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pivotCache/pivotCacheDefinition14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pivotCache/pivotCacheDefinition15.xml" ContentType="application/vnd.openxmlformats-officedocument.spreadsheetml.pivotCacheDefinition+xml"/>
  <Override PartName="/xl/pivotCache/pivotCacheRecords15.xml" ContentType="application/vnd.openxmlformats-officedocument.spreadsheetml.pivotCacheRecords+xml"/>
  <Override PartName="/xl/pivotCache/pivotCacheDefinition16.xml" ContentType="application/vnd.openxmlformats-officedocument.spreadsheetml.pivotCacheDefinition+xml"/>
  <Override PartName="/xl/pivotCache/pivotCacheRecords16.xml" ContentType="application/vnd.openxmlformats-officedocument.spreadsheetml.pivotCacheRecords+xml"/>
  <Override PartName="/xl/pivotCache/pivotCacheDefinition17.xml" ContentType="application/vnd.openxmlformats-officedocument.spreadsheetml.pivotCacheDefinition+xml"/>
  <Override PartName="/xl/pivotCache/pivotCacheRecords17.xml" ContentType="application/vnd.openxmlformats-officedocument.spreadsheetml.pivotCacheRecords+xml"/>
  <Override PartName="/xl/pivotCache/pivotCacheDefinition18.xml" ContentType="application/vnd.openxmlformats-officedocument.spreadsheetml.pivotCacheDefinition+xml"/>
  <Override PartName="/xl/pivotCache/pivotCacheRecords18.xml" ContentType="application/vnd.openxmlformats-officedocument.spreadsheetml.pivotCacheRecords+xml"/>
  <Override PartName="/xl/pivotCache/pivotCacheDefinition19.xml" ContentType="application/vnd.openxmlformats-officedocument.spreadsheetml.pivotCacheDefinition+xml"/>
  <Override PartName="/xl/pivotCache/pivotCacheRecords19.xml" ContentType="application/vnd.openxmlformats-officedocument.spreadsheetml.pivotCacheRecords+xml"/>
  <Override PartName="/xl/pivotCache/pivotCacheDefinition20.xml" ContentType="application/vnd.openxmlformats-officedocument.spreadsheetml.pivotCacheDefinition+xml"/>
  <Override PartName="/xl/pivotCache/pivotCacheRecords20.xml" ContentType="application/vnd.openxmlformats-officedocument.spreadsheetml.pivotCacheRecords+xml"/>
  <Override PartName="/xl/pivotCache/pivotCacheDefinition21.xml" ContentType="application/vnd.openxmlformats-officedocument.spreadsheetml.pivotCacheDefinition+xml"/>
  <Override PartName="/xl/pivotCache/pivotCacheRecords21.xml" ContentType="application/vnd.openxmlformats-officedocument.spreadsheetml.pivotCacheRecords+xml"/>
  <Override PartName="/xl/pivotCache/pivotCacheDefinition22.xml" ContentType="application/vnd.openxmlformats-officedocument.spreadsheetml.pivotCacheDefinition+xml"/>
  <Override PartName="/xl/pivotCache/pivotCacheRecords22.xml" ContentType="application/vnd.openxmlformats-officedocument.spreadsheetml.pivotCacheRecords+xml"/>
  <Override PartName="/xl/pivotCache/pivotCacheDefinition23.xml" ContentType="application/vnd.openxmlformats-officedocument.spreadsheetml.pivotCacheDefinition+xml"/>
  <Override PartName="/xl/pivotCache/pivotCacheRecords23.xml" ContentType="application/vnd.openxmlformats-officedocument.spreadsheetml.pivotCacheRecords+xml"/>
  <Override PartName="/xl/pivotCache/pivotCacheDefinition24.xml" ContentType="application/vnd.openxmlformats-officedocument.spreadsheetml.pivotCacheDefinition+xml"/>
  <Override PartName="/xl/pivotCache/pivotCacheRecords24.xml" ContentType="application/vnd.openxmlformats-officedocument.spreadsheetml.pivotCacheRecords+xml"/>
  <Override PartName="/xl/pivotCache/pivotCacheDefinition25.xml" ContentType="application/vnd.openxmlformats-officedocument.spreadsheetml.pivotCacheDefinition+xml"/>
  <Override PartName="/xl/pivotCache/pivotCacheRecords25.xml" ContentType="application/vnd.openxmlformats-officedocument.spreadsheetml.pivotCacheRecords+xml"/>
  <Override PartName="/xl/pivotCache/pivotCacheDefinition26.xml" ContentType="application/vnd.openxmlformats-officedocument.spreadsheetml.pivotCacheDefinition+xml"/>
  <Override PartName="/xl/pivotCache/pivotCacheRecords26.xml" ContentType="application/vnd.openxmlformats-officedocument.spreadsheetml.pivotCacheRecords+xml"/>
  <Override PartName="/xl/pivotCache/pivotCacheDefinition27.xml" ContentType="application/vnd.openxmlformats-officedocument.spreadsheetml.pivotCacheDefinition+xml"/>
  <Override PartName="/xl/pivotCache/pivotCacheRecords27.xml" ContentType="application/vnd.openxmlformats-officedocument.spreadsheetml.pivotCacheRecords+xml"/>
  <Override PartName="/xl/pivotCache/pivotCacheDefinition28.xml" ContentType="application/vnd.openxmlformats-officedocument.spreadsheetml.pivotCacheDefinition+xml"/>
  <Override PartName="/xl/pivotCache/pivotCacheRecords28.xml" ContentType="application/vnd.openxmlformats-officedocument.spreadsheetml.pivotCacheRecords+xml"/>
  <Override PartName="/xl/pivotCache/pivotCacheDefinition29.xml" ContentType="application/vnd.openxmlformats-officedocument.spreadsheetml.pivotCacheDefinition+xml"/>
  <Override PartName="/xl/pivotCache/pivotCacheRecords29.xml" ContentType="application/vnd.openxmlformats-officedocument.spreadsheetml.pivotCacheRecords+xml"/>
  <Override PartName="/xl/pivotCache/pivotCacheDefinition30.xml" ContentType="application/vnd.openxmlformats-officedocument.spreadsheetml.pivotCacheDefinition+xml"/>
  <Override PartName="/xl/pivotCache/pivotCacheRecords30.xml" ContentType="application/vnd.openxmlformats-officedocument.spreadsheetml.pivotCacheRecords+xml"/>
  <Override PartName="/xl/pivotCache/pivotCacheDefinition31.xml" ContentType="application/vnd.openxmlformats-officedocument.spreadsheetml.pivotCacheDefinition+xml"/>
  <Override PartName="/xl/pivotCache/pivotCacheRecords31.xml" ContentType="application/vnd.openxmlformats-officedocument.spreadsheetml.pivotCacheRecords+xml"/>
  <Override PartName="/xl/pivotCache/pivotCacheDefinition32.xml" ContentType="application/vnd.openxmlformats-officedocument.spreadsheetml.pivotCacheDefinition+xml"/>
  <Override PartName="/xl/pivotCache/pivotCacheRecords32.xml" ContentType="application/vnd.openxmlformats-officedocument.spreadsheetml.pivotCacheRecords+xml"/>
  <Override PartName="/xl/pivotCache/pivotCacheDefinition33.xml" ContentType="application/vnd.openxmlformats-officedocument.spreadsheetml.pivotCacheDefinition+xml"/>
  <Override PartName="/xl/pivotCache/pivotCacheRecords33.xml" ContentType="application/vnd.openxmlformats-officedocument.spreadsheetml.pivotCacheRecords+xml"/>
  <Override PartName="/xl/pivotCache/pivotCacheDefinition34.xml" ContentType="application/vnd.openxmlformats-officedocument.spreadsheetml.pivotCacheDefinition+xml"/>
  <Override PartName="/xl/pivotCache/pivotCacheRecords34.xml" ContentType="application/vnd.openxmlformats-officedocument.spreadsheetml.pivotCacheRecords+xml"/>
  <Override PartName="/xl/pivotCache/pivotCacheDefinition35.xml" ContentType="application/vnd.openxmlformats-officedocument.spreadsheetml.pivotCacheDefinition+xml"/>
  <Override PartName="/xl/pivotCache/pivotCacheRecords35.xml" ContentType="application/vnd.openxmlformats-officedocument.spreadsheetml.pivotCacheRecords+xml"/>
  <Override PartName="/xl/pivotCache/pivotCacheDefinition36.xml" ContentType="application/vnd.openxmlformats-officedocument.spreadsheetml.pivotCacheDefinition+xml"/>
  <Override PartName="/xl/pivotCache/pivotCacheRecords36.xml" ContentType="application/vnd.openxmlformats-officedocument.spreadsheetml.pivotCacheRecords+xml"/>
  <Override PartName="/xl/pivotCache/pivotCacheDefinition37.xml" ContentType="application/vnd.openxmlformats-officedocument.spreadsheetml.pivotCacheDefinition+xml"/>
  <Override PartName="/xl/pivotCache/pivotCacheRecords37.xml" ContentType="application/vnd.openxmlformats-officedocument.spreadsheetml.pivotCacheRecords+xml"/>
  <Override PartName="/xl/pivotCache/pivotCacheDefinition38.xml" ContentType="application/vnd.openxmlformats-officedocument.spreadsheetml.pivotCacheDefinition+xml"/>
  <Override PartName="/xl/pivotCache/pivotCacheRecords38.xml" ContentType="application/vnd.openxmlformats-officedocument.spreadsheetml.pivotCacheRecords+xml"/>
  <Override PartName="/xl/pivotCache/pivotCacheDefinition39.xml" ContentType="application/vnd.openxmlformats-officedocument.spreadsheetml.pivotCacheDefinition+xml"/>
  <Override PartName="/xl/pivotCache/pivotCacheRecords39.xml" ContentType="application/vnd.openxmlformats-officedocument.spreadsheetml.pivotCacheRecords+xml"/>
  <Override PartName="/xl/pivotCache/pivotCacheDefinition40.xml" ContentType="application/vnd.openxmlformats-officedocument.spreadsheetml.pivotCacheDefinition+xml"/>
  <Override PartName="/xl/pivotCache/pivotCacheRecords40.xml" ContentType="application/vnd.openxmlformats-officedocument.spreadsheetml.pivotCacheRecords+xml"/>
  <Override PartName="/xl/pivotCache/pivotCacheDefinition41.xml" ContentType="application/vnd.openxmlformats-officedocument.spreadsheetml.pivotCacheDefinition+xml"/>
  <Override PartName="/xl/pivotCache/pivotCacheRecords41.xml" ContentType="application/vnd.openxmlformats-officedocument.spreadsheetml.pivotCacheRecords+xml"/>
  <Override PartName="/xl/pivotCache/pivotCacheDefinition42.xml" ContentType="application/vnd.openxmlformats-officedocument.spreadsheetml.pivotCacheDefinition+xml"/>
  <Override PartName="/xl/pivotCache/pivotCacheRecords42.xml" ContentType="application/vnd.openxmlformats-officedocument.spreadsheetml.pivotCacheRecords+xml"/>
  <Override PartName="/xl/pivotCache/pivotCacheDefinition43.xml" ContentType="application/vnd.openxmlformats-officedocument.spreadsheetml.pivotCacheDefinition+xml"/>
  <Override PartName="/xl/pivotCache/pivotCacheRecords43.xml" ContentType="application/vnd.openxmlformats-officedocument.spreadsheetml.pivotCacheRecords+xml"/>
  <Override PartName="/xl/pivotCache/pivotCacheDefinition44.xml" ContentType="application/vnd.openxmlformats-officedocument.spreadsheetml.pivotCacheDefinition+xml"/>
  <Override PartName="/xl/pivotCache/pivotCacheRecords44.xml" ContentType="application/vnd.openxmlformats-officedocument.spreadsheetml.pivotCacheRecords+xml"/>
  <Override PartName="/xl/pivotCache/pivotCacheDefinition45.xml" ContentType="application/vnd.openxmlformats-officedocument.spreadsheetml.pivotCacheDefinition+xml"/>
  <Override PartName="/xl/pivotCache/pivotCacheRecords45.xml" ContentType="application/vnd.openxmlformats-officedocument.spreadsheetml.pivotCacheRecords+xml"/>
  <Override PartName="/xl/pivotCache/pivotCacheDefinition46.xml" ContentType="application/vnd.openxmlformats-officedocument.spreadsheetml.pivotCacheDefinition+xml"/>
  <Override PartName="/xl/pivotCache/pivotCacheRecords46.xml" ContentType="application/vnd.openxmlformats-officedocument.spreadsheetml.pivotCacheRecords+xml"/>
  <Override PartName="/xl/pivotCache/pivotCacheDefinition47.xml" ContentType="application/vnd.openxmlformats-officedocument.spreadsheetml.pivotCacheDefinition+xml"/>
  <Override PartName="/xl/pivotCache/pivotCacheRecords47.xml" ContentType="application/vnd.openxmlformats-officedocument.spreadsheetml.pivotCacheRecords+xml"/>
  <Override PartName="/xl/pivotCache/pivotCacheDefinition48.xml" ContentType="application/vnd.openxmlformats-officedocument.spreadsheetml.pivotCacheDefinition+xml"/>
  <Override PartName="/xl/pivotCache/pivotCacheRecords48.xml" ContentType="application/vnd.openxmlformats-officedocument.spreadsheetml.pivotCacheRecords+xml"/>
  <Override PartName="/xl/pivotCache/pivotCacheDefinition49.xml" ContentType="application/vnd.openxmlformats-officedocument.spreadsheetml.pivotCacheDefinition+xml"/>
  <Override PartName="/xl/pivotCache/pivotCacheRecords49.xml" ContentType="application/vnd.openxmlformats-officedocument.spreadsheetml.pivotCacheRecords+xml"/>
  <Override PartName="/xl/pivotCache/pivotCacheDefinition50.xml" ContentType="application/vnd.openxmlformats-officedocument.spreadsheetml.pivotCacheDefinition+xml"/>
  <Override PartName="/xl/pivotCache/pivotCacheRecords50.xml" ContentType="application/vnd.openxmlformats-officedocument.spreadsheetml.pivotCacheRecords+xml"/>
  <Override PartName="/xl/pivotCache/pivotCacheDefinition51.xml" ContentType="application/vnd.openxmlformats-officedocument.spreadsheetml.pivotCacheDefinition+xml"/>
  <Override PartName="/xl/pivotCache/pivotCacheRecords51.xml" ContentType="application/vnd.openxmlformats-officedocument.spreadsheetml.pivotCacheRecords+xml"/>
  <Override PartName="/xl/pivotCache/pivotCacheDefinition52.xml" ContentType="application/vnd.openxmlformats-officedocument.spreadsheetml.pivotCacheDefinition+xml"/>
  <Override PartName="/xl/pivotCache/pivotCacheRecords52.xml" ContentType="application/vnd.openxmlformats-officedocument.spreadsheetml.pivotCacheRecords+xml"/>
  <Override PartName="/xl/pivotCache/pivotCacheDefinition53.xml" ContentType="application/vnd.openxmlformats-officedocument.spreadsheetml.pivotCacheDefinition+xml"/>
  <Override PartName="/xl/pivotCache/pivotCacheRecords53.xml" ContentType="application/vnd.openxmlformats-officedocument.spreadsheetml.pivotCacheRecords+xml"/>
  <Override PartName="/xl/pivotCache/pivotCacheDefinition54.xml" ContentType="application/vnd.openxmlformats-officedocument.spreadsheetml.pivotCacheDefinition+xml"/>
  <Override PartName="/xl/pivotCache/pivotCacheRecords54.xml" ContentType="application/vnd.openxmlformats-officedocument.spreadsheetml.pivotCacheRecords+xml"/>
  <Override PartName="/xl/pivotCache/pivotCacheDefinition55.xml" ContentType="application/vnd.openxmlformats-officedocument.spreadsheetml.pivotCacheDefinition+xml"/>
  <Override PartName="/xl/pivotCache/pivotCacheRecords55.xml" ContentType="application/vnd.openxmlformats-officedocument.spreadsheetml.pivotCacheRecords+xml"/>
  <Override PartName="/xl/pivotCache/pivotCacheDefinition56.xml" ContentType="application/vnd.openxmlformats-officedocument.spreadsheetml.pivotCacheDefinition+xml"/>
  <Override PartName="/xl/pivotCache/pivotCacheRecords56.xml" ContentType="application/vnd.openxmlformats-officedocument.spreadsheetml.pivotCacheRecords+xml"/>
  <Override PartName="/xl/pivotCache/pivotCacheDefinition57.xml" ContentType="application/vnd.openxmlformats-officedocument.spreadsheetml.pivotCacheDefinition+xml"/>
  <Override PartName="/xl/pivotCache/pivotCacheRecords57.xml" ContentType="application/vnd.openxmlformats-officedocument.spreadsheetml.pivotCacheRecords+xml"/>
  <Override PartName="/xl/pivotCache/pivotCacheDefinition58.xml" ContentType="application/vnd.openxmlformats-officedocument.spreadsheetml.pivotCacheDefinition+xml"/>
  <Override PartName="/xl/pivotCache/pivotCacheRecords58.xml" ContentType="application/vnd.openxmlformats-officedocument.spreadsheetml.pivotCacheRecords+xml"/>
  <Override PartName="/xl/pivotCache/pivotCacheDefinition59.xml" ContentType="application/vnd.openxmlformats-officedocument.spreadsheetml.pivotCacheDefinition+xml"/>
  <Override PartName="/xl/pivotCache/pivotCacheRecords59.xml" ContentType="application/vnd.openxmlformats-officedocument.spreadsheetml.pivotCacheRecords+xml"/>
  <Override PartName="/xl/pivotCache/pivotCacheDefinition60.xml" ContentType="application/vnd.openxmlformats-officedocument.spreadsheetml.pivotCacheDefinition+xml"/>
  <Override PartName="/xl/pivotCache/pivotCacheRecords60.xml" ContentType="application/vnd.openxmlformats-officedocument.spreadsheetml.pivotCacheRecords+xml"/>
  <Override PartName="/xl/pivotCache/pivotCacheDefinition61.xml" ContentType="application/vnd.openxmlformats-officedocument.spreadsheetml.pivotCacheDefinition+xml"/>
  <Override PartName="/xl/pivotCache/pivotCacheRecords61.xml" ContentType="application/vnd.openxmlformats-officedocument.spreadsheetml.pivotCacheRecords+xml"/>
  <Override PartName="/xl/pivotCache/pivotCacheDefinition62.xml" ContentType="application/vnd.openxmlformats-officedocument.spreadsheetml.pivotCacheDefinition+xml"/>
  <Override PartName="/xl/pivotCache/pivotCacheRecords62.xml" ContentType="application/vnd.openxmlformats-officedocument.spreadsheetml.pivotCacheRecords+xml"/>
  <Override PartName="/xl/pivotCache/pivotCacheDefinition63.xml" ContentType="application/vnd.openxmlformats-officedocument.spreadsheetml.pivotCacheDefinition+xml"/>
  <Override PartName="/xl/pivotCache/pivotCacheRecords63.xml" ContentType="application/vnd.openxmlformats-officedocument.spreadsheetml.pivotCacheRecords+xml"/>
  <Override PartName="/xl/pivotCache/pivotCacheDefinition64.xml" ContentType="application/vnd.openxmlformats-officedocument.spreadsheetml.pivotCacheDefinition+xml"/>
  <Override PartName="/xl/pivotCache/pivotCacheRecords64.xml" ContentType="application/vnd.openxmlformats-officedocument.spreadsheetml.pivotCacheRecords+xml"/>
  <Override PartName="/xl/pivotCache/pivotCacheDefinition65.xml" ContentType="application/vnd.openxmlformats-officedocument.spreadsheetml.pivotCacheDefinition+xml"/>
  <Override PartName="/xl/pivotCache/pivotCacheRecords65.xml" ContentType="application/vnd.openxmlformats-officedocument.spreadsheetml.pivotCacheRecords+xml"/>
  <Override PartName="/xl/pivotCache/pivotCacheDefinition66.xml" ContentType="application/vnd.openxmlformats-officedocument.spreadsheetml.pivotCacheDefinition+xml"/>
  <Override PartName="/xl/pivotCache/pivotCacheRecords66.xml" ContentType="application/vnd.openxmlformats-officedocument.spreadsheetml.pivotCacheRecords+xml"/>
  <Override PartName="/xl/pivotCache/pivotCacheDefinition67.xml" ContentType="application/vnd.openxmlformats-officedocument.spreadsheetml.pivotCacheDefinition+xml"/>
  <Override PartName="/xl/pivotCache/pivotCacheRecords67.xml" ContentType="application/vnd.openxmlformats-officedocument.spreadsheetml.pivotCacheRecords+xml"/>
  <Override PartName="/xl/pivotCache/pivotCacheDefinition68.xml" ContentType="application/vnd.openxmlformats-officedocument.spreadsheetml.pivotCacheDefinition+xml"/>
  <Override PartName="/xl/pivotCache/pivotCacheRecords68.xml" ContentType="application/vnd.openxmlformats-officedocument.spreadsheetml.pivotCacheRecords+xml"/>
  <Override PartName="/xl/pivotCache/pivotCacheDefinition69.xml" ContentType="application/vnd.openxmlformats-officedocument.spreadsheetml.pivotCacheDefinition+xml"/>
  <Override PartName="/xl/pivotCache/pivotCacheRecords69.xml" ContentType="application/vnd.openxmlformats-officedocument.spreadsheetml.pivotCacheRecords+xml"/>
  <Override PartName="/xl/pivotCache/pivotCacheDefinition70.xml" ContentType="application/vnd.openxmlformats-officedocument.spreadsheetml.pivotCacheDefinition+xml"/>
  <Override PartName="/xl/pivotCache/pivotCacheRecords70.xml" ContentType="application/vnd.openxmlformats-officedocument.spreadsheetml.pivotCacheRecords+xml"/>
  <Override PartName="/xl/pivotCache/pivotCacheDefinition71.xml" ContentType="application/vnd.openxmlformats-officedocument.spreadsheetml.pivotCacheDefinition+xml"/>
  <Override PartName="/xl/pivotCache/pivotCacheRecords71.xml" ContentType="application/vnd.openxmlformats-officedocument.spreadsheetml.pivotCacheRecords+xml"/>
  <Override PartName="/xl/pivotCache/pivotCacheDefinition72.xml" ContentType="application/vnd.openxmlformats-officedocument.spreadsheetml.pivotCacheDefinition+xml"/>
  <Override PartName="/xl/pivotCache/pivotCacheRecords72.xml" ContentType="application/vnd.openxmlformats-officedocument.spreadsheetml.pivotCacheRecords+xml"/>
  <Override PartName="/xl/pivotCache/pivotCacheDefinition73.xml" ContentType="application/vnd.openxmlformats-officedocument.spreadsheetml.pivotCacheDefinition+xml"/>
  <Override PartName="/xl/pivotCache/pivotCacheRecords73.xml" ContentType="application/vnd.openxmlformats-officedocument.spreadsheetml.pivotCacheRecords+xml"/>
  <Override PartName="/xl/pivotCache/pivotCacheDefinition74.xml" ContentType="application/vnd.openxmlformats-officedocument.spreadsheetml.pivotCacheDefinition+xml"/>
  <Override PartName="/xl/pivotCache/pivotCacheRecords74.xml" ContentType="application/vnd.openxmlformats-officedocument.spreadsheetml.pivotCacheRecords+xml"/>
  <Override PartName="/xl/pivotCache/pivotCacheDefinition75.xml" ContentType="application/vnd.openxmlformats-officedocument.spreadsheetml.pivotCacheDefinition+xml"/>
  <Override PartName="/xl/pivotCache/pivotCacheRecords75.xml" ContentType="application/vnd.openxmlformats-officedocument.spreadsheetml.pivotCacheRecords+xml"/>
  <Override PartName="/xl/pivotCache/pivotCacheDefinition76.xml" ContentType="application/vnd.openxmlformats-officedocument.spreadsheetml.pivotCacheDefinition+xml"/>
  <Override PartName="/xl/pivotCache/pivotCacheRecords76.xml" ContentType="application/vnd.openxmlformats-officedocument.spreadsheetml.pivotCacheRecords+xml"/>
  <Override PartName="/xl/pivotCache/pivotCacheDefinition77.xml" ContentType="application/vnd.openxmlformats-officedocument.spreadsheetml.pivotCacheDefinition+xml"/>
  <Override PartName="/xl/pivotCache/pivotCacheRecords77.xml" ContentType="application/vnd.openxmlformats-officedocument.spreadsheetml.pivotCacheRecords+xml"/>
  <Override PartName="/xl/pivotCache/pivotCacheDefinition78.xml" ContentType="application/vnd.openxmlformats-officedocument.spreadsheetml.pivotCacheDefinition+xml"/>
  <Override PartName="/xl/pivotCache/pivotCacheRecords78.xml" ContentType="application/vnd.openxmlformats-officedocument.spreadsheetml.pivotCacheRecords+xml"/>
  <Override PartName="/xl/pivotCache/pivotCacheDefinition79.xml" ContentType="application/vnd.openxmlformats-officedocument.spreadsheetml.pivotCacheDefinition+xml"/>
  <Override PartName="/xl/pivotCache/pivotCacheRecords79.xml" ContentType="application/vnd.openxmlformats-officedocument.spreadsheetml.pivotCacheRecords+xml"/>
  <Override PartName="/xl/pivotCache/pivotCacheDefinition80.xml" ContentType="application/vnd.openxmlformats-officedocument.spreadsheetml.pivotCacheDefinition+xml"/>
  <Override PartName="/xl/pivotCache/pivotCacheRecords80.xml" ContentType="application/vnd.openxmlformats-officedocument.spreadsheetml.pivotCacheRecords+xml"/>
  <Override PartName="/xl/pivotCache/pivotCacheDefinition81.xml" ContentType="application/vnd.openxmlformats-officedocument.spreadsheetml.pivotCacheDefinition+xml"/>
  <Override PartName="/xl/pivotCache/pivotCacheRecords81.xml" ContentType="application/vnd.openxmlformats-officedocument.spreadsheetml.pivotCacheRecords+xml"/>
  <Override PartName="/xl/pivotCache/pivotCacheDefinition82.xml" ContentType="application/vnd.openxmlformats-officedocument.spreadsheetml.pivotCacheDefinition+xml"/>
  <Override PartName="/xl/pivotCache/pivotCacheRecords82.xml" ContentType="application/vnd.openxmlformats-officedocument.spreadsheetml.pivotCacheRecords+xml"/>
  <Override PartName="/xl/pivotCache/pivotCacheDefinition83.xml" ContentType="application/vnd.openxmlformats-officedocument.spreadsheetml.pivotCacheDefinition+xml"/>
  <Override PartName="/xl/pivotCache/pivotCacheRecords83.xml" ContentType="application/vnd.openxmlformats-officedocument.spreadsheetml.pivotCacheRecords+xml"/>
  <Override PartName="/xl/pivotCache/pivotCacheDefinition84.xml" ContentType="application/vnd.openxmlformats-officedocument.spreadsheetml.pivotCacheDefinition+xml"/>
  <Override PartName="/xl/pivotCache/pivotCacheRecords84.xml" ContentType="application/vnd.openxmlformats-officedocument.spreadsheetml.pivotCacheRecords+xml"/>
  <Override PartName="/xl/pivotCache/pivotCacheDefinition85.xml" ContentType="application/vnd.openxmlformats-officedocument.spreadsheetml.pivotCacheDefinition+xml"/>
  <Override PartName="/xl/pivotCache/pivotCacheRecords85.xml" ContentType="application/vnd.openxmlformats-officedocument.spreadsheetml.pivotCacheRecords+xml"/>
  <Override PartName="/xl/pivotCache/pivotCacheDefinition86.xml" ContentType="application/vnd.openxmlformats-officedocument.spreadsheetml.pivotCacheDefinition+xml"/>
  <Override PartName="/xl/pivotCache/pivotCacheRecords86.xml" ContentType="application/vnd.openxmlformats-officedocument.spreadsheetml.pivotCacheRecords+xml"/>
  <Override PartName="/xl/pivotCache/pivotCacheDefinition87.xml" ContentType="application/vnd.openxmlformats-officedocument.spreadsheetml.pivotCacheDefinition+xml"/>
  <Override PartName="/xl/pivotCache/pivotCacheRecords87.xml" ContentType="application/vnd.openxmlformats-officedocument.spreadsheetml.pivotCacheRecords+xml"/>
  <Override PartName="/xl/pivotCache/pivotCacheDefinition88.xml" ContentType="application/vnd.openxmlformats-officedocument.spreadsheetml.pivotCacheDefinition+xml"/>
  <Override PartName="/xl/pivotCache/pivotCacheRecords88.xml" ContentType="application/vnd.openxmlformats-officedocument.spreadsheetml.pivotCacheRecords+xml"/>
  <Override PartName="/xl/pivotCache/pivotCacheDefinition89.xml" ContentType="application/vnd.openxmlformats-officedocument.spreadsheetml.pivotCacheDefinition+xml"/>
  <Override PartName="/xl/pivotCache/pivotCacheRecords89.xml" ContentType="application/vnd.openxmlformats-officedocument.spreadsheetml.pivotCacheRecords+xml"/>
  <Override PartName="/xl/pivotCache/pivotCacheDefinition90.xml" ContentType="application/vnd.openxmlformats-officedocument.spreadsheetml.pivotCacheDefinition+xml"/>
  <Override PartName="/xl/pivotCache/pivotCacheRecords90.xml" ContentType="application/vnd.openxmlformats-officedocument.spreadsheetml.pivotCacheRecords+xml"/>
  <Override PartName="/xl/pivotCache/pivotCacheDefinition91.xml" ContentType="application/vnd.openxmlformats-officedocument.spreadsheetml.pivotCacheDefinition+xml"/>
  <Override PartName="/xl/pivotCache/pivotCacheRecords91.xml" ContentType="application/vnd.openxmlformats-officedocument.spreadsheetml.pivotCacheRecords+xml"/>
  <Override PartName="/xl/pivotCache/pivotCacheDefinition92.xml" ContentType="application/vnd.openxmlformats-officedocument.spreadsheetml.pivotCacheDefinition+xml"/>
  <Override PartName="/xl/pivotCache/pivotCacheRecords92.xml" ContentType="application/vnd.openxmlformats-officedocument.spreadsheetml.pivotCacheRecords+xml"/>
  <Override PartName="/xl/pivotCache/pivotCacheDefinition93.xml" ContentType="application/vnd.openxmlformats-officedocument.spreadsheetml.pivotCacheDefinition+xml"/>
  <Override PartName="/xl/pivotCache/pivotCacheRecords93.xml" ContentType="application/vnd.openxmlformats-officedocument.spreadsheetml.pivotCacheRecords+xml"/>
  <Override PartName="/xl/pivotCache/pivotCacheDefinition94.xml" ContentType="application/vnd.openxmlformats-officedocument.spreadsheetml.pivotCacheDefinition+xml"/>
  <Override PartName="/xl/pivotCache/pivotCacheRecords94.xml" ContentType="application/vnd.openxmlformats-officedocument.spreadsheetml.pivotCacheRecords+xml"/>
  <Override PartName="/xl/pivotCache/pivotCacheDefinition95.xml" ContentType="application/vnd.openxmlformats-officedocument.spreadsheetml.pivotCacheDefinition+xml"/>
  <Override PartName="/xl/pivotCache/pivotCacheRecords95.xml" ContentType="application/vnd.openxmlformats-officedocument.spreadsheetml.pivotCacheRecords+xml"/>
  <Override PartName="/xl/pivotCache/pivotCacheDefinition96.xml" ContentType="application/vnd.openxmlformats-officedocument.spreadsheetml.pivotCacheDefinition+xml"/>
  <Override PartName="/xl/pivotCache/pivotCacheRecords96.xml" ContentType="application/vnd.openxmlformats-officedocument.spreadsheetml.pivotCacheRecords+xml"/>
  <Override PartName="/xl/pivotCache/pivotCacheDefinition97.xml" ContentType="application/vnd.openxmlformats-officedocument.spreadsheetml.pivotCacheDefinition+xml"/>
  <Override PartName="/xl/pivotCache/pivotCacheRecords97.xml" ContentType="application/vnd.openxmlformats-officedocument.spreadsheetml.pivotCacheRecords+xml"/>
  <Override PartName="/xl/pivotCache/pivotCacheDefinition98.xml" ContentType="application/vnd.openxmlformats-officedocument.spreadsheetml.pivotCacheDefinition+xml"/>
  <Override PartName="/xl/pivotCache/pivotCacheRecords98.xml" ContentType="application/vnd.openxmlformats-officedocument.spreadsheetml.pivotCacheRecords+xml"/>
  <Override PartName="/xl/pivotCache/pivotCacheDefinition99.xml" ContentType="application/vnd.openxmlformats-officedocument.spreadsheetml.pivotCacheDefinition+xml"/>
  <Override PartName="/xl/pivotCache/pivotCacheRecords99.xml" ContentType="application/vnd.openxmlformats-officedocument.spreadsheetml.pivotCacheRecords+xml"/>
  <Override PartName="/xl/pivotCache/pivotCacheDefinition100.xml" ContentType="application/vnd.openxmlformats-officedocument.spreadsheetml.pivotCacheDefinition+xml"/>
  <Override PartName="/xl/pivotCache/pivotCacheRecords100.xml" ContentType="application/vnd.openxmlformats-officedocument.spreadsheetml.pivotCacheRecords+xml"/>
  <Override PartName="/xl/pivotCache/pivotCacheDefinition101.xml" ContentType="application/vnd.openxmlformats-officedocument.spreadsheetml.pivotCacheDefinition+xml"/>
  <Override PartName="/xl/pivotCache/pivotCacheRecords101.xml" ContentType="application/vnd.openxmlformats-officedocument.spreadsheetml.pivotCacheRecords+xml"/>
  <Override PartName="/xl/pivotCache/pivotCacheDefinition102.xml" ContentType="application/vnd.openxmlformats-officedocument.spreadsheetml.pivotCacheDefinition+xml"/>
  <Override PartName="/xl/pivotCache/pivotCacheRecords102.xml" ContentType="application/vnd.openxmlformats-officedocument.spreadsheetml.pivotCacheRecords+xml"/>
  <Override PartName="/xl/pivotCache/pivotCacheDefinition103.xml" ContentType="application/vnd.openxmlformats-officedocument.spreadsheetml.pivotCacheDefinition+xml"/>
  <Override PartName="/xl/pivotCache/pivotCacheRecords103.xml" ContentType="application/vnd.openxmlformats-officedocument.spreadsheetml.pivotCacheRecords+xml"/>
  <Override PartName="/xl/pivotCache/pivotCacheDefinition104.xml" ContentType="application/vnd.openxmlformats-officedocument.spreadsheetml.pivotCacheDefinition+xml"/>
  <Override PartName="/xl/pivotCache/pivotCacheRecords104.xml" ContentType="application/vnd.openxmlformats-officedocument.spreadsheetml.pivotCacheRecords+xml"/>
  <Override PartName="/xl/pivotCache/pivotCacheDefinition105.xml" ContentType="application/vnd.openxmlformats-officedocument.spreadsheetml.pivotCacheDefinition+xml"/>
  <Override PartName="/xl/pivotCache/pivotCacheRecords105.xml" ContentType="application/vnd.openxmlformats-officedocument.spreadsheetml.pivotCacheRecords+xml"/>
  <Override PartName="/xl/pivotCache/pivotCacheDefinition106.xml" ContentType="application/vnd.openxmlformats-officedocument.spreadsheetml.pivotCacheDefinition+xml"/>
  <Override PartName="/xl/pivotCache/pivotCacheRecords106.xml" ContentType="application/vnd.openxmlformats-officedocument.spreadsheetml.pivotCacheRecords+xml"/>
  <Override PartName="/xl/pivotCache/pivotCacheDefinition107.xml" ContentType="application/vnd.openxmlformats-officedocument.spreadsheetml.pivotCacheDefinition+xml"/>
  <Override PartName="/xl/pivotCache/pivotCacheRecords107.xml" ContentType="application/vnd.openxmlformats-officedocument.spreadsheetml.pivotCacheRecords+xml"/>
  <Override PartName="/xl/pivotCache/pivotCacheDefinition108.xml" ContentType="application/vnd.openxmlformats-officedocument.spreadsheetml.pivotCacheDefinition+xml"/>
  <Override PartName="/xl/pivotCache/pivotCacheRecords108.xml" ContentType="application/vnd.openxmlformats-officedocument.spreadsheetml.pivotCacheRecords+xml"/>
  <Override PartName="/xl/pivotCache/pivotCacheDefinition109.xml" ContentType="application/vnd.openxmlformats-officedocument.spreadsheetml.pivotCacheDefinition+xml"/>
  <Override PartName="/xl/pivotCache/pivotCacheRecords109.xml" ContentType="application/vnd.openxmlformats-officedocument.spreadsheetml.pivotCacheRecords+xml"/>
  <Override PartName="/xl/pivotCache/pivotCacheDefinition110.xml" ContentType="application/vnd.openxmlformats-officedocument.spreadsheetml.pivotCacheDefinition+xml"/>
  <Override PartName="/xl/pivotCache/pivotCacheRecords110.xml" ContentType="application/vnd.openxmlformats-officedocument.spreadsheetml.pivotCacheRecords+xml"/>
  <Override PartName="/xl/pivotCache/pivotCacheDefinition111.xml" ContentType="application/vnd.openxmlformats-officedocument.spreadsheetml.pivotCacheDefinition+xml"/>
  <Override PartName="/xl/pivotCache/pivotCacheRecords111.xml" ContentType="application/vnd.openxmlformats-officedocument.spreadsheetml.pivotCacheRecords+xml"/>
  <Override PartName="/xl/pivotCache/pivotCacheDefinition112.xml" ContentType="application/vnd.openxmlformats-officedocument.spreadsheetml.pivotCacheDefinition+xml"/>
  <Override PartName="/xl/pivotCache/pivotCacheRecords112.xml" ContentType="application/vnd.openxmlformats-officedocument.spreadsheetml.pivotCacheRecords+xml"/>
  <Override PartName="/xl/pivotCache/pivotCacheDefinition113.xml" ContentType="application/vnd.openxmlformats-officedocument.spreadsheetml.pivotCacheDefinition+xml"/>
  <Override PartName="/xl/pivotCache/pivotCacheRecords113.xml" ContentType="application/vnd.openxmlformats-officedocument.spreadsheetml.pivotCacheRecords+xml"/>
  <Override PartName="/xl/pivotCache/pivotCacheDefinition114.xml" ContentType="application/vnd.openxmlformats-officedocument.spreadsheetml.pivotCacheDefinition+xml"/>
  <Override PartName="/xl/pivotCache/pivotCacheRecords114.xml" ContentType="application/vnd.openxmlformats-officedocument.spreadsheetml.pivotCacheRecords+xml"/>
  <Override PartName="/xl/pivotCache/pivotCacheDefinition115.xml" ContentType="application/vnd.openxmlformats-officedocument.spreadsheetml.pivotCacheDefinition+xml"/>
  <Override PartName="/xl/pivotCache/pivotCacheRecords115.xml" ContentType="application/vnd.openxmlformats-officedocument.spreadsheetml.pivotCacheRecords+xml"/>
  <Override PartName="/xl/pivotCache/pivotCacheDefinition116.xml" ContentType="application/vnd.openxmlformats-officedocument.spreadsheetml.pivotCacheDefinition+xml"/>
  <Override PartName="/xl/pivotCache/pivotCacheRecords116.xml" ContentType="application/vnd.openxmlformats-officedocument.spreadsheetml.pivotCacheRecords+xml"/>
  <Override PartName="/xl/pivotCache/pivotCacheDefinition117.xml" ContentType="application/vnd.openxmlformats-officedocument.spreadsheetml.pivotCacheDefinition+xml"/>
  <Override PartName="/xl/pivotCache/pivotCacheRecords117.xml" ContentType="application/vnd.openxmlformats-officedocument.spreadsheetml.pivotCacheRecords+xml"/>
  <Override PartName="/xl/pivotCache/pivotCacheDefinition118.xml" ContentType="application/vnd.openxmlformats-officedocument.spreadsheetml.pivotCacheDefinition+xml"/>
  <Override PartName="/xl/pivotCache/pivotCacheRecords118.xml" ContentType="application/vnd.openxmlformats-officedocument.spreadsheetml.pivotCacheRecords+xml"/>
  <Override PartName="/xl/pivotCache/pivotCacheDefinition119.xml" ContentType="application/vnd.openxmlformats-officedocument.spreadsheetml.pivotCacheDefinition+xml"/>
  <Override PartName="/xl/pivotCache/pivotCacheRecords119.xml" ContentType="application/vnd.openxmlformats-officedocument.spreadsheetml.pivotCacheRecords+xml"/>
  <Override PartName="/xl/pivotCache/pivotCacheDefinition120.xml" ContentType="application/vnd.openxmlformats-officedocument.spreadsheetml.pivotCacheDefinition+xml"/>
  <Override PartName="/xl/pivotCache/pivotCacheRecords120.xml" ContentType="application/vnd.openxmlformats-officedocument.spreadsheetml.pivotCacheRecords+xml"/>
  <Override PartName="/xl/pivotCache/pivotCacheDefinition121.xml" ContentType="application/vnd.openxmlformats-officedocument.spreadsheetml.pivotCacheDefinition+xml"/>
  <Override PartName="/xl/pivotCache/pivotCacheRecords121.xml" ContentType="application/vnd.openxmlformats-officedocument.spreadsheetml.pivotCacheRecords+xml"/>
  <Override PartName="/xl/pivotCache/pivotCacheDefinition122.xml" ContentType="application/vnd.openxmlformats-officedocument.spreadsheetml.pivotCacheDefinition+xml"/>
  <Override PartName="/xl/pivotCache/pivotCacheRecords122.xml" ContentType="application/vnd.openxmlformats-officedocument.spreadsheetml.pivotCacheRecords+xml"/>
  <Override PartName="/xl/pivotCache/pivotCacheDefinition123.xml" ContentType="application/vnd.openxmlformats-officedocument.spreadsheetml.pivotCacheDefinition+xml"/>
  <Override PartName="/xl/pivotCache/pivotCacheRecords123.xml" ContentType="application/vnd.openxmlformats-officedocument.spreadsheetml.pivotCacheRecords+xml"/>
  <Override PartName="/xl/pivotCache/pivotCacheDefinition124.xml" ContentType="application/vnd.openxmlformats-officedocument.spreadsheetml.pivotCacheDefinition+xml"/>
  <Override PartName="/xl/pivotCache/pivotCacheRecords124.xml" ContentType="application/vnd.openxmlformats-officedocument.spreadsheetml.pivotCacheRecords+xml"/>
  <Override PartName="/xl/pivotCache/pivotCacheDefinition125.xml" ContentType="application/vnd.openxmlformats-officedocument.spreadsheetml.pivotCacheDefinition+xml"/>
  <Override PartName="/xl/pivotCache/pivotCacheRecords12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pivotTables/pivotTable4.xml" ContentType="application/vnd.openxmlformats-officedocument.spreadsheetml.pivotTab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pivotTables/pivotTable5.xml" ContentType="application/vnd.openxmlformats-officedocument.spreadsheetml.pivotTab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pivotTables/pivotTable6.xml" ContentType="application/vnd.openxmlformats-officedocument.spreadsheetml.pivotTab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pivotTables/pivotTable7.xml" ContentType="application/vnd.openxmlformats-officedocument.spreadsheetml.pivotTab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pivotTables/pivotTable8.xml" ContentType="application/vnd.openxmlformats-officedocument.spreadsheetml.pivotTab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pivotTables/pivotTable9.xml" ContentType="application/vnd.openxmlformats-officedocument.spreadsheetml.pivotTab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pivotTables/pivotTable10.xml" ContentType="application/vnd.openxmlformats-officedocument.spreadsheetml.pivotTab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pivotTables/pivotTable11.xml" ContentType="application/vnd.openxmlformats-officedocument.spreadsheetml.pivotTab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pivotTables/pivotTable12.xml" ContentType="application/vnd.openxmlformats-officedocument.spreadsheetml.pivotTabl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pivotTables/pivotTable13.xml" ContentType="application/vnd.openxmlformats-officedocument.spreadsheetml.pivotTab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pivotTables/pivotTable14.xml" ContentType="application/vnd.openxmlformats-officedocument.spreadsheetml.pivotTable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drawings/drawing20.xml" ContentType="application/vnd.openxmlformats-officedocument.drawingml.chartshapes+xml"/>
  <Override PartName="/xl/charts/chart16.xml" ContentType="application/vnd.openxmlformats-officedocument.drawingml.chart+xml"/>
  <Override PartName="/xl/drawings/drawing21.xml" ContentType="application/vnd.openxmlformats-officedocument.drawingml.chartshapes+xml"/>
  <Override PartName="/xl/pivotTables/pivotTable15.xml" ContentType="application/vnd.openxmlformats-officedocument.spreadsheetml.pivotTable+xml"/>
  <Override PartName="/xl/drawings/drawing22.xml" ContentType="application/vnd.openxmlformats-officedocument.drawing+xml"/>
  <Override PartName="/xl/charts/chart17.xml" ContentType="application/vnd.openxmlformats-officedocument.drawingml.chart+xml"/>
  <Override PartName="/xl/drawings/drawing23.xml" ContentType="application/vnd.openxmlformats-officedocument.drawingml.chartshapes+xml"/>
  <Override PartName="/xl/pivotTables/pivotTable16.xml" ContentType="application/vnd.openxmlformats-officedocument.spreadsheetml.pivotTable+xml"/>
  <Override PartName="/xl/drawings/drawing24.xml" ContentType="application/vnd.openxmlformats-officedocument.drawing+xml"/>
  <Override PartName="/xl/charts/chart18.xml" ContentType="application/vnd.openxmlformats-officedocument.drawingml.chart+xml"/>
  <Override PartName="/xl/pivotTables/pivotTable17.xml" ContentType="application/vnd.openxmlformats-officedocument.spreadsheetml.pivotTable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pivotTables/pivotTable18.xml" ContentType="application/vnd.openxmlformats-officedocument.spreadsheetml.pivotTable+xml"/>
  <Override PartName="/xl/drawings/drawing26.xml" ContentType="application/vnd.openxmlformats-officedocument.drawing+xml"/>
  <Override PartName="/xl/charts/chart20.xml" ContentType="application/vnd.openxmlformats-officedocument.drawingml.chart+xml"/>
  <Override PartName="/xl/drawings/drawing27.xml" ContentType="application/vnd.openxmlformats-officedocument.drawingml.chartshapes+xml"/>
  <Override PartName="/xl/pivotTables/pivotTable19.xml" ContentType="application/vnd.openxmlformats-officedocument.spreadsheetml.pivotTable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pivotTables/pivotTable20.xml" ContentType="application/vnd.openxmlformats-officedocument.spreadsheetml.pivotTable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pivotTables/pivotTable21.xml" ContentType="application/vnd.openxmlformats-officedocument.spreadsheetml.pivotTable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drawings/drawing31.xml" ContentType="application/vnd.openxmlformats-officedocument.drawingml.chartshapes+xml"/>
  <Override PartName="/xl/pivotTables/pivotTable22.xml" ContentType="application/vnd.openxmlformats-officedocument.spreadsheetml.pivotTable+xml"/>
  <Override PartName="/xl/drawings/drawing32.xml" ContentType="application/vnd.openxmlformats-officedocument.drawing+xml"/>
  <Override PartName="/xl/charts/chart24.xml" ContentType="application/vnd.openxmlformats-officedocument.drawingml.chart+xml"/>
  <Override PartName="/xl/drawings/drawing33.xml" ContentType="application/vnd.openxmlformats-officedocument.drawingml.chartshapes+xml"/>
  <Override PartName="/xl/pivotTables/pivotTable23.xml" ContentType="application/vnd.openxmlformats-officedocument.spreadsheetml.pivotTable+xml"/>
  <Override PartName="/xl/drawings/drawing34.xml" ContentType="application/vnd.openxmlformats-officedocument.drawing+xml"/>
  <Override PartName="/xl/charts/chart25.xml" ContentType="application/vnd.openxmlformats-officedocument.drawingml.chart+xml"/>
  <Override PartName="/xl/drawings/drawing35.xml" ContentType="application/vnd.openxmlformats-officedocument.drawingml.chartshapes+xml"/>
  <Override PartName="/xl/pivotTables/pivotTable24.xml" ContentType="application/vnd.openxmlformats-officedocument.spreadsheetml.pivotTable+xml"/>
  <Override PartName="/xl/drawings/drawing36.xml" ContentType="application/vnd.openxmlformats-officedocument.drawing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pivotTables/pivotTable25.xml" ContentType="application/vnd.openxmlformats-officedocument.spreadsheetml.pivotTable+xml"/>
  <Override PartName="/xl/drawings/drawing38.xml" ContentType="application/vnd.openxmlformats-officedocument.drawing+xml"/>
  <Override PartName="/xl/charts/chart27.xml" ContentType="application/vnd.openxmlformats-officedocument.drawingml.chart+xml"/>
  <Override PartName="/xl/drawings/drawing39.xml" ContentType="application/vnd.openxmlformats-officedocument.drawingml.chartshapes+xml"/>
  <Override PartName="/xl/pivotTables/pivotTable26.xml" ContentType="application/vnd.openxmlformats-officedocument.spreadsheetml.pivotTable+xml"/>
  <Override PartName="/xl/drawings/drawing40.xml" ContentType="application/vnd.openxmlformats-officedocument.drawing+xml"/>
  <Override PartName="/xl/charts/chart28.xml" ContentType="application/vnd.openxmlformats-officedocument.drawingml.chart+xml"/>
  <Override PartName="/xl/drawings/drawing41.xml" ContentType="application/vnd.openxmlformats-officedocument.drawingml.chartshapes+xml"/>
  <Override PartName="/xl/pivotTables/pivotTable27.xml" ContentType="application/vnd.openxmlformats-officedocument.spreadsheetml.pivotTable+xml"/>
  <Override PartName="/xl/drawings/drawing42.xml" ContentType="application/vnd.openxmlformats-officedocument.drawing+xml"/>
  <Override PartName="/xl/charts/chart29.xml" ContentType="application/vnd.openxmlformats-officedocument.drawingml.chart+xml"/>
  <Override PartName="/xl/pivotTables/pivotTable28.xml" ContentType="application/vnd.openxmlformats-officedocument.spreadsheetml.pivotTable+xml"/>
  <Override PartName="/xl/drawings/drawing43.xml" ContentType="application/vnd.openxmlformats-officedocument.drawing+xml"/>
  <Override PartName="/xl/charts/chart30.xml" ContentType="application/vnd.openxmlformats-officedocument.drawingml.chart+xml"/>
  <Override PartName="/xl/drawings/drawing44.xml" ContentType="application/vnd.openxmlformats-officedocument.drawingml.chartshapes+xml"/>
  <Override PartName="/xl/pivotTables/pivotTable29.xml" ContentType="application/vnd.openxmlformats-officedocument.spreadsheetml.pivotTable+xml"/>
  <Override PartName="/xl/drawings/drawing45.xml" ContentType="application/vnd.openxmlformats-officedocument.drawing+xml"/>
  <Override PartName="/xl/charts/chart31.xml" ContentType="application/vnd.openxmlformats-officedocument.drawingml.chart+xml"/>
  <Override PartName="/xl/pivotTables/pivotTable30.xml" ContentType="application/vnd.openxmlformats-officedocument.spreadsheetml.pivotTable+xml"/>
  <Override PartName="/xl/drawings/drawing46.xml" ContentType="application/vnd.openxmlformats-officedocument.drawing+xml"/>
  <Override PartName="/xl/charts/chart32.xml" ContentType="application/vnd.openxmlformats-officedocument.drawingml.chart+xml"/>
  <Override PartName="/xl/pivotTables/pivotTable31.xml" ContentType="application/vnd.openxmlformats-officedocument.spreadsheetml.pivotTable+xml"/>
  <Override PartName="/xl/drawings/drawing47.xml" ContentType="application/vnd.openxmlformats-officedocument.drawing+xml"/>
  <Override PartName="/xl/charts/chart33.xml" ContentType="application/vnd.openxmlformats-officedocument.drawingml.chart+xml"/>
  <Override PartName="/xl/pivotTables/pivotTable32.xml" ContentType="application/vnd.openxmlformats-officedocument.spreadsheetml.pivotTable+xml"/>
  <Override PartName="/xl/drawings/drawing48.xml" ContentType="application/vnd.openxmlformats-officedocument.drawing+xml"/>
  <Override PartName="/xl/charts/chart34.xml" ContentType="application/vnd.openxmlformats-officedocument.drawingml.chart+xml"/>
  <Override PartName="/xl/pivotTables/pivotTable33.xml" ContentType="application/vnd.openxmlformats-officedocument.spreadsheetml.pivotTable+xml"/>
  <Override PartName="/xl/drawings/drawing49.xml" ContentType="application/vnd.openxmlformats-officedocument.drawing+xml"/>
  <Override PartName="/xl/charts/chart35.xml" ContentType="application/vnd.openxmlformats-officedocument.drawingml.chart+xml"/>
  <Override PartName="/xl/drawings/drawing50.xml" ContentType="application/vnd.openxmlformats-officedocument.drawingml.chartshapes+xml"/>
  <Override PartName="/xl/pivotTables/pivotTable34.xml" ContentType="application/vnd.openxmlformats-officedocument.spreadsheetml.pivotTable+xml"/>
  <Override PartName="/xl/drawings/drawing51.xml" ContentType="application/vnd.openxmlformats-officedocument.drawing+xml"/>
  <Override PartName="/xl/charts/chart36.xml" ContentType="application/vnd.openxmlformats-officedocument.drawingml.chart+xml"/>
  <Override PartName="/xl/drawings/drawing52.xml" ContentType="application/vnd.openxmlformats-officedocument.drawingml.chartshapes+xml"/>
  <Override PartName="/xl/pivotTables/pivotTable35.xml" ContentType="application/vnd.openxmlformats-officedocument.spreadsheetml.pivotTable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pivotTables/pivotTable36.xml" ContentType="application/vnd.openxmlformats-officedocument.spreadsheetml.pivotTable+xml"/>
  <Override PartName="/xl/drawings/drawing54.xml" ContentType="application/vnd.openxmlformats-officedocument.drawing+xml"/>
  <Override PartName="/xl/charts/chart38.xml" ContentType="application/vnd.openxmlformats-officedocument.drawingml.chart+xml"/>
  <Override PartName="/xl/pivotTables/pivotTable37.xml" ContentType="application/vnd.openxmlformats-officedocument.spreadsheetml.pivotTable+xml"/>
  <Override PartName="/xl/drawings/drawing55.xml" ContentType="application/vnd.openxmlformats-officedocument.drawing+xml"/>
  <Override PartName="/xl/charts/chart39.xml" ContentType="application/vnd.openxmlformats-officedocument.drawingml.chart+xml"/>
  <Override PartName="/xl/drawings/drawing56.xml" ContentType="application/vnd.openxmlformats-officedocument.drawingml.chartshapes+xml"/>
  <Override PartName="/xl/pivotTables/pivotTable38.xml" ContentType="application/vnd.openxmlformats-officedocument.spreadsheetml.pivotTable+xml"/>
  <Override PartName="/xl/drawings/drawing57.xml" ContentType="application/vnd.openxmlformats-officedocument.drawing+xml"/>
  <Override PartName="/xl/charts/chart40.xml" ContentType="application/vnd.openxmlformats-officedocument.drawingml.chart+xml"/>
  <Override PartName="/xl/drawings/drawing58.xml" ContentType="application/vnd.openxmlformats-officedocument.drawingml.chartshapes+xml"/>
  <Override PartName="/xl/pivotTables/pivotTable39.xml" ContentType="application/vnd.openxmlformats-officedocument.spreadsheetml.pivotTable+xml"/>
  <Override PartName="/xl/drawings/drawing59.xml" ContentType="application/vnd.openxmlformats-officedocument.drawing+xml"/>
  <Override PartName="/xl/charts/chart41.xml" ContentType="application/vnd.openxmlformats-officedocument.drawingml.chart+xml"/>
  <Override PartName="/xl/drawings/drawing60.xml" ContentType="application/vnd.openxmlformats-officedocument.drawingml.chartshapes+xml"/>
  <Override PartName="/xl/pivotTables/pivotTable40.xml" ContentType="application/vnd.openxmlformats-officedocument.spreadsheetml.pivotTable+xml"/>
  <Override PartName="/xl/drawings/drawing61.xml" ContentType="application/vnd.openxmlformats-officedocument.drawing+xml"/>
  <Override PartName="/xl/charts/chart42.xml" ContentType="application/vnd.openxmlformats-officedocument.drawingml.chart+xml"/>
  <Override PartName="/xl/drawings/drawing62.xml" ContentType="application/vnd.openxmlformats-officedocument.drawingml.chartshapes+xml"/>
  <Override PartName="/xl/pivotTables/pivotTable41.xml" ContentType="application/vnd.openxmlformats-officedocument.spreadsheetml.pivotTable+xml"/>
  <Override PartName="/xl/drawings/drawing63.xml" ContentType="application/vnd.openxmlformats-officedocument.drawing+xml"/>
  <Override PartName="/xl/charts/chart43.xml" ContentType="application/vnd.openxmlformats-officedocument.drawingml.chart+xml"/>
  <Override PartName="/xl/drawings/drawing64.xml" ContentType="application/vnd.openxmlformats-officedocument.drawingml.chartshapes+xml"/>
  <Override PartName="/xl/pivotTables/pivotTable42.xml" ContentType="application/vnd.openxmlformats-officedocument.spreadsheetml.pivotTable+xml"/>
  <Override PartName="/xl/drawings/drawing65.xml" ContentType="application/vnd.openxmlformats-officedocument.drawing+xml"/>
  <Override PartName="/xl/charts/chart44.xml" ContentType="application/vnd.openxmlformats-officedocument.drawingml.chart+xml"/>
  <Override PartName="/xl/pivotTables/pivotTable43.xml" ContentType="application/vnd.openxmlformats-officedocument.spreadsheetml.pivotTable+xml"/>
  <Override PartName="/xl/drawings/drawing66.xml" ContentType="application/vnd.openxmlformats-officedocument.drawing+xml"/>
  <Override PartName="/xl/charts/chart45.xml" ContentType="application/vnd.openxmlformats-officedocument.drawingml.chart+xml"/>
  <Override PartName="/xl/pivotTables/pivotTable44.xml" ContentType="application/vnd.openxmlformats-officedocument.spreadsheetml.pivotTable+xml"/>
  <Override PartName="/xl/drawings/drawing67.xml" ContentType="application/vnd.openxmlformats-officedocument.drawing+xml"/>
  <Override PartName="/xl/charts/chart46.xml" ContentType="application/vnd.openxmlformats-officedocument.drawingml.chart+xml"/>
  <Override PartName="/xl/pivotTables/pivotTable45.xml" ContentType="application/vnd.openxmlformats-officedocument.spreadsheetml.pivotTable+xml"/>
  <Override PartName="/xl/drawings/drawing68.xml" ContentType="application/vnd.openxmlformats-officedocument.drawing+xml"/>
  <Override PartName="/xl/charts/chart47.xml" ContentType="application/vnd.openxmlformats-officedocument.drawingml.chart+xml"/>
  <Override PartName="/xl/drawings/drawing69.xml" ContentType="application/vnd.openxmlformats-officedocument.drawingml.chartshapes+xml"/>
  <Override PartName="/xl/pivotTables/pivotTable46.xml" ContentType="application/vnd.openxmlformats-officedocument.spreadsheetml.pivotTable+xml"/>
  <Override PartName="/xl/drawings/drawing70.xml" ContentType="application/vnd.openxmlformats-officedocument.drawing+xml"/>
  <Override PartName="/xl/charts/chart48.xml" ContentType="application/vnd.openxmlformats-officedocument.drawingml.chart+xml"/>
  <Override PartName="/xl/drawings/drawing71.xml" ContentType="application/vnd.openxmlformats-officedocument.drawingml.chartshapes+xml"/>
  <Override PartName="/xl/pivotTables/pivotTable47.xml" ContentType="application/vnd.openxmlformats-officedocument.spreadsheetml.pivotTable+xml"/>
  <Override PartName="/xl/drawings/drawing72.xml" ContentType="application/vnd.openxmlformats-officedocument.drawing+xml"/>
  <Override PartName="/xl/charts/chart49.xml" ContentType="application/vnd.openxmlformats-officedocument.drawingml.chart+xml"/>
  <Override PartName="/xl/pivotTables/pivotTable48.xml" ContentType="application/vnd.openxmlformats-officedocument.spreadsheetml.pivotTable+xml"/>
  <Override PartName="/xl/drawings/drawing73.xml" ContentType="application/vnd.openxmlformats-officedocument.drawing+xml"/>
  <Override PartName="/xl/charts/chart50.xml" ContentType="application/vnd.openxmlformats-officedocument.drawingml.chart+xml"/>
  <Override PartName="/xl/pivotTables/pivotTable49.xml" ContentType="application/vnd.openxmlformats-officedocument.spreadsheetml.pivotTable+xml"/>
  <Override PartName="/xl/drawings/drawing74.xml" ContentType="application/vnd.openxmlformats-officedocument.drawing+xml"/>
  <Override PartName="/xl/charts/chart51.xml" ContentType="application/vnd.openxmlformats-officedocument.drawingml.chart+xml"/>
  <Override PartName="/xl/pivotTables/pivotTable50.xml" ContentType="application/vnd.openxmlformats-officedocument.spreadsheetml.pivotTable+xml"/>
  <Override PartName="/xl/drawings/drawing75.xml" ContentType="application/vnd.openxmlformats-officedocument.drawing+xml"/>
  <Override PartName="/xl/charts/chart52.xml" ContentType="application/vnd.openxmlformats-officedocument.drawingml.chart+xml"/>
  <Override PartName="/xl/pivotTables/pivotTable51.xml" ContentType="application/vnd.openxmlformats-officedocument.spreadsheetml.pivotTable+xml"/>
  <Override PartName="/xl/drawings/drawing76.xml" ContentType="application/vnd.openxmlformats-officedocument.drawing+xml"/>
  <Override PartName="/xl/charts/chart53.xml" ContentType="application/vnd.openxmlformats-officedocument.drawingml.chart+xml"/>
  <Override PartName="/xl/pivotTables/pivotTable52.xml" ContentType="application/vnd.openxmlformats-officedocument.spreadsheetml.pivotTable+xml"/>
  <Override PartName="/xl/drawings/drawing77.xml" ContentType="application/vnd.openxmlformats-officedocument.drawing+xml"/>
  <Override PartName="/xl/charts/chart54.xml" ContentType="application/vnd.openxmlformats-officedocument.drawingml.chart+xml"/>
  <Override PartName="/xl/pivotTables/pivotTable53.xml" ContentType="application/vnd.openxmlformats-officedocument.spreadsheetml.pivotTable+xml"/>
  <Override PartName="/xl/drawings/drawing78.xml" ContentType="application/vnd.openxmlformats-officedocument.drawing+xml"/>
  <Override PartName="/xl/charts/chart55.xml" ContentType="application/vnd.openxmlformats-officedocument.drawingml.chart+xml"/>
  <Override PartName="/xl/pivotTables/pivotTable54.xml" ContentType="application/vnd.openxmlformats-officedocument.spreadsheetml.pivotTable+xml"/>
  <Override PartName="/xl/drawings/drawing79.xml" ContentType="application/vnd.openxmlformats-officedocument.drawing+xml"/>
  <Override PartName="/xl/charts/chart56.xml" ContentType="application/vnd.openxmlformats-officedocument.drawingml.chart+xml"/>
  <Override PartName="/xl/pivotTables/pivotTable55.xml" ContentType="application/vnd.openxmlformats-officedocument.spreadsheetml.pivotTable+xml"/>
  <Override PartName="/xl/drawings/drawing80.xml" ContentType="application/vnd.openxmlformats-officedocument.drawing+xml"/>
  <Override PartName="/xl/charts/chart57.xml" ContentType="application/vnd.openxmlformats-officedocument.drawingml.chart+xml"/>
  <Override PartName="/xl/drawings/drawing81.xml" ContentType="application/vnd.openxmlformats-officedocument.drawingml.chartshapes+xml"/>
  <Override PartName="/xl/pivotTables/pivotTable56.xml" ContentType="application/vnd.openxmlformats-officedocument.spreadsheetml.pivotTable+xml"/>
  <Override PartName="/xl/drawings/drawing82.xml" ContentType="application/vnd.openxmlformats-officedocument.drawing+xml"/>
  <Override PartName="/xl/charts/chart58.xml" ContentType="application/vnd.openxmlformats-officedocument.drawingml.chart+xml"/>
  <Override PartName="/xl/pivotTables/pivotTable57.xml" ContentType="application/vnd.openxmlformats-officedocument.spreadsheetml.pivotTable+xml"/>
  <Override PartName="/xl/drawings/drawing83.xml" ContentType="application/vnd.openxmlformats-officedocument.drawing+xml"/>
  <Override PartName="/xl/charts/chart59.xml" ContentType="application/vnd.openxmlformats-officedocument.drawingml.chart+xml"/>
  <Override PartName="/xl/drawings/drawing84.xml" ContentType="application/vnd.openxmlformats-officedocument.drawingml.chartshapes+xml"/>
  <Override PartName="/xl/pivotTables/pivotTable58.xml" ContentType="application/vnd.openxmlformats-officedocument.spreadsheetml.pivotTable+xml"/>
  <Override PartName="/xl/drawings/drawing85.xml" ContentType="application/vnd.openxmlformats-officedocument.drawing+xml"/>
  <Override PartName="/xl/charts/chart60.xml" ContentType="application/vnd.openxmlformats-officedocument.drawingml.chart+xml"/>
  <Override PartName="/xl/drawings/drawing86.xml" ContentType="application/vnd.openxmlformats-officedocument.drawingml.chartshapes+xml"/>
  <Override PartName="/xl/pivotTables/pivotTable59.xml" ContentType="application/vnd.openxmlformats-officedocument.spreadsheetml.pivotTable+xml"/>
  <Override PartName="/xl/drawings/drawing87.xml" ContentType="application/vnd.openxmlformats-officedocument.drawing+xml"/>
  <Override PartName="/xl/charts/chart61.xml" ContentType="application/vnd.openxmlformats-officedocument.drawingml.chart+xml"/>
  <Override PartName="/xl/pivotTables/pivotTable60.xml" ContentType="application/vnd.openxmlformats-officedocument.spreadsheetml.pivotTable+xml"/>
  <Override PartName="/xl/drawings/drawing88.xml" ContentType="application/vnd.openxmlformats-officedocument.drawing+xml"/>
  <Override PartName="/xl/charts/chart62.xml" ContentType="application/vnd.openxmlformats-officedocument.drawingml.chart+xml"/>
  <Override PartName="/xl/pivotTables/pivotTable61.xml" ContentType="application/vnd.openxmlformats-officedocument.spreadsheetml.pivotTable+xml"/>
  <Override PartName="/xl/drawings/drawing89.xml" ContentType="application/vnd.openxmlformats-officedocument.drawing+xml"/>
  <Override PartName="/xl/charts/chart63.xml" ContentType="application/vnd.openxmlformats-officedocument.drawingml.chart+xml"/>
  <Override PartName="/xl/drawings/drawing90.xml" ContentType="application/vnd.openxmlformats-officedocument.drawingml.chartshapes+xml"/>
  <Override PartName="/xl/pivotTables/pivotTable62.xml" ContentType="application/vnd.openxmlformats-officedocument.spreadsheetml.pivotTable+xml"/>
  <Override PartName="/xl/drawings/drawing91.xml" ContentType="application/vnd.openxmlformats-officedocument.drawing+xml"/>
  <Override PartName="/xl/charts/chart64.xml" ContentType="application/vnd.openxmlformats-officedocument.drawingml.chart+xml"/>
  <Override PartName="/xl/pivotTables/pivotTable63.xml" ContentType="application/vnd.openxmlformats-officedocument.spreadsheetml.pivotTable+xml"/>
  <Override PartName="/xl/drawings/drawing92.xml" ContentType="application/vnd.openxmlformats-officedocument.drawing+xml"/>
  <Override PartName="/xl/charts/chart65.xml" ContentType="application/vnd.openxmlformats-officedocument.drawingml.chart+xml"/>
  <Override PartName="/xl/pivotTables/pivotTable64.xml" ContentType="application/vnd.openxmlformats-officedocument.spreadsheetml.pivotTable+xml"/>
  <Override PartName="/xl/drawings/drawing93.xml" ContentType="application/vnd.openxmlformats-officedocument.drawing+xml"/>
  <Override PartName="/xl/charts/chart66.xml" ContentType="application/vnd.openxmlformats-officedocument.drawingml.chart+xml"/>
  <Override PartName="/xl/pivotTables/pivotTable65.xml" ContentType="application/vnd.openxmlformats-officedocument.spreadsheetml.pivotTable+xml"/>
  <Override PartName="/xl/drawings/drawing94.xml" ContentType="application/vnd.openxmlformats-officedocument.drawing+xml"/>
  <Override PartName="/xl/charts/chart67.xml" ContentType="application/vnd.openxmlformats-officedocument.drawingml.chart+xml"/>
  <Override PartName="/xl/pivotTables/pivotTable66.xml" ContentType="application/vnd.openxmlformats-officedocument.spreadsheetml.pivotTable+xml"/>
  <Override PartName="/xl/drawings/drawing95.xml" ContentType="application/vnd.openxmlformats-officedocument.drawing+xml"/>
  <Override PartName="/xl/charts/chart68.xml" ContentType="application/vnd.openxmlformats-officedocument.drawingml.chart+xml"/>
  <Override PartName="/xl/pivotTables/pivotTable67.xml" ContentType="application/vnd.openxmlformats-officedocument.spreadsheetml.pivotTable+xml"/>
  <Override PartName="/xl/drawings/drawing96.xml" ContentType="application/vnd.openxmlformats-officedocument.drawing+xml"/>
  <Override PartName="/xl/charts/chart69.xml" ContentType="application/vnd.openxmlformats-officedocument.drawingml.chart+xml"/>
  <Override PartName="/xl/pivotTables/pivotTable68.xml" ContentType="application/vnd.openxmlformats-officedocument.spreadsheetml.pivotTable+xml"/>
  <Override PartName="/xl/drawings/drawing97.xml" ContentType="application/vnd.openxmlformats-officedocument.drawing+xml"/>
  <Override PartName="/xl/charts/chart70.xml" ContentType="application/vnd.openxmlformats-officedocument.drawingml.chart+xml"/>
  <Override PartName="/xl/pivotTables/pivotTable69.xml" ContentType="application/vnd.openxmlformats-officedocument.spreadsheetml.pivotTable+xml"/>
  <Override PartName="/xl/drawings/drawing98.xml" ContentType="application/vnd.openxmlformats-officedocument.drawing+xml"/>
  <Override PartName="/xl/charts/chart71.xml" ContentType="application/vnd.openxmlformats-officedocument.drawingml.chart+xml"/>
  <Override PartName="/xl/drawings/drawing99.xml" ContentType="application/vnd.openxmlformats-officedocument.drawingml.chartshapes+xml"/>
  <Override PartName="/xl/pivotTables/pivotTable70.xml" ContentType="application/vnd.openxmlformats-officedocument.spreadsheetml.pivotTable+xml"/>
  <Override PartName="/xl/drawings/drawing100.xml" ContentType="application/vnd.openxmlformats-officedocument.drawing+xml"/>
  <Override PartName="/xl/charts/chart72.xml" ContentType="application/vnd.openxmlformats-officedocument.drawingml.chart+xml"/>
  <Override PartName="/xl/pivotTables/pivotTable71.xml" ContentType="application/vnd.openxmlformats-officedocument.spreadsheetml.pivotTable+xml"/>
  <Override PartName="/xl/drawings/drawing101.xml" ContentType="application/vnd.openxmlformats-officedocument.drawing+xml"/>
  <Override PartName="/xl/charts/chart73.xml" ContentType="application/vnd.openxmlformats-officedocument.drawingml.chart+xml"/>
  <Override PartName="/xl/pivotTables/pivotTable72.xml" ContentType="application/vnd.openxmlformats-officedocument.spreadsheetml.pivotTable+xml"/>
  <Override PartName="/xl/drawings/drawing102.xml" ContentType="application/vnd.openxmlformats-officedocument.drawing+xml"/>
  <Override PartName="/xl/charts/chart74.xml" ContentType="application/vnd.openxmlformats-officedocument.drawingml.chart+xml"/>
  <Override PartName="/xl/pivotTables/pivotTable73.xml" ContentType="application/vnd.openxmlformats-officedocument.spreadsheetml.pivotTable+xml"/>
  <Override PartName="/xl/drawings/drawing103.xml" ContentType="application/vnd.openxmlformats-officedocument.drawing+xml"/>
  <Override PartName="/xl/charts/chart75.xml" ContentType="application/vnd.openxmlformats-officedocument.drawingml.chart+xml"/>
  <Override PartName="/xl/pivotTables/pivotTable74.xml" ContentType="application/vnd.openxmlformats-officedocument.spreadsheetml.pivotTable+xml"/>
  <Override PartName="/xl/drawings/drawing104.xml" ContentType="application/vnd.openxmlformats-officedocument.drawing+xml"/>
  <Override PartName="/xl/charts/chart76.xml" ContentType="application/vnd.openxmlformats-officedocument.drawingml.chart+xml"/>
  <Override PartName="/xl/pivotTables/pivotTable75.xml" ContentType="application/vnd.openxmlformats-officedocument.spreadsheetml.pivotTable+xml"/>
  <Override PartName="/xl/drawings/drawing105.xml" ContentType="application/vnd.openxmlformats-officedocument.drawing+xml"/>
  <Override PartName="/xl/charts/chart77.xml" ContentType="application/vnd.openxmlformats-officedocument.drawingml.chart+xml"/>
  <Override PartName="/xl/pivotTables/pivotTable76.xml" ContentType="application/vnd.openxmlformats-officedocument.spreadsheetml.pivotTable+xml"/>
  <Override PartName="/xl/drawings/drawing106.xml" ContentType="application/vnd.openxmlformats-officedocument.drawing+xml"/>
  <Override PartName="/xl/charts/chart78.xml" ContentType="application/vnd.openxmlformats-officedocument.drawingml.chart+xml"/>
  <Override PartName="/xl/pivotTables/pivotTable77.xml" ContentType="application/vnd.openxmlformats-officedocument.spreadsheetml.pivotTable+xml"/>
  <Override PartName="/xl/drawings/drawing107.xml" ContentType="application/vnd.openxmlformats-officedocument.drawing+xml"/>
  <Override PartName="/xl/charts/chart79.xml" ContentType="application/vnd.openxmlformats-officedocument.drawingml.chart+xml"/>
  <Override PartName="/xl/pivotTables/pivotTable78.xml" ContentType="application/vnd.openxmlformats-officedocument.spreadsheetml.pivotTable+xml"/>
  <Override PartName="/xl/drawings/drawing108.xml" ContentType="application/vnd.openxmlformats-officedocument.drawing+xml"/>
  <Override PartName="/xl/charts/chart80.xml" ContentType="application/vnd.openxmlformats-officedocument.drawingml.chart+xml"/>
  <Override PartName="/xl/pivotTables/pivotTable79.xml" ContentType="application/vnd.openxmlformats-officedocument.spreadsheetml.pivotTable+xml"/>
  <Override PartName="/xl/drawings/drawing109.xml" ContentType="application/vnd.openxmlformats-officedocument.drawing+xml"/>
  <Override PartName="/xl/charts/chart81.xml" ContentType="application/vnd.openxmlformats-officedocument.drawingml.chart+xml"/>
  <Override PartName="/xl/pivotTables/pivotTable80.xml" ContentType="application/vnd.openxmlformats-officedocument.spreadsheetml.pivotTable+xml"/>
  <Override PartName="/xl/drawings/drawing110.xml" ContentType="application/vnd.openxmlformats-officedocument.drawing+xml"/>
  <Override PartName="/xl/charts/chart82.xml" ContentType="application/vnd.openxmlformats-officedocument.drawingml.chart+xml"/>
  <Override PartName="/xl/pivotTables/pivotTable81.xml" ContentType="application/vnd.openxmlformats-officedocument.spreadsheetml.pivotTable+xml"/>
  <Override PartName="/xl/drawings/drawing111.xml" ContentType="application/vnd.openxmlformats-officedocument.drawing+xml"/>
  <Override PartName="/xl/charts/chart83.xml" ContentType="application/vnd.openxmlformats-officedocument.drawingml.chart+xml"/>
  <Override PartName="/xl/pivotTables/pivotTable82.xml" ContentType="application/vnd.openxmlformats-officedocument.spreadsheetml.pivotTable+xml"/>
  <Override PartName="/xl/drawings/drawing112.xml" ContentType="application/vnd.openxmlformats-officedocument.drawing+xml"/>
  <Override PartName="/xl/charts/chart84.xml" ContentType="application/vnd.openxmlformats-officedocument.drawingml.chart+xml"/>
  <Override PartName="/xl/pivotTables/pivotTable83.xml" ContentType="application/vnd.openxmlformats-officedocument.spreadsheetml.pivotTable+xml"/>
  <Override PartName="/xl/drawings/drawing113.xml" ContentType="application/vnd.openxmlformats-officedocument.drawing+xml"/>
  <Override PartName="/xl/charts/chart85.xml" ContentType="application/vnd.openxmlformats-officedocument.drawingml.chart+xml"/>
  <Override PartName="/xl/pivotTables/pivotTable84.xml" ContentType="application/vnd.openxmlformats-officedocument.spreadsheetml.pivotTable+xml"/>
  <Override PartName="/xl/drawings/drawing114.xml" ContentType="application/vnd.openxmlformats-officedocument.drawing+xml"/>
  <Override PartName="/xl/charts/chart86.xml" ContentType="application/vnd.openxmlformats-officedocument.drawingml.chart+xml"/>
  <Override PartName="/xl/pivotTables/pivotTable85.xml" ContentType="application/vnd.openxmlformats-officedocument.spreadsheetml.pivotTable+xml"/>
  <Override PartName="/xl/drawings/drawing115.xml" ContentType="application/vnd.openxmlformats-officedocument.drawing+xml"/>
  <Override PartName="/xl/charts/chart87.xml" ContentType="application/vnd.openxmlformats-officedocument.drawingml.chart+xml"/>
  <Override PartName="/xl/pivotTables/pivotTable86.xml" ContentType="application/vnd.openxmlformats-officedocument.spreadsheetml.pivotTable+xml"/>
  <Override PartName="/xl/drawings/drawing116.xml" ContentType="application/vnd.openxmlformats-officedocument.drawing+xml"/>
  <Override PartName="/xl/charts/chart88.xml" ContentType="application/vnd.openxmlformats-officedocument.drawingml.chart+xml"/>
  <Override PartName="/xl/pivotTables/pivotTable87.xml" ContentType="application/vnd.openxmlformats-officedocument.spreadsheetml.pivotTable+xml"/>
  <Override PartName="/xl/drawings/drawing117.xml" ContentType="application/vnd.openxmlformats-officedocument.drawing+xml"/>
  <Override PartName="/xl/charts/chart89.xml" ContentType="application/vnd.openxmlformats-officedocument.drawingml.chart+xml"/>
  <Override PartName="/xl/pivotTables/pivotTable88.xml" ContentType="application/vnd.openxmlformats-officedocument.spreadsheetml.pivotTable+xml"/>
  <Override PartName="/xl/drawings/drawing118.xml" ContentType="application/vnd.openxmlformats-officedocument.drawing+xml"/>
  <Override PartName="/xl/charts/chart90.xml" ContentType="application/vnd.openxmlformats-officedocument.drawingml.chart+xml"/>
  <Override PartName="/xl/pivotTables/pivotTable89.xml" ContentType="application/vnd.openxmlformats-officedocument.spreadsheetml.pivotTable+xml"/>
  <Override PartName="/xl/drawings/drawing119.xml" ContentType="application/vnd.openxmlformats-officedocument.drawing+xml"/>
  <Override PartName="/xl/charts/chart91.xml" ContentType="application/vnd.openxmlformats-officedocument.drawingml.chart+xml"/>
  <Override PartName="/xl/pivotTables/pivotTable90.xml" ContentType="application/vnd.openxmlformats-officedocument.spreadsheetml.pivotTable+xml"/>
  <Override PartName="/xl/drawings/drawing120.xml" ContentType="application/vnd.openxmlformats-officedocument.drawing+xml"/>
  <Override PartName="/xl/charts/chart92.xml" ContentType="application/vnd.openxmlformats-officedocument.drawingml.chart+xml"/>
  <Override PartName="/xl/pivotTables/pivotTable91.xml" ContentType="application/vnd.openxmlformats-officedocument.spreadsheetml.pivotTable+xml"/>
  <Override PartName="/xl/drawings/drawing121.xml" ContentType="application/vnd.openxmlformats-officedocument.drawing+xml"/>
  <Override PartName="/xl/charts/chart93.xml" ContentType="application/vnd.openxmlformats-officedocument.drawingml.chart+xml"/>
  <Override PartName="/xl/pivotTables/pivotTable92.xml" ContentType="application/vnd.openxmlformats-officedocument.spreadsheetml.pivotTable+xml"/>
  <Override PartName="/xl/drawings/drawing122.xml" ContentType="application/vnd.openxmlformats-officedocument.drawing+xml"/>
  <Override PartName="/xl/charts/chart94.xml" ContentType="application/vnd.openxmlformats-officedocument.drawingml.chart+xml"/>
  <Override PartName="/xl/pivotTables/pivotTable93.xml" ContentType="application/vnd.openxmlformats-officedocument.spreadsheetml.pivotTable+xml"/>
  <Override PartName="/xl/drawings/drawing123.xml" ContentType="application/vnd.openxmlformats-officedocument.drawing+xml"/>
  <Override PartName="/xl/charts/chart95.xml" ContentType="application/vnd.openxmlformats-officedocument.drawingml.chart+xml"/>
  <Override PartName="/xl/pivotTables/pivotTable94.xml" ContentType="application/vnd.openxmlformats-officedocument.spreadsheetml.pivotTable+xml"/>
  <Override PartName="/xl/drawings/drawing124.xml" ContentType="application/vnd.openxmlformats-officedocument.drawing+xml"/>
  <Override PartName="/xl/charts/chart96.xml" ContentType="application/vnd.openxmlformats-officedocument.drawingml.chart+xml"/>
  <Override PartName="/xl/pivotTables/pivotTable95.xml" ContentType="application/vnd.openxmlformats-officedocument.spreadsheetml.pivotTable+xml"/>
  <Override PartName="/xl/drawings/drawing125.xml" ContentType="application/vnd.openxmlformats-officedocument.drawing+xml"/>
  <Override PartName="/xl/charts/chart97.xml" ContentType="application/vnd.openxmlformats-officedocument.drawingml.chart+xml"/>
  <Override PartName="/xl/pivotTables/pivotTable96.xml" ContentType="application/vnd.openxmlformats-officedocument.spreadsheetml.pivotTable+xml"/>
  <Override PartName="/xl/drawings/drawing126.xml" ContentType="application/vnd.openxmlformats-officedocument.drawing+xml"/>
  <Override PartName="/xl/charts/chart98.xml" ContentType="application/vnd.openxmlformats-officedocument.drawingml.chart+xml"/>
  <Override PartName="/xl/pivotTables/pivotTable97.xml" ContentType="application/vnd.openxmlformats-officedocument.spreadsheetml.pivotTable+xml"/>
  <Override PartName="/xl/drawings/drawing127.xml" ContentType="application/vnd.openxmlformats-officedocument.drawing+xml"/>
  <Override PartName="/xl/charts/chart99.xml" ContentType="application/vnd.openxmlformats-officedocument.drawingml.chart+xml"/>
  <Override PartName="/xl/pivotTables/pivotTable98.xml" ContentType="application/vnd.openxmlformats-officedocument.spreadsheetml.pivotTable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pivotTables/pivotTable99.xml" ContentType="application/vnd.openxmlformats-officedocument.spreadsheetml.pivotTable+xml"/>
  <Override PartName="/xl/drawings/drawing129.xml" ContentType="application/vnd.openxmlformats-officedocument.drawing+xml"/>
  <Override PartName="/xl/charts/chart101.xml" ContentType="application/vnd.openxmlformats-officedocument.drawingml.chart+xml"/>
  <Override PartName="/xl/pivotTables/pivotTable100.xml" ContentType="application/vnd.openxmlformats-officedocument.spreadsheetml.pivotTable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pivotTables/pivotTable101.xml" ContentType="application/vnd.openxmlformats-officedocument.spreadsheetml.pivotTable+xml"/>
  <Override PartName="/xl/drawings/drawing131.xml" ContentType="application/vnd.openxmlformats-officedocument.drawing+xml"/>
  <Override PartName="/xl/charts/chart103.xml" ContentType="application/vnd.openxmlformats-officedocument.drawingml.chart+xml"/>
  <Override PartName="/xl/pivotTables/pivotTable102.xml" ContentType="application/vnd.openxmlformats-officedocument.spreadsheetml.pivotTable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pivotTables/pivotTable103.xml" ContentType="application/vnd.openxmlformats-officedocument.spreadsheetml.pivotTable+xml"/>
  <Override PartName="/xl/drawings/drawing133.xml" ContentType="application/vnd.openxmlformats-officedocument.drawing+xml"/>
  <Override PartName="/xl/charts/chart105.xml" ContentType="application/vnd.openxmlformats-officedocument.drawingml.chart+xml"/>
  <Override PartName="/xl/drawings/drawing134.xml" ContentType="application/vnd.openxmlformats-officedocument.drawingml.chartshapes+xml"/>
  <Override PartName="/xl/pivotTables/pivotTable104.xml" ContentType="application/vnd.openxmlformats-officedocument.spreadsheetml.pivotTable+xml"/>
  <Override PartName="/xl/drawings/drawing135.xml" ContentType="application/vnd.openxmlformats-officedocument.drawing+xml"/>
  <Override PartName="/xl/charts/chart106.xml" ContentType="application/vnd.openxmlformats-officedocument.drawingml.chart+xml"/>
  <Override PartName="/xl/pivotTables/pivotTable105.xml" ContentType="application/vnd.openxmlformats-officedocument.spreadsheetml.pivotTable+xml"/>
  <Override PartName="/xl/drawings/drawing136.xml" ContentType="application/vnd.openxmlformats-officedocument.drawing+xml"/>
  <Override PartName="/xl/charts/chart107.xml" ContentType="application/vnd.openxmlformats-officedocument.drawingml.chart+xml"/>
  <Override PartName="/xl/pivotTables/pivotTable106.xml" ContentType="application/vnd.openxmlformats-officedocument.spreadsheetml.pivotTable+xml"/>
  <Override PartName="/xl/drawings/drawing137.xml" ContentType="application/vnd.openxmlformats-officedocument.drawing+xml"/>
  <Override PartName="/xl/charts/chart108.xml" ContentType="application/vnd.openxmlformats-officedocument.drawingml.chart+xml"/>
  <Override PartName="/xl/pivotTables/pivotTable107.xml" ContentType="application/vnd.openxmlformats-officedocument.spreadsheetml.pivotTable+xml"/>
  <Override PartName="/xl/drawings/drawing138.xml" ContentType="application/vnd.openxmlformats-officedocument.drawing+xml"/>
  <Override PartName="/xl/charts/chart109.xml" ContentType="application/vnd.openxmlformats-officedocument.drawingml.chart+xml"/>
  <Override PartName="/xl/pivotTables/pivotTable108.xml" ContentType="application/vnd.openxmlformats-officedocument.spreadsheetml.pivotTable+xml"/>
  <Override PartName="/xl/drawings/drawing139.xml" ContentType="application/vnd.openxmlformats-officedocument.drawing+xml"/>
  <Override PartName="/xl/charts/chart110.xml" ContentType="application/vnd.openxmlformats-officedocument.drawingml.chart+xml"/>
  <Override PartName="/xl/pivotTables/pivotTable109.xml" ContentType="application/vnd.openxmlformats-officedocument.spreadsheetml.pivotTable+xml"/>
  <Override PartName="/xl/drawings/drawing140.xml" ContentType="application/vnd.openxmlformats-officedocument.drawing+xml"/>
  <Override PartName="/xl/charts/chart111.xml" ContentType="application/vnd.openxmlformats-officedocument.drawingml.chart+xml"/>
  <Override PartName="/xl/pivotTables/pivotTable110.xml" ContentType="application/vnd.openxmlformats-officedocument.spreadsheetml.pivotTable+xml"/>
  <Override PartName="/xl/drawings/drawing141.xml" ContentType="application/vnd.openxmlformats-officedocument.drawing+xml"/>
  <Override PartName="/xl/charts/chart112.xml" ContentType="application/vnd.openxmlformats-officedocument.drawingml.chart+xml"/>
  <Override PartName="/xl/drawings/drawing142.xml" ContentType="application/vnd.openxmlformats-officedocument.drawingml.chartshapes+xml"/>
  <Override PartName="/xl/pivotTables/pivotTable111.xml" ContentType="application/vnd.openxmlformats-officedocument.spreadsheetml.pivotTable+xml"/>
  <Override PartName="/xl/drawings/drawing143.xml" ContentType="application/vnd.openxmlformats-officedocument.drawing+xml"/>
  <Override PartName="/xl/charts/chart113.xml" ContentType="application/vnd.openxmlformats-officedocument.drawingml.chart+xml"/>
  <Override PartName="/xl/drawings/drawing144.xml" ContentType="application/vnd.openxmlformats-officedocument.drawingml.chartshapes+xml"/>
  <Override PartName="/xl/pivotTables/pivotTable112.xml" ContentType="application/vnd.openxmlformats-officedocument.spreadsheetml.pivotTable+xml"/>
  <Override PartName="/xl/drawings/drawing145.xml" ContentType="application/vnd.openxmlformats-officedocument.drawing+xml"/>
  <Override PartName="/xl/charts/chart114.xml" ContentType="application/vnd.openxmlformats-officedocument.drawingml.chart+xml"/>
  <Override PartName="/xl/pivotTables/pivotTable113.xml" ContentType="application/vnd.openxmlformats-officedocument.spreadsheetml.pivotTable+xml"/>
  <Override PartName="/xl/drawings/drawing146.xml" ContentType="application/vnd.openxmlformats-officedocument.drawing+xml"/>
  <Override PartName="/xl/charts/chart115.xml" ContentType="application/vnd.openxmlformats-officedocument.drawingml.chart+xml"/>
  <Override PartName="/xl/pivotTables/pivotTable114.xml" ContentType="application/vnd.openxmlformats-officedocument.spreadsheetml.pivotTable+xml"/>
  <Override PartName="/xl/drawings/drawing147.xml" ContentType="application/vnd.openxmlformats-officedocument.drawing+xml"/>
  <Override PartName="/xl/charts/chart116.xml" ContentType="application/vnd.openxmlformats-officedocument.drawingml.chart+xml"/>
  <Override PartName="/xl/pivotTables/pivotTable115.xml" ContentType="application/vnd.openxmlformats-officedocument.spreadsheetml.pivotTable+xml"/>
  <Override PartName="/xl/drawings/drawing148.xml" ContentType="application/vnd.openxmlformats-officedocument.drawing+xml"/>
  <Override PartName="/xl/charts/chart117.xml" ContentType="application/vnd.openxmlformats-officedocument.drawingml.chart+xml"/>
  <Override PartName="/xl/pivotTables/pivotTable116.xml" ContentType="application/vnd.openxmlformats-officedocument.spreadsheetml.pivotTable+xml"/>
  <Override PartName="/xl/drawings/drawing149.xml" ContentType="application/vnd.openxmlformats-officedocument.drawing+xml"/>
  <Override PartName="/xl/charts/chart118.xml" ContentType="application/vnd.openxmlformats-officedocument.drawingml.chart+xml"/>
  <Override PartName="/xl/pivotTables/pivotTable117.xml" ContentType="application/vnd.openxmlformats-officedocument.spreadsheetml.pivotTable+xml"/>
  <Override PartName="/xl/drawings/drawing150.xml" ContentType="application/vnd.openxmlformats-officedocument.drawing+xml"/>
  <Override PartName="/xl/charts/chart119.xml" ContentType="application/vnd.openxmlformats-officedocument.drawingml.chart+xml"/>
  <Override PartName="/xl/pivotTables/pivotTable118.xml" ContentType="application/vnd.openxmlformats-officedocument.spreadsheetml.pivotTable+xml"/>
  <Override PartName="/xl/drawings/drawing151.xml" ContentType="application/vnd.openxmlformats-officedocument.drawing+xml"/>
  <Override PartName="/xl/charts/chart120.xml" ContentType="application/vnd.openxmlformats-officedocument.drawingml.chart+xml"/>
  <Override PartName="/xl/pivotTables/pivotTable119.xml" ContentType="application/vnd.openxmlformats-officedocument.spreadsheetml.pivotTable+xml"/>
  <Override PartName="/xl/drawings/drawing152.xml" ContentType="application/vnd.openxmlformats-officedocument.drawing+xml"/>
  <Override PartName="/xl/charts/chart121.xml" ContentType="application/vnd.openxmlformats-officedocument.drawingml.chart+xml"/>
  <Override PartName="/xl/pivotTables/pivotTable120.xml" ContentType="application/vnd.openxmlformats-officedocument.spreadsheetml.pivotTable+xml"/>
  <Override PartName="/xl/drawings/drawing153.xml" ContentType="application/vnd.openxmlformats-officedocument.drawing+xml"/>
  <Override PartName="/xl/charts/chart122.xml" ContentType="application/vnd.openxmlformats-officedocument.drawingml.chart+xml"/>
  <Override PartName="/xl/pivotTables/pivotTable121.xml" ContentType="application/vnd.openxmlformats-officedocument.spreadsheetml.pivotTable+xml"/>
  <Override PartName="/xl/drawings/drawing154.xml" ContentType="application/vnd.openxmlformats-officedocument.drawing+xml"/>
  <Override PartName="/xl/charts/chart123.xml" ContentType="application/vnd.openxmlformats-officedocument.drawingml.chart+xml"/>
  <Override PartName="/xl/pivotTables/pivotTable122.xml" ContentType="application/vnd.openxmlformats-officedocument.spreadsheetml.pivotTable+xml"/>
  <Override PartName="/xl/drawings/drawing155.xml" ContentType="application/vnd.openxmlformats-officedocument.drawing+xml"/>
  <Override PartName="/xl/charts/chart124.xml" ContentType="application/vnd.openxmlformats-officedocument.drawingml.chart+xml"/>
  <Override PartName="/xl/pivotTables/pivotTable123.xml" ContentType="application/vnd.openxmlformats-officedocument.spreadsheetml.pivotTable+xml"/>
  <Override PartName="/xl/drawings/drawing156.xml" ContentType="application/vnd.openxmlformats-officedocument.drawing+xml"/>
  <Override PartName="/xl/charts/chart125.xml" ContentType="application/vnd.openxmlformats-officedocument.drawingml.chart+xml"/>
  <Override PartName="/xl/pivotTables/pivotTable124.xml" ContentType="application/vnd.openxmlformats-officedocument.spreadsheetml.pivotTable+xml"/>
  <Override PartName="/xl/drawings/drawing157.xml" ContentType="application/vnd.openxmlformats-officedocument.drawing+xml"/>
  <Override PartName="/xl/charts/chart126.xml" ContentType="application/vnd.openxmlformats-officedocument.drawingml.chart+xml"/>
  <Override PartName="/xl/drawings/drawing158.xml" ContentType="application/vnd.openxmlformats-officedocument.drawingml.chartshapes+xml"/>
  <Override PartName="/xl/pivotTables/pivotTable125.xml" ContentType="application/vnd.openxmlformats-officedocument.spreadsheetml.pivotTable+xml"/>
  <Override PartName="/xl/drawings/drawing159.xml" ContentType="application/vnd.openxmlformats-officedocument.drawing+xml"/>
  <Override PartName="/xl/charts/chart127.xml" ContentType="application/vnd.openxmlformats-officedocument.drawingml.chart+xml"/>
  <Override PartName="/xl/pivotTables/pivotTable126.xml" ContentType="application/vnd.openxmlformats-officedocument.spreadsheetml.pivotTable+xml"/>
  <Override PartName="/xl/drawings/drawing160.xml" ContentType="application/vnd.openxmlformats-officedocument.drawing+xml"/>
  <Override PartName="/xl/charts/chart128.xml" ContentType="application/vnd.openxmlformats-officedocument.drawingml.chart+xml"/>
  <Override PartName="/xl/pivotTables/pivotTable127.xml" ContentType="application/vnd.openxmlformats-officedocument.spreadsheetml.pivotTable+xml"/>
  <Override PartName="/xl/drawings/drawing161.xml" ContentType="application/vnd.openxmlformats-officedocument.drawing+xml"/>
  <Override PartName="/xl/charts/chart129.xml" ContentType="application/vnd.openxmlformats-officedocument.drawingml.chart+xml"/>
  <Override PartName="/xl/pivotTables/pivotTable128.xml" ContentType="application/vnd.openxmlformats-officedocument.spreadsheetml.pivotTable+xml"/>
  <Override PartName="/xl/drawings/drawing162.xml" ContentType="application/vnd.openxmlformats-officedocument.drawing+xml"/>
  <Override PartName="/xl/charts/chart130.xml" ContentType="application/vnd.openxmlformats-officedocument.drawingml.chart+xml"/>
  <Override PartName="/xl/pivotTables/pivotTable129.xml" ContentType="application/vnd.openxmlformats-officedocument.spreadsheetml.pivotTable+xml"/>
  <Override PartName="/xl/drawings/drawing163.xml" ContentType="application/vnd.openxmlformats-officedocument.drawing+xml"/>
  <Override PartName="/xl/charts/chart131.xml" ContentType="application/vnd.openxmlformats-officedocument.drawingml.chart+xml"/>
  <Override PartName="/xl/pivotTables/pivotTable130.xml" ContentType="application/vnd.openxmlformats-officedocument.spreadsheetml.pivotTable+xml"/>
  <Override PartName="/xl/drawings/drawing164.xml" ContentType="application/vnd.openxmlformats-officedocument.drawing+xml"/>
  <Override PartName="/xl/charts/chart132.xml" ContentType="application/vnd.openxmlformats-officedocument.drawingml.chart+xml"/>
  <Override PartName="/xl/drawings/drawing165.xml" ContentType="application/vnd.openxmlformats-officedocument.drawingml.chartshapes+xml"/>
  <Override PartName="/xl/pivotTables/pivotTable131.xml" ContentType="application/vnd.openxmlformats-officedocument.spreadsheetml.pivotTable+xml"/>
  <Override PartName="/xl/drawings/drawing166.xml" ContentType="application/vnd.openxmlformats-officedocument.drawing+xml"/>
  <Override PartName="/xl/charts/chart133.xml" ContentType="application/vnd.openxmlformats-officedocument.drawingml.chart+xml"/>
  <Override PartName="/xl/drawings/drawing167.xml" ContentType="application/vnd.openxmlformats-officedocument.drawingml.chartshapes+xml"/>
  <Override PartName="/xl/pivotTables/pivotTable132.xml" ContentType="application/vnd.openxmlformats-officedocument.spreadsheetml.pivotTable+xml"/>
  <Override PartName="/xl/drawings/drawing168.xml" ContentType="application/vnd.openxmlformats-officedocument.drawing+xml"/>
  <Override PartName="/xl/charts/chart134.xml" ContentType="application/vnd.openxmlformats-officedocument.drawingml.chart+xml"/>
  <Override PartName="/xl/pivotTables/pivotTable133.xml" ContentType="application/vnd.openxmlformats-officedocument.spreadsheetml.pivotTable+xml"/>
  <Override PartName="/xl/drawings/drawing169.xml" ContentType="application/vnd.openxmlformats-officedocument.drawing+xml"/>
  <Override PartName="/xl/charts/chart135.xml" ContentType="application/vnd.openxmlformats-officedocument.drawingml.chart+xml"/>
  <Override PartName="/xl/pivotTables/pivotTable134.xml" ContentType="application/vnd.openxmlformats-officedocument.spreadsheetml.pivotTable+xml"/>
  <Override PartName="/xl/drawings/drawing170.xml" ContentType="application/vnd.openxmlformats-officedocument.drawing+xml"/>
  <Override PartName="/xl/charts/chart136.xml" ContentType="application/vnd.openxmlformats-officedocument.drawingml.chart+xml"/>
  <Override PartName="/xl/pivotTables/pivotTable135.xml" ContentType="application/vnd.openxmlformats-officedocument.spreadsheetml.pivotTable+xml"/>
  <Override PartName="/xl/drawings/drawing171.xml" ContentType="application/vnd.openxmlformats-officedocument.drawing+xml"/>
  <Override PartName="/xl/charts/chart137.xml" ContentType="application/vnd.openxmlformats-officedocument.drawingml.chart+xml"/>
  <Override PartName="/xl/pivotTables/pivotTable136.xml" ContentType="application/vnd.openxmlformats-officedocument.spreadsheetml.pivotTable+xml"/>
  <Override PartName="/xl/drawings/drawing172.xml" ContentType="application/vnd.openxmlformats-officedocument.drawing+xml"/>
  <Override PartName="/xl/charts/chart138.xml" ContentType="application/vnd.openxmlformats-officedocument.drawingml.chart+xml"/>
  <Override PartName="/xl/pivotTables/pivotTable137.xml" ContentType="application/vnd.openxmlformats-officedocument.spreadsheetml.pivotTable+xml"/>
  <Override PartName="/xl/drawings/drawing173.xml" ContentType="application/vnd.openxmlformats-officedocument.drawing+xml"/>
  <Override PartName="/xl/charts/chart139.xml" ContentType="application/vnd.openxmlformats-officedocument.drawingml.chart+xml"/>
  <Override PartName="/xl/pivotTables/pivotTable138.xml" ContentType="application/vnd.openxmlformats-officedocument.spreadsheetml.pivotTable+xml"/>
  <Override PartName="/xl/drawings/drawing174.xml" ContentType="application/vnd.openxmlformats-officedocument.drawing+xml"/>
  <Override PartName="/xl/charts/chart140.xml" ContentType="application/vnd.openxmlformats-officedocument.drawingml.chart+xml"/>
  <Override PartName="/xl/pivotTables/pivotTable139.xml" ContentType="application/vnd.openxmlformats-officedocument.spreadsheetml.pivotTable+xml"/>
  <Override PartName="/xl/drawings/drawing175.xml" ContentType="application/vnd.openxmlformats-officedocument.drawing+xml"/>
  <Override PartName="/xl/charts/chart141.xml" ContentType="application/vnd.openxmlformats-officedocument.drawingml.chart+xml"/>
  <Override PartName="/xl/pivotTables/pivotTable140.xml" ContentType="application/vnd.openxmlformats-officedocument.spreadsheetml.pivotTable+xml"/>
  <Override PartName="/xl/drawings/drawing176.xml" ContentType="application/vnd.openxmlformats-officedocument.drawing+xml"/>
  <Override PartName="/xl/charts/chart142.xml" ContentType="application/vnd.openxmlformats-officedocument.drawingml.chart+xml"/>
  <Override PartName="/xl/pivotTables/pivotTable141.xml" ContentType="application/vnd.openxmlformats-officedocument.spreadsheetml.pivotTable+xml"/>
  <Override PartName="/xl/drawings/drawing177.xml" ContentType="application/vnd.openxmlformats-officedocument.drawing+xml"/>
  <Override PartName="/xl/charts/chart143.xml" ContentType="application/vnd.openxmlformats-officedocument.drawingml.chart+xml"/>
  <Override PartName="/xl/pivotTables/pivotTable142.xml" ContentType="application/vnd.openxmlformats-officedocument.spreadsheetml.pivotTable+xml"/>
  <Override PartName="/xl/drawings/drawing178.xml" ContentType="application/vnd.openxmlformats-officedocument.drawing+xml"/>
  <Override PartName="/xl/charts/chart144.xml" ContentType="application/vnd.openxmlformats-officedocument.drawingml.chart+xml"/>
  <Override PartName="/xl/pivotTables/pivotTable143.xml" ContentType="application/vnd.openxmlformats-officedocument.spreadsheetml.pivotTable+xml"/>
  <Override PartName="/xl/drawings/drawing179.xml" ContentType="application/vnd.openxmlformats-officedocument.drawing+xml"/>
  <Override PartName="/xl/charts/chart145.xml" ContentType="application/vnd.openxmlformats-officedocument.drawingml.chart+xml"/>
  <Override PartName="/xl/pivotTables/pivotTable144.xml" ContentType="application/vnd.openxmlformats-officedocument.spreadsheetml.pivotTable+xml"/>
  <Override PartName="/xl/drawings/drawing180.xml" ContentType="application/vnd.openxmlformats-officedocument.drawing+xml"/>
  <Override PartName="/xl/charts/chart146.xml" ContentType="application/vnd.openxmlformats-officedocument.drawingml.chart+xml"/>
  <Override PartName="/xl/pivotTables/pivotTable145.xml" ContentType="application/vnd.openxmlformats-officedocument.spreadsheetml.pivotTable+xml"/>
  <Override PartName="/xl/drawings/drawing181.xml" ContentType="application/vnd.openxmlformats-officedocument.drawing+xml"/>
  <Override PartName="/xl/charts/chart147.xml" ContentType="application/vnd.openxmlformats-officedocument.drawingml.chart+xml"/>
  <Override PartName="/xl/pivotTables/pivotTable146.xml" ContentType="application/vnd.openxmlformats-officedocument.spreadsheetml.pivotTable+xml"/>
  <Override PartName="/xl/drawings/drawing182.xml" ContentType="application/vnd.openxmlformats-officedocument.drawing+xml"/>
  <Override PartName="/xl/charts/chart148.xml" ContentType="application/vnd.openxmlformats-officedocument.drawingml.chart+xml"/>
  <Override PartName="/xl/pivotTables/pivotTable147.xml" ContentType="application/vnd.openxmlformats-officedocument.spreadsheetml.pivotTable+xml"/>
  <Override PartName="/xl/drawings/drawing183.xml" ContentType="application/vnd.openxmlformats-officedocument.drawing+xml"/>
  <Override PartName="/xl/charts/chart149.xml" ContentType="application/vnd.openxmlformats-officedocument.drawingml.chart+xml"/>
  <Override PartName="/xl/drawings/drawing184.xml" ContentType="application/vnd.openxmlformats-officedocument.drawingml.chartshapes+xml"/>
  <Override PartName="/xl/pivotTables/pivotTable148.xml" ContentType="application/vnd.openxmlformats-officedocument.spreadsheetml.pivotTable+xml"/>
  <Override PartName="/xl/drawings/drawing185.xml" ContentType="application/vnd.openxmlformats-officedocument.drawing+xml"/>
  <Override PartName="/xl/charts/chart150.xml" ContentType="application/vnd.openxmlformats-officedocument.drawingml.chart+xml"/>
  <Override PartName="/xl/pivotTables/pivotTable149.xml" ContentType="application/vnd.openxmlformats-officedocument.spreadsheetml.pivotTable+xml"/>
  <Override PartName="/xl/drawings/drawing186.xml" ContentType="application/vnd.openxmlformats-officedocument.drawing+xml"/>
  <Override PartName="/xl/charts/chart151.xml" ContentType="application/vnd.openxmlformats-officedocument.drawingml.chart+xml"/>
  <Override PartName="/xl/pivotTables/pivotTable150.xml" ContentType="application/vnd.openxmlformats-officedocument.spreadsheetml.pivotTable+xml"/>
  <Override PartName="/xl/drawings/drawing187.xml" ContentType="application/vnd.openxmlformats-officedocument.drawing+xml"/>
  <Override PartName="/xl/charts/chart152.xml" ContentType="application/vnd.openxmlformats-officedocument.drawingml.chart+xml"/>
  <Override PartName="/xl/pivotTables/pivotTable151.xml" ContentType="application/vnd.openxmlformats-officedocument.spreadsheetml.pivotTable+xml"/>
  <Override PartName="/xl/drawings/drawing188.xml" ContentType="application/vnd.openxmlformats-officedocument.drawing+xml"/>
  <Override PartName="/xl/charts/chart153.xml" ContentType="application/vnd.openxmlformats-officedocument.drawingml.chart+xml"/>
  <Override PartName="/xl/pivotTables/pivotTable152.xml" ContentType="application/vnd.openxmlformats-officedocument.spreadsheetml.pivotTable+xml"/>
  <Override PartName="/xl/drawings/drawing189.xml" ContentType="application/vnd.openxmlformats-officedocument.drawing+xml"/>
  <Override PartName="/xl/charts/chart154.xml" ContentType="application/vnd.openxmlformats-officedocument.drawingml.chart+xml"/>
  <Override PartName="/xl/pivotTables/pivotTable153.xml" ContentType="application/vnd.openxmlformats-officedocument.spreadsheetml.pivotTable+xml"/>
  <Override PartName="/xl/drawings/drawing190.xml" ContentType="application/vnd.openxmlformats-officedocument.drawing+xml"/>
  <Override PartName="/xl/charts/chart155.xml" ContentType="application/vnd.openxmlformats-officedocument.drawingml.chart+xml"/>
  <Override PartName="/xl/pivotTables/pivotTable154.xml" ContentType="application/vnd.openxmlformats-officedocument.spreadsheetml.pivotTable+xml"/>
  <Override PartName="/xl/drawings/drawing191.xml" ContentType="application/vnd.openxmlformats-officedocument.drawing+xml"/>
  <Override PartName="/xl/charts/chart156.xml" ContentType="application/vnd.openxmlformats-officedocument.drawingml.chart+xml"/>
  <Override PartName="/xl/pivotTables/pivotTable155.xml" ContentType="application/vnd.openxmlformats-officedocument.spreadsheetml.pivotTable+xml"/>
  <Override PartName="/xl/drawings/drawing192.xml" ContentType="application/vnd.openxmlformats-officedocument.drawing+xml"/>
  <Override PartName="/xl/charts/chart157.xml" ContentType="application/vnd.openxmlformats-officedocument.drawingml.chart+xml"/>
  <Override PartName="/xl/pivotTables/pivotTable156.xml" ContentType="application/vnd.openxmlformats-officedocument.spreadsheetml.pivotTable+xml"/>
  <Override PartName="/xl/drawings/drawing193.xml" ContentType="application/vnd.openxmlformats-officedocument.drawing+xml"/>
  <Override PartName="/xl/charts/chart158.xml" ContentType="application/vnd.openxmlformats-officedocument.drawingml.chart+xml"/>
  <Override PartName="/xl/pivotTables/pivotTable157.xml" ContentType="application/vnd.openxmlformats-officedocument.spreadsheetml.pivotTable+xml"/>
  <Override PartName="/xl/drawings/drawing194.xml" ContentType="application/vnd.openxmlformats-officedocument.drawing+xml"/>
  <Override PartName="/xl/charts/chart159.xml" ContentType="application/vnd.openxmlformats-officedocument.drawingml.chart+xml"/>
  <Override PartName="/xl/pivotTables/pivotTable158.xml" ContentType="application/vnd.openxmlformats-officedocument.spreadsheetml.pivotTable+xml"/>
  <Override PartName="/xl/drawings/drawing195.xml" ContentType="application/vnd.openxmlformats-officedocument.drawing+xml"/>
  <Override PartName="/xl/charts/chart160.xml" ContentType="application/vnd.openxmlformats-officedocument.drawingml.chart+xml"/>
  <Override PartName="/xl/pivotTables/pivotTable159.xml" ContentType="application/vnd.openxmlformats-officedocument.spreadsheetml.pivotTable+xml"/>
  <Override PartName="/xl/drawings/drawing196.xml" ContentType="application/vnd.openxmlformats-officedocument.drawing+xml"/>
  <Override PartName="/xl/charts/chart161.xml" ContentType="application/vnd.openxmlformats-officedocument.drawingml.chart+xml"/>
  <Override PartName="/xl/pivotTables/pivotTable160.xml" ContentType="application/vnd.openxmlformats-officedocument.spreadsheetml.pivotTable+xml"/>
  <Override PartName="/xl/drawings/drawing197.xml" ContentType="application/vnd.openxmlformats-officedocument.drawing+xml"/>
  <Override PartName="/xl/charts/chart162.xml" ContentType="application/vnd.openxmlformats-officedocument.drawingml.chart+xml"/>
  <Override PartName="/xl/drawings/drawing198.xml" ContentType="application/vnd.openxmlformats-officedocument.drawingml.chartshapes+xml"/>
  <Override PartName="/xl/pivotTables/pivotTable161.xml" ContentType="application/vnd.openxmlformats-officedocument.spreadsheetml.pivotTable+xml"/>
  <Override PartName="/xl/drawings/drawing199.xml" ContentType="application/vnd.openxmlformats-officedocument.drawing+xml"/>
  <Override PartName="/xl/charts/chart163.xml" ContentType="application/vnd.openxmlformats-officedocument.drawingml.chart+xml"/>
  <Override PartName="/xl/pivotTables/pivotTable162.xml" ContentType="application/vnd.openxmlformats-officedocument.spreadsheetml.pivotTable+xml"/>
  <Override PartName="/xl/drawings/drawing200.xml" ContentType="application/vnd.openxmlformats-officedocument.drawing+xml"/>
  <Override PartName="/xl/charts/chart164.xml" ContentType="application/vnd.openxmlformats-officedocument.drawingml.chart+xml"/>
  <Override PartName="/xl/pivotTables/pivotTable163.xml" ContentType="application/vnd.openxmlformats-officedocument.spreadsheetml.pivotTable+xml"/>
  <Override PartName="/xl/drawings/drawing201.xml" ContentType="application/vnd.openxmlformats-officedocument.drawing+xml"/>
  <Override PartName="/xl/charts/chart165.xml" ContentType="application/vnd.openxmlformats-officedocument.drawingml.chart+xml"/>
  <Override PartName="/xl/pivotTables/pivotTable164.xml" ContentType="application/vnd.openxmlformats-officedocument.spreadsheetml.pivotTable+xml"/>
  <Override PartName="/xl/drawings/drawing202.xml" ContentType="application/vnd.openxmlformats-officedocument.drawing+xml"/>
  <Override PartName="/xl/charts/chart166.xml" ContentType="application/vnd.openxmlformats-officedocument.drawingml.chart+xml"/>
  <Override PartName="/xl/drawings/drawing203.xml" ContentType="application/vnd.openxmlformats-officedocument.drawingml.chartshapes+xml"/>
  <Override PartName="/xl/pivotTables/pivotTable165.xml" ContentType="application/vnd.openxmlformats-officedocument.spreadsheetml.pivotTable+xml"/>
  <Override PartName="/xl/drawings/drawing204.xml" ContentType="application/vnd.openxmlformats-officedocument.drawing+xml"/>
  <Override PartName="/xl/charts/chart16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80" windowWidth="10245" windowHeight="7890"/>
  </bookViews>
  <sheets>
    <sheet name="目次" sheetId="1" r:id="rId1"/>
    <sheet name="課CD" sheetId="2" r:id="rId2"/>
    <sheet name="1-1" sheetId="3" r:id="rId3"/>
    <sheet name="1-1g" sheetId="342" r:id="rId4"/>
    <sheet name="1-2" sheetId="4" r:id="rId5"/>
    <sheet name="1-3" sheetId="5" r:id="rId6"/>
    <sheet name="1-3g" sheetId="336" r:id="rId7"/>
    <sheet name="1-4" sheetId="6" r:id="rId8"/>
    <sheet name="1-4g" sheetId="165" r:id="rId9"/>
    <sheet name="1-5" sheetId="7" r:id="rId10"/>
    <sheet name="1-5g" sheetId="333" r:id="rId11"/>
    <sheet name="1-5g2" sheetId="334" r:id="rId12"/>
    <sheet name="1-5g3" sheetId="335" r:id="rId13"/>
    <sheet name="1-6" sheetId="8" r:id="rId14"/>
    <sheet name="1-6g" sheetId="146" r:id="rId15"/>
    <sheet name="2-1" sheetId="9" r:id="rId16"/>
    <sheet name="2-1g" sheetId="136" r:id="rId17"/>
    <sheet name="2-2" sheetId="10" r:id="rId18"/>
    <sheet name="2-2g" sheetId="163" r:id="rId19"/>
    <sheet name="2-3" sheetId="11" r:id="rId20"/>
    <sheet name="2-3g" sheetId="164" r:id="rId21"/>
    <sheet name="2-4" sheetId="12" r:id="rId22"/>
    <sheet name="2-4g" sheetId="168" r:id="rId23"/>
    <sheet name="2-5" sheetId="13" r:id="rId24"/>
    <sheet name="2-5g" sheetId="169" r:id="rId25"/>
    <sheet name="2-5g2" sheetId="171" r:id="rId26"/>
    <sheet name="2-6" sheetId="14" r:id="rId27"/>
    <sheet name="2-6g" sheetId="170" r:id="rId28"/>
    <sheet name="2-7" sheetId="15" r:id="rId29"/>
    <sheet name="2-7g" sheetId="172" r:id="rId30"/>
    <sheet name="2-7g2" sheetId="173" r:id="rId31"/>
    <sheet name="2-8" sheetId="16" r:id="rId32"/>
    <sheet name="2-8g" sheetId="144" r:id="rId33"/>
    <sheet name="2-9" sheetId="17" r:id="rId34"/>
    <sheet name="2-9g" sheetId="175" r:id="rId35"/>
    <sheet name="2-9g2" sheetId="176" r:id="rId36"/>
    <sheet name="2-10" sheetId="18" r:id="rId37"/>
    <sheet name="2-10g" sheetId="153" r:id="rId38"/>
    <sheet name="2-11" sheetId="19" r:id="rId39"/>
    <sheet name="2-11g" sheetId="177" r:id="rId40"/>
    <sheet name="2-11g2" sheetId="178" r:id="rId41"/>
    <sheet name="2-12" sheetId="20" r:id="rId42"/>
    <sheet name="2-12g" sheetId="179" r:id="rId43"/>
    <sheet name="2-12g2" sheetId="180" r:id="rId44"/>
    <sheet name="3-1" sheetId="181" r:id="rId45"/>
    <sheet name="3-1g" sheetId="182" r:id="rId46"/>
    <sheet name="3-2" sheetId="22" r:id="rId47"/>
    <sheet name="3-2g" sheetId="183" r:id="rId48"/>
    <sheet name="3-3" sheetId="23" r:id="rId49"/>
    <sheet name="3-3g" sheetId="184" r:id="rId50"/>
    <sheet name="3-4" sheetId="24" r:id="rId51"/>
    <sheet name="3-4g" sheetId="185" r:id="rId52"/>
    <sheet name="3-4g2" sheetId="186" r:id="rId53"/>
    <sheet name="4-1" sheetId="25" r:id="rId54"/>
    <sheet name="4-1g" sheetId="138" r:id="rId55"/>
    <sheet name="4-2" sheetId="26" r:id="rId56"/>
    <sheet name="4-2g" sheetId="187" r:id="rId57"/>
    <sheet name="4-3" sheetId="27" r:id="rId58"/>
    <sheet name="4-3g" sheetId="188" r:id="rId59"/>
    <sheet name="4-4" sheetId="28" r:id="rId60"/>
    <sheet name="4-4g" sheetId="189" r:id="rId61"/>
    <sheet name="4-5" sheetId="29" r:id="rId62"/>
    <sheet name="4-5g" sheetId="190" r:id="rId63"/>
    <sheet name="4-6" sheetId="30" r:id="rId64"/>
    <sheet name="4-6g" sheetId="191" r:id="rId65"/>
    <sheet name="4-7" sheetId="31" r:id="rId66"/>
    <sheet name="4-7g" sheetId="233" r:id="rId67"/>
    <sheet name="4-8" sheetId="32" r:id="rId68"/>
    <sheet name="4-8g" sheetId="193" r:id="rId69"/>
    <sheet name="5-1" sheetId="33" r:id="rId70"/>
    <sheet name="5-1g" sheetId="139" r:id="rId71"/>
    <sheet name="5-1g2" sheetId="140" r:id="rId72"/>
    <sheet name="5-2" sheetId="34" r:id="rId73"/>
    <sheet name="5-2g" sheetId="195" r:id="rId74"/>
    <sheet name="5-2g 2" sheetId="196" r:id="rId75"/>
    <sheet name="6-1" sheetId="35" r:id="rId76"/>
    <sheet name="6-1g" sheetId="197" r:id="rId77"/>
    <sheet name="6-1g 2" sheetId="198" r:id="rId78"/>
    <sheet name="6-1g 3" sheetId="199" r:id="rId79"/>
    <sheet name="6-2" sheetId="36" r:id="rId80"/>
    <sheet name="6-2g" sheetId="200" r:id="rId81"/>
    <sheet name="6-2g 2" sheetId="201" r:id="rId82"/>
    <sheet name="6-2g 3" sheetId="202" r:id="rId83"/>
    <sheet name="6-3" sheetId="37" r:id="rId84"/>
    <sheet name="6-3g" sheetId="204" r:id="rId85"/>
    <sheet name="6-3g2" sheetId="205" r:id="rId86"/>
    <sheet name="6-4" sheetId="38" r:id="rId87"/>
    <sheet name="6-4g" sheetId="206" r:id="rId88"/>
    <sheet name="6-4g2" sheetId="207" r:id="rId89"/>
    <sheet name="6-4g3" sheetId="208" r:id="rId90"/>
    <sheet name="6-4g4" sheetId="209" r:id="rId91"/>
    <sheet name="6-4g5" sheetId="210" r:id="rId92"/>
    <sheet name="6-4g6" sheetId="211" r:id="rId93"/>
    <sheet name="7-1" sheetId="39" r:id="rId94"/>
    <sheet name="7-1g" sheetId="212" r:id="rId95"/>
    <sheet name="7-2" sheetId="40" r:id="rId96"/>
    <sheet name="7-2g" sheetId="213" r:id="rId97"/>
    <sheet name="7-2g2" sheetId="214" r:id="rId98"/>
    <sheet name="8-1" sheetId="41" r:id="rId99"/>
    <sheet name="8-1g" sheetId="215" r:id="rId100"/>
    <sheet name="8-2" sheetId="42" r:id="rId101"/>
    <sheet name="8-2g" sheetId="216" r:id="rId102"/>
    <sheet name="8-2g2" sheetId="217" r:id="rId103"/>
    <sheet name="9-1" sheetId="43" r:id="rId104"/>
    <sheet name="9-1g" sheetId="218" r:id="rId105"/>
    <sheet name="9-2" sheetId="44" r:id="rId106"/>
    <sheet name="9-2g" sheetId="219" r:id="rId107"/>
    <sheet name="9-3" sheetId="45" r:id="rId108"/>
    <sheet name="9-3g" sheetId="222" r:id="rId109"/>
    <sheet name="9-4" sheetId="46" r:id="rId110"/>
    <sheet name="9-4g" sheetId="224" r:id="rId111"/>
    <sheet name="9-5" sheetId="341" r:id="rId112"/>
    <sheet name="9-5g" sheetId="47" r:id="rId113"/>
    <sheet name="9-6" sheetId="48" r:id="rId114"/>
    <sheet name="9-6g" sheetId="226" r:id="rId115"/>
    <sheet name="9-6g2" sheetId="227" r:id="rId116"/>
    <sheet name="10-1" sheetId="49" r:id="rId117"/>
    <sheet name="10-1g" sheetId="229" r:id="rId118"/>
    <sheet name="10-1g2" sheetId="230" r:id="rId119"/>
    <sheet name="10-2" sheetId="50" r:id="rId120"/>
    <sheet name="10-2g" sheetId="231" r:id="rId121"/>
    <sheet name="10-3" sheetId="51" r:id="rId122"/>
    <sheet name="10-3g" sheetId="234" r:id="rId123"/>
    <sheet name="10-4" sheetId="52" r:id="rId124"/>
    <sheet name="10-4g" sheetId="235" r:id="rId125"/>
    <sheet name="10-5" sheetId="53" r:id="rId126"/>
    <sheet name="10-5g" sheetId="237" r:id="rId127"/>
    <sheet name="10-6" sheetId="54" r:id="rId128"/>
    <sheet name="10-6g" sheetId="236" r:id="rId129"/>
    <sheet name="10-7" sheetId="55" r:id="rId130"/>
    <sheet name="10-7g" sheetId="238" r:id="rId131"/>
    <sheet name="10-8" sheetId="56" r:id="rId132"/>
    <sheet name="10-8g" sheetId="239" r:id="rId133"/>
    <sheet name="10-8g2" sheetId="240" r:id="rId134"/>
    <sheet name="10-9" sheetId="57" r:id="rId135"/>
    <sheet name="10-9g" sheetId="241" r:id="rId136"/>
    <sheet name="10-10" sheetId="58" r:id="rId137"/>
    <sheet name="10-10g" sheetId="242" r:id="rId138"/>
    <sheet name="10-11" sheetId="59" r:id="rId139"/>
    <sheet name="10-11g" sheetId="151" r:id="rId140"/>
    <sheet name="11-1" sheetId="60" r:id="rId141"/>
    <sheet name="11-1g" sheetId="243" r:id="rId142"/>
    <sheet name="11-1g2" sheetId="245" r:id="rId143"/>
    <sheet name="11-2" sheetId="61" r:id="rId144"/>
    <sheet name="11-2g" sheetId="246" r:id="rId145"/>
    <sheet name="11-3" sheetId="62" r:id="rId146"/>
    <sheet name="11-3g" sheetId="247" r:id="rId147"/>
    <sheet name="11-4" sheetId="63" r:id="rId148"/>
    <sheet name="11-4g" sheetId="248" r:id="rId149"/>
    <sheet name="11-4g2" sheetId="249" r:id="rId150"/>
    <sheet name="11-5" sheetId="64" r:id="rId151"/>
    <sheet name="11-5g" sheetId="250" r:id="rId152"/>
    <sheet name="11-5g2" sheetId="251" r:id="rId153"/>
    <sheet name="11-6" sheetId="65" r:id="rId154"/>
    <sheet name="11-6g" sheetId="252" r:id="rId155"/>
    <sheet name="11-7" sheetId="66" r:id="rId156"/>
    <sheet name="11-7g" sheetId="253" r:id="rId157"/>
    <sheet name="11-7g2" sheetId="254" r:id="rId158"/>
    <sheet name="11-8" sheetId="67" r:id="rId159"/>
    <sheet name="11-8g" sheetId="255" r:id="rId160"/>
    <sheet name="11-9" sheetId="68" r:id="rId161"/>
    <sheet name="11-9g" sheetId="256" r:id="rId162"/>
    <sheet name="11-10" sheetId="69" r:id="rId163"/>
    <sheet name="11-10g" sheetId="257" r:id="rId164"/>
    <sheet name="11-10g2" sheetId="258" r:id="rId165"/>
    <sheet name="11-11" sheetId="70" r:id="rId166"/>
    <sheet name="11-11g" sheetId="259" r:id="rId167"/>
    <sheet name="11-12" sheetId="71" r:id="rId168"/>
    <sheet name="11-12g" sheetId="260" r:id="rId169"/>
    <sheet name="11-13" sheetId="72" r:id="rId170"/>
    <sheet name="11-13g" sheetId="261" r:id="rId171"/>
    <sheet name="11-14" sheetId="73" r:id="rId172"/>
    <sheet name="11-14g" sheetId="262" r:id="rId173"/>
    <sheet name="11-15" sheetId="74" r:id="rId174"/>
    <sheet name="11-15g" sheetId="263" r:id="rId175"/>
    <sheet name="11-16" sheetId="75" r:id="rId176"/>
    <sheet name="11-16g" sheetId="264" r:id="rId177"/>
    <sheet name="11-17" sheetId="76" r:id="rId178"/>
    <sheet name="11-17g" sheetId="265" r:id="rId179"/>
    <sheet name="11-18" sheetId="77" r:id="rId180"/>
    <sheet name="11-18g" sheetId="266" r:id="rId181"/>
    <sheet name="11-19" sheetId="78" r:id="rId182"/>
    <sheet name="11-19g" sheetId="267" r:id="rId183"/>
    <sheet name="11-20" sheetId="79" r:id="rId184"/>
    <sheet name="11-20g" sheetId="268" r:id="rId185"/>
    <sheet name="12-1" sheetId="80" r:id="rId186"/>
    <sheet name="12-1g" sheetId="269" r:id="rId187"/>
    <sheet name="12-2" sheetId="81" r:id="rId188"/>
    <sheet name="12-2g" sheetId="270" r:id="rId189"/>
    <sheet name="12-3" sheetId="82" r:id="rId190"/>
    <sheet name="12-3g" sheetId="271" r:id="rId191"/>
    <sheet name="12-4" sheetId="83" r:id="rId192"/>
    <sheet name="12-4g" sheetId="272" r:id="rId193"/>
    <sheet name="12-5" sheetId="84" r:id="rId194"/>
    <sheet name="12-5g" sheetId="273" r:id="rId195"/>
    <sheet name="12-6" sheetId="85" r:id="rId196"/>
    <sheet name="12-6g" sheetId="274" r:id="rId197"/>
    <sheet name="12-7" sheetId="86" r:id="rId198"/>
    <sheet name="12-7g" sheetId="275" r:id="rId199"/>
    <sheet name="12-8" sheetId="87" r:id="rId200"/>
    <sheet name="12-8g" sheetId="276" r:id="rId201"/>
    <sheet name="12-9" sheetId="88" r:id="rId202"/>
    <sheet name="12-9g" sheetId="277" r:id="rId203"/>
    <sheet name="12-10" sheetId="89" r:id="rId204"/>
    <sheet name="12-10g" sheetId="278" r:id="rId205"/>
    <sheet name="12-11" sheetId="90" r:id="rId206"/>
    <sheet name="12-11g" sheetId="279" r:id="rId207"/>
    <sheet name="12-12" sheetId="91" r:id="rId208"/>
    <sheet name="12-12g" sheetId="148" r:id="rId209"/>
    <sheet name="12-12g2" sheetId="160" r:id="rId210"/>
    <sheet name="12-13" sheetId="92" r:id="rId211"/>
    <sheet name="12-13g" sheetId="280" r:id="rId212"/>
    <sheet name="12-14" sheetId="93" r:id="rId213"/>
    <sheet name="12-14g" sheetId="281" r:id="rId214"/>
    <sheet name="12-15" sheetId="94" r:id="rId215"/>
    <sheet name="12-15g" sheetId="282" r:id="rId216"/>
    <sheet name="12-16" sheetId="95" r:id="rId217"/>
    <sheet name="12-16g" sheetId="283" r:id="rId218"/>
    <sheet name="12-17" sheetId="96" r:id="rId219"/>
    <sheet name="12-17g" sheetId="284" r:id="rId220"/>
    <sheet name="12-18" sheetId="97" r:id="rId221"/>
    <sheet name="12-18g" sheetId="285" r:id="rId222"/>
    <sheet name="13-1" sheetId="98" r:id="rId223"/>
    <sheet name="13-1g" sheetId="286" r:id="rId224"/>
    <sheet name="13-2" sheetId="99" r:id="rId225"/>
    <sheet name="13-2g" sheetId="287" r:id="rId226"/>
    <sheet name="13-3" sheetId="100" r:id="rId227"/>
    <sheet name="13-3g" sheetId="288" r:id="rId228"/>
    <sheet name="13-4" sheetId="101" r:id="rId229"/>
    <sheet name="13-4g" sheetId="289" r:id="rId230"/>
    <sheet name="13-5" sheetId="102" r:id="rId231"/>
    <sheet name="13-5g" sheetId="290" r:id="rId232"/>
    <sheet name="13-6" sheetId="103" r:id="rId233"/>
    <sheet name="13-6g" sheetId="292" r:id="rId234"/>
    <sheet name="13-6g2" sheetId="293" r:id="rId235"/>
    <sheet name="13-7" sheetId="104" r:id="rId236"/>
    <sheet name="13-7g" sheetId="294" r:id="rId237"/>
    <sheet name="13-7g2" sheetId="295" r:id="rId238"/>
    <sheet name="13-7g3" sheetId="296" r:id="rId239"/>
    <sheet name="13-8" sheetId="105" r:id="rId240"/>
    <sheet name="13-8g" sheetId="297" r:id="rId241"/>
    <sheet name="13-9" sheetId="106" r:id="rId242"/>
    <sheet name="13-9g" sheetId="299" r:id="rId243"/>
    <sheet name="13-10" sheetId="107" r:id="rId244"/>
    <sheet name="13-10g" sheetId="301" r:id="rId245"/>
    <sheet name="13-10g2" sheetId="302" r:id="rId246"/>
    <sheet name="13-10g3" sheetId="303" r:id="rId247"/>
    <sheet name="14-1" sheetId="108" r:id="rId248"/>
    <sheet name="14-1g" sheetId="304" r:id="rId249"/>
    <sheet name="14-2" sheetId="109" r:id="rId250"/>
    <sheet name="14-2g" sheetId="305" r:id="rId251"/>
    <sheet name="14-3" sheetId="110" r:id="rId252"/>
    <sheet name="14-3g" sheetId="337" r:id="rId253"/>
    <sheet name="14-4" sheetId="111" r:id="rId254"/>
    <sheet name="14-4g" sheetId="338" r:id="rId255"/>
    <sheet name="14-5" sheetId="112" r:id="rId256"/>
    <sheet name="14-5g" sheetId="306" r:id="rId257"/>
    <sheet name="14-6" sheetId="113" r:id="rId258"/>
    <sheet name="14-6g" sheetId="339" r:id="rId259"/>
    <sheet name="14-7" sheetId="114" r:id="rId260"/>
    <sheet name="14-7g" sheetId="340" r:id="rId261"/>
    <sheet name="14-8" sheetId="115" r:id="rId262"/>
    <sheet name="14-8g" sheetId="307" r:id="rId263"/>
    <sheet name="14-8g2" sheetId="308" r:id="rId264"/>
    <sheet name="15-1" sheetId="116" r:id="rId265"/>
    <sheet name="15-1g" sheetId="309" r:id="rId266"/>
    <sheet name="15-2" sheetId="117" r:id="rId267"/>
    <sheet name="15-2g" sheetId="310" r:id="rId268"/>
    <sheet name="15-3" sheetId="118" r:id="rId269"/>
    <sheet name="15-3g" sheetId="311" r:id="rId270"/>
    <sheet name="15-4" sheetId="119" r:id="rId271"/>
    <sheet name="15-4g" sheetId="142" r:id="rId272"/>
    <sheet name="15-5" sheetId="120" r:id="rId273"/>
    <sheet name="15-5g" sheetId="312" r:id="rId274"/>
    <sheet name="15-6" sheetId="121" r:id="rId275"/>
    <sheet name="15-6g" sheetId="313" r:id="rId276"/>
    <sheet name="15-7" sheetId="122" r:id="rId277"/>
    <sheet name="15-7g" sheetId="314" r:id="rId278"/>
    <sheet name="15-8" sheetId="123" r:id="rId279"/>
    <sheet name="15-8g" sheetId="315" r:id="rId280"/>
    <sheet name="15-9" sheetId="124" r:id="rId281"/>
    <sheet name="15-9g" sheetId="316" r:id="rId282"/>
    <sheet name="15-10" sheetId="125" r:id="rId283"/>
    <sheet name="15-10g" sheetId="317" r:id="rId284"/>
    <sheet name="15-11" sheetId="126" r:id="rId285"/>
    <sheet name="15-11g" sheetId="318" r:id="rId286"/>
    <sheet name="16-1" sheetId="127" r:id="rId287"/>
    <sheet name="16-1g" sheetId="319" r:id="rId288"/>
    <sheet name="16-1g2" sheetId="320" r:id="rId289"/>
    <sheet name="16-2" sheetId="128" r:id="rId290"/>
    <sheet name="16-2g" sheetId="321" r:id="rId291"/>
    <sheet name="16-3" sheetId="129" r:id="rId292"/>
    <sheet name="16-3g" sheetId="322" r:id="rId293"/>
    <sheet name="16-3g2" sheetId="323" r:id="rId294"/>
    <sheet name="16-3g3" sheetId="324" r:id="rId295"/>
    <sheet name="16-3g4" sheetId="325" r:id="rId296"/>
    <sheet name="16-4" sheetId="130" r:id="rId297"/>
    <sheet name="16-4g" sheetId="326" r:id="rId298"/>
    <sheet name="16-5" sheetId="131" r:id="rId299"/>
    <sheet name="16-5g" sheetId="327" r:id="rId300"/>
    <sheet name="16-6" sheetId="132" r:id="rId301"/>
    <sheet name="16-6g" sheetId="328" r:id="rId302"/>
    <sheet name="16-7" sheetId="133" r:id="rId303"/>
    <sheet name="16-7g" sheetId="329" r:id="rId304"/>
    <sheet name="16-8" sheetId="134" r:id="rId305"/>
    <sheet name="16-8g" sheetId="330" r:id="rId306"/>
    <sheet name="16-9" sheetId="135" r:id="rId307"/>
    <sheet name="16-9g" sheetId="332" r:id="rId308"/>
  </sheets>
  <definedNames>
    <definedName name="_xlnm._FilterDatabase" localSheetId="116" hidden="1">'10-1'!$A$7:$K$7</definedName>
    <definedName name="_xlnm._FilterDatabase" localSheetId="136" hidden="1">'10-10'!$A$7:$F$7</definedName>
    <definedName name="_xlnm._FilterDatabase" localSheetId="138" hidden="1">'10-11'!$A$5:$B$5</definedName>
    <definedName name="_xlnm._FilterDatabase" localSheetId="119" hidden="1">'10-2'!$A$9:$AF$9</definedName>
    <definedName name="_xlnm._FilterDatabase" localSheetId="121" hidden="1">'10-3'!$A$9:$W$9</definedName>
    <definedName name="_xlnm._FilterDatabase" localSheetId="123" hidden="1">'10-4'!$A$5:$E$5</definedName>
    <definedName name="_xlnm._FilterDatabase" localSheetId="125" hidden="1">'10-5'!$A$8:$Q$8</definedName>
    <definedName name="_xlnm._FilterDatabase" localSheetId="127" hidden="1">'10-6'!$A$8:$P$8</definedName>
    <definedName name="_xlnm._FilterDatabase" localSheetId="129" hidden="1">'10-7'!$A$4:$C$4</definedName>
    <definedName name="_xlnm._FilterDatabase" localSheetId="131" hidden="1">'10-8'!$A$8:$K$8</definedName>
    <definedName name="_xlnm._FilterDatabase" localSheetId="134" hidden="1">'10-9'!$A$4:$D$35</definedName>
    <definedName name="_xlnm._FilterDatabase" localSheetId="140" hidden="1">'11-1'!$A$5:$E$5</definedName>
    <definedName name="_xlnm._FilterDatabase" localSheetId="143" hidden="1">'11-2'!$A$4:$G$4</definedName>
    <definedName name="_xlnm._FilterDatabase" localSheetId="183" hidden="1">'11-20'!$A$7:$F$7</definedName>
    <definedName name="_xlnm._FilterDatabase" localSheetId="145" hidden="1">'11-3'!$A$7:$G$7</definedName>
    <definedName name="_xlnm._FilterDatabase" localSheetId="147" hidden="1">'11-4'!$A$6:$F$6</definedName>
    <definedName name="_xlnm._FilterDatabase" localSheetId="150" hidden="1">'11-5'!$A$6:$E$6</definedName>
    <definedName name="_xlnm._FilterDatabase" localSheetId="153" hidden="1">'11-6'!$A$7:$P$7</definedName>
    <definedName name="_xlnm._FilterDatabase" localSheetId="155" hidden="1">'11-7'!$A$8:$AB$8</definedName>
    <definedName name="_xlnm._FilterDatabase" localSheetId="158" hidden="1">'11-8'!$A$5:$E$5</definedName>
    <definedName name="_xlnm._FilterDatabase" localSheetId="160" hidden="1">'11-9'!$A$7:$L$7</definedName>
    <definedName name="_xlnm._FilterDatabase" localSheetId="207" hidden="1">'12-12'!$A$6:$L$6</definedName>
    <definedName name="_xlnm._FilterDatabase" localSheetId="187" hidden="1">'12-2'!$A$5:$N$404</definedName>
    <definedName name="_xlnm._FilterDatabase" localSheetId="239" hidden="1">'13-8'!$A$4:$P$4</definedName>
    <definedName name="_xlnm._FilterDatabase" localSheetId="241" hidden="1">'13-9'!$A$7:$L$7</definedName>
    <definedName name="_xlnm._FilterDatabase" localSheetId="7" hidden="1">'1-4'!$A$5:$R$87</definedName>
    <definedName name="_xlnm._FilterDatabase" localSheetId="8" hidden="1">'1-4g'!$A$2:$S$2</definedName>
    <definedName name="_xlnm._FilterDatabase" localSheetId="9" hidden="1">'1-5'!$A$9:$AE$9</definedName>
    <definedName name="_xlnm._FilterDatabase" localSheetId="270" hidden="1">'15-4'!$A$6:$N$6</definedName>
    <definedName name="_xlnm._FilterDatabase" localSheetId="13" hidden="1">'1-6'!$A$5:$I$5</definedName>
    <definedName name="_xlnm._FilterDatabase" localSheetId="15" hidden="1">'2-1'!$A$7:$J$46</definedName>
    <definedName name="_xlnm._FilterDatabase" localSheetId="36" hidden="1">'2-10'!$A$6:$M$6</definedName>
    <definedName name="_xlnm._FilterDatabase" localSheetId="38" hidden="1">'2-11'!$A$7:$I$7</definedName>
    <definedName name="_xlnm._FilterDatabase" localSheetId="41" hidden="1">'2-12'!$A$6:$E$6</definedName>
    <definedName name="_xlnm._FilterDatabase" localSheetId="17" hidden="1">'2-2'!$A$6:$I$6</definedName>
    <definedName name="_xlnm._FilterDatabase" localSheetId="19" hidden="1">'2-3'!$A$6:$K$6</definedName>
    <definedName name="_xlnm._FilterDatabase" localSheetId="23" hidden="1">'2-5'!$A$7:$G$7</definedName>
    <definedName name="_xlnm._FilterDatabase" localSheetId="44" hidden="1">'3-1'!$A$6:$H$6</definedName>
    <definedName name="_xlnm._FilterDatabase" localSheetId="46" hidden="1">'3-2'!$A$7:$BM$7</definedName>
    <definedName name="_xlnm._FilterDatabase" localSheetId="48" hidden="1">'3-3'!$A$5:$AT$5</definedName>
    <definedName name="_xlnm._FilterDatabase" localSheetId="50" hidden="1">'3-4'!$A$6:$BB$1374</definedName>
    <definedName name="_xlnm._FilterDatabase" localSheetId="53" hidden="1">'4-1'!$A$10:$R$10</definedName>
    <definedName name="_xlnm._FilterDatabase" localSheetId="55" hidden="1">'4-2'!$A$5:$P$5</definedName>
    <definedName name="_xlnm._FilterDatabase" localSheetId="57" hidden="1">'4-3'!$A$6:$F$6</definedName>
    <definedName name="_xlnm._FilterDatabase" localSheetId="59" hidden="1">'4-4'!$A$6:$E$6</definedName>
    <definedName name="_xlnm._FilterDatabase" localSheetId="61" hidden="1">'4-5'!$A$6:$I$6</definedName>
    <definedName name="_xlnm._FilterDatabase" localSheetId="63" hidden="1">'4-6'!$A$9:$M$9</definedName>
    <definedName name="_xlnm._FilterDatabase" localSheetId="65" hidden="1">'4-7'!$A$5:$M$5</definedName>
    <definedName name="_xlnm._FilterDatabase" localSheetId="67" hidden="1">'4-8'!$A$5:$P$5</definedName>
    <definedName name="_xlnm._FilterDatabase" localSheetId="69" hidden="1">'5-1'!$A$9:$BA$9</definedName>
    <definedName name="_xlnm._FilterDatabase" localSheetId="72" hidden="1">'5-2'!$A$5:$H$5</definedName>
    <definedName name="_xlnm._FilterDatabase" localSheetId="75" hidden="1">'6-1'!$A$6:$F$6</definedName>
    <definedName name="_xlnm._FilterDatabase" localSheetId="79" hidden="1">'6-2'!$A$8:$L$30</definedName>
    <definedName name="_xlnm._FilterDatabase" localSheetId="83" hidden="1">'6-3'!$A$9:$L$9</definedName>
    <definedName name="_xlnm._FilterDatabase" localSheetId="86" hidden="1">'6-4'!$A$6:$H$6</definedName>
    <definedName name="_xlnm._FilterDatabase" localSheetId="93" hidden="1">'7-1'!$A$9:$O$9</definedName>
    <definedName name="_xlnm._FilterDatabase" localSheetId="95" hidden="1">'7-2'!$A$8:$M$8</definedName>
    <definedName name="_xlnm._FilterDatabase" localSheetId="103" hidden="1">'9-1'!$A$10:$J$10</definedName>
    <definedName name="_xlnm._FilterDatabase" localSheetId="105" hidden="1">'9-2'!$A$4:$K$4</definedName>
    <definedName name="_xlnm._FilterDatabase" localSheetId="107" hidden="1">'9-3'!$A$7:$L$7</definedName>
    <definedName name="_xlnm._FilterDatabase" localSheetId="113" hidden="1">'9-6'!$A$8:$L$8</definedName>
    <definedName name="_xlnm._FilterDatabase" localSheetId="0" hidden="1">目次!$A$1:$K$151</definedName>
    <definedName name="Z_3EFFBD77_AF91_4BD7_862B_87360CD52D0C_.wvu.Cols" localSheetId="0" hidden="1">目次!$A:$B,目次!$F:$H</definedName>
    <definedName name="Z_3EFFBD77_AF91_4BD7_862B_87360CD52D0C_.wvu.FilterData" localSheetId="7" hidden="1">'1-4'!$A$5:$R$5</definedName>
    <definedName name="Z_3EFFBD77_AF91_4BD7_862B_87360CD52D0C_.wvu.FilterData" localSheetId="8" hidden="1">'1-4g'!$A$2:$S$2</definedName>
    <definedName name="Z_3EFFBD77_AF91_4BD7_862B_87360CD52D0C_.wvu.FilterData" localSheetId="0" hidden="1">目次!$A$1:$K$151</definedName>
    <definedName name="Z_3EFFBD77_AF91_4BD7_862B_87360CD52D0C_.wvu.Rows" localSheetId="251" hidden="1">'14-3'!$6:$9</definedName>
    <definedName name="Z_3EFFBD77_AF91_4BD7_862B_87360CD52D0C_.wvu.Rows" localSheetId="252" hidden="1">'14-3g'!$4:$7</definedName>
  </definedNames>
  <calcPr calcId="145621"/>
  <customWorkbookViews>
    <customWorkbookView name="関根 佳祐(ｾｷﾈ ｹｲｽｹ) - 個人用ビュー" guid="{3EFFBD77-AF91-4BD7-862B-87360CD52D0C}" mergeInterval="0" personalView="1" maximized="1" windowWidth="1362" windowHeight="537" activeSheetId="1"/>
  </customWorkbookViews>
  <pivotCaches>
    <pivotCache cacheId="0" r:id="rId309"/>
    <pivotCache cacheId="1" r:id="rId310"/>
    <pivotCache cacheId="2" r:id="rId311"/>
    <pivotCache cacheId="3" r:id="rId312"/>
    <pivotCache cacheId="4" r:id="rId313"/>
    <pivotCache cacheId="5" r:id="rId314"/>
    <pivotCache cacheId="6" r:id="rId315"/>
    <pivotCache cacheId="7" r:id="rId316"/>
    <pivotCache cacheId="8" r:id="rId317"/>
    <pivotCache cacheId="9" r:id="rId318"/>
    <pivotCache cacheId="10" r:id="rId319"/>
    <pivotCache cacheId="11" r:id="rId320"/>
    <pivotCache cacheId="12" r:id="rId321"/>
    <pivotCache cacheId="13" r:id="rId322"/>
    <pivotCache cacheId="14" r:id="rId323"/>
    <pivotCache cacheId="15" r:id="rId324"/>
    <pivotCache cacheId="16" r:id="rId325"/>
    <pivotCache cacheId="17" r:id="rId326"/>
    <pivotCache cacheId="18" r:id="rId327"/>
    <pivotCache cacheId="19" r:id="rId328"/>
    <pivotCache cacheId="20" r:id="rId329"/>
    <pivotCache cacheId="21" r:id="rId330"/>
    <pivotCache cacheId="22" r:id="rId331"/>
    <pivotCache cacheId="23" r:id="rId332"/>
    <pivotCache cacheId="24" r:id="rId333"/>
    <pivotCache cacheId="25" r:id="rId334"/>
    <pivotCache cacheId="26" r:id="rId335"/>
    <pivotCache cacheId="27" r:id="rId336"/>
    <pivotCache cacheId="28" r:id="rId337"/>
    <pivotCache cacheId="29" r:id="rId338"/>
    <pivotCache cacheId="30" r:id="rId339"/>
    <pivotCache cacheId="31" r:id="rId340"/>
    <pivotCache cacheId="32" r:id="rId341"/>
    <pivotCache cacheId="33" r:id="rId342"/>
    <pivotCache cacheId="34" r:id="rId343"/>
    <pivotCache cacheId="35" r:id="rId344"/>
    <pivotCache cacheId="36" r:id="rId345"/>
    <pivotCache cacheId="37" r:id="rId346"/>
    <pivotCache cacheId="38" r:id="rId347"/>
    <pivotCache cacheId="39" r:id="rId348"/>
    <pivotCache cacheId="40" r:id="rId349"/>
    <pivotCache cacheId="41" r:id="rId350"/>
    <pivotCache cacheId="42" r:id="rId351"/>
    <pivotCache cacheId="43" r:id="rId352"/>
    <pivotCache cacheId="44" r:id="rId353"/>
    <pivotCache cacheId="45" r:id="rId354"/>
    <pivotCache cacheId="46" r:id="rId355"/>
    <pivotCache cacheId="47" r:id="rId356"/>
    <pivotCache cacheId="48" r:id="rId357"/>
    <pivotCache cacheId="49" r:id="rId358"/>
    <pivotCache cacheId="50" r:id="rId359"/>
    <pivotCache cacheId="51" r:id="rId360"/>
    <pivotCache cacheId="52" r:id="rId361"/>
    <pivotCache cacheId="53" r:id="rId362"/>
    <pivotCache cacheId="54" r:id="rId363"/>
    <pivotCache cacheId="55" r:id="rId364"/>
    <pivotCache cacheId="56" r:id="rId365"/>
    <pivotCache cacheId="57" r:id="rId366"/>
    <pivotCache cacheId="58" r:id="rId367"/>
    <pivotCache cacheId="59" r:id="rId368"/>
    <pivotCache cacheId="60" r:id="rId369"/>
    <pivotCache cacheId="61" r:id="rId370"/>
    <pivotCache cacheId="62" r:id="rId371"/>
    <pivotCache cacheId="63" r:id="rId372"/>
    <pivotCache cacheId="64" r:id="rId373"/>
    <pivotCache cacheId="65" r:id="rId374"/>
    <pivotCache cacheId="66" r:id="rId375"/>
    <pivotCache cacheId="67" r:id="rId376"/>
    <pivotCache cacheId="68" r:id="rId377"/>
    <pivotCache cacheId="69" r:id="rId378"/>
    <pivotCache cacheId="70" r:id="rId379"/>
    <pivotCache cacheId="71" r:id="rId380"/>
    <pivotCache cacheId="72" r:id="rId381"/>
    <pivotCache cacheId="73" r:id="rId382"/>
    <pivotCache cacheId="74" r:id="rId383"/>
    <pivotCache cacheId="75" r:id="rId384"/>
    <pivotCache cacheId="76" r:id="rId385"/>
    <pivotCache cacheId="77" r:id="rId386"/>
    <pivotCache cacheId="78" r:id="rId387"/>
    <pivotCache cacheId="79" r:id="rId388"/>
    <pivotCache cacheId="80" r:id="rId389"/>
    <pivotCache cacheId="81" r:id="rId390"/>
    <pivotCache cacheId="82" r:id="rId391"/>
    <pivotCache cacheId="83" r:id="rId392"/>
    <pivotCache cacheId="84" r:id="rId393"/>
    <pivotCache cacheId="85" r:id="rId394"/>
    <pivotCache cacheId="86" r:id="rId395"/>
    <pivotCache cacheId="87" r:id="rId396"/>
    <pivotCache cacheId="88" r:id="rId397"/>
    <pivotCache cacheId="89" r:id="rId398"/>
    <pivotCache cacheId="90" r:id="rId399"/>
    <pivotCache cacheId="91" r:id="rId400"/>
    <pivotCache cacheId="92" r:id="rId401"/>
    <pivotCache cacheId="93" r:id="rId402"/>
    <pivotCache cacheId="94" r:id="rId403"/>
    <pivotCache cacheId="95" r:id="rId404"/>
    <pivotCache cacheId="96" r:id="rId405"/>
    <pivotCache cacheId="97" r:id="rId406"/>
    <pivotCache cacheId="98" r:id="rId407"/>
    <pivotCache cacheId="99" r:id="rId408"/>
    <pivotCache cacheId="100" r:id="rId409"/>
    <pivotCache cacheId="101" r:id="rId410"/>
    <pivotCache cacheId="102" r:id="rId411"/>
    <pivotCache cacheId="103" r:id="rId412"/>
    <pivotCache cacheId="104" r:id="rId413"/>
    <pivotCache cacheId="105" r:id="rId414"/>
    <pivotCache cacheId="106" r:id="rId415"/>
    <pivotCache cacheId="107" r:id="rId416"/>
    <pivotCache cacheId="108" r:id="rId417"/>
    <pivotCache cacheId="109" r:id="rId418"/>
    <pivotCache cacheId="110" r:id="rId419"/>
    <pivotCache cacheId="111" r:id="rId420"/>
    <pivotCache cacheId="112" r:id="rId421"/>
    <pivotCache cacheId="113" r:id="rId422"/>
    <pivotCache cacheId="114" r:id="rId423"/>
    <pivotCache cacheId="115" r:id="rId424"/>
    <pivotCache cacheId="116" r:id="rId425"/>
    <pivotCache cacheId="117" r:id="rId426"/>
    <pivotCache cacheId="118" r:id="rId427"/>
    <pivotCache cacheId="119" r:id="rId428"/>
    <pivotCache cacheId="120" r:id="rId429"/>
    <pivotCache cacheId="121" r:id="rId430"/>
    <pivotCache cacheId="122" r:id="rId431"/>
    <pivotCache cacheId="123" r:id="rId432"/>
    <pivotCache cacheId="124" r:id="rId433"/>
  </pivotCaches>
</workbook>
</file>

<file path=xl/calcChain.xml><?xml version="1.0" encoding="utf-8"?>
<calcChain xmlns="http://schemas.openxmlformats.org/spreadsheetml/2006/main">
  <c r="I5" i="1" l="1"/>
  <c r="K5" i="1"/>
  <c r="DV26" i="16" l="1"/>
  <c r="D27" i="62" l="1"/>
  <c r="D26" i="62"/>
  <c r="D25" i="62"/>
  <c r="D24" i="62"/>
  <c r="C49" i="9" l="1"/>
  <c r="I17" i="54"/>
  <c r="J17" i="54"/>
  <c r="I22" i="53"/>
  <c r="H22" i="53" s="1"/>
  <c r="J22" i="53"/>
  <c r="G16" i="17"/>
  <c r="H16" i="17"/>
  <c r="I16" i="17"/>
  <c r="J16" i="17"/>
  <c r="H17" i="54" l="1"/>
  <c r="G49" i="9"/>
  <c r="I49" i="9"/>
  <c r="H49" i="9"/>
  <c r="C25" i="16"/>
  <c r="DB25" i="16"/>
  <c r="DC25" i="16"/>
  <c r="DD25" i="16"/>
  <c r="DE25" i="16"/>
  <c r="DF25" i="16"/>
  <c r="DG25" i="16"/>
  <c r="DH25" i="16"/>
  <c r="DI25" i="16"/>
  <c r="DJ25" i="16"/>
  <c r="DK25" i="16"/>
  <c r="DL25" i="16"/>
  <c r="DM25" i="16"/>
  <c r="DN25" i="16"/>
  <c r="DO25" i="16"/>
  <c r="DP25" i="16"/>
  <c r="DQ25" i="16"/>
  <c r="DR25" i="16"/>
  <c r="DS25" i="16"/>
  <c r="DT25" i="16"/>
  <c r="DU25" i="16"/>
  <c r="DV25" i="16"/>
  <c r="DW25" i="16"/>
  <c r="DX25" i="16"/>
  <c r="DY25" i="16"/>
  <c r="C26" i="16"/>
  <c r="DB26" i="16"/>
  <c r="DC26" i="16"/>
  <c r="DD26" i="16"/>
  <c r="DE26" i="16"/>
  <c r="DF26" i="16"/>
  <c r="DG26" i="16"/>
  <c r="DH26" i="16"/>
  <c r="DI26" i="16"/>
  <c r="DJ26" i="16"/>
  <c r="DK26" i="16"/>
  <c r="DL26" i="16"/>
  <c r="DM26" i="16"/>
  <c r="DN26" i="16"/>
  <c r="DO26" i="16"/>
  <c r="DP26" i="16"/>
  <c r="DQ26" i="16"/>
  <c r="DR26" i="16"/>
  <c r="DS26" i="16"/>
  <c r="DT26" i="16"/>
  <c r="DU26" i="16"/>
  <c r="DW26" i="16"/>
  <c r="DX26" i="16"/>
  <c r="DY26" i="16"/>
  <c r="C27" i="16"/>
  <c r="DB27" i="16"/>
  <c r="DC27" i="16"/>
  <c r="DD27" i="16"/>
  <c r="DE27" i="16"/>
  <c r="DF27" i="16"/>
  <c r="DG27" i="16"/>
  <c r="DH27" i="16"/>
  <c r="DI27" i="16"/>
  <c r="DJ27" i="16"/>
  <c r="DK27" i="16"/>
  <c r="DL27" i="16"/>
  <c r="DM27" i="16"/>
  <c r="DN27" i="16"/>
  <c r="DO27" i="16"/>
  <c r="DP27" i="16"/>
  <c r="DQ27" i="16"/>
  <c r="DR27" i="16"/>
  <c r="DS27" i="16"/>
  <c r="DT27" i="16"/>
  <c r="DU27" i="16"/>
  <c r="DV27" i="16"/>
  <c r="DW27" i="16"/>
  <c r="DX27" i="16"/>
  <c r="DY27" i="16"/>
  <c r="C7" i="5" l="1"/>
  <c r="C6" i="5" s="1"/>
  <c r="D9" i="5" l="1"/>
  <c r="D12" i="5"/>
  <c r="D16" i="5"/>
  <c r="D8" i="5"/>
  <c r="D15" i="5"/>
  <c r="D11" i="5"/>
  <c r="D14" i="5"/>
  <c r="D10" i="5"/>
  <c r="D13" i="5"/>
  <c r="D7" i="5" l="1"/>
  <c r="D6" i="5" s="1"/>
  <c r="G15" i="17"/>
  <c r="H15" i="17"/>
  <c r="I15" i="17"/>
  <c r="J15" i="17"/>
  <c r="DB22" i="16"/>
  <c r="DC22" i="16"/>
  <c r="DD22" i="16"/>
  <c r="DE22" i="16"/>
  <c r="DF22" i="16"/>
  <c r="DG22" i="16"/>
  <c r="DH22" i="16"/>
  <c r="DI22" i="16"/>
  <c r="DJ22" i="16"/>
  <c r="DK22" i="16"/>
  <c r="DL22" i="16"/>
  <c r="DM22" i="16"/>
  <c r="DN22" i="16"/>
  <c r="DO22" i="16"/>
  <c r="DP22" i="16"/>
  <c r="DQ22" i="16"/>
  <c r="DR22" i="16"/>
  <c r="DS22" i="16"/>
  <c r="DT22" i="16"/>
  <c r="DU22" i="16"/>
  <c r="DV22" i="16"/>
  <c r="DW22" i="16"/>
  <c r="DX22" i="16"/>
  <c r="DY22" i="16"/>
  <c r="DB23" i="16"/>
  <c r="DC23" i="16"/>
  <c r="DD23" i="16"/>
  <c r="DE23" i="16"/>
  <c r="DF23" i="16"/>
  <c r="DG23" i="16"/>
  <c r="DH23" i="16"/>
  <c r="DI23" i="16"/>
  <c r="DJ23" i="16"/>
  <c r="DK23" i="16"/>
  <c r="DL23" i="16"/>
  <c r="DM23" i="16"/>
  <c r="DN23" i="16"/>
  <c r="DO23" i="16"/>
  <c r="DP23" i="16"/>
  <c r="DQ23" i="16"/>
  <c r="DR23" i="16"/>
  <c r="DS23" i="16"/>
  <c r="DT23" i="16"/>
  <c r="DU23" i="16"/>
  <c r="DV23" i="16"/>
  <c r="DW23" i="16"/>
  <c r="DX23" i="16"/>
  <c r="DY23" i="16"/>
  <c r="DB24" i="16"/>
  <c r="DC24" i="16"/>
  <c r="DD24" i="16"/>
  <c r="DE24" i="16"/>
  <c r="DF24" i="16"/>
  <c r="DG24" i="16"/>
  <c r="DH24" i="16"/>
  <c r="DI24" i="16"/>
  <c r="DJ24" i="16"/>
  <c r="DK24" i="16"/>
  <c r="DL24" i="16"/>
  <c r="DM24" i="16"/>
  <c r="DN24" i="16"/>
  <c r="DO24" i="16"/>
  <c r="DP24" i="16"/>
  <c r="DQ24" i="16"/>
  <c r="DR24" i="16"/>
  <c r="DS24" i="16"/>
  <c r="DT24" i="16"/>
  <c r="DU24" i="16"/>
  <c r="DV24" i="16"/>
  <c r="DW24" i="16"/>
  <c r="DX24" i="16"/>
  <c r="DY24" i="16"/>
  <c r="C22" i="16"/>
  <c r="C23" i="16"/>
  <c r="C24" i="16"/>
  <c r="C20" i="16" l="1"/>
  <c r="C21" i="16"/>
  <c r="G48" i="9"/>
  <c r="C48" i="9"/>
  <c r="G47" i="9"/>
  <c r="C46" i="9"/>
  <c r="C47" i="9"/>
  <c r="H47" i="9" s="1"/>
  <c r="I48" i="9" l="1"/>
  <c r="F49" i="9"/>
  <c r="I47" i="9"/>
  <c r="F48" i="9"/>
  <c r="H48" i="9"/>
  <c r="F47" i="9"/>
  <c r="K8" i="78"/>
  <c r="H8" i="78"/>
  <c r="E8" i="78"/>
  <c r="G8" i="78"/>
  <c r="K7" i="135" l="1"/>
  <c r="J7" i="135"/>
  <c r="I7" i="135"/>
  <c r="H7" i="135"/>
  <c r="E7" i="135"/>
  <c r="F7" i="135"/>
  <c r="G7" i="135"/>
  <c r="D7" i="135"/>
  <c r="C7" i="135"/>
  <c r="B7" i="135"/>
  <c r="A7" i="135"/>
  <c r="E6" i="133"/>
  <c r="C6" i="133"/>
  <c r="D6" i="133"/>
  <c r="B6" i="133"/>
  <c r="A6" i="133"/>
  <c r="D6" i="132"/>
  <c r="C6" i="132"/>
  <c r="B6" i="132"/>
  <c r="A6" i="132"/>
  <c r="J6" i="129"/>
  <c r="K6" i="129"/>
  <c r="I6" i="129"/>
  <c r="G6" i="129"/>
  <c r="H6" i="129"/>
  <c r="F6" i="129"/>
  <c r="D6" i="129"/>
  <c r="E6" i="129"/>
  <c r="C6" i="129"/>
  <c r="B6" i="129"/>
  <c r="A6" i="129"/>
  <c r="K6" i="127"/>
  <c r="J6" i="127"/>
  <c r="G6" i="127"/>
  <c r="H6" i="127"/>
  <c r="I6" i="127"/>
  <c r="F6" i="127"/>
  <c r="C6" i="127"/>
  <c r="D6" i="127"/>
  <c r="E6" i="127"/>
  <c r="B6" i="127"/>
  <c r="A6" i="127"/>
  <c r="I6" i="120"/>
  <c r="H6" i="120"/>
  <c r="G6" i="120"/>
  <c r="F6" i="120"/>
  <c r="E6" i="120"/>
  <c r="D6" i="120"/>
  <c r="C6" i="120"/>
  <c r="B6" i="120"/>
  <c r="A6" i="120"/>
  <c r="H6" i="118"/>
  <c r="I6" i="118"/>
  <c r="J6" i="118"/>
  <c r="K6" i="118"/>
  <c r="L6" i="118"/>
  <c r="M6" i="118"/>
  <c r="G6" i="118"/>
  <c r="E6" i="118"/>
  <c r="F6" i="118"/>
  <c r="D6" i="118"/>
  <c r="B6" i="118"/>
  <c r="C6" i="118"/>
  <c r="A6" i="118"/>
  <c r="M8" i="115" l="1"/>
  <c r="L8" i="115"/>
  <c r="K8" i="115"/>
  <c r="J8" i="115"/>
  <c r="I8" i="115"/>
  <c r="H8" i="115"/>
  <c r="G8" i="115"/>
  <c r="F8" i="115"/>
  <c r="E8" i="115"/>
  <c r="D8" i="115"/>
  <c r="C8" i="115"/>
  <c r="B8" i="115"/>
  <c r="A8" i="115"/>
  <c r="J6" i="108"/>
  <c r="K6" i="108"/>
  <c r="L6" i="108"/>
  <c r="M6" i="108"/>
  <c r="N6" i="108"/>
  <c r="I6" i="108"/>
  <c r="D6" i="108"/>
  <c r="E6" i="108"/>
  <c r="F6" i="108"/>
  <c r="G6" i="108"/>
  <c r="H6" i="108"/>
  <c r="C6" i="108"/>
  <c r="B6" i="108"/>
  <c r="A6" i="108"/>
  <c r="J6" i="107"/>
  <c r="K6" i="107"/>
  <c r="I6" i="107"/>
  <c r="G6" i="107"/>
  <c r="H6" i="107"/>
  <c r="F6" i="107"/>
  <c r="D6" i="107"/>
  <c r="E6" i="107"/>
  <c r="C6" i="107"/>
  <c r="B6" i="107"/>
  <c r="A6" i="107"/>
  <c r="J7" i="106"/>
  <c r="K7" i="106"/>
  <c r="L7" i="106"/>
  <c r="I7" i="106"/>
  <c r="G7" i="106"/>
  <c r="H7" i="106"/>
  <c r="F7" i="106"/>
  <c r="C7" i="106"/>
  <c r="D7" i="106"/>
  <c r="E7" i="106"/>
  <c r="B7" i="106"/>
  <c r="A7" i="106"/>
  <c r="M7" i="104"/>
  <c r="N7" i="104"/>
  <c r="O7" i="104"/>
  <c r="P7" i="104"/>
  <c r="Q7" i="104"/>
  <c r="R7" i="104"/>
  <c r="S7" i="104"/>
  <c r="T7" i="104"/>
  <c r="U7" i="104"/>
  <c r="V7" i="104"/>
  <c r="W7" i="104"/>
  <c r="X7" i="104"/>
  <c r="Y7" i="104"/>
  <c r="Z7" i="104"/>
  <c r="L7" i="104"/>
  <c r="G7" i="104"/>
  <c r="H7" i="104"/>
  <c r="I7" i="104"/>
  <c r="J7" i="104"/>
  <c r="K7" i="104"/>
  <c r="D7" i="104"/>
  <c r="E7" i="104"/>
  <c r="F7" i="104"/>
  <c r="C7" i="104"/>
  <c r="B7" i="104"/>
  <c r="A7" i="104"/>
  <c r="R7" i="100" l="1"/>
  <c r="S7" i="100"/>
  <c r="T7" i="100"/>
  <c r="Q7" i="100"/>
  <c r="O7" i="100"/>
  <c r="P7" i="100"/>
  <c r="N7" i="100"/>
  <c r="L7" i="100"/>
  <c r="M7" i="100"/>
  <c r="K7" i="100"/>
  <c r="H7" i="100"/>
  <c r="I7" i="100"/>
  <c r="J7" i="100"/>
  <c r="G7" i="100"/>
  <c r="E7" i="100"/>
  <c r="F7" i="100"/>
  <c r="D7" i="100"/>
  <c r="B7" i="100"/>
  <c r="C7" i="100"/>
  <c r="A7" i="100"/>
  <c r="E6" i="97" l="1"/>
  <c r="D6" i="97"/>
  <c r="C6" i="97"/>
  <c r="B6" i="97"/>
  <c r="A6" i="97"/>
  <c r="E6" i="96"/>
  <c r="B6" i="96"/>
  <c r="C6" i="96"/>
  <c r="D6" i="96"/>
  <c r="F6" i="96"/>
  <c r="G6" i="96"/>
  <c r="H6" i="96"/>
  <c r="I6" i="96"/>
  <c r="J6" i="96"/>
  <c r="K6" i="96"/>
  <c r="A6" i="96"/>
  <c r="E6" i="93"/>
  <c r="D6" i="93"/>
  <c r="C6" i="93"/>
  <c r="B6" i="93"/>
  <c r="A6" i="93"/>
  <c r="J6" i="92"/>
  <c r="C6" i="92"/>
  <c r="D6" i="92"/>
  <c r="E6" i="92"/>
  <c r="F6" i="92"/>
  <c r="G6" i="92"/>
  <c r="H6" i="92"/>
  <c r="I6" i="92"/>
  <c r="B6" i="92"/>
  <c r="A6" i="92"/>
  <c r="K7" i="90"/>
  <c r="J7" i="90"/>
  <c r="G7" i="90"/>
  <c r="H7" i="90"/>
  <c r="I7" i="90"/>
  <c r="F7" i="90"/>
  <c r="C7" i="90"/>
  <c r="D7" i="90"/>
  <c r="E7" i="90"/>
  <c r="B7" i="90"/>
  <c r="A7" i="90"/>
  <c r="F7" i="85"/>
  <c r="E7" i="85"/>
  <c r="B7" i="85"/>
  <c r="C7" i="85"/>
  <c r="D7" i="85"/>
  <c r="A7" i="85"/>
  <c r="B8" i="84"/>
  <c r="K8" i="84"/>
  <c r="J8" i="84"/>
  <c r="I8" i="84"/>
  <c r="H8" i="84"/>
  <c r="G8" i="84"/>
  <c r="F8" i="84"/>
  <c r="E8" i="84"/>
  <c r="D8" i="84"/>
  <c r="C8" i="84"/>
  <c r="A8" i="84"/>
  <c r="K8" i="83"/>
  <c r="J8" i="83"/>
  <c r="H8" i="83"/>
  <c r="I8" i="83"/>
  <c r="G8" i="83"/>
  <c r="F8" i="83"/>
  <c r="E8" i="83"/>
  <c r="D8" i="83"/>
  <c r="C8" i="83"/>
  <c r="B8" i="83"/>
  <c r="A8" i="83"/>
  <c r="G8" i="82"/>
  <c r="H8" i="82"/>
  <c r="I8" i="82"/>
  <c r="F8" i="82"/>
  <c r="C8" i="82"/>
  <c r="D8" i="82"/>
  <c r="E8" i="82"/>
  <c r="B8" i="82"/>
  <c r="A8" i="82"/>
  <c r="G6" i="80" l="1"/>
  <c r="F6" i="80"/>
  <c r="E6" i="80"/>
  <c r="D6" i="80"/>
  <c r="C6" i="80"/>
  <c r="B6" i="80"/>
  <c r="A6" i="80"/>
  <c r="F7" i="79"/>
  <c r="D7" i="79"/>
  <c r="E7" i="79"/>
  <c r="C7" i="79"/>
  <c r="B7" i="79"/>
  <c r="A7" i="79"/>
  <c r="M8" i="78"/>
  <c r="L8" i="78"/>
  <c r="J8" i="78"/>
  <c r="I8" i="78"/>
  <c r="F8" i="78"/>
  <c r="C8" i="78"/>
  <c r="D8" i="78"/>
  <c r="B8" i="78"/>
  <c r="A8" i="78"/>
  <c r="C6" i="73"/>
  <c r="D6" i="73"/>
  <c r="E6" i="73"/>
  <c r="F6" i="73"/>
  <c r="G6" i="73"/>
  <c r="H6" i="73"/>
  <c r="I6" i="73"/>
  <c r="B6" i="73"/>
  <c r="A6" i="73"/>
  <c r="C6" i="71"/>
  <c r="B6" i="71"/>
  <c r="A6" i="71"/>
  <c r="I7" i="68" l="1"/>
  <c r="J7" i="68"/>
  <c r="K7" i="68"/>
  <c r="L7" i="68"/>
  <c r="H7" i="68"/>
  <c r="D7" i="68"/>
  <c r="E7" i="68"/>
  <c r="F7" i="68"/>
  <c r="G7" i="68"/>
  <c r="C7" i="68"/>
  <c r="B7" i="68"/>
  <c r="A7" i="68"/>
  <c r="AB8" i="66"/>
  <c r="AA8" i="66"/>
  <c r="Z8" i="66"/>
  <c r="Y8" i="66"/>
  <c r="X8" i="66"/>
  <c r="W8" i="66"/>
  <c r="V8" i="66"/>
  <c r="U8" i="66"/>
  <c r="T8" i="66"/>
  <c r="S8" i="66"/>
  <c r="R8" i="66"/>
  <c r="Q8" i="66"/>
  <c r="P8" i="66"/>
  <c r="O8" i="66"/>
  <c r="N8" i="66"/>
  <c r="M8" i="66"/>
  <c r="L8" i="66"/>
  <c r="K8" i="66"/>
  <c r="J8" i="66"/>
  <c r="I8" i="66"/>
  <c r="H8" i="66"/>
  <c r="G8" i="66"/>
  <c r="F8" i="66"/>
  <c r="E8" i="66"/>
  <c r="D8" i="66"/>
  <c r="C8" i="66"/>
  <c r="B8" i="66"/>
  <c r="A8" i="66"/>
  <c r="K7" i="65"/>
  <c r="L7" i="65"/>
  <c r="M7" i="65"/>
  <c r="N7" i="65"/>
  <c r="O7" i="65"/>
  <c r="P7" i="65"/>
  <c r="J7" i="65"/>
  <c r="E7" i="65"/>
  <c r="F7" i="65"/>
  <c r="G7" i="65"/>
  <c r="H7" i="65"/>
  <c r="I7" i="65"/>
  <c r="D7" i="65"/>
  <c r="B7" i="65"/>
  <c r="C7" i="65"/>
  <c r="A7" i="65"/>
  <c r="E6" i="64"/>
  <c r="D6" i="64"/>
  <c r="C6" i="64"/>
  <c r="B6" i="64"/>
  <c r="A6" i="64"/>
  <c r="F6" i="63"/>
  <c r="E6" i="63"/>
  <c r="D6" i="63"/>
  <c r="C6" i="63"/>
  <c r="B6" i="63"/>
  <c r="A6" i="63"/>
  <c r="E7" i="62"/>
  <c r="F7" i="62"/>
  <c r="G7" i="62"/>
  <c r="D7" i="62"/>
  <c r="C7" i="62"/>
  <c r="B7" i="62"/>
  <c r="A7" i="62"/>
  <c r="K8" i="56" l="1"/>
  <c r="J8" i="56"/>
  <c r="E8" i="56"/>
  <c r="F8" i="56"/>
  <c r="G8" i="56"/>
  <c r="H8" i="56"/>
  <c r="I8" i="56"/>
  <c r="D8" i="56"/>
  <c r="C8" i="56"/>
  <c r="B8" i="56"/>
  <c r="A8" i="56"/>
  <c r="Q8" i="53"/>
  <c r="P8" i="53"/>
  <c r="O8" i="53"/>
  <c r="N8" i="53"/>
  <c r="M8" i="53"/>
  <c r="L8" i="53"/>
  <c r="K8" i="53"/>
  <c r="I8" i="53"/>
  <c r="J8" i="53"/>
  <c r="H8" i="53"/>
  <c r="F8" i="53"/>
  <c r="G8" i="53"/>
  <c r="E8" i="53"/>
  <c r="C8" i="53"/>
  <c r="D8" i="53"/>
  <c r="A8" i="53"/>
  <c r="B8" i="53"/>
  <c r="P8" i="54"/>
  <c r="O8" i="54"/>
  <c r="N8" i="54"/>
  <c r="M8" i="54"/>
  <c r="L8" i="54"/>
  <c r="K8" i="54"/>
  <c r="I8" i="54"/>
  <c r="J8" i="54"/>
  <c r="H8" i="54"/>
  <c r="F8" i="54"/>
  <c r="G8" i="54"/>
  <c r="E8" i="54"/>
  <c r="C8" i="54"/>
  <c r="D8" i="54"/>
  <c r="A8" i="54"/>
  <c r="B8" i="54"/>
  <c r="V9" i="51" l="1"/>
  <c r="W9" i="51"/>
  <c r="U9" i="51"/>
  <c r="R9" i="51"/>
  <c r="S9" i="51"/>
  <c r="T9" i="51"/>
  <c r="Q9" i="51"/>
  <c r="P9" i="51"/>
  <c r="O9" i="51"/>
  <c r="M9" i="51"/>
  <c r="N9" i="51"/>
  <c r="L9" i="51"/>
  <c r="J9" i="51"/>
  <c r="K9" i="51"/>
  <c r="I9" i="51"/>
  <c r="G9" i="51"/>
  <c r="H9" i="51"/>
  <c r="F9" i="51"/>
  <c r="D9" i="51"/>
  <c r="E9" i="51"/>
  <c r="C9" i="51"/>
  <c r="B9" i="51"/>
  <c r="A9" i="51"/>
  <c r="AE9" i="50" l="1"/>
  <c r="AF9" i="50"/>
  <c r="AD9" i="50"/>
  <c r="AB9" i="50"/>
  <c r="AC9" i="50"/>
  <c r="AA9" i="50"/>
  <c r="Y9" i="50"/>
  <c r="Z9" i="50"/>
  <c r="X9" i="50"/>
  <c r="V9" i="50"/>
  <c r="W9" i="50"/>
  <c r="U9" i="50"/>
  <c r="S9" i="50"/>
  <c r="T9" i="50"/>
  <c r="R9" i="50"/>
  <c r="P9" i="50"/>
  <c r="Q9" i="50"/>
  <c r="O9" i="50"/>
  <c r="M9" i="50"/>
  <c r="N9" i="50"/>
  <c r="L9" i="50"/>
  <c r="J9" i="50"/>
  <c r="K9" i="50"/>
  <c r="I9" i="50"/>
  <c r="G9" i="50"/>
  <c r="H9" i="50"/>
  <c r="F9" i="50"/>
  <c r="E9" i="50"/>
  <c r="D9" i="50"/>
  <c r="C9" i="50"/>
  <c r="B9" i="50"/>
  <c r="A9" i="50"/>
  <c r="G7" i="49"/>
  <c r="H7" i="49"/>
  <c r="I7" i="49"/>
  <c r="J7" i="49"/>
  <c r="K7" i="49"/>
  <c r="F7" i="49"/>
  <c r="D7" i="49"/>
  <c r="E7" i="49"/>
  <c r="C7" i="49"/>
  <c r="B7" i="49"/>
  <c r="A7" i="49"/>
  <c r="I8" i="48"/>
  <c r="J8" i="48"/>
  <c r="K8" i="48"/>
  <c r="L8" i="48"/>
  <c r="H8" i="48"/>
  <c r="G8" i="48"/>
  <c r="D8" i="48"/>
  <c r="E8" i="48"/>
  <c r="F8" i="48"/>
  <c r="C8" i="48"/>
  <c r="B8" i="48"/>
  <c r="A8" i="48"/>
  <c r="H8" i="46" l="1"/>
  <c r="N8" i="46"/>
  <c r="C8" i="46"/>
  <c r="D8" i="46"/>
  <c r="Q8" i="46"/>
  <c r="P8" i="46"/>
  <c r="O8" i="46"/>
  <c r="J8" i="46"/>
  <c r="K8" i="46"/>
  <c r="L8" i="46"/>
  <c r="M8" i="46"/>
  <c r="I8" i="46"/>
  <c r="E8" i="46"/>
  <c r="F8" i="46"/>
  <c r="G8" i="46"/>
  <c r="B8" i="46"/>
  <c r="A8" i="46"/>
  <c r="I7" i="45" l="1"/>
  <c r="J7" i="45"/>
  <c r="H7" i="45"/>
  <c r="F7" i="45"/>
  <c r="D7" i="45"/>
  <c r="E7" i="45"/>
  <c r="C7" i="45"/>
  <c r="L7" i="45"/>
  <c r="K7" i="45"/>
  <c r="G7" i="45"/>
  <c r="B7" i="45"/>
  <c r="A7" i="45"/>
  <c r="J10" i="43"/>
  <c r="I10" i="43"/>
  <c r="H10" i="43"/>
  <c r="G10" i="43"/>
  <c r="F10" i="43"/>
  <c r="E10" i="43"/>
  <c r="D10" i="43"/>
  <c r="C10" i="43"/>
  <c r="B10" i="43"/>
  <c r="A10" i="43"/>
  <c r="N6" i="42"/>
  <c r="M6" i="42"/>
  <c r="K6" i="42"/>
  <c r="L6" i="42"/>
  <c r="J6" i="42"/>
  <c r="I6" i="42"/>
  <c r="H6" i="42"/>
  <c r="G6" i="42"/>
  <c r="F6" i="42"/>
  <c r="E6" i="42"/>
  <c r="D6" i="42"/>
  <c r="C6" i="42"/>
  <c r="B6" i="42"/>
  <c r="A6" i="42"/>
  <c r="M8" i="40" l="1"/>
  <c r="G8" i="40"/>
  <c r="H8" i="40"/>
  <c r="I8" i="40"/>
  <c r="J8" i="40"/>
  <c r="K8" i="40"/>
  <c r="L8" i="40"/>
  <c r="F8" i="40"/>
  <c r="B8" i="40"/>
  <c r="C8" i="40"/>
  <c r="D8" i="40"/>
  <c r="E8" i="40"/>
  <c r="A8" i="40"/>
  <c r="L9" i="39"/>
  <c r="M9" i="39"/>
  <c r="N9" i="39"/>
  <c r="O9" i="39"/>
  <c r="K9" i="39"/>
  <c r="E9" i="39"/>
  <c r="F9" i="39"/>
  <c r="G9" i="39"/>
  <c r="H9" i="39"/>
  <c r="D9" i="39"/>
  <c r="J9" i="39"/>
  <c r="I9" i="39"/>
  <c r="C9" i="39"/>
  <c r="B9" i="39"/>
  <c r="A9" i="39"/>
  <c r="F9" i="37"/>
  <c r="G9" i="37"/>
  <c r="H9" i="37"/>
  <c r="I9" i="37"/>
  <c r="J9" i="37"/>
  <c r="K9" i="37"/>
  <c r="L9" i="37"/>
  <c r="E9" i="37"/>
  <c r="D9" i="37"/>
  <c r="C9" i="37"/>
  <c r="B9" i="37"/>
  <c r="A9" i="37"/>
  <c r="AN9" i="33" l="1"/>
  <c r="AO9" i="33"/>
  <c r="AP9" i="33"/>
  <c r="AM9" i="33"/>
  <c r="AJ9" i="33"/>
  <c r="AK9" i="33"/>
  <c r="AL9" i="33"/>
  <c r="AI9" i="33"/>
  <c r="AF9" i="33"/>
  <c r="AG9" i="33"/>
  <c r="AH9" i="33"/>
  <c r="AE9" i="33"/>
  <c r="AB9" i="33"/>
  <c r="AC9" i="33"/>
  <c r="AD9" i="33"/>
  <c r="AA9" i="33"/>
  <c r="Y9" i="33"/>
  <c r="Z9" i="33"/>
  <c r="X9" i="33"/>
  <c r="T9" i="33"/>
  <c r="U9" i="33"/>
  <c r="V9" i="33"/>
  <c r="W9" i="33"/>
  <c r="R9" i="33"/>
  <c r="S9" i="33"/>
  <c r="Q9" i="33"/>
  <c r="P9" i="33"/>
  <c r="O9" i="33"/>
  <c r="N9" i="33"/>
  <c r="M9" i="33"/>
  <c r="L9" i="33"/>
  <c r="K9" i="33"/>
  <c r="J9" i="33"/>
  <c r="I9" i="33"/>
  <c r="H9" i="33"/>
  <c r="G9" i="33"/>
  <c r="F9" i="33"/>
  <c r="E9" i="33"/>
  <c r="B9" i="33"/>
  <c r="C9" i="33"/>
  <c r="D9" i="33"/>
  <c r="A9" i="33"/>
  <c r="M9" i="30"/>
  <c r="J9" i="30"/>
  <c r="K9" i="30"/>
  <c r="L9" i="30"/>
  <c r="I9" i="30"/>
  <c r="H9" i="30"/>
  <c r="C9" i="30"/>
  <c r="D9" i="30"/>
  <c r="E9" i="30"/>
  <c r="F9" i="30"/>
  <c r="G9" i="30"/>
  <c r="B9" i="30"/>
  <c r="A9" i="30"/>
  <c r="B14" i="30"/>
  <c r="B13" i="30"/>
  <c r="I6" i="29"/>
  <c r="H6" i="29"/>
  <c r="G6" i="29"/>
  <c r="F6" i="29"/>
  <c r="E6" i="29"/>
  <c r="D6" i="29"/>
  <c r="C6" i="29"/>
  <c r="B6" i="29"/>
  <c r="A6" i="29"/>
  <c r="D6" i="28"/>
  <c r="E6" i="28"/>
  <c r="C6" i="28"/>
  <c r="B6" i="28"/>
  <c r="A6" i="28"/>
  <c r="Q10" i="25" l="1"/>
  <c r="R10" i="25"/>
  <c r="P10" i="25"/>
  <c r="N10" i="25"/>
  <c r="O10" i="25"/>
  <c r="M10" i="25"/>
  <c r="K10" i="25"/>
  <c r="L10" i="25"/>
  <c r="J10" i="25"/>
  <c r="H10" i="25"/>
  <c r="I10" i="25"/>
  <c r="G10" i="25"/>
  <c r="F10" i="25"/>
  <c r="E10" i="25"/>
  <c r="D10" i="25"/>
  <c r="C10" i="25"/>
  <c r="B10" i="25"/>
  <c r="A10" i="25"/>
  <c r="AK7" i="23" l="1"/>
  <c r="AL7" i="23"/>
  <c r="AM7" i="23"/>
  <c r="AN7" i="23"/>
  <c r="AO7" i="23"/>
  <c r="AP7" i="23"/>
  <c r="AQ7" i="23"/>
  <c r="AR7" i="23"/>
  <c r="AS7" i="23"/>
  <c r="AT7" i="23"/>
  <c r="AK8" i="23"/>
  <c r="AL8" i="23"/>
  <c r="AM8" i="23"/>
  <c r="AN8" i="23"/>
  <c r="AO8" i="23"/>
  <c r="AP8" i="23"/>
  <c r="AQ8" i="23"/>
  <c r="AR8" i="23"/>
  <c r="AS8" i="23"/>
  <c r="AT8" i="23"/>
  <c r="AK9" i="23"/>
  <c r="AL9" i="23"/>
  <c r="AM9" i="23"/>
  <c r="AN9" i="23"/>
  <c r="AO9" i="23"/>
  <c r="AP9" i="23"/>
  <c r="AQ9" i="23"/>
  <c r="AR9" i="23"/>
  <c r="AS9" i="23"/>
  <c r="AT9" i="23"/>
  <c r="AK10" i="23"/>
  <c r="AL10" i="23"/>
  <c r="AM10" i="23"/>
  <c r="AN10" i="23"/>
  <c r="AO10" i="23"/>
  <c r="AP10" i="23"/>
  <c r="AQ10" i="23"/>
  <c r="AR10" i="23"/>
  <c r="AS10" i="23"/>
  <c r="AT10" i="23"/>
  <c r="AK11" i="23"/>
  <c r="AL11" i="23"/>
  <c r="AM11" i="23"/>
  <c r="AN11" i="23"/>
  <c r="AO11" i="23"/>
  <c r="AP11" i="23"/>
  <c r="AQ11" i="23"/>
  <c r="AR11" i="23"/>
  <c r="AS11" i="23"/>
  <c r="AT11" i="23"/>
  <c r="AK12" i="23"/>
  <c r="AL12" i="23"/>
  <c r="AM12" i="23"/>
  <c r="AN12" i="23"/>
  <c r="AO12" i="23"/>
  <c r="AP12" i="23"/>
  <c r="AQ12" i="23"/>
  <c r="AR12" i="23"/>
  <c r="AS12" i="23"/>
  <c r="AT12" i="23"/>
  <c r="AK13" i="23"/>
  <c r="AL13" i="23"/>
  <c r="AM13" i="23"/>
  <c r="AN13" i="23"/>
  <c r="AO13" i="23"/>
  <c r="AP13" i="23"/>
  <c r="AQ13" i="23"/>
  <c r="AR13" i="23"/>
  <c r="AS13" i="23"/>
  <c r="AT13" i="23"/>
  <c r="AK14" i="23"/>
  <c r="AL14" i="23"/>
  <c r="AM14" i="23"/>
  <c r="AN14" i="23"/>
  <c r="AO14" i="23"/>
  <c r="AP14" i="23"/>
  <c r="AQ14" i="23"/>
  <c r="AR14" i="23"/>
  <c r="AS14" i="23"/>
  <c r="AT14" i="23"/>
  <c r="AK15" i="23"/>
  <c r="AL15" i="23"/>
  <c r="AM15" i="23"/>
  <c r="AN15" i="23"/>
  <c r="AO15" i="23"/>
  <c r="AP15" i="23"/>
  <c r="AQ15" i="23"/>
  <c r="AR15" i="23"/>
  <c r="AS15" i="23"/>
  <c r="AT15" i="23"/>
  <c r="AK16" i="23"/>
  <c r="AL16" i="23"/>
  <c r="AM16" i="23"/>
  <c r="AN16" i="23"/>
  <c r="AO16" i="23"/>
  <c r="AP16" i="23"/>
  <c r="AQ16" i="23"/>
  <c r="AR16" i="23"/>
  <c r="AS16" i="23"/>
  <c r="AT16" i="23"/>
  <c r="AK17" i="23"/>
  <c r="AL17" i="23"/>
  <c r="AM17" i="23"/>
  <c r="AN17" i="23"/>
  <c r="AO17" i="23"/>
  <c r="AP17" i="23"/>
  <c r="AQ17" i="23"/>
  <c r="AR17" i="23"/>
  <c r="AS17" i="23"/>
  <c r="AT17" i="23"/>
  <c r="AK18" i="23"/>
  <c r="AL18" i="23"/>
  <c r="AM18" i="23"/>
  <c r="AN18" i="23"/>
  <c r="AO18" i="23"/>
  <c r="AP18" i="23"/>
  <c r="AQ18" i="23"/>
  <c r="AR18" i="23"/>
  <c r="AS18" i="23"/>
  <c r="AT18" i="23"/>
  <c r="AK19" i="23"/>
  <c r="AL19" i="23"/>
  <c r="AM19" i="23"/>
  <c r="AN19" i="23"/>
  <c r="AO19" i="23"/>
  <c r="AP19" i="23"/>
  <c r="AQ19" i="23"/>
  <c r="AR19" i="23"/>
  <c r="AS19" i="23"/>
  <c r="AT19" i="23"/>
  <c r="AK20" i="23"/>
  <c r="AL20" i="23"/>
  <c r="AM20" i="23"/>
  <c r="AN20" i="23"/>
  <c r="AO20" i="23"/>
  <c r="AP20" i="23"/>
  <c r="AQ20" i="23"/>
  <c r="AR20" i="23"/>
  <c r="AS20" i="23"/>
  <c r="AT20" i="23"/>
  <c r="AK21" i="23"/>
  <c r="AL21" i="23"/>
  <c r="AM21" i="23"/>
  <c r="AN21" i="23"/>
  <c r="AO21" i="23"/>
  <c r="AP21" i="23"/>
  <c r="AQ21" i="23"/>
  <c r="AR21" i="23"/>
  <c r="AS21" i="23"/>
  <c r="AT21" i="23"/>
  <c r="AK22" i="23"/>
  <c r="AL22" i="23"/>
  <c r="AM22" i="23"/>
  <c r="AN22" i="23"/>
  <c r="AO22" i="23"/>
  <c r="AP22" i="23"/>
  <c r="AQ22" i="23"/>
  <c r="AR22" i="23"/>
  <c r="AS22" i="23"/>
  <c r="AT22" i="23"/>
  <c r="AK23" i="23"/>
  <c r="AL23" i="23"/>
  <c r="AM23" i="23"/>
  <c r="AN23" i="23"/>
  <c r="AO23" i="23"/>
  <c r="AP23" i="23"/>
  <c r="AQ23" i="23"/>
  <c r="AR23" i="23"/>
  <c r="AS23" i="23"/>
  <c r="AT23" i="23"/>
  <c r="AK24" i="23"/>
  <c r="AL24" i="23"/>
  <c r="AM24" i="23"/>
  <c r="AN24" i="23"/>
  <c r="AO24" i="23"/>
  <c r="AP24" i="23"/>
  <c r="AQ24" i="23"/>
  <c r="AR24" i="23"/>
  <c r="AS24" i="23"/>
  <c r="AT24" i="23"/>
  <c r="AK25" i="23"/>
  <c r="AL25" i="23"/>
  <c r="AM25" i="23"/>
  <c r="AN25" i="23"/>
  <c r="AO25" i="23"/>
  <c r="AP25" i="23"/>
  <c r="AQ25" i="23"/>
  <c r="AR25" i="23"/>
  <c r="AS25" i="23"/>
  <c r="AT25" i="23"/>
  <c r="AK26" i="23"/>
  <c r="AL26" i="23"/>
  <c r="AM26" i="23"/>
  <c r="AN26" i="23"/>
  <c r="AO26" i="23"/>
  <c r="AP26" i="23"/>
  <c r="AQ26" i="23"/>
  <c r="AR26" i="23"/>
  <c r="AS26" i="23"/>
  <c r="AT26" i="23"/>
  <c r="AK27" i="23"/>
  <c r="AL27" i="23"/>
  <c r="AM27" i="23"/>
  <c r="AN27" i="23"/>
  <c r="AO27" i="23"/>
  <c r="AP27" i="23"/>
  <c r="AQ27" i="23"/>
  <c r="AR27" i="23"/>
  <c r="AS27" i="23"/>
  <c r="AT27" i="23"/>
  <c r="AK28" i="23"/>
  <c r="AL28" i="23"/>
  <c r="AM28" i="23"/>
  <c r="AN28" i="23"/>
  <c r="AO28" i="23"/>
  <c r="AP28" i="23"/>
  <c r="AQ28" i="23"/>
  <c r="AR28" i="23"/>
  <c r="AS28" i="23"/>
  <c r="AT28" i="23"/>
  <c r="AK29" i="23"/>
  <c r="AL29" i="23"/>
  <c r="AM29" i="23"/>
  <c r="AN29" i="23"/>
  <c r="AO29" i="23"/>
  <c r="AP29" i="23"/>
  <c r="AQ29" i="23"/>
  <c r="AR29" i="23"/>
  <c r="AS29" i="23"/>
  <c r="AT29" i="23"/>
  <c r="AK30" i="23"/>
  <c r="AL30" i="23"/>
  <c r="AM30" i="23"/>
  <c r="AN30" i="23"/>
  <c r="AO30" i="23"/>
  <c r="AP30" i="23"/>
  <c r="AQ30" i="23"/>
  <c r="AR30" i="23"/>
  <c r="AS30" i="23"/>
  <c r="AT30" i="23"/>
  <c r="AK31" i="23"/>
  <c r="AL31" i="23"/>
  <c r="AM31" i="23"/>
  <c r="AN31" i="23"/>
  <c r="AO31" i="23"/>
  <c r="AP31" i="23"/>
  <c r="AQ31" i="23"/>
  <c r="AR31" i="23"/>
  <c r="AS31" i="23"/>
  <c r="AT31" i="23"/>
  <c r="AK32" i="23"/>
  <c r="AL32" i="23"/>
  <c r="AM32" i="23"/>
  <c r="AN32" i="23"/>
  <c r="AO32" i="23"/>
  <c r="AP32" i="23"/>
  <c r="AQ32" i="23"/>
  <c r="AR32" i="23"/>
  <c r="AS32" i="23"/>
  <c r="AT32" i="23"/>
  <c r="AK33" i="23"/>
  <c r="AL33" i="23"/>
  <c r="AM33" i="23"/>
  <c r="AN33" i="23"/>
  <c r="AO33" i="23"/>
  <c r="AP33" i="23"/>
  <c r="AQ33" i="23"/>
  <c r="AR33" i="23"/>
  <c r="AS33" i="23"/>
  <c r="AT33" i="23"/>
  <c r="AK34" i="23"/>
  <c r="AL34" i="23"/>
  <c r="AM34" i="23"/>
  <c r="AN34" i="23"/>
  <c r="AO34" i="23"/>
  <c r="AP34" i="23"/>
  <c r="AQ34" i="23"/>
  <c r="AR34" i="23"/>
  <c r="AS34" i="23"/>
  <c r="AT34" i="23"/>
  <c r="AK35" i="23"/>
  <c r="AL35" i="23"/>
  <c r="AM35" i="23"/>
  <c r="AN35" i="23"/>
  <c r="AO35" i="23"/>
  <c r="AP35" i="23"/>
  <c r="AQ35" i="23"/>
  <c r="AR35" i="23"/>
  <c r="AS35" i="23"/>
  <c r="AT35" i="23"/>
  <c r="AK36" i="23"/>
  <c r="AL36" i="23"/>
  <c r="AM36" i="23"/>
  <c r="AN36" i="23"/>
  <c r="AO36" i="23"/>
  <c r="AP36" i="23"/>
  <c r="AQ36" i="23"/>
  <c r="AR36" i="23"/>
  <c r="AS36" i="23"/>
  <c r="AT36" i="23"/>
  <c r="AK37" i="23"/>
  <c r="AL37" i="23"/>
  <c r="AM37" i="23"/>
  <c r="AN37" i="23"/>
  <c r="AO37" i="23"/>
  <c r="AP37" i="23"/>
  <c r="AQ37" i="23"/>
  <c r="AR37" i="23"/>
  <c r="AS37" i="23"/>
  <c r="AT37" i="23"/>
  <c r="AK38" i="23"/>
  <c r="AL38" i="23"/>
  <c r="AM38" i="23"/>
  <c r="AN38" i="23"/>
  <c r="AO38" i="23"/>
  <c r="AP38" i="23"/>
  <c r="AQ38" i="23"/>
  <c r="AR38" i="23"/>
  <c r="AS38" i="23"/>
  <c r="AT38" i="23"/>
  <c r="AK39" i="23"/>
  <c r="AL39" i="23"/>
  <c r="AM39" i="23"/>
  <c r="AN39" i="23"/>
  <c r="AO39" i="23"/>
  <c r="AP39" i="23"/>
  <c r="AQ39" i="23"/>
  <c r="AR39" i="23"/>
  <c r="AS39" i="23"/>
  <c r="AT39" i="23"/>
  <c r="AK40" i="23"/>
  <c r="AL40" i="23"/>
  <c r="AM40" i="23"/>
  <c r="AN40" i="23"/>
  <c r="AO40" i="23"/>
  <c r="AP40" i="23"/>
  <c r="AQ40" i="23"/>
  <c r="AR40" i="23"/>
  <c r="AS40" i="23"/>
  <c r="AT40" i="23"/>
  <c r="AK41" i="23"/>
  <c r="AL41" i="23"/>
  <c r="AM41" i="23"/>
  <c r="AN41" i="23"/>
  <c r="AO41" i="23"/>
  <c r="AP41" i="23"/>
  <c r="AQ41" i="23"/>
  <c r="AR41" i="23"/>
  <c r="AS41" i="23"/>
  <c r="AT41" i="23"/>
  <c r="AK42" i="23"/>
  <c r="AL42" i="23"/>
  <c r="AM42" i="23"/>
  <c r="AN42" i="23"/>
  <c r="AO42" i="23"/>
  <c r="AP42" i="23"/>
  <c r="AQ42" i="23"/>
  <c r="AR42" i="23"/>
  <c r="AS42" i="23"/>
  <c r="AT42" i="23"/>
  <c r="AK43" i="23"/>
  <c r="AL43" i="23"/>
  <c r="AM43" i="23"/>
  <c r="AN43" i="23"/>
  <c r="AO43" i="23"/>
  <c r="AP43" i="23"/>
  <c r="AQ43" i="23"/>
  <c r="AR43" i="23"/>
  <c r="AS43" i="23"/>
  <c r="AT43" i="23"/>
  <c r="AK44" i="23"/>
  <c r="AL44" i="23"/>
  <c r="AM44" i="23"/>
  <c r="AN44" i="23"/>
  <c r="AO44" i="23"/>
  <c r="AP44" i="23"/>
  <c r="AQ44" i="23"/>
  <c r="AR44" i="23"/>
  <c r="AS44" i="23"/>
  <c r="AT44" i="23"/>
  <c r="AK45" i="23"/>
  <c r="AL45" i="23"/>
  <c r="AM45" i="23"/>
  <c r="AN45" i="23"/>
  <c r="AO45" i="23"/>
  <c r="AP45" i="23"/>
  <c r="AQ45" i="23"/>
  <c r="AR45" i="23"/>
  <c r="AS45" i="23"/>
  <c r="AT45" i="23"/>
  <c r="AK46" i="23"/>
  <c r="AL46" i="23"/>
  <c r="AM46" i="23"/>
  <c r="AN46" i="23"/>
  <c r="AO46" i="23"/>
  <c r="AP46" i="23"/>
  <c r="AQ46" i="23"/>
  <c r="AR46" i="23"/>
  <c r="AS46" i="23"/>
  <c r="AT46" i="23"/>
  <c r="AK47" i="23"/>
  <c r="AL47" i="23"/>
  <c r="AM47" i="23"/>
  <c r="AN47" i="23"/>
  <c r="AO47" i="23"/>
  <c r="AP47" i="23"/>
  <c r="AQ47" i="23"/>
  <c r="AR47" i="23"/>
  <c r="AS47" i="23"/>
  <c r="AT47" i="23"/>
  <c r="AK48" i="23"/>
  <c r="AL48" i="23"/>
  <c r="AM48" i="23"/>
  <c r="AN48" i="23"/>
  <c r="AO48" i="23"/>
  <c r="AP48" i="23"/>
  <c r="AQ48" i="23"/>
  <c r="AR48" i="23"/>
  <c r="AS48" i="23"/>
  <c r="AT48" i="23"/>
  <c r="AK49" i="23"/>
  <c r="AL49" i="23"/>
  <c r="AM49" i="23"/>
  <c r="AN49" i="23"/>
  <c r="AO49" i="23"/>
  <c r="AP49" i="23"/>
  <c r="AQ49" i="23"/>
  <c r="AR49" i="23"/>
  <c r="AS49" i="23"/>
  <c r="AT49" i="23"/>
  <c r="AK50" i="23"/>
  <c r="AL50" i="23"/>
  <c r="AM50" i="23"/>
  <c r="AN50" i="23"/>
  <c r="AO50" i="23"/>
  <c r="AP50" i="23"/>
  <c r="AQ50" i="23"/>
  <c r="AR50" i="23"/>
  <c r="AS50" i="23"/>
  <c r="AT50" i="23"/>
  <c r="AK51" i="23"/>
  <c r="AL51" i="23"/>
  <c r="AM51" i="23"/>
  <c r="AN51" i="23"/>
  <c r="AO51" i="23"/>
  <c r="AP51" i="23"/>
  <c r="AQ51" i="23"/>
  <c r="AR51" i="23"/>
  <c r="AS51" i="23"/>
  <c r="AT51" i="23"/>
  <c r="AK52" i="23"/>
  <c r="AL52" i="23"/>
  <c r="AM52" i="23"/>
  <c r="AN52" i="23"/>
  <c r="AO52" i="23"/>
  <c r="AP52" i="23"/>
  <c r="AQ52" i="23"/>
  <c r="AR52" i="23"/>
  <c r="AS52" i="23"/>
  <c r="AT52" i="23"/>
  <c r="AK53" i="23"/>
  <c r="AL53" i="23"/>
  <c r="AM53" i="23"/>
  <c r="AN53" i="23"/>
  <c r="AO53" i="23"/>
  <c r="AP53" i="23"/>
  <c r="AQ53" i="23"/>
  <c r="AR53" i="23"/>
  <c r="AS53" i="23"/>
  <c r="AT53" i="23"/>
  <c r="AK54" i="23"/>
  <c r="AL54" i="23"/>
  <c r="AM54" i="23"/>
  <c r="AN54" i="23"/>
  <c r="AO54" i="23"/>
  <c r="AP54" i="23"/>
  <c r="AQ54" i="23"/>
  <c r="AR54" i="23"/>
  <c r="AS54" i="23"/>
  <c r="AT54" i="23"/>
  <c r="AK55" i="23"/>
  <c r="AL55" i="23"/>
  <c r="AM55" i="23"/>
  <c r="AN55" i="23"/>
  <c r="AO55" i="23"/>
  <c r="AP55" i="23"/>
  <c r="AQ55" i="23"/>
  <c r="AR55" i="23"/>
  <c r="AS55" i="23"/>
  <c r="AT55" i="23"/>
  <c r="AK56" i="23"/>
  <c r="AL56" i="23"/>
  <c r="AM56" i="23"/>
  <c r="AN56" i="23"/>
  <c r="AO56" i="23"/>
  <c r="AP56" i="23"/>
  <c r="AQ56" i="23"/>
  <c r="AR56" i="23"/>
  <c r="AS56" i="23"/>
  <c r="AT56" i="23"/>
  <c r="AK57" i="23"/>
  <c r="AL57" i="23"/>
  <c r="AM57" i="23"/>
  <c r="AN57" i="23"/>
  <c r="AO57" i="23"/>
  <c r="AP57" i="23"/>
  <c r="AQ57" i="23"/>
  <c r="AR57" i="23"/>
  <c r="AS57" i="23"/>
  <c r="AT57" i="23"/>
  <c r="AK58" i="23"/>
  <c r="AL58" i="23"/>
  <c r="AM58" i="23"/>
  <c r="AN58" i="23"/>
  <c r="AO58" i="23"/>
  <c r="AP58" i="23"/>
  <c r="AQ58" i="23"/>
  <c r="AR58" i="23"/>
  <c r="AS58" i="23"/>
  <c r="AT58" i="23"/>
  <c r="AK59" i="23"/>
  <c r="AL59" i="23"/>
  <c r="AM59" i="23"/>
  <c r="AN59" i="23"/>
  <c r="AO59" i="23"/>
  <c r="AP59" i="23"/>
  <c r="AQ59" i="23"/>
  <c r="AR59" i="23"/>
  <c r="AS59" i="23"/>
  <c r="AT59" i="23"/>
  <c r="AK60" i="23"/>
  <c r="AL60" i="23"/>
  <c r="AM60" i="23"/>
  <c r="AN60" i="23"/>
  <c r="AO60" i="23"/>
  <c r="AP60" i="23"/>
  <c r="AQ60" i="23"/>
  <c r="AR60" i="23"/>
  <c r="AS60" i="23"/>
  <c r="AT60" i="23"/>
  <c r="AK61" i="23"/>
  <c r="AL61" i="23"/>
  <c r="AM61" i="23"/>
  <c r="AN61" i="23"/>
  <c r="AO61" i="23"/>
  <c r="AP61" i="23"/>
  <c r="AQ61" i="23"/>
  <c r="AR61" i="23"/>
  <c r="AS61" i="23"/>
  <c r="AT61" i="23"/>
  <c r="AK62" i="23"/>
  <c r="AL62" i="23"/>
  <c r="AM62" i="23"/>
  <c r="AN62" i="23"/>
  <c r="AO62" i="23"/>
  <c r="AP62" i="23"/>
  <c r="AQ62" i="23"/>
  <c r="AR62" i="23"/>
  <c r="AS62" i="23"/>
  <c r="AT62" i="23"/>
  <c r="AK63" i="23"/>
  <c r="AL63" i="23"/>
  <c r="AM63" i="23"/>
  <c r="AN63" i="23"/>
  <c r="AO63" i="23"/>
  <c r="AP63" i="23"/>
  <c r="AQ63" i="23"/>
  <c r="AR63" i="23"/>
  <c r="AS63" i="23"/>
  <c r="AT63" i="23"/>
  <c r="AK64" i="23"/>
  <c r="AL64" i="23"/>
  <c r="AM64" i="23"/>
  <c r="AN64" i="23"/>
  <c r="AO64" i="23"/>
  <c r="AP64" i="23"/>
  <c r="AQ64" i="23"/>
  <c r="AR64" i="23"/>
  <c r="AS64" i="23"/>
  <c r="AT64" i="23"/>
  <c r="AK65" i="23"/>
  <c r="AL65" i="23"/>
  <c r="AM65" i="23"/>
  <c r="AN65" i="23"/>
  <c r="AO65" i="23"/>
  <c r="AP65" i="23"/>
  <c r="AQ65" i="23"/>
  <c r="AR65" i="23"/>
  <c r="AS65" i="23"/>
  <c r="AT65" i="23"/>
  <c r="AK66" i="23"/>
  <c r="AL66" i="23"/>
  <c r="AM66" i="23"/>
  <c r="AN66" i="23"/>
  <c r="AO66" i="23"/>
  <c r="AP66" i="23"/>
  <c r="AQ66" i="23"/>
  <c r="AR66" i="23"/>
  <c r="AS66" i="23"/>
  <c r="AT66" i="23"/>
  <c r="AK67" i="23"/>
  <c r="AL67" i="23"/>
  <c r="AM67" i="23"/>
  <c r="AN67" i="23"/>
  <c r="AO67" i="23"/>
  <c r="AP67" i="23"/>
  <c r="AQ67" i="23"/>
  <c r="AR67" i="23"/>
  <c r="AS67" i="23"/>
  <c r="AT67" i="23"/>
  <c r="AK68" i="23"/>
  <c r="AL68" i="23"/>
  <c r="AM68" i="23"/>
  <c r="AN68" i="23"/>
  <c r="AO68" i="23"/>
  <c r="AP68" i="23"/>
  <c r="AQ68" i="23"/>
  <c r="AR68" i="23"/>
  <c r="AS68" i="23"/>
  <c r="AT68" i="23"/>
  <c r="AK69" i="23"/>
  <c r="AL69" i="23"/>
  <c r="AM69" i="23"/>
  <c r="AN69" i="23"/>
  <c r="AO69" i="23"/>
  <c r="AP69" i="23"/>
  <c r="AQ69" i="23"/>
  <c r="AR69" i="23"/>
  <c r="AS69" i="23"/>
  <c r="AT69" i="23"/>
  <c r="AK70" i="23"/>
  <c r="AL70" i="23"/>
  <c r="AM70" i="23"/>
  <c r="AN70" i="23"/>
  <c r="AO70" i="23"/>
  <c r="AP70" i="23"/>
  <c r="AQ70" i="23"/>
  <c r="AR70" i="23"/>
  <c r="AS70" i="23"/>
  <c r="AT70" i="23"/>
  <c r="AK71" i="23"/>
  <c r="AL71" i="23"/>
  <c r="AM71" i="23"/>
  <c r="AN71" i="23"/>
  <c r="AO71" i="23"/>
  <c r="AP71" i="23"/>
  <c r="AQ71" i="23"/>
  <c r="AR71" i="23"/>
  <c r="AS71" i="23"/>
  <c r="AT71" i="23"/>
  <c r="AK72" i="23"/>
  <c r="AL72" i="23"/>
  <c r="AM72" i="23"/>
  <c r="AN72" i="23"/>
  <c r="AO72" i="23"/>
  <c r="AP72" i="23"/>
  <c r="AQ72" i="23"/>
  <c r="AR72" i="23"/>
  <c r="AS72" i="23"/>
  <c r="AT72" i="23"/>
  <c r="AK73" i="23"/>
  <c r="AL73" i="23"/>
  <c r="AM73" i="23"/>
  <c r="AN73" i="23"/>
  <c r="AO73" i="23"/>
  <c r="AP73" i="23"/>
  <c r="AQ73" i="23"/>
  <c r="AR73" i="23"/>
  <c r="AS73" i="23"/>
  <c r="AT73" i="23"/>
  <c r="AK74" i="23"/>
  <c r="AL74" i="23"/>
  <c r="AM74" i="23"/>
  <c r="AN74" i="23"/>
  <c r="AO74" i="23"/>
  <c r="AP74" i="23"/>
  <c r="AQ74" i="23"/>
  <c r="AR74" i="23"/>
  <c r="AS74" i="23"/>
  <c r="AT74" i="23"/>
  <c r="AK75" i="23"/>
  <c r="AL75" i="23"/>
  <c r="AM75" i="23"/>
  <c r="AN75" i="23"/>
  <c r="AO75" i="23"/>
  <c r="AP75" i="23"/>
  <c r="AQ75" i="23"/>
  <c r="AR75" i="23"/>
  <c r="AS75" i="23"/>
  <c r="AT75" i="23"/>
  <c r="AK76" i="23"/>
  <c r="AL76" i="23"/>
  <c r="AM76" i="23"/>
  <c r="AN76" i="23"/>
  <c r="AO76" i="23"/>
  <c r="AP76" i="23"/>
  <c r="AQ76" i="23"/>
  <c r="AR76" i="23"/>
  <c r="AS76" i="23"/>
  <c r="AT76" i="23"/>
  <c r="AK77" i="23"/>
  <c r="AL77" i="23"/>
  <c r="AM77" i="23"/>
  <c r="AN77" i="23"/>
  <c r="AO77" i="23"/>
  <c r="AP77" i="23"/>
  <c r="AQ77" i="23"/>
  <c r="AR77" i="23"/>
  <c r="AS77" i="23"/>
  <c r="AT77" i="23"/>
  <c r="AK78" i="23"/>
  <c r="AL78" i="23"/>
  <c r="AM78" i="23"/>
  <c r="AN78" i="23"/>
  <c r="AO78" i="23"/>
  <c r="AP78" i="23"/>
  <c r="AQ78" i="23"/>
  <c r="AR78" i="23"/>
  <c r="AS78" i="23"/>
  <c r="AT78" i="23"/>
  <c r="AK79" i="23"/>
  <c r="AL79" i="23"/>
  <c r="AM79" i="23"/>
  <c r="AN79" i="23"/>
  <c r="AO79" i="23"/>
  <c r="AP79" i="23"/>
  <c r="AQ79" i="23"/>
  <c r="AR79" i="23"/>
  <c r="AS79" i="23"/>
  <c r="AT79" i="23"/>
  <c r="AK80" i="23"/>
  <c r="AL80" i="23"/>
  <c r="AM80" i="23"/>
  <c r="AN80" i="23"/>
  <c r="AO80" i="23"/>
  <c r="AP80" i="23"/>
  <c r="AQ80" i="23"/>
  <c r="AR80" i="23"/>
  <c r="AS80" i="23"/>
  <c r="AT80" i="23"/>
  <c r="AK81" i="23"/>
  <c r="AL81" i="23"/>
  <c r="AM81" i="23"/>
  <c r="AN81" i="23"/>
  <c r="AO81" i="23"/>
  <c r="AP81" i="23"/>
  <c r="AQ81" i="23"/>
  <c r="AR81" i="23"/>
  <c r="AS81" i="23"/>
  <c r="AT81" i="23"/>
  <c r="AK82" i="23"/>
  <c r="AL82" i="23"/>
  <c r="AM82" i="23"/>
  <c r="AN82" i="23"/>
  <c r="AO82" i="23"/>
  <c r="AP82" i="23"/>
  <c r="AQ82" i="23"/>
  <c r="AR82" i="23"/>
  <c r="AS82" i="23"/>
  <c r="AT82" i="23"/>
  <c r="AK83" i="23"/>
  <c r="AL83" i="23"/>
  <c r="AM83" i="23"/>
  <c r="AN83" i="23"/>
  <c r="AO83" i="23"/>
  <c r="AP83" i="23"/>
  <c r="AQ83" i="23"/>
  <c r="AR83" i="23"/>
  <c r="AS83" i="23"/>
  <c r="AT83" i="23"/>
  <c r="AK84" i="23"/>
  <c r="AL84" i="23"/>
  <c r="AM84" i="23"/>
  <c r="AN84" i="23"/>
  <c r="AO84" i="23"/>
  <c r="AP84" i="23"/>
  <c r="AQ84" i="23"/>
  <c r="AR84" i="23"/>
  <c r="AS84" i="23"/>
  <c r="AT84" i="23"/>
  <c r="AK85" i="23"/>
  <c r="AL85" i="23"/>
  <c r="AM85" i="23"/>
  <c r="AN85" i="23"/>
  <c r="AO85" i="23"/>
  <c r="AP85" i="23"/>
  <c r="AQ85" i="23"/>
  <c r="AR85" i="23"/>
  <c r="AS85" i="23"/>
  <c r="AT85" i="23"/>
  <c r="AK86" i="23"/>
  <c r="AL86" i="23"/>
  <c r="AM86" i="23"/>
  <c r="AN86" i="23"/>
  <c r="AO86" i="23"/>
  <c r="AP86" i="23"/>
  <c r="AQ86" i="23"/>
  <c r="AR86" i="23"/>
  <c r="AS86" i="23"/>
  <c r="AT86" i="23"/>
  <c r="AK87" i="23"/>
  <c r="AL87" i="23"/>
  <c r="AM87" i="23"/>
  <c r="AN87" i="23"/>
  <c r="AO87" i="23"/>
  <c r="AP87" i="23"/>
  <c r="AQ87" i="23"/>
  <c r="AR87" i="23"/>
  <c r="AS87" i="23"/>
  <c r="AT87" i="23"/>
  <c r="AK88" i="23"/>
  <c r="AL88" i="23"/>
  <c r="AM88" i="23"/>
  <c r="AN88" i="23"/>
  <c r="AO88" i="23"/>
  <c r="AP88" i="23"/>
  <c r="AQ88" i="23"/>
  <c r="AR88" i="23"/>
  <c r="AS88" i="23"/>
  <c r="AT88" i="23"/>
  <c r="AK89" i="23"/>
  <c r="AL89" i="23"/>
  <c r="AM89" i="23"/>
  <c r="AN89" i="23"/>
  <c r="AO89" i="23"/>
  <c r="AP89" i="23"/>
  <c r="AQ89" i="23"/>
  <c r="AR89" i="23"/>
  <c r="AS89" i="23"/>
  <c r="AT89" i="23"/>
  <c r="AK90" i="23"/>
  <c r="AL90" i="23"/>
  <c r="AM90" i="23"/>
  <c r="AN90" i="23"/>
  <c r="AO90" i="23"/>
  <c r="AP90" i="23"/>
  <c r="AQ90" i="23"/>
  <c r="AR90" i="23"/>
  <c r="AS90" i="23"/>
  <c r="AT90" i="23"/>
  <c r="AK91" i="23"/>
  <c r="AL91" i="23"/>
  <c r="AM91" i="23"/>
  <c r="AN91" i="23"/>
  <c r="AO91" i="23"/>
  <c r="AP91" i="23"/>
  <c r="AQ91" i="23"/>
  <c r="AR91" i="23"/>
  <c r="AS91" i="23"/>
  <c r="AT91" i="23"/>
  <c r="AK92" i="23"/>
  <c r="AL92" i="23"/>
  <c r="AM92" i="23"/>
  <c r="AN92" i="23"/>
  <c r="AO92" i="23"/>
  <c r="AP92" i="23"/>
  <c r="AQ92" i="23"/>
  <c r="AR92" i="23"/>
  <c r="AS92" i="23"/>
  <c r="AT92" i="23"/>
  <c r="AK93" i="23"/>
  <c r="AL93" i="23"/>
  <c r="AM93" i="23"/>
  <c r="AN93" i="23"/>
  <c r="AO93" i="23"/>
  <c r="AP93" i="23"/>
  <c r="AQ93" i="23"/>
  <c r="AR93" i="23"/>
  <c r="AS93" i="23"/>
  <c r="AT93" i="23"/>
  <c r="AK94" i="23"/>
  <c r="AL94" i="23"/>
  <c r="AM94" i="23"/>
  <c r="AN94" i="23"/>
  <c r="AO94" i="23"/>
  <c r="AP94" i="23"/>
  <c r="AQ94" i="23"/>
  <c r="AR94" i="23"/>
  <c r="AS94" i="23"/>
  <c r="AT94" i="23"/>
  <c r="AK95" i="23"/>
  <c r="AL95" i="23"/>
  <c r="AM95" i="23"/>
  <c r="AN95" i="23"/>
  <c r="AO95" i="23"/>
  <c r="AP95" i="23"/>
  <c r="AQ95" i="23"/>
  <c r="AR95" i="23"/>
  <c r="AS95" i="23"/>
  <c r="AT95" i="23"/>
  <c r="AK96" i="23"/>
  <c r="AL96" i="23"/>
  <c r="AM96" i="23"/>
  <c r="AN96" i="23"/>
  <c r="AO96" i="23"/>
  <c r="AP96" i="23"/>
  <c r="AQ96" i="23"/>
  <c r="AR96" i="23"/>
  <c r="AS96" i="23"/>
  <c r="AT96" i="23"/>
  <c r="AK97" i="23"/>
  <c r="AL97" i="23"/>
  <c r="AM97" i="23"/>
  <c r="AN97" i="23"/>
  <c r="AO97" i="23"/>
  <c r="AP97" i="23"/>
  <c r="AQ97" i="23"/>
  <c r="AR97" i="23"/>
  <c r="AS97" i="23"/>
  <c r="AT97" i="23"/>
  <c r="AK98" i="23"/>
  <c r="AL98" i="23"/>
  <c r="AM98" i="23"/>
  <c r="AN98" i="23"/>
  <c r="AO98" i="23"/>
  <c r="AP98" i="23"/>
  <c r="AQ98" i="23"/>
  <c r="AR98" i="23"/>
  <c r="AS98" i="23"/>
  <c r="AT98" i="23"/>
  <c r="AT6" i="23"/>
  <c r="AS6" i="23"/>
  <c r="AQ6" i="23"/>
  <c r="AR6" i="23"/>
  <c r="AP6" i="23"/>
  <c r="AO6" i="23"/>
  <c r="AN6" i="23"/>
  <c r="AM6" i="23"/>
  <c r="AL6" i="23"/>
  <c r="AK6" i="23"/>
  <c r="I7" i="19"/>
  <c r="G7" i="19"/>
  <c r="H7" i="19"/>
  <c r="F7" i="19"/>
  <c r="D7" i="19"/>
  <c r="E7" i="19"/>
  <c r="C7" i="19"/>
  <c r="B7" i="19"/>
  <c r="A7" i="19"/>
  <c r="H7" i="17" l="1"/>
  <c r="I7" i="17"/>
  <c r="J7" i="17"/>
  <c r="G7" i="17"/>
  <c r="G14" i="17"/>
  <c r="H14" i="17"/>
  <c r="I14" i="17"/>
  <c r="J14" i="17"/>
  <c r="B7" i="17"/>
  <c r="D7" i="17"/>
  <c r="E7" i="17"/>
  <c r="F7" i="17"/>
  <c r="C7" i="17"/>
  <c r="A7" i="17"/>
  <c r="F7" i="13" l="1"/>
  <c r="G7" i="13"/>
  <c r="E7" i="13"/>
  <c r="D7" i="13"/>
  <c r="C7" i="13"/>
  <c r="B7" i="13"/>
  <c r="A7" i="13" l="1"/>
  <c r="A6" i="12"/>
  <c r="U8" i="7" l="1"/>
  <c r="AD8" i="7"/>
  <c r="AC8" i="7"/>
  <c r="AB8" i="7"/>
  <c r="AA8" i="7"/>
  <c r="Z8" i="7"/>
  <c r="Y8" i="7"/>
  <c r="X8" i="7"/>
  <c r="W8" i="7"/>
  <c r="V8" i="7"/>
  <c r="L8" i="7"/>
  <c r="AE8" i="7"/>
  <c r="T8" i="7"/>
  <c r="S8" i="7"/>
  <c r="R8" i="7"/>
  <c r="Q8" i="7"/>
  <c r="P8" i="7"/>
  <c r="O8" i="7"/>
  <c r="N8" i="7"/>
  <c r="M8" i="7"/>
  <c r="A8" i="7"/>
  <c r="B8" i="7"/>
  <c r="K8" i="7"/>
  <c r="J8" i="7"/>
  <c r="I8" i="7"/>
  <c r="H8" i="7"/>
  <c r="G8" i="7"/>
  <c r="D8" i="7"/>
  <c r="E8" i="7"/>
  <c r="F8" i="7"/>
  <c r="C8" i="7"/>
  <c r="I6" i="11" l="1"/>
  <c r="J6" i="11"/>
  <c r="K6" i="11"/>
  <c r="H6" i="11"/>
  <c r="E6" i="11"/>
  <c r="F6" i="11"/>
  <c r="G6" i="11"/>
  <c r="D6" i="11"/>
  <c r="I6" i="10" l="1"/>
  <c r="H6" i="10"/>
  <c r="G6" i="10"/>
  <c r="D6" i="10"/>
  <c r="E6" i="10"/>
  <c r="F6" i="10"/>
  <c r="C6" i="10"/>
  <c r="A6" i="10"/>
  <c r="BF7" i="22" l="1"/>
  <c r="BG7" i="22"/>
  <c r="BH7" i="22"/>
  <c r="BI7" i="22"/>
  <c r="BJ7" i="22"/>
  <c r="BK7" i="22"/>
  <c r="BL7" i="22"/>
  <c r="BM7" i="22"/>
  <c r="BE7" i="22"/>
  <c r="AW7" i="22"/>
  <c r="AX7" i="22"/>
  <c r="AY7" i="22"/>
  <c r="AZ7" i="22"/>
  <c r="BA7" i="22"/>
  <c r="BB7" i="22"/>
  <c r="BC7" i="22"/>
  <c r="BD7" i="22"/>
  <c r="AV7" i="22"/>
  <c r="AN7" i="22"/>
  <c r="AO7" i="22"/>
  <c r="AP7" i="22"/>
  <c r="AQ7" i="22"/>
  <c r="AR7" i="22"/>
  <c r="AS7" i="22"/>
  <c r="AT7" i="22"/>
  <c r="AU7" i="22"/>
  <c r="AM7" i="22"/>
  <c r="AE7" i="22"/>
  <c r="AF7" i="22"/>
  <c r="AG7" i="22"/>
  <c r="AH7" i="22"/>
  <c r="AI7" i="22"/>
  <c r="AJ7" i="22"/>
  <c r="AK7" i="22"/>
  <c r="AL7" i="22"/>
  <c r="AD7" i="22"/>
  <c r="V7" i="22"/>
  <c r="W7" i="22"/>
  <c r="X7" i="22"/>
  <c r="Y7" i="22"/>
  <c r="Z7" i="22"/>
  <c r="AA7" i="22"/>
  <c r="AB7" i="22"/>
  <c r="AC7" i="22"/>
  <c r="U7" i="22"/>
  <c r="M7" i="22"/>
  <c r="N7" i="22"/>
  <c r="O7" i="22"/>
  <c r="P7" i="22"/>
  <c r="Q7" i="22"/>
  <c r="R7" i="22"/>
  <c r="S7" i="22"/>
  <c r="T7" i="22"/>
  <c r="L7" i="22"/>
  <c r="D7" i="22"/>
  <c r="E7" i="22"/>
  <c r="F7" i="22"/>
  <c r="G7" i="22"/>
  <c r="H7" i="22"/>
  <c r="I7" i="22"/>
  <c r="J7" i="22"/>
  <c r="K7" i="22"/>
  <c r="C7" i="22"/>
  <c r="I9" i="54" l="1"/>
  <c r="J9" i="54"/>
  <c r="I10" i="54"/>
  <c r="J10" i="54"/>
  <c r="I11" i="54"/>
  <c r="J11" i="54"/>
  <c r="I12" i="54"/>
  <c r="J12" i="54"/>
  <c r="I13" i="54"/>
  <c r="J13" i="54"/>
  <c r="I14" i="54"/>
  <c r="J14" i="54"/>
  <c r="I15" i="54"/>
  <c r="J15" i="54"/>
  <c r="J16" i="54"/>
  <c r="I16" i="54"/>
  <c r="J14" i="53"/>
  <c r="I14" i="53"/>
  <c r="J9" i="53"/>
  <c r="J10" i="53"/>
  <c r="J11" i="53"/>
  <c r="J12" i="53"/>
  <c r="J13" i="53"/>
  <c r="J15" i="53"/>
  <c r="J16" i="53"/>
  <c r="J17" i="53"/>
  <c r="J18" i="53"/>
  <c r="J19" i="53"/>
  <c r="J20" i="53"/>
  <c r="J21" i="53"/>
  <c r="I10" i="53"/>
  <c r="I11" i="53"/>
  <c r="I12" i="53"/>
  <c r="I13" i="53"/>
  <c r="I15" i="53"/>
  <c r="I16" i="53"/>
  <c r="I17" i="53"/>
  <c r="I18" i="53"/>
  <c r="I19" i="53"/>
  <c r="I20" i="53"/>
  <c r="I21" i="53"/>
  <c r="I9" i="53"/>
  <c r="H15" i="54" l="1"/>
  <c r="H21" i="53"/>
  <c r="H17" i="53"/>
  <c r="H12" i="53"/>
  <c r="H14" i="53"/>
  <c r="H11" i="54"/>
  <c r="H19" i="53"/>
  <c r="H15" i="53"/>
  <c r="H10" i="53"/>
  <c r="H16" i="54"/>
  <c r="H12" i="54"/>
  <c r="H20" i="53"/>
  <c r="H16" i="53"/>
  <c r="H11" i="53"/>
  <c r="H13" i="54"/>
  <c r="H9" i="54"/>
  <c r="H9" i="53"/>
  <c r="H18" i="53"/>
  <c r="H13" i="53"/>
  <c r="H14" i="54"/>
  <c r="H10" i="54"/>
  <c r="DV8" i="16" l="1"/>
  <c r="DV9" i="16"/>
  <c r="DV10" i="16"/>
  <c r="DV11" i="16"/>
  <c r="DV12" i="16"/>
  <c r="DV13" i="16"/>
  <c r="DV14" i="16"/>
  <c r="DV15" i="16"/>
  <c r="DV16" i="16"/>
  <c r="DV17" i="16"/>
  <c r="DV18" i="16"/>
  <c r="DV19" i="16"/>
  <c r="DV20" i="16"/>
  <c r="DV21" i="16"/>
  <c r="DV7" i="16"/>
  <c r="DB19" i="16" l="1"/>
  <c r="DC19" i="16"/>
  <c r="DD19" i="16"/>
  <c r="DE19" i="16"/>
  <c r="DF19" i="16"/>
  <c r="DG19" i="16"/>
  <c r="DH19" i="16"/>
  <c r="DI19" i="16"/>
  <c r="DJ19" i="16"/>
  <c r="DK19" i="16"/>
  <c r="DL19" i="16"/>
  <c r="DM19" i="16"/>
  <c r="DN19" i="16"/>
  <c r="DO19" i="16"/>
  <c r="DP19" i="16"/>
  <c r="DQ19" i="16"/>
  <c r="DR19" i="16"/>
  <c r="DS19" i="16"/>
  <c r="DT19" i="16"/>
  <c r="DU19" i="16"/>
  <c r="DW19" i="16"/>
  <c r="DX19" i="16"/>
  <c r="DY19" i="16"/>
  <c r="DB20" i="16"/>
  <c r="DC20" i="16"/>
  <c r="DD20" i="16"/>
  <c r="DE20" i="16"/>
  <c r="DF20" i="16"/>
  <c r="DG20" i="16"/>
  <c r="DH20" i="16"/>
  <c r="DI20" i="16"/>
  <c r="DJ20" i="16"/>
  <c r="DK20" i="16"/>
  <c r="DL20" i="16"/>
  <c r="DM20" i="16"/>
  <c r="DN20" i="16"/>
  <c r="DO20" i="16"/>
  <c r="DP20" i="16"/>
  <c r="DQ20" i="16"/>
  <c r="DR20" i="16"/>
  <c r="DS20" i="16"/>
  <c r="DT20" i="16"/>
  <c r="DU20" i="16"/>
  <c r="DW20" i="16"/>
  <c r="DX20" i="16"/>
  <c r="DY20" i="16"/>
  <c r="DB21" i="16"/>
  <c r="DC21" i="16"/>
  <c r="DD21" i="16"/>
  <c r="DE21" i="16"/>
  <c r="DF21" i="16"/>
  <c r="DG21" i="16"/>
  <c r="DH21" i="16"/>
  <c r="DI21" i="16"/>
  <c r="DJ21" i="16"/>
  <c r="DK21" i="16"/>
  <c r="DL21" i="16"/>
  <c r="DM21" i="16"/>
  <c r="DN21" i="16"/>
  <c r="DO21" i="16"/>
  <c r="DP21" i="16"/>
  <c r="DQ21" i="16"/>
  <c r="DR21" i="16"/>
  <c r="DS21" i="16"/>
  <c r="DT21" i="16"/>
  <c r="DU21" i="16"/>
  <c r="DW21" i="16"/>
  <c r="DX21" i="16"/>
  <c r="DY21" i="16"/>
  <c r="C19" i="16"/>
  <c r="B15" i="30" l="1"/>
  <c r="H12" i="30"/>
  <c r="I10" i="30"/>
  <c r="I11" i="30"/>
  <c r="I12" i="30"/>
  <c r="B11" i="30"/>
  <c r="B12" i="30"/>
  <c r="B10" i="30"/>
  <c r="H10" i="30"/>
  <c r="H11" i="30"/>
  <c r="H13" i="30"/>
  <c r="I13" i="30"/>
  <c r="B8" i="26"/>
  <c r="B7" i="26"/>
  <c r="B6" i="26"/>
  <c r="J28" i="25"/>
  <c r="J29" i="25"/>
  <c r="J30" i="25"/>
  <c r="J31" i="25"/>
  <c r="J32" i="25"/>
  <c r="J33" i="25"/>
  <c r="J34" i="25"/>
  <c r="J35" i="25"/>
  <c r="J36" i="25"/>
  <c r="J37" i="25"/>
  <c r="J9" i="17" l="1"/>
  <c r="J10" i="17"/>
  <c r="J11" i="17"/>
  <c r="J12" i="17"/>
  <c r="J13" i="17"/>
  <c r="J8" i="17"/>
  <c r="I9" i="17"/>
  <c r="I10" i="17"/>
  <c r="I11" i="17"/>
  <c r="I12" i="17"/>
  <c r="I13" i="17"/>
  <c r="I8" i="17"/>
  <c r="H9" i="17"/>
  <c r="H10" i="17"/>
  <c r="H11" i="17"/>
  <c r="H12" i="17"/>
  <c r="H13" i="17"/>
  <c r="H8" i="17"/>
  <c r="G9" i="17"/>
  <c r="G10" i="17"/>
  <c r="G11" i="17"/>
  <c r="G12" i="17"/>
  <c r="G13" i="17"/>
  <c r="G8" i="17"/>
  <c r="C7" i="16" l="1"/>
  <c r="C8" i="16"/>
  <c r="C9" i="16"/>
  <c r="C10" i="16"/>
  <c r="C11" i="16"/>
  <c r="C12" i="16"/>
  <c r="C13" i="16"/>
  <c r="C14" i="16"/>
  <c r="C15" i="16"/>
  <c r="DB7" i="16"/>
  <c r="DC7" i="16"/>
  <c r="DD7" i="16"/>
  <c r="DE7" i="16"/>
  <c r="DF7" i="16"/>
  <c r="DG7" i="16"/>
  <c r="DH7" i="16"/>
  <c r="DI7" i="16"/>
  <c r="DJ7" i="16"/>
  <c r="DK7" i="16"/>
  <c r="DL7" i="16"/>
  <c r="DM7" i="16"/>
  <c r="DN7" i="16"/>
  <c r="DO7" i="16"/>
  <c r="DP7" i="16"/>
  <c r="DQ7" i="16"/>
  <c r="DR7" i="16"/>
  <c r="DS7" i="16"/>
  <c r="DT7" i="16"/>
  <c r="DU7" i="16"/>
  <c r="DW7" i="16"/>
  <c r="DX7" i="16"/>
  <c r="DY7" i="16"/>
  <c r="DB8" i="16"/>
  <c r="DC8" i="16"/>
  <c r="DD8" i="16"/>
  <c r="DE8" i="16"/>
  <c r="DF8" i="16"/>
  <c r="DG8" i="16"/>
  <c r="DH8" i="16"/>
  <c r="DI8" i="16"/>
  <c r="DJ8" i="16"/>
  <c r="DK8" i="16"/>
  <c r="DL8" i="16"/>
  <c r="DM8" i="16"/>
  <c r="DN8" i="16"/>
  <c r="DO8" i="16"/>
  <c r="DP8" i="16"/>
  <c r="DQ8" i="16"/>
  <c r="DR8" i="16"/>
  <c r="DS8" i="16"/>
  <c r="DT8" i="16"/>
  <c r="DU8" i="16"/>
  <c r="DW8" i="16"/>
  <c r="DX8" i="16"/>
  <c r="DY8" i="16"/>
  <c r="DB9" i="16"/>
  <c r="DC9" i="16"/>
  <c r="DD9" i="16"/>
  <c r="DE9" i="16"/>
  <c r="DF9" i="16"/>
  <c r="DG9" i="16"/>
  <c r="DH9" i="16"/>
  <c r="DI9" i="16"/>
  <c r="DJ9" i="16"/>
  <c r="DK9" i="16"/>
  <c r="DL9" i="16"/>
  <c r="DM9" i="16"/>
  <c r="DN9" i="16"/>
  <c r="DO9" i="16"/>
  <c r="DP9" i="16"/>
  <c r="DQ9" i="16"/>
  <c r="DR9" i="16"/>
  <c r="DS9" i="16"/>
  <c r="DT9" i="16"/>
  <c r="DU9" i="16"/>
  <c r="DW9" i="16"/>
  <c r="DX9" i="16"/>
  <c r="DY9" i="16"/>
  <c r="DB10" i="16"/>
  <c r="DC10" i="16"/>
  <c r="DD10" i="16"/>
  <c r="DE10" i="16"/>
  <c r="DF10" i="16"/>
  <c r="DG10" i="16"/>
  <c r="DH10" i="16"/>
  <c r="DI10" i="16"/>
  <c r="DJ10" i="16"/>
  <c r="DK10" i="16"/>
  <c r="DL10" i="16"/>
  <c r="DM10" i="16"/>
  <c r="DN10" i="16"/>
  <c r="DO10" i="16"/>
  <c r="DP10" i="16"/>
  <c r="DQ10" i="16"/>
  <c r="DR10" i="16"/>
  <c r="DS10" i="16"/>
  <c r="DT10" i="16"/>
  <c r="DU10" i="16"/>
  <c r="DW10" i="16"/>
  <c r="DX10" i="16"/>
  <c r="DY10" i="16"/>
  <c r="DB11" i="16"/>
  <c r="DC11" i="16"/>
  <c r="DD11" i="16"/>
  <c r="DE11" i="16"/>
  <c r="DF11" i="16"/>
  <c r="DG11" i="16"/>
  <c r="DH11" i="16"/>
  <c r="DI11" i="16"/>
  <c r="DJ11" i="16"/>
  <c r="DK11" i="16"/>
  <c r="DL11" i="16"/>
  <c r="DM11" i="16"/>
  <c r="DN11" i="16"/>
  <c r="DO11" i="16"/>
  <c r="DP11" i="16"/>
  <c r="DQ11" i="16"/>
  <c r="DR11" i="16"/>
  <c r="DS11" i="16"/>
  <c r="DT11" i="16"/>
  <c r="DU11" i="16"/>
  <c r="DW11" i="16"/>
  <c r="DX11" i="16"/>
  <c r="DY11" i="16"/>
  <c r="DB12" i="16"/>
  <c r="DC12" i="16"/>
  <c r="DD12" i="16"/>
  <c r="DE12" i="16"/>
  <c r="DF12" i="16"/>
  <c r="DG12" i="16"/>
  <c r="DH12" i="16"/>
  <c r="DI12" i="16"/>
  <c r="DJ12" i="16"/>
  <c r="DK12" i="16"/>
  <c r="DL12" i="16"/>
  <c r="DM12" i="16"/>
  <c r="DN12" i="16"/>
  <c r="DO12" i="16"/>
  <c r="DP12" i="16"/>
  <c r="DQ12" i="16"/>
  <c r="DR12" i="16"/>
  <c r="DS12" i="16"/>
  <c r="DT12" i="16"/>
  <c r="DU12" i="16"/>
  <c r="DW12" i="16"/>
  <c r="DX12" i="16"/>
  <c r="DY12" i="16"/>
  <c r="DB13" i="16"/>
  <c r="DC13" i="16"/>
  <c r="DD13" i="16"/>
  <c r="DE13" i="16"/>
  <c r="DF13" i="16"/>
  <c r="DG13" i="16"/>
  <c r="DH13" i="16"/>
  <c r="DI13" i="16"/>
  <c r="DJ13" i="16"/>
  <c r="DK13" i="16"/>
  <c r="DL13" i="16"/>
  <c r="DM13" i="16"/>
  <c r="DN13" i="16"/>
  <c r="DO13" i="16"/>
  <c r="DP13" i="16"/>
  <c r="DQ13" i="16"/>
  <c r="DR13" i="16"/>
  <c r="DS13" i="16"/>
  <c r="DT13" i="16"/>
  <c r="DU13" i="16"/>
  <c r="DW13" i="16"/>
  <c r="DX13" i="16"/>
  <c r="DY13" i="16"/>
  <c r="DB14" i="16"/>
  <c r="DC14" i="16"/>
  <c r="DD14" i="16"/>
  <c r="DE14" i="16"/>
  <c r="DF14" i="16"/>
  <c r="DG14" i="16"/>
  <c r="DH14" i="16"/>
  <c r="DI14" i="16"/>
  <c r="DJ14" i="16"/>
  <c r="DK14" i="16"/>
  <c r="DL14" i="16"/>
  <c r="DM14" i="16"/>
  <c r="DN14" i="16"/>
  <c r="DO14" i="16"/>
  <c r="DP14" i="16"/>
  <c r="DQ14" i="16"/>
  <c r="DR14" i="16"/>
  <c r="DS14" i="16"/>
  <c r="DT14" i="16"/>
  <c r="DU14" i="16"/>
  <c r="DW14" i="16"/>
  <c r="DX14" i="16"/>
  <c r="DY14" i="16"/>
  <c r="DB15" i="16"/>
  <c r="DC15" i="16"/>
  <c r="DD15" i="16"/>
  <c r="DE15" i="16"/>
  <c r="DF15" i="16"/>
  <c r="DG15" i="16"/>
  <c r="DH15" i="16"/>
  <c r="DI15" i="16"/>
  <c r="DJ15" i="16"/>
  <c r="DK15" i="16"/>
  <c r="DL15" i="16"/>
  <c r="DM15" i="16"/>
  <c r="DN15" i="16"/>
  <c r="DO15" i="16"/>
  <c r="DP15" i="16"/>
  <c r="DQ15" i="16"/>
  <c r="DR15" i="16"/>
  <c r="DS15" i="16"/>
  <c r="DT15" i="16"/>
  <c r="DU15" i="16"/>
  <c r="DW15" i="16"/>
  <c r="DX15" i="16"/>
  <c r="DY15" i="16"/>
  <c r="C17" i="16"/>
  <c r="C18" i="16"/>
  <c r="C16" i="16"/>
  <c r="DB17" i="16"/>
  <c r="DC17" i="16"/>
  <c r="DD17" i="16"/>
  <c r="DE17" i="16"/>
  <c r="DF17" i="16"/>
  <c r="DG17" i="16"/>
  <c r="DH17" i="16"/>
  <c r="DI17" i="16"/>
  <c r="DJ17" i="16"/>
  <c r="DK17" i="16"/>
  <c r="DL17" i="16"/>
  <c r="DM17" i="16"/>
  <c r="DN17" i="16"/>
  <c r="DO17" i="16"/>
  <c r="DP17" i="16"/>
  <c r="DQ17" i="16"/>
  <c r="DR17" i="16"/>
  <c r="DS17" i="16"/>
  <c r="DT17" i="16"/>
  <c r="DU17" i="16"/>
  <c r="DW17" i="16"/>
  <c r="DX17" i="16"/>
  <c r="DY17" i="16"/>
  <c r="DB18" i="16"/>
  <c r="DC18" i="16"/>
  <c r="DD18" i="16"/>
  <c r="DE18" i="16"/>
  <c r="DF18" i="16"/>
  <c r="DG18" i="16"/>
  <c r="DH18" i="16"/>
  <c r="DI18" i="16"/>
  <c r="DJ18" i="16"/>
  <c r="DK18" i="16"/>
  <c r="DL18" i="16"/>
  <c r="DM18" i="16"/>
  <c r="DN18" i="16"/>
  <c r="DO18" i="16"/>
  <c r="DP18" i="16"/>
  <c r="DQ18" i="16"/>
  <c r="DR18" i="16"/>
  <c r="DS18" i="16"/>
  <c r="DT18" i="16"/>
  <c r="DU18" i="16"/>
  <c r="DW18" i="16"/>
  <c r="DX18" i="16"/>
  <c r="DY18" i="16"/>
  <c r="DY16" i="16"/>
  <c r="DX16" i="16"/>
  <c r="DW16" i="16"/>
  <c r="DU16" i="16"/>
  <c r="DT16" i="16"/>
  <c r="DS16" i="16"/>
  <c r="DR16" i="16"/>
  <c r="DQ16" i="16"/>
  <c r="DP16" i="16"/>
  <c r="DO16" i="16"/>
  <c r="DN16" i="16"/>
  <c r="DM16" i="16"/>
  <c r="DL16" i="16"/>
  <c r="DK16" i="16"/>
  <c r="DJ16" i="16"/>
  <c r="DI16" i="16"/>
  <c r="DH16" i="16"/>
  <c r="DG16" i="16"/>
  <c r="DF16" i="16"/>
  <c r="DE16" i="16"/>
  <c r="DD16" i="16"/>
  <c r="DC16" i="16"/>
  <c r="DB16" i="16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9" i="9"/>
  <c r="G8" i="9"/>
  <c r="C9" i="9"/>
  <c r="H9" i="9" s="1"/>
  <c r="C10" i="9"/>
  <c r="H10" i="9" s="1"/>
  <c r="C11" i="9"/>
  <c r="H11" i="9" s="1"/>
  <c r="C12" i="9"/>
  <c r="H12" i="9" s="1"/>
  <c r="C13" i="9"/>
  <c r="H13" i="9" s="1"/>
  <c r="C14" i="9"/>
  <c r="H14" i="9" s="1"/>
  <c r="C15" i="9"/>
  <c r="C16" i="9"/>
  <c r="H16" i="9" s="1"/>
  <c r="C17" i="9"/>
  <c r="C18" i="9"/>
  <c r="H18" i="9" s="1"/>
  <c r="C19" i="9"/>
  <c r="C20" i="9"/>
  <c r="H20" i="9" s="1"/>
  <c r="C21" i="9"/>
  <c r="C22" i="9"/>
  <c r="H22" i="9" s="1"/>
  <c r="C23" i="9"/>
  <c r="C24" i="9"/>
  <c r="H24" i="9" s="1"/>
  <c r="C25" i="9"/>
  <c r="C26" i="9"/>
  <c r="H26" i="9" s="1"/>
  <c r="C27" i="9"/>
  <c r="C28" i="9"/>
  <c r="H28" i="9" s="1"/>
  <c r="C29" i="9"/>
  <c r="C30" i="9"/>
  <c r="H30" i="9" s="1"/>
  <c r="C31" i="9"/>
  <c r="C32" i="9"/>
  <c r="H32" i="9" s="1"/>
  <c r="C33" i="9"/>
  <c r="C34" i="9"/>
  <c r="H34" i="9" s="1"/>
  <c r="C35" i="9"/>
  <c r="C36" i="9"/>
  <c r="H36" i="9" s="1"/>
  <c r="C37" i="9"/>
  <c r="C38" i="9"/>
  <c r="H38" i="9" s="1"/>
  <c r="C39" i="9"/>
  <c r="C40" i="9"/>
  <c r="H40" i="9" s="1"/>
  <c r="C41" i="9"/>
  <c r="C42" i="9"/>
  <c r="H42" i="9" s="1"/>
  <c r="C43" i="9"/>
  <c r="C44" i="9"/>
  <c r="H44" i="9" s="1"/>
  <c r="C45" i="9"/>
  <c r="H46" i="9"/>
  <c r="C8" i="9"/>
  <c r="H8" i="9" s="1"/>
  <c r="F45" i="9" l="1"/>
  <c r="F41" i="9"/>
  <c r="F37" i="9"/>
  <c r="F33" i="9"/>
  <c r="F29" i="9"/>
  <c r="F25" i="9"/>
  <c r="F21" i="9"/>
  <c r="F17" i="9"/>
  <c r="F43" i="9"/>
  <c r="F39" i="9"/>
  <c r="F35" i="9"/>
  <c r="F31" i="9"/>
  <c r="F27" i="9"/>
  <c r="F23" i="9"/>
  <c r="F19" i="9"/>
  <c r="F15" i="9"/>
  <c r="F12" i="9"/>
  <c r="H15" i="9"/>
  <c r="H43" i="9"/>
  <c r="H27" i="9"/>
  <c r="F9" i="9"/>
  <c r="H39" i="9"/>
  <c r="H23" i="9"/>
  <c r="H31" i="9"/>
  <c r="F13" i="9"/>
  <c r="H35" i="9"/>
  <c r="H19" i="9"/>
  <c r="F46" i="9"/>
  <c r="F38" i="9"/>
  <c r="F30" i="9"/>
  <c r="F22" i="9"/>
  <c r="F11" i="9"/>
  <c r="F44" i="9"/>
  <c r="F40" i="9"/>
  <c r="F36" i="9"/>
  <c r="F32" i="9"/>
  <c r="F28" i="9"/>
  <c r="F24" i="9"/>
  <c r="F20" i="9"/>
  <c r="F16" i="9"/>
  <c r="H45" i="9"/>
  <c r="H41" i="9"/>
  <c r="H37" i="9"/>
  <c r="H33" i="9"/>
  <c r="H29" i="9"/>
  <c r="H25" i="9"/>
  <c r="H21" i="9"/>
  <c r="H17" i="9"/>
  <c r="F14" i="9"/>
  <c r="F10" i="9"/>
  <c r="F42" i="9"/>
  <c r="F34" i="9"/>
  <c r="F26" i="9"/>
  <c r="F18" i="9"/>
  <c r="E9" i="40" l="1"/>
  <c r="E10" i="40"/>
  <c r="E11" i="40"/>
  <c r="E13" i="40" l="1"/>
  <c r="E14" i="40"/>
  <c r="E12" i="40"/>
  <c r="C2" i="1" l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J3" i="1"/>
  <c r="K3" i="1"/>
  <c r="J4" i="1"/>
  <c r="K4" i="1"/>
  <c r="J5" i="1"/>
  <c r="J6" i="1"/>
  <c r="K6" i="1"/>
  <c r="J7" i="1"/>
  <c r="K7" i="1"/>
  <c r="J8" i="1"/>
  <c r="K8" i="1"/>
  <c r="J9" i="1"/>
  <c r="K9" i="1"/>
  <c r="J10" i="1"/>
  <c r="K10" i="1"/>
  <c r="J11" i="1"/>
  <c r="K11" i="1"/>
  <c r="J12" i="1"/>
  <c r="K12" i="1"/>
  <c r="J13" i="1"/>
  <c r="K13" i="1"/>
  <c r="J14" i="1"/>
  <c r="K14" i="1"/>
  <c r="J15" i="1"/>
  <c r="K15" i="1"/>
  <c r="J16" i="1"/>
  <c r="K16" i="1"/>
  <c r="J17" i="1"/>
  <c r="K17" i="1"/>
  <c r="J18" i="1"/>
  <c r="K18" i="1"/>
  <c r="J19" i="1"/>
  <c r="K19" i="1"/>
  <c r="J20" i="1"/>
  <c r="K20" i="1"/>
  <c r="J21" i="1"/>
  <c r="K21" i="1"/>
  <c r="J22" i="1"/>
  <c r="K22" i="1"/>
  <c r="J23" i="1"/>
  <c r="K23" i="1"/>
  <c r="J24" i="1"/>
  <c r="K24" i="1"/>
  <c r="J25" i="1"/>
  <c r="K25" i="1"/>
  <c r="J26" i="1"/>
  <c r="K26" i="1"/>
  <c r="J27" i="1"/>
  <c r="K27" i="1"/>
  <c r="J28" i="1"/>
  <c r="K28" i="1"/>
  <c r="J29" i="1"/>
  <c r="K29" i="1"/>
  <c r="J30" i="1"/>
  <c r="K30" i="1"/>
  <c r="J31" i="1"/>
  <c r="K31" i="1"/>
  <c r="J32" i="1"/>
  <c r="K32" i="1"/>
  <c r="J33" i="1"/>
  <c r="K33" i="1"/>
  <c r="J34" i="1"/>
  <c r="K34" i="1"/>
  <c r="J35" i="1"/>
  <c r="K35" i="1"/>
  <c r="J36" i="1"/>
  <c r="K36" i="1"/>
  <c r="J37" i="1"/>
  <c r="K37" i="1"/>
  <c r="J38" i="1"/>
  <c r="K38" i="1"/>
  <c r="J39" i="1"/>
  <c r="K39" i="1"/>
  <c r="J40" i="1"/>
  <c r="K40" i="1"/>
  <c r="J41" i="1"/>
  <c r="K41" i="1"/>
  <c r="J42" i="1"/>
  <c r="K42" i="1"/>
  <c r="J43" i="1"/>
  <c r="K43" i="1"/>
  <c r="J44" i="1"/>
  <c r="K44" i="1"/>
  <c r="J45" i="1"/>
  <c r="K45" i="1"/>
  <c r="J46" i="1"/>
  <c r="K46" i="1"/>
  <c r="J47" i="1"/>
  <c r="K47" i="1"/>
  <c r="J48" i="1"/>
  <c r="K48" i="1"/>
  <c r="J49" i="1"/>
  <c r="K49" i="1"/>
  <c r="J50" i="1"/>
  <c r="K50" i="1"/>
  <c r="J51" i="1"/>
  <c r="K51" i="1"/>
  <c r="J52" i="1"/>
  <c r="K52" i="1"/>
  <c r="J53" i="1"/>
  <c r="K53" i="1"/>
  <c r="J54" i="1"/>
  <c r="K54" i="1"/>
  <c r="J55" i="1"/>
  <c r="K55" i="1"/>
  <c r="J56" i="1"/>
  <c r="K56" i="1"/>
  <c r="J57" i="1"/>
  <c r="K57" i="1"/>
  <c r="J58" i="1"/>
  <c r="K58" i="1"/>
  <c r="J59" i="1"/>
  <c r="K59" i="1"/>
  <c r="J60" i="1"/>
  <c r="K60" i="1"/>
  <c r="J61" i="1"/>
  <c r="K61" i="1"/>
  <c r="J62" i="1"/>
  <c r="K62" i="1"/>
  <c r="J63" i="1"/>
  <c r="K63" i="1"/>
  <c r="J64" i="1"/>
  <c r="K64" i="1"/>
  <c r="J65" i="1"/>
  <c r="K65" i="1"/>
  <c r="J66" i="1"/>
  <c r="K66" i="1"/>
  <c r="J67" i="1"/>
  <c r="K67" i="1"/>
  <c r="J68" i="1"/>
  <c r="K68" i="1"/>
  <c r="J69" i="1"/>
  <c r="K69" i="1"/>
  <c r="J70" i="1"/>
  <c r="K70" i="1"/>
  <c r="J71" i="1"/>
  <c r="K71" i="1"/>
  <c r="J72" i="1"/>
  <c r="K72" i="1"/>
  <c r="J73" i="1"/>
  <c r="K73" i="1"/>
  <c r="J74" i="1"/>
  <c r="K74" i="1"/>
  <c r="J75" i="1"/>
  <c r="K75" i="1"/>
  <c r="J76" i="1"/>
  <c r="K76" i="1"/>
  <c r="J77" i="1"/>
  <c r="K77" i="1"/>
  <c r="J78" i="1"/>
  <c r="K78" i="1"/>
  <c r="J79" i="1"/>
  <c r="K79" i="1"/>
  <c r="J80" i="1"/>
  <c r="K80" i="1"/>
  <c r="J81" i="1"/>
  <c r="K81" i="1"/>
  <c r="J82" i="1"/>
  <c r="K82" i="1"/>
  <c r="J83" i="1"/>
  <c r="K83" i="1"/>
  <c r="J84" i="1"/>
  <c r="K84" i="1"/>
  <c r="J85" i="1"/>
  <c r="K85" i="1"/>
  <c r="J86" i="1"/>
  <c r="K86" i="1"/>
  <c r="J87" i="1"/>
  <c r="K87" i="1"/>
  <c r="J88" i="1"/>
  <c r="K88" i="1"/>
  <c r="J89" i="1"/>
  <c r="K89" i="1"/>
  <c r="J90" i="1"/>
  <c r="K90" i="1"/>
  <c r="J91" i="1"/>
  <c r="K91" i="1"/>
  <c r="J92" i="1"/>
  <c r="K92" i="1"/>
  <c r="J93" i="1"/>
  <c r="K93" i="1"/>
  <c r="J94" i="1"/>
  <c r="K94" i="1"/>
  <c r="J95" i="1"/>
  <c r="K95" i="1"/>
  <c r="J96" i="1"/>
  <c r="K96" i="1"/>
  <c r="J97" i="1"/>
  <c r="K97" i="1"/>
  <c r="J98" i="1"/>
  <c r="K98" i="1"/>
  <c r="J99" i="1"/>
  <c r="K99" i="1"/>
  <c r="J100" i="1"/>
  <c r="K100" i="1"/>
  <c r="J101" i="1"/>
  <c r="K101" i="1"/>
  <c r="J102" i="1"/>
  <c r="K102" i="1"/>
  <c r="J103" i="1"/>
  <c r="K103" i="1"/>
  <c r="J104" i="1"/>
  <c r="K104" i="1"/>
  <c r="J105" i="1"/>
  <c r="K105" i="1"/>
  <c r="J106" i="1"/>
  <c r="K106" i="1"/>
  <c r="J107" i="1"/>
  <c r="K107" i="1"/>
  <c r="J108" i="1"/>
  <c r="K108" i="1"/>
  <c r="J109" i="1"/>
  <c r="K109" i="1"/>
  <c r="J110" i="1"/>
  <c r="K110" i="1"/>
  <c r="J111" i="1"/>
  <c r="K111" i="1"/>
  <c r="J112" i="1"/>
  <c r="K112" i="1"/>
  <c r="J113" i="1"/>
  <c r="K113" i="1"/>
  <c r="J114" i="1"/>
  <c r="K114" i="1"/>
  <c r="J115" i="1"/>
  <c r="K115" i="1"/>
  <c r="J116" i="1"/>
  <c r="K116" i="1"/>
  <c r="J117" i="1"/>
  <c r="K117" i="1"/>
  <c r="J118" i="1"/>
  <c r="K118" i="1"/>
  <c r="J119" i="1"/>
  <c r="K119" i="1"/>
  <c r="J120" i="1"/>
  <c r="K120" i="1"/>
  <c r="J121" i="1"/>
  <c r="K121" i="1"/>
  <c r="J122" i="1"/>
  <c r="K122" i="1"/>
  <c r="J123" i="1"/>
  <c r="K123" i="1"/>
  <c r="J124" i="1"/>
  <c r="K124" i="1"/>
  <c r="J125" i="1"/>
  <c r="K125" i="1"/>
  <c r="J126" i="1"/>
  <c r="K126" i="1"/>
  <c r="J127" i="1"/>
  <c r="K127" i="1"/>
  <c r="J128" i="1"/>
  <c r="K128" i="1"/>
  <c r="J129" i="1"/>
  <c r="K129" i="1"/>
  <c r="J130" i="1"/>
  <c r="K130" i="1"/>
  <c r="J131" i="1"/>
  <c r="K131" i="1"/>
  <c r="J132" i="1"/>
  <c r="K132" i="1"/>
  <c r="J133" i="1"/>
  <c r="K133" i="1"/>
  <c r="J134" i="1"/>
  <c r="K134" i="1"/>
  <c r="J135" i="1"/>
  <c r="K135" i="1"/>
  <c r="J136" i="1"/>
  <c r="K136" i="1"/>
  <c r="J137" i="1"/>
  <c r="K137" i="1"/>
  <c r="J138" i="1"/>
  <c r="K138" i="1"/>
  <c r="J139" i="1"/>
  <c r="K139" i="1"/>
  <c r="J140" i="1"/>
  <c r="K140" i="1"/>
  <c r="J141" i="1"/>
  <c r="K141" i="1"/>
  <c r="J142" i="1"/>
  <c r="K142" i="1"/>
  <c r="J143" i="1"/>
  <c r="K143" i="1"/>
  <c r="J144" i="1"/>
  <c r="K144" i="1"/>
  <c r="J145" i="1"/>
  <c r="K145" i="1"/>
  <c r="J146" i="1"/>
  <c r="K146" i="1"/>
  <c r="J147" i="1"/>
  <c r="K147" i="1"/>
  <c r="J148" i="1"/>
  <c r="K148" i="1"/>
  <c r="J149" i="1"/>
  <c r="K149" i="1"/>
  <c r="J150" i="1"/>
  <c r="K150" i="1"/>
  <c r="J151" i="1"/>
  <c r="K151" i="1"/>
  <c r="K2" i="1"/>
  <c r="J2" i="1"/>
  <c r="I3" i="1"/>
  <c r="I4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2" i="1"/>
</calcChain>
</file>

<file path=xl/sharedStrings.xml><?xml version="1.0" encoding="utf-8"?>
<sst xmlns="http://schemas.openxmlformats.org/spreadsheetml/2006/main" count="34765" uniqueCount="3392">
  <si>
    <t>付録(略年表)</t>
  </si>
  <si>
    <t>土地・気象</t>
    <phoneticPr fontId="18"/>
  </si>
  <si>
    <t>町の変遷</t>
    <phoneticPr fontId="18"/>
  </si>
  <si>
    <t>位置・面積・広がり・標高</t>
    <phoneticPr fontId="18"/>
  </si>
  <si>
    <t>都市計画区域面積・用途地域別面積</t>
    <phoneticPr fontId="18"/>
  </si>
  <si>
    <t>主要地点の公示価格</t>
    <phoneticPr fontId="18"/>
  </si>
  <si>
    <t>地目別面積・平均価格</t>
    <phoneticPr fontId="18"/>
  </si>
  <si>
    <t>気象概要</t>
    <phoneticPr fontId="18"/>
  </si>
  <si>
    <t>昼夜間人口の推移</t>
    <phoneticPr fontId="18"/>
  </si>
  <si>
    <t>産業大分類別15歳以上就業者</t>
    <phoneticPr fontId="18"/>
  </si>
  <si>
    <t>出生率・死亡率・婚姻率・離婚率</t>
    <phoneticPr fontId="18"/>
  </si>
  <si>
    <t>人口</t>
    <rPh sb="0" eb="2">
      <t>ジンコウ</t>
    </rPh>
    <phoneticPr fontId="18"/>
  </si>
  <si>
    <t>人口の推移</t>
    <phoneticPr fontId="18"/>
  </si>
  <si>
    <t>自然動態</t>
    <phoneticPr fontId="18"/>
  </si>
  <si>
    <t>社会動態</t>
    <phoneticPr fontId="18"/>
  </si>
  <si>
    <t>前住地・転出地別異動人口</t>
    <phoneticPr fontId="18"/>
  </si>
  <si>
    <t>本籍・住民基本台帳人口</t>
    <phoneticPr fontId="18"/>
  </si>
  <si>
    <t>外国人登録人口</t>
    <phoneticPr fontId="18"/>
  </si>
  <si>
    <t>地区別人口</t>
    <phoneticPr fontId="18"/>
  </si>
  <si>
    <t>年齢別人口</t>
    <phoneticPr fontId="18"/>
  </si>
  <si>
    <t>事業所</t>
    <rPh sb="0" eb="3">
      <t>ジギョウショ</t>
    </rPh>
    <phoneticPr fontId="18"/>
  </si>
  <si>
    <t>産業大分類別地区別事業所数・従業者数</t>
    <phoneticPr fontId="18"/>
  </si>
  <si>
    <t>産業大分類別経営組織別事業所数</t>
    <phoneticPr fontId="18"/>
  </si>
  <si>
    <t>産業大分類別開設時期別事業所数・従業者数(民営)</t>
    <phoneticPr fontId="18"/>
  </si>
  <si>
    <t>所得</t>
    <rPh sb="0" eb="2">
      <t>ショトク</t>
    </rPh>
    <phoneticPr fontId="18"/>
  </si>
  <si>
    <t>交通・運輸・通信</t>
    <phoneticPr fontId="18"/>
  </si>
  <si>
    <t>総所得金額</t>
    <phoneticPr fontId="18"/>
  </si>
  <si>
    <t>課税標準段階別人員・所得額</t>
    <phoneticPr fontId="18"/>
  </si>
  <si>
    <t>電話施設状況</t>
    <phoneticPr fontId="18"/>
  </si>
  <si>
    <t>自動車保有台数</t>
    <phoneticPr fontId="18"/>
  </si>
  <si>
    <t>原動機付自転車・軽自動車・小型特殊自動車・小型自動二輪車登録台数</t>
    <phoneticPr fontId="18"/>
  </si>
  <si>
    <t>自動車・歩行者交通量</t>
    <phoneticPr fontId="18"/>
  </si>
  <si>
    <t>教育・文化</t>
    <phoneticPr fontId="18"/>
  </si>
  <si>
    <t>学校施設状況</t>
    <phoneticPr fontId="18"/>
  </si>
  <si>
    <t>小学校の概況</t>
    <phoneticPr fontId="18"/>
  </si>
  <si>
    <t>中学校の概況</t>
    <phoneticPr fontId="18"/>
  </si>
  <si>
    <t>中学校の進路別卒業者数</t>
    <phoneticPr fontId="18"/>
  </si>
  <si>
    <t>幼稚園の概況</t>
    <phoneticPr fontId="18"/>
  </si>
  <si>
    <t>高等学校の概況</t>
    <phoneticPr fontId="18"/>
  </si>
  <si>
    <t>総合体育館利用状況</t>
    <phoneticPr fontId="18"/>
  </si>
  <si>
    <t>野外体育施設等利用状況</t>
    <phoneticPr fontId="18"/>
  </si>
  <si>
    <t>公民館の利用状況</t>
    <phoneticPr fontId="18"/>
  </si>
  <si>
    <t>寒川総合図書館の概況</t>
    <phoneticPr fontId="18"/>
  </si>
  <si>
    <t>観光客数の推移</t>
    <phoneticPr fontId="18"/>
  </si>
  <si>
    <t>社会福祉</t>
    <phoneticPr fontId="18"/>
  </si>
  <si>
    <t>生活保護世帯数・人員</t>
    <phoneticPr fontId="18"/>
  </si>
  <si>
    <t>生活保護費の状況</t>
    <phoneticPr fontId="18"/>
  </si>
  <si>
    <t>保育園の状況</t>
    <phoneticPr fontId="18"/>
  </si>
  <si>
    <t>財政</t>
    <rPh sb="0" eb="2">
      <t>ザイセイ</t>
    </rPh>
    <phoneticPr fontId="18"/>
  </si>
  <si>
    <t>し尿処理状況</t>
    <phoneticPr fontId="18"/>
  </si>
  <si>
    <t>下水道普及状況</t>
    <phoneticPr fontId="18"/>
  </si>
  <si>
    <t>公害発生状況</t>
    <phoneticPr fontId="18"/>
  </si>
  <si>
    <t>光化学スモッグ注意報発令状況・被害状況</t>
    <phoneticPr fontId="18"/>
  </si>
  <si>
    <t>一般会計予算額・決算額（歳入）</t>
    <phoneticPr fontId="18"/>
  </si>
  <si>
    <t>一般会計予算額・決算額（歳出）</t>
    <phoneticPr fontId="18"/>
  </si>
  <si>
    <t>普通会計性質別経費</t>
    <phoneticPr fontId="18"/>
  </si>
  <si>
    <t>特別会計決算額（歳入）</t>
    <phoneticPr fontId="18"/>
  </si>
  <si>
    <t>特別会計決算額（歳出）</t>
    <phoneticPr fontId="18"/>
  </si>
  <si>
    <t>財政状況の推移</t>
    <phoneticPr fontId="18"/>
  </si>
  <si>
    <t>町債の現在高(一般会計)</t>
    <phoneticPr fontId="18"/>
  </si>
  <si>
    <t>町税決算額</t>
    <phoneticPr fontId="18"/>
  </si>
  <si>
    <t>町民税・固定資産税の納税義務者数</t>
    <phoneticPr fontId="18"/>
  </si>
  <si>
    <t>課税家屋棟数・床面積</t>
    <phoneticPr fontId="18"/>
  </si>
  <si>
    <t>治安・災害</t>
    <phoneticPr fontId="18"/>
  </si>
  <si>
    <t>開発許可規模別用途別内訳</t>
    <phoneticPr fontId="18"/>
  </si>
  <si>
    <t>町道の概況</t>
    <phoneticPr fontId="18"/>
  </si>
  <si>
    <t>県道の概況</t>
    <phoneticPr fontId="18"/>
  </si>
  <si>
    <t>橋梁の概況</t>
    <phoneticPr fontId="18"/>
  </si>
  <si>
    <t>建築同意件数</t>
    <phoneticPr fontId="18"/>
  </si>
  <si>
    <t>県営住宅の状況</t>
    <phoneticPr fontId="18"/>
  </si>
  <si>
    <t>都市公園一覧</t>
    <phoneticPr fontId="18"/>
  </si>
  <si>
    <t>都市公園等の状況</t>
    <phoneticPr fontId="18"/>
  </si>
  <si>
    <t>防犯灯設置状況</t>
    <phoneticPr fontId="18"/>
  </si>
  <si>
    <t>保健・衛生</t>
    <phoneticPr fontId="18"/>
  </si>
  <si>
    <t>医療施設</t>
    <phoneticPr fontId="18"/>
  </si>
  <si>
    <t>主要死因別死亡数</t>
    <phoneticPr fontId="18"/>
  </si>
  <si>
    <t>肺がん検診（成人病検診の概況）</t>
    <phoneticPr fontId="18"/>
  </si>
  <si>
    <t>子宮がん検診（成人病検診の概況）</t>
    <phoneticPr fontId="18"/>
  </si>
  <si>
    <t>乳がん検診（成人病検診の概況）</t>
    <phoneticPr fontId="18"/>
  </si>
  <si>
    <t>母親の年齢階級別出生児数</t>
    <phoneticPr fontId="18"/>
  </si>
  <si>
    <t>出生順位別出生児数</t>
    <phoneticPr fontId="18"/>
  </si>
  <si>
    <t>予防接種実施状況</t>
    <phoneticPr fontId="18"/>
  </si>
  <si>
    <t>献血の状況</t>
    <phoneticPr fontId="18"/>
  </si>
  <si>
    <t>選挙・議会・行政</t>
    <phoneticPr fontId="18"/>
  </si>
  <si>
    <t>農業</t>
    <rPh sb="0" eb="2">
      <t>ノウギョウ</t>
    </rPh>
    <phoneticPr fontId="18"/>
  </si>
  <si>
    <t>工業</t>
    <rPh sb="0" eb="2">
      <t>コウギョウ</t>
    </rPh>
    <phoneticPr fontId="18"/>
  </si>
  <si>
    <t>農家数・農家人口(総農家)・農業就業人口(販売農家)</t>
    <phoneticPr fontId="18"/>
  </si>
  <si>
    <t>経営耕地面積規模別農家数(販売農家)</t>
    <phoneticPr fontId="18"/>
  </si>
  <si>
    <t>経営耕地面積(総農家)</t>
    <phoneticPr fontId="18"/>
  </si>
  <si>
    <t>農地転用件数・面積</t>
    <phoneticPr fontId="18"/>
  </si>
  <si>
    <t>畜産農家数・頭羽数(販売農家)</t>
    <phoneticPr fontId="18"/>
  </si>
  <si>
    <t>施設園芸農家数・施設面積(販売農家)</t>
    <phoneticPr fontId="18"/>
  </si>
  <si>
    <t>商業</t>
    <rPh sb="0" eb="2">
      <t>ショウギョウ</t>
    </rPh>
    <phoneticPr fontId="18"/>
  </si>
  <si>
    <t>ガス・水道</t>
    <phoneticPr fontId="18"/>
  </si>
  <si>
    <t>業態別商店数・従業者数・年間商品販売額</t>
    <phoneticPr fontId="18"/>
  </si>
  <si>
    <t>地区別業態別商店数・従業者数・売場面積・年間商品販売額</t>
    <phoneticPr fontId="18"/>
  </si>
  <si>
    <t>都市ガス需要状況</t>
    <phoneticPr fontId="18"/>
  </si>
  <si>
    <t>給水戸数・給水人口・用途別給水量</t>
    <phoneticPr fontId="18"/>
  </si>
  <si>
    <t>子育て支援センター状況（子育て支援状況）</t>
    <phoneticPr fontId="18"/>
  </si>
  <si>
    <t>巡回ひろば（子育て支援状況）</t>
    <phoneticPr fontId="18"/>
  </si>
  <si>
    <t>国民健康保険加入状況</t>
    <phoneticPr fontId="18"/>
  </si>
  <si>
    <t>国民健康保険給付状況</t>
    <phoneticPr fontId="18"/>
  </si>
  <si>
    <t>国民健康保険収納状況(現年分)</t>
    <phoneticPr fontId="18"/>
  </si>
  <si>
    <t>後期高齢者医療加入状況</t>
    <phoneticPr fontId="18"/>
  </si>
  <si>
    <t>後期高齢者医療給付状況</t>
    <phoneticPr fontId="18"/>
  </si>
  <si>
    <t>後期高齢者医療収納状況(現年分)</t>
    <phoneticPr fontId="18"/>
  </si>
  <si>
    <t>福祉年金給付状況</t>
    <phoneticPr fontId="18"/>
  </si>
  <si>
    <t>拠出年金支出状況</t>
    <phoneticPr fontId="18"/>
  </si>
  <si>
    <t>敬老金贈与該当者数</t>
    <phoneticPr fontId="18"/>
  </si>
  <si>
    <t>ふれあいセンター利用状況</t>
    <phoneticPr fontId="18"/>
  </si>
  <si>
    <t>シルバー人材センター登録状況</t>
    <phoneticPr fontId="18"/>
  </si>
  <si>
    <t>要介護認定者数</t>
    <phoneticPr fontId="18"/>
  </si>
  <si>
    <t>介護保険サービス給付状況</t>
    <phoneticPr fontId="18"/>
  </si>
  <si>
    <t>養護老人ホーム入所状況</t>
    <phoneticPr fontId="18"/>
  </si>
  <si>
    <t>共同募金・日赤募金の実績</t>
    <phoneticPr fontId="18"/>
  </si>
  <si>
    <t>交通事故発生件数</t>
    <phoneticPr fontId="18"/>
  </si>
  <si>
    <t>交通災害等見舞金支給状況</t>
    <phoneticPr fontId="18"/>
  </si>
  <si>
    <t>刑法犯罪の発生件数</t>
    <phoneticPr fontId="18"/>
  </si>
  <si>
    <t>火災発生状況</t>
    <phoneticPr fontId="18"/>
  </si>
  <si>
    <t>原因別火災発生状況</t>
    <phoneticPr fontId="18"/>
  </si>
  <si>
    <t>消防水利状況</t>
    <phoneticPr fontId="18"/>
  </si>
  <si>
    <t>救急車出動状況</t>
    <phoneticPr fontId="18"/>
  </si>
  <si>
    <t>ドクターヘリ出動状況</t>
    <phoneticPr fontId="18"/>
  </si>
  <si>
    <t>消防団員数</t>
    <phoneticPr fontId="18"/>
  </si>
  <si>
    <t>消防職員数</t>
    <phoneticPr fontId="18"/>
  </si>
  <si>
    <t>議会の開会状況</t>
    <phoneticPr fontId="18"/>
  </si>
  <si>
    <t>選挙人名簿登録者数</t>
    <phoneticPr fontId="18"/>
  </si>
  <si>
    <t>選挙の投票状況</t>
    <phoneticPr fontId="18"/>
  </si>
  <si>
    <t>戸籍関係届書取扱件数</t>
    <phoneticPr fontId="18"/>
  </si>
  <si>
    <t>戸籍謄抄本・住民票・印鑑証明等交付状況</t>
    <phoneticPr fontId="18"/>
  </si>
  <si>
    <t>住民異動届出状況</t>
    <phoneticPr fontId="18"/>
  </si>
  <si>
    <t>印鑑登録の状況</t>
    <phoneticPr fontId="18"/>
  </si>
  <si>
    <t>町税に係る証明・閲覧件数</t>
    <phoneticPr fontId="18"/>
  </si>
  <si>
    <t>町職員数の推移</t>
    <phoneticPr fontId="18"/>
  </si>
  <si>
    <t>内容</t>
    <rPh sb="0" eb="2">
      <t>ナイヨウ</t>
    </rPh>
    <phoneticPr fontId="18"/>
  </si>
  <si>
    <t>大見出し</t>
    <rPh sb="0" eb="3">
      <t>オオミダ</t>
    </rPh>
    <phoneticPr fontId="18"/>
  </si>
  <si>
    <t>中見出し</t>
    <rPh sb="0" eb="1">
      <t>チュウ</t>
    </rPh>
    <rPh sb="1" eb="3">
      <t>ミダ</t>
    </rPh>
    <phoneticPr fontId="18"/>
  </si>
  <si>
    <t>企画政策課</t>
  </si>
  <si>
    <t>財政課</t>
  </si>
  <si>
    <t>危機管理課</t>
  </si>
  <si>
    <t>総務課</t>
  </si>
  <si>
    <t>税務課</t>
  </si>
  <si>
    <t>収納対策課</t>
  </si>
  <si>
    <t>町民窓口課</t>
  </si>
  <si>
    <t>高齢介護課</t>
  </si>
  <si>
    <t>保険年金課</t>
  </si>
  <si>
    <t>子ども青少年課</t>
  </si>
  <si>
    <t>健康・スポーツ課</t>
  </si>
  <si>
    <t>産業振興課</t>
  </si>
  <si>
    <t>道路課</t>
  </si>
  <si>
    <t>下水道課</t>
  </si>
  <si>
    <t>倉見拠点づくり課</t>
  </si>
  <si>
    <t>課CD</t>
    <rPh sb="0" eb="1">
      <t>カ</t>
    </rPh>
    <phoneticPr fontId="18"/>
  </si>
  <si>
    <t>課名</t>
    <rPh sb="0" eb="2">
      <t>カメイ</t>
    </rPh>
    <phoneticPr fontId="18"/>
  </si>
  <si>
    <t>-</t>
    <phoneticPr fontId="18"/>
  </si>
  <si>
    <t>-</t>
    <phoneticPr fontId="18"/>
  </si>
  <si>
    <t>-</t>
    <phoneticPr fontId="18"/>
  </si>
  <si>
    <t>協働文化推進課</t>
    <rPh sb="0" eb="2">
      <t>キョウドウ</t>
    </rPh>
    <rPh sb="2" eb="4">
      <t>ブンカ</t>
    </rPh>
    <rPh sb="4" eb="7">
      <t>スイシンカ</t>
    </rPh>
    <phoneticPr fontId="18"/>
  </si>
  <si>
    <t>福祉課</t>
    <rPh sb="0" eb="2">
      <t>フクシ</t>
    </rPh>
    <rPh sb="2" eb="3">
      <t>カ</t>
    </rPh>
    <phoneticPr fontId="18"/>
  </si>
  <si>
    <t>環境課</t>
    <rPh sb="0" eb="3">
      <t>カンキョウカ</t>
    </rPh>
    <phoneticPr fontId="18"/>
  </si>
  <si>
    <t>都市計画課</t>
    <rPh sb="0" eb="2">
      <t>トシ</t>
    </rPh>
    <rPh sb="2" eb="5">
      <t>ケイカクカ</t>
    </rPh>
    <phoneticPr fontId="18"/>
  </si>
  <si>
    <t>田端拠点づくり課</t>
    <rPh sb="0" eb="2">
      <t>タバタ</t>
    </rPh>
    <phoneticPr fontId="18"/>
  </si>
  <si>
    <t>寒川駅周辺整備事務所</t>
    <rPh sb="0" eb="2">
      <t>サムカワ</t>
    </rPh>
    <rPh sb="2" eb="5">
      <t>エキシュウヘン</t>
    </rPh>
    <rPh sb="5" eb="7">
      <t>セイビ</t>
    </rPh>
    <rPh sb="7" eb="10">
      <t>ジムショ</t>
    </rPh>
    <phoneticPr fontId="18"/>
  </si>
  <si>
    <t>会計課</t>
    <rPh sb="0" eb="3">
      <t>カイケイカ</t>
    </rPh>
    <phoneticPr fontId="18"/>
  </si>
  <si>
    <t>議会事務局</t>
    <rPh sb="0" eb="2">
      <t>ギカイ</t>
    </rPh>
    <rPh sb="2" eb="5">
      <t>ジムキョク</t>
    </rPh>
    <phoneticPr fontId="18"/>
  </si>
  <si>
    <t>選挙管理委員会事務局</t>
    <rPh sb="6" eb="7">
      <t>カイ</t>
    </rPh>
    <rPh sb="7" eb="10">
      <t>ジムキョク</t>
    </rPh>
    <phoneticPr fontId="18"/>
  </si>
  <si>
    <t>農業委員会事務局</t>
    <rPh sb="0" eb="2">
      <t>ノウギョウ</t>
    </rPh>
    <rPh sb="2" eb="5">
      <t>イインカイ</t>
    </rPh>
    <rPh sb="5" eb="8">
      <t>ジムキョク</t>
    </rPh>
    <phoneticPr fontId="18"/>
  </si>
  <si>
    <t>教育総務課</t>
    <rPh sb="0" eb="2">
      <t>キョウイク</t>
    </rPh>
    <rPh sb="2" eb="5">
      <t>ソウムカ</t>
    </rPh>
    <phoneticPr fontId="18"/>
  </si>
  <si>
    <t>監査委員事務局</t>
    <rPh sb="0" eb="2">
      <t>カンサ</t>
    </rPh>
    <rPh sb="2" eb="4">
      <t>イイン</t>
    </rPh>
    <rPh sb="4" eb="7">
      <t>ジムキョク</t>
    </rPh>
    <phoneticPr fontId="18"/>
  </si>
  <si>
    <t>学校教育課</t>
    <rPh sb="0" eb="2">
      <t>ガッコウ</t>
    </rPh>
    <rPh sb="2" eb="5">
      <t>キョウイクカ</t>
    </rPh>
    <phoneticPr fontId="18"/>
  </si>
  <si>
    <t>町民センター</t>
    <rPh sb="0" eb="2">
      <t>チョウミン</t>
    </rPh>
    <phoneticPr fontId="18"/>
  </si>
  <si>
    <t>北部公民館</t>
    <rPh sb="0" eb="2">
      <t>ホクブ</t>
    </rPh>
    <rPh sb="2" eb="5">
      <t>コウミンカン</t>
    </rPh>
    <phoneticPr fontId="18"/>
  </si>
  <si>
    <t>南部公民館</t>
    <rPh sb="0" eb="2">
      <t>ナンブ</t>
    </rPh>
    <rPh sb="2" eb="5">
      <t>コウミンカン</t>
    </rPh>
    <phoneticPr fontId="18"/>
  </si>
  <si>
    <t>寒川総合図書館</t>
    <rPh sb="0" eb="2">
      <t>サムカワ</t>
    </rPh>
    <rPh sb="2" eb="4">
      <t>ソウゴウ</t>
    </rPh>
    <rPh sb="4" eb="7">
      <t>トショカン</t>
    </rPh>
    <phoneticPr fontId="18"/>
  </si>
  <si>
    <t>消防総務課</t>
    <rPh sb="0" eb="2">
      <t>ショウボウ</t>
    </rPh>
    <rPh sb="2" eb="5">
      <t>ソウムカ</t>
    </rPh>
    <phoneticPr fontId="18"/>
  </si>
  <si>
    <t>予防課</t>
    <rPh sb="0" eb="2">
      <t>ヨボウ</t>
    </rPh>
    <rPh sb="2" eb="3">
      <t>カ</t>
    </rPh>
    <phoneticPr fontId="18"/>
  </si>
  <si>
    <t>消防署</t>
    <rPh sb="0" eb="3">
      <t>ショウボウショ</t>
    </rPh>
    <phoneticPr fontId="18"/>
  </si>
  <si>
    <t>課CD1</t>
    <rPh sb="0" eb="1">
      <t>カ</t>
    </rPh>
    <phoneticPr fontId="18"/>
  </si>
  <si>
    <t>課CD2</t>
    <rPh sb="0" eb="1">
      <t>カ</t>
    </rPh>
    <phoneticPr fontId="18"/>
  </si>
  <si>
    <t>課CD3</t>
    <rPh sb="0" eb="1">
      <t>カ</t>
    </rPh>
    <phoneticPr fontId="18"/>
  </si>
  <si>
    <t>旧ページ</t>
    <rPh sb="0" eb="1">
      <t>キュウ</t>
    </rPh>
    <phoneticPr fontId="18"/>
  </si>
  <si>
    <t>シート名</t>
    <rPh sb="3" eb="4">
      <t>メイ</t>
    </rPh>
    <phoneticPr fontId="18"/>
  </si>
  <si>
    <t>単位：k㎡</t>
    <rPh sb="0" eb="2">
      <t>タンイ</t>
    </rPh>
    <phoneticPr fontId="18"/>
  </si>
  <si>
    <t>年月日　　</t>
  </si>
  <si>
    <t>事項　　　</t>
  </si>
  <si>
    <t>町制施行され、寒川町となる</t>
    <phoneticPr fontId="18"/>
  </si>
  <si>
    <t>中郡大野町の一部を平塚市より編入</t>
    <phoneticPr fontId="18"/>
  </si>
  <si>
    <t>国土地理院の公表面積と整合させる</t>
    <phoneticPr fontId="18"/>
  </si>
  <si>
    <t>町の変遷</t>
    <phoneticPr fontId="18"/>
  </si>
  <si>
    <t>編入面積</t>
    <phoneticPr fontId="18"/>
  </si>
  <si>
    <t>総面積</t>
    <phoneticPr fontId="18"/>
  </si>
  <si>
    <t>標高</t>
    <rPh sb="0" eb="2">
      <t>ヒョウコウ</t>
    </rPh>
    <phoneticPr fontId="18"/>
  </si>
  <si>
    <t>水準点</t>
    <rPh sb="0" eb="3">
      <t>スイジュンテン</t>
    </rPh>
    <phoneticPr fontId="18"/>
  </si>
  <si>
    <t>北緯</t>
  </si>
  <si>
    <t>35度22分23秒</t>
  </si>
  <si>
    <t>位置・面積・広がり・標高</t>
    <rPh sb="10" eb="12">
      <t>ヒョウコウ</t>
    </rPh>
    <phoneticPr fontId="18"/>
  </si>
  <si>
    <t>位置</t>
    <phoneticPr fontId="18"/>
  </si>
  <si>
    <t>地点</t>
    <phoneticPr fontId="18"/>
  </si>
  <si>
    <t>東経</t>
    <phoneticPr fontId="18"/>
  </si>
  <si>
    <t>139度23分04秒</t>
    <phoneticPr fontId="18"/>
  </si>
  <si>
    <t>寒川町宮山165(町役場屋上)</t>
    <phoneticPr fontId="18"/>
  </si>
  <si>
    <t>面積</t>
    <phoneticPr fontId="18"/>
  </si>
  <si>
    <t>広がり</t>
    <phoneticPr fontId="18"/>
  </si>
  <si>
    <t>東西</t>
    <phoneticPr fontId="18"/>
  </si>
  <si>
    <t>南北</t>
    <phoneticPr fontId="18"/>
  </si>
  <si>
    <t>寒川町宮山934(寒川小学校敷地内)</t>
    <rPh sb="9" eb="11">
      <t>サムカワ</t>
    </rPh>
    <rPh sb="11" eb="14">
      <t>ショウガッコウ</t>
    </rPh>
    <rPh sb="14" eb="17">
      <t>シキチナイ</t>
    </rPh>
    <phoneticPr fontId="18"/>
  </si>
  <si>
    <t>総数</t>
    <rPh sb="0" eb="2">
      <t>ソウスウ</t>
    </rPh>
    <phoneticPr fontId="18"/>
  </si>
  <si>
    <t>近隣商業地域</t>
    <rPh sb="0" eb="2">
      <t>キンリン</t>
    </rPh>
    <rPh sb="2" eb="4">
      <t>ショウギョウ</t>
    </rPh>
    <rPh sb="4" eb="6">
      <t>チイキ</t>
    </rPh>
    <phoneticPr fontId="18"/>
  </si>
  <si>
    <t>工業専用地域</t>
    <rPh sb="0" eb="2">
      <t>コウギョウ</t>
    </rPh>
    <rPh sb="2" eb="4">
      <t>センヨウ</t>
    </rPh>
    <rPh sb="4" eb="6">
      <t>チイキ</t>
    </rPh>
    <phoneticPr fontId="18"/>
  </si>
  <si>
    <t>単位：ha・％</t>
  </si>
  <si>
    <t>区分　　　　</t>
  </si>
  <si>
    <t>面積　　　</t>
  </si>
  <si>
    <t>割合　　　</t>
  </si>
  <si>
    <t>市街化区域 　</t>
  </si>
  <si>
    <t>第一種低層住居専用地域</t>
  </si>
  <si>
    <t>第一種中高層住居専用地域</t>
  </si>
  <si>
    <t>第一種住居地域</t>
  </si>
  <si>
    <t>商業地域</t>
  </si>
  <si>
    <t>準工業地域　　　　　　　　　　　</t>
  </si>
  <si>
    <t>工業地域</t>
  </si>
  <si>
    <t>市街化調整区域　</t>
  </si>
  <si>
    <t>都市計画区域面積・用途地域別面積</t>
    <phoneticPr fontId="18"/>
  </si>
  <si>
    <t>資料：道路課、環境課、都市計画課</t>
    <phoneticPr fontId="18"/>
  </si>
  <si>
    <t>資料：都市計画課</t>
  </si>
  <si>
    <t>所在、地番</t>
    <rPh sb="0" eb="2">
      <t>ショザイ</t>
    </rPh>
    <rPh sb="3" eb="5">
      <t>チバン</t>
    </rPh>
    <phoneticPr fontId="18"/>
  </si>
  <si>
    <t>住居表示</t>
    <rPh sb="0" eb="2">
      <t>ジュウキョ</t>
    </rPh>
    <rPh sb="2" eb="4">
      <t>ヒョウジ</t>
    </rPh>
    <phoneticPr fontId="18"/>
  </si>
  <si>
    <t>利用現況</t>
    <rPh sb="0" eb="2">
      <t>リヨウ</t>
    </rPh>
    <rPh sb="2" eb="4">
      <t>ゲンキョウ</t>
    </rPh>
    <phoneticPr fontId="18"/>
  </si>
  <si>
    <t>給排水等状況</t>
    <rPh sb="0" eb="3">
      <t>キュウハイスイ</t>
    </rPh>
    <rPh sb="3" eb="4">
      <t>トウ</t>
    </rPh>
    <phoneticPr fontId="18"/>
  </si>
  <si>
    <t>用途区分、高度地区、防火・準防火</t>
    <rPh sb="0" eb="2">
      <t>ヨウト</t>
    </rPh>
    <rPh sb="2" eb="4">
      <t>クブン</t>
    </rPh>
    <rPh sb="5" eb="7">
      <t>コウド</t>
    </rPh>
    <rPh sb="7" eb="9">
      <t>チク</t>
    </rPh>
    <rPh sb="10" eb="12">
      <t>ボウカ</t>
    </rPh>
    <rPh sb="13" eb="14">
      <t>ジュン</t>
    </rPh>
    <rPh sb="14" eb="16">
      <t>ボウカ</t>
    </rPh>
    <phoneticPr fontId="18"/>
  </si>
  <si>
    <t>長方形(1.0：1.2)</t>
    <rPh sb="0" eb="3">
      <t>チョウホウケイ</t>
    </rPh>
    <phoneticPr fontId="18"/>
  </si>
  <si>
    <t>住宅</t>
    <rPh sb="0" eb="2">
      <t>ジュウタク</t>
    </rPh>
    <phoneticPr fontId="18"/>
  </si>
  <si>
    <t>北 5.0m 町道</t>
    <rPh sb="0" eb="1">
      <t>キタ</t>
    </rPh>
    <phoneticPr fontId="18"/>
  </si>
  <si>
    <t>一種住居地域、
準防火地域</t>
    <rPh sb="0" eb="2">
      <t>イッシュ</t>
    </rPh>
    <rPh sb="2" eb="4">
      <t>ジュウキョ</t>
    </rPh>
    <rPh sb="4" eb="6">
      <t>チイキ</t>
    </rPh>
    <rPh sb="8" eb="9">
      <t>ジュン</t>
    </rPh>
    <rPh sb="9" eb="11">
      <t>ボウカ</t>
    </rPh>
    <rPh sb="11" eb="13">
      <t>チイキ</t>
    </rPh>
    <phoneticPr fontId="18"/>
  </si>
  <si>
    <t>ガス、水道、下水　　　</t>
    <rPh sb="3" eb="5">
      <t>スイドウ</t>
    </rPh>
    <phoneticPr fontId="18"/>
  </si>
  <si>
    <t>一種中高層住居専用地域、準防火地域</t>
    <rPh sb="0" eb="2">
      <t>イッシュ</t>
    </rPh>
    <rPh sb="2" eb="5">
      <t>チュウコウソウ</t>
    </rPh>
    <rPh sb="5" eb="7">
      <t>ジュウキョ</t>
    </rPh>
    <rPh sb="7" eb="9">
      <t>センヨウ</t>
    </rPh>
    <rPh sb="9" eb="11">
      <t>チイキ</t>
    </rPh>
    <rPh sb="12" eb="13">
      <t>ジュン</t>
    </rPh>
    <rPh sb="13" eb="15">
      <t>ボウカ</t>
    </rPh>
    <rPh sb="15" eb="17">
      <t>チイキ</t>
    </rPh>
    <phoneticPr fontId="18"/>
  </si>
  <si>
    <t>一種低層住居専用地域</t>
    <rPh sb="0" eb="2">
      <t>イッシュ</t>
    </rPh>
    <rPh sb="2" eb="4">
      <t>テイソウ</t>
    </rPh>
    <rPh sb="4" eb="6">
      <t>ジュウキョ</t>
    </rPh>
    <rPh sb="6" eb="8">
      <t>センヨウ</t>
    </rPh>
    <rPh sb="8" eb="10">
      <t>チイキ</t>
    </rPh>
    <phoneticPr fontId="18"/>
  </si>
  <si>
    <t>農家住宅や一般住宅、共同住宅等が混在する地域</t>
    <rPh sb="0" eb="2">
      <t>ノウカ</t>
    </rPh>
    <rPh sb="2" eb="4">
      <t>ジュウタク</t>
    </rPh>
    <rPh sb="5" eb="7">
      <t>イッパン</t>
    </rPh>
    <rPh sb="7" eb="9">
      <t>ジュウタク</t>
    </rPh>
    <rPh sb="10" eb="12">
      <t>キョウドウ</t>
    </rPh>
    <rPh sb="12" eb="14">
      <t>ジュウタク</t>
    </rPh>
    <rPh sb="14" eb="15">
      <t>トウ</t>
    </rPh>
    <rPh sb="16" eb="18">
      <t>コンザイ</t>
    </rPh>
    <phoneticPr fontId="18"/>
  </si>
  <si>
    <t>一之宮3-37-18</t>
  </si>
  <si>
    <t>一種住居地域、準防火地域</t>
    <rPh sb="0" eb="2">
      <t>イッシュ</t>
    </rPh>
    <rPh sb="2" eb="4">
      <t>ジュウキョ</t>
    </rPh>
    <rPh sb="4" eb="6">
      <t>チイキ</t>
    </rPh>
    <rPh sb="7" eb="8">
      <t>ジュン</t>
    </rPh>
    <rPh sb="8" eb="10">
      <t>ボウカ</t>
    </rPh>
    <rPh sb="10" eb="12">
      <t>チイキ</t>
    </rPh>
    <phoneticPr fontId="18"/>
  </si>
  <si>
    <t>小規模一般住宅の中に空地も見られる住宅地域</t>
    <rPh sb="0" eb="3">
      <t>ショウキボ</t>
    </rPh>
    <rPh sb="3" eb="5">
      <t>イッパン</t>
    </rPh>
    <rPh sb="5" eb="7">
      <t>ジュウタク</t>
    </rPh>
    <rPh sb="8" eb="9">
      <t>ナカ</t>
    </rPh>
    <rPh sb="10" eb="11">
      <t>ア</t>
    </rPh>
    <rPh sb="11" eb="12">
      <t>チ</t>
    </rPh>
    <rPh sb="13" eb="14">
      <t>ミ</t>
    </rPh>
    <rPh sb="17" eb="19">
      <t>ジュウタク</t>
    </rPh>
    <rPh sb="19" eb="21">
      <t>チイキ</t>
    </rPh>
    <phoneticPr fontId="18"/>
  </si>
  <si>
    <t>南東 4.2m 町道</t>
    <rPh sb="0" eb="2">
      <t>ナントウ</t>
    </rPh>
    <rPh sb="8" eb="10">
      <t>チョウドウ</t>
    </rPh>
    <phoneticPr fontId="18"/>
  </si>
  <si>
    <t>小谷1丁目568番8外</t>
    <rPh sb="10" eb="11">
      <t>ホカ</t>
    </rPh>
    <phoneticPr fontId="18"/>
  </si>
  <si>
    <t>北 4.0m 町道</t>
    <rPh sb="0" eb="1">
      <t>キタ</t>
    </rPh>
    <rPh sb="7" eb="9">
      <t>チョウドウ</t>
    </rPh>
    <phoneticPr fontId="18"/>
  </si>
  <si>
    <t>一之宮4-14-35</t>
  </si>
  <si>
    <t>準工業地域、準防火地域</t>
    <rPh sb="0" eb="1">
      <t>ジュン</t>
    </rPh>
    <rPh sb="1" eb="3">
      <t>コウギョウ</t>
    </rPh>
    <rPh sb="3" eb="5">
      <t>チイキ</t>
    </rPh>
    <rPh sb="6" eb="7">
      <t>ジュン</t>
    </rPh>
    <rPh sb="7" eb="9">
      <t>ボウカ</t>
    </rPh>
    <rPh sb="9" eb="11">
      <t>チイキ</t>
    </rPh>
    <phoneticPr fontId="18"/>
  </si>
  <si>
    <t>南 18.0m 区画街路、背面道</t>
    <rPh sb="0" eb="1">
      <t>ミナミ</t>
    </rPh>
    <rPh sb="8" eb="10">
      <t>クカク</t>
    </rPh>
    <rPh sb="10" eb="12">
      <t>ガイロ</t>
    </rPh>
    <rPh sb="13" eb="15">
      <t>ハイメン</t>
    </rPh>
    <rPh sb="15" eb="16">
      <t>ドウ</t>
    </rPh>
    <phoneticPr fontId="18"/>
  </si>
  <si>
    <t>商業地域、防火地域</t>
    <rPh sb="0" eb="2">
      <t>ショウギョウ</t>
    </rPh>
    <rPh sb="2" eb="4">
      <t>チイキ</t>
    </rPh>
    <rPh sb="5" eb="7">
      <t>ボウカ</t>
    </rPh>
    <rPh sb="7" eb="9">
      <t>チイキ</t>
    </rPh>
    <phoneticPr fontId="18"/>
  </si>
  <si>
    <t>工場</t>
    <rPh sb="0" eb="2">
      <t>コウジョウ</t>
    </rPh>
    <phoneticPr fontId="18"/>
  </si>
  <si>
    <t>中小規模工場、倉庫等が見られる工業地域</t>
    <rPh sb="0" eb="2">
      <t>チュウショウ</t>
    </rPh>
    <rPh sb="2" eb="4">
      <t>キボ</t>
    </rPh>
    <rPh sb="4" eb="6">
      <t>コウジョウ</t>
    </rPh>
    <rPh sb="7" eb="9">
      <t>ソウコ</t>
    </rPh>
    <rPh sb="9" eb="10">
      <t>トウ</t>
    </rPh>
    <rPh sb="11" eb="12">
      <t>ミ</t>
    </rPh>
    <rPh sb="15" eb="17">
      <t>コウギョウ</t>
    </rPh>
    <rPh sb="17" eb="19">
      <t>チイキ</t>
    </rPh>
    <phoneticPr fontId="18"/>
  </si>
  <si>
    <t>東 12.0m 町道</t>
    <rPh sb="8" eb="10">
      <t>チョウドウ</t>
    </rPh>
    <phoneticPr fontId="18"/>
  </si>
  <si>
    <t>倉庫</t>
    <rPh sb="0" eb="2">
      <t>ソウコ</t>
    </rPh>
    <phoneticPr fontId="18"/>
  </si>
  <si>
    <t>中小規模工場、倉庫等が多い工業地域</t>
    <rPh sb="0" eb="2">
      <t>チュウショウ</t>
    </rPh>
    <rPh sb="2" eb="4">
      <t>キボ</t>
    </rPh>
    <rPh sb="4" eb="6">
      <t>コウジョウ</t>
    </rPh>
    <rPh sb="7" eb="9">
      <t>ソウコ</t>
    </rPh>
    <rPh sb="9" eb="10">
      <t>トウ</t>
    </rPh>
    <rPh sb="11" eb="12">
      <t>オオ</t>
    </rPh>
    <rPh sb="13" eb="15">
      <t>コウギョウ</t>
    </rPh>
    <rPh sb="15" eb="17">
      <t>チイキ</t>
    </rPh>
    <phoneticPr fontId="18"/>
  </si>
  <si>
    <t>南東 5.2m 町道</t>
    <rPh sb="0" eb="2">
      <t>ナントウ</t>
    </rPh>
    <rPh sb="8" eb="10">
      <t>チョウドウ</t>
    </rPh>
    <phoneticPr fontId="18"/>
  </si>
  <si>
    <t>資料： 国土交通省土地鑑定委員会(総務課)</t>
    <rPh sb="17" eb="19">
      <t>ソウム</t>
    </rPh>
    <phoneticPr fontId="18"/>
  </si>
  <si>
    <t>(注)国土交通省のホームページにも掲載されています(http://tochi.mlit.go.jp/)</t>
    <rPh sb="1" eb="2">
      <t>チュウ</t>
    </rPh>
    <phoneticPr fontId="18"/>
  </si>
  <si>
    <t>価格(円/㎡)</t>
  </si>
  <si>
    <t>地積(㎡)</t>
  </si>
  <si>
    <t>-</t>
  </si>
  <si>
    <t>水道、下水　</t>
  </si>
  <si>
    <t>小谷3-1-55</t>
  </si>
  <si>
    <t>大曲1-19-5</t>
  </si>
  <si>
    <t>小谷1-2-9</t>
  </si>
  <si>
    <t>（寒川駅北口地区土地区画整理事業10街区1外）</t>
  </si>
  <si>
    <t>ガス、水道、下水　</t>
  </si>
  <si>
    <t>大曲3-20-1</t>
  </si>
  <si>
    <t>寒川-2</t>
  </si>
  <si>
    <t>寒川-3</t>
  </si>
  <si>
    <t>寒川-4</t>
  </si>
  <si>
    <t>寒川-5</t>
  </si>
  <si>
    <t>寒川-6</t>
  </si>
  <si>
    <t>寒川-7</t>
  </si>
  <si>
    <t>寒川-8</t>
  </si>
  <si>
    <t>寒川-9</t>
  </si>
  <si>
    <t>寒川-10</t>
  </si>
  <si>
    <t>寒川-5-1</t>
    <rPh sb="0" eb="2">
      <t>サムカワ</t>
    </rPh>
    <phoneticPr fontId="18"/>
  </si>
  <si>
    <t>主要地点の公示価格</t>
    <phoneticPr fontId="18"/>
  </si>
  <si>
    <t>岡田1091番1外</t>
    <rPh sb="8" eb="9">
      <t>ホカ</t>
    </rPh>
    <phoneticPr fontId="18"/>
  </si>
  <si>
    <t>形状(間口：奥行き)</t>
    <rPh sb="3" eb="4">
      <t>アイダ</t>
    </rPh>
    <rPh sb="4" eb="5">
      <t>クチ</t>
    </rPh>
    <rPh sb="6" eb="8">
      <t>オクユ</t>
    </rPh>
    <phoneticPr fontId="18"/>
  </si>
  <si>
    <t>店舗兼共同住宅</t>
    <rPh sb="0" eb="2">
      <t>テンポ</t>
    </rPh>
    <rPh sb="2" eb="3">
      <t>ケン</t>
    </rPh>
    <rPh sb="3" eb="5">
      <t>キョウドウ</t>
    </rPh>
    <rPh sb="5" eb="7">
      <t>ジュウタク</t>
    </rPh>
    <phoneticPr fontId="18"/>
  </si>
  <si>
    <t xml:space="preserve">前面道路の状況 </t>
    <phoneticPr fontId="18"/>
  </si>
  <si>
    <t>一般田</t>
  </si>
  <si>
    <t>介在田</t>
  </si>
  <si>
    <t>一般畑</t>
  </si>
  <si>
    <t>介在畑</t>
  </si>
  <si>
    <t>一般山林</t>
  </si>
  <si>
    <t>介在山林</t>
  </si>
  <si>
    <t>原野</t>
  </si>
  <si>
    <t>雑種地</t>
  </si>
  <si>
    <t>単位：ha・円／㎡</t>
  </si>
  <si>
    <t>各年1月1日現在</t>
  </si>
  <si>
    <t>資料：税務課</t>
  </si>
  <si>
    <t>地目別面積・平均価格</t>
    <phoneticPr fontId="18"/>
  </si>
  <si>
    <t>田</t>
    <rPh sb="0" eb="1">
      <t>タ</t>
    </rPh>
    <phoneticPr fontId="18"/>
  </si>
  <si>
    <t>畑</t>
    <rPh sb="0" eb="1">
      <t>ハタケ</t>
    </rPh>
    <phoneticPr fontId="18"/>
  </si>
  <si>
    <t>山林</t>
    <rPh sb="0" eb="2">
      <t>サンリン</t>
    </rPh>
    <phoneticPr fontId="18"/>
  </si>
  <si>
    <t>宅地</t>
    <phoneticPr fontId="18"/>
  </si>
  <si>
    <t>評価総面積</t>
    <rPh sb="0" eb="2">
      <t>ヒョウカ</t>
    </rPh>
    <rPh sb="2" eb="5">
      <t>ソウメンセキ</t>
    </rPh>
    <phoneticPr fontId="18"/>
  </si>
  <si>
    <t>最高</t>
  </si>
  <si>
    <t>最低</t>
  </si>
  <si>
    <t>平均</t>
  </si>
  <si>
    <t>起日　</t>
  </si>
  <si>
    <t>資料：消防署</t>
  </si>
  <si>
    <t>気象概要</t>
    <phoneticPr fontId="18"/>
  </si>
  <si>
    <t>降水量　　　　</t>
    <phoneticPr fontId="18"/>
  </si>
  <si>
    <t>気温 (℃)</t>
    <phoneticPr fontId="18"/>
  </si>
  <si>
    <t>平均風速(m/s)</t>
    <phoneticPr fontId="18"/>
  </si>
  <si>
    <t>総量(mm)</t>
    <phoneticPr fontId="18"/>
  </si>
  <si>
    <t>最大日量(mm)</t>
    <phoneticPr fontId="18"/>
  </si>
  <si>
    <t>年月別</t>
    <rPh sb="2" eb="3">
      <t>ベツ</t>
    </rPh>
    <phoneticPr fontId="18"/>
  </si>
  <si>
    <t>単位：世帯・人</t>
    <rPh sb="0" eb="2">
      <t>タンイ</t>
    </rPh>
    <rPh sb="3" eb="5">
      <t>セタイ</t>
    </rPh>
    <rPh sb="6" eb="7">
      <t>ニン</t>
    </rPh>
    <phoneticPr fontId="20"/>
  </si>
  <si>
    <t>臨時国勢調査</t>
  </si>
  <si>
    <t>各年10月1日現在</t>
  </si>
  <si>
    <t>人口　　　</t>
  </si>
  <si>
    <t>総数</t>
  </si>
  <si>
    <t>男 　</t>
  </si>
  <si>
    <t>女　</t>
  </si>
  <si>
    <t xml:space="preserve">           -</t>
  </si>
  <si>
    <t>単位：人</t>
    <rPh sb="0" eb="2">
      <t>タンイ</t>
    </rPh>
    <rPh sb="3" eb="4">
      <t>ニン</t>
    </rPh>
    <phoneticPr fontId="20"/>
  </si>
  <si>
    <t>資料：町民窓口課</t>
    <rPh sb="3" eb="5">
      <t>チョウミン</t>
    </rPh>
    <rPh sb="5" eb="8">
      <t>マドグチカ</t>
    </rPh>
    <phoneticPr fontId="20"/>
  </si>
  <si>
    <t>死亡</t>
  </si>
  <si>
    <t>女</t>
  </si>
  <si>
    <t>転入</t>
    <rPh sb="0" eb="2">
      <t>テンニュウ</t>
    </rPh>
    <phoneticPr fontId="20"/>
  </si>
  <si>
    <t>転出</t>
    <rPh sb="0" eb="2">
      <t>テンシュツ</t>
    </rPh>
    <phoneticPr fontId="20"/>
  </si>
  <si>
    <t>県外</t>
    <rPh sb="0" eb="2">
      <t>ケンガイ</t>
    </rPh>
    <phoneticPr fontId="20"/>
  </si>
  <si>
    <t>県内</t>
    <rPh sb="0" eb="2">
      <t>ケンナイ</t>
    </rPh>
    <phoneticPr fontId="20"/>
  </si>
  <si>
    <t>その他</t>
    <rPh sb="2" eb="3">
      <t>タ</t>
    </rPh>
    <phoneticPr fontId="20"/>
  </si>
  <si>
    <t>北海道</t>
    <rPh sb="0" eb="3">
      <t>ホッカイドウ</t>
    </rPh>
    <phoneticPr fontId="20"/>
  </si>
  <si>
    <t>京都府</t>
    <rPh sb="0" eb="3">
      <t>キョウトフ</t>
    </rPh>
    <phoneticPr fontId="20"/>
  </si>
  <si>
    <t>青森県</t>
    <rPh sb="0" eb="2">
      <t>アオモリ</t>
    </rPh>
    <rPh sb="2" eb="3">
      <t>ケン</t>
    </rPh>
    <phoneticPr fontId="20"/>
  </si>
  <si>
    <t>大阪府</t>
    <rPh sb="0" eb="3">
      <t>オオサカフ</t>
    </rPh>
    <phoneticPr fontId="20"/>
  </si>
  <si>
    <t>岩手県</t>
    <rPh sb="0" eb="2">
      <t>イワテ</t>
    </rPh>
    <rPh sb="2" eb="3">
      <t>ケン</t>
    </rPh>
    <phoneticPr fontId="20"/>
  </si>
  <si>
    <t>兵庫県</t>
    <rPh sb="0" eb="3">
      <t>ヒョウゴケン</t>
    </rPh>
    <phoneticPr fontId="20"/>
  </si>
  <si>
    <t>宮城県</t>
    <rPh sb="0" eb="3">
      <t>ミヤギケン</t>
    </rPh>
    <phoneticPr fontId="20"/>
  </si>
  <si>
    <t>奈良県</t>
    <rPh sb="0" eb="3">
      <t>ナラケン</t>
    </rPh>
    <phoneticPr fontId="20"/>
  </si>
  <si>
    <t>秋田県</t>
    <rPh sb="0" eb="3">
      <t>アキタケン</t>
    </rPh>
    <phoneticPr fontId="20"/>
  </si>
  <si>
    <t>和歌山県</t>
    <rPh sb="0" eb="4">
      <t>ワカヤマケン</t>
    </rPh>
    <phoneticPr fontId="20"/>
  </si>
  <si>
    <t>山形県</t>
    <rPh sb="0" eb="3">
      <t>ヤマガタケン</t>
    </rPh>
    <phoneticPr fontId="20"/>
  </si>
  <si>
    <t>鳥取県</t>
    <rPh sb="0" eb="3">
      <t>トットリケン</t>
    </rPh>
    <phoneticPr fontId="20"/>
  </si>
  <si>
    <t>福島県</t>
    <rPh sb="0" eb="3">
      <t>フクシマケン</t>
    </rPh>
    <phoneticPr fontId="20"/>
  </si>
  <si>
    <t>島根県</t>
    <rPh sb="0" eb="3">
      <t>シマネケン</t>
    </rPh>
    <phoneticPr fontId="20"/>
  </si>
  <si>
    <t>茨城県</t>
    <rPh sb="0" eb="3">
      <t>イバラキケン</t>
    </rPh>
    <phoneticPr fontId="20"/>
  </si>
  <si>
    <t>岡山県</t>
    <rPh sb="0" eb="3">
      <t>オカヤマケン</t>
    </rPh>
    <phoneticPr fontId="20"/>
  </si>
  <si>
    <t>栃木県</t>
    <rPh sb="0" eb="3">
      <t>トチギケン</t>
    </rPh>
    <phoneticPr fontId="20"/>
  </si>
  <si>
    <t>広島県</t>
    <rPh sb="0" eb="3">
      <t>ヒロシマケン</t>
    </rPh>
    <phoneticPr fontId="20"/>
  </si>
  <si>
    <t>群馬県</t>
    <rPh sb="0" eb="3">
      <t>グンマケン</t>
    </rPh>
    <phoneticPr fontId="20"/>
  </si>
  <si>
    <t>山口県</t>
    <rPh sb="0" eb="3">
      <t>ヤマグチケン</t>
    </rPh>
    <phoneticPr fontId="20"/>
  </si>
  <si>
    <t>埼玉県</t>
    <rPh sb="0" eb="3">
      <t>サイタマケン</t>
    </rPh>
    <phoneticPr fontId="20"/>
  </si>
  <si>
    <t>徳島県</t>
    <rPh sb="0" eb="3">
      <t>トクシマケン</t>
    </rPh>
    <phoneticPr fontId="20"/>
  </si>
  <si>
    <t>千葉県</t>
    <rPh sb="0" eb="3">
      <t>チバケン</t>
    </rPh>
    <phoneticPr fontId="20"/>
  </si>
  <si>
    <t>香川県</t>
    <rPh sb="0" eb="3">
      <t>カガワケン</t>
    </rPh>
    <phoneticPr fontId="20"/>
  </si>
  <si>
    <t>東京都</t>
    <rPh sb="0" eb="3">
      <t>トウキョウト</t>
    </rPh>
    <phoneticPr fontId="20"/>
  </si>
  <si>
    <t>愛媛県</t>
    <rPh sb="0" eb="3">
      <t>エヒメケン</t>
    </rPh>
    <phoneticPr fontId="20"/>
  </si>
  <si>
    <t>神奈川県</t>
    <rPh sb="0" eb="4">
      <t>カナガワケン</t>
    </rPh>
    <phoneticPr fontId="20"/>
  </si>
  <si>
    <t>高知県</t>
    <rPh sb="0" eb="3">
      <t>コウチケン</t>
    </rPh>
    <phoneticPr fontId="20"/>
  </si>
  <si>
    <t>新潟県</t>
    <rPh sb="0" eb="3">
      <t>ニイガタケン</t>
    </rPh>
    <phoneticPr fontId="20"/>
  </si>
  <si>
    <t>福岡県</t>
    <rPh sb="0" eb="3">
      <t>フクオカケン</t>
    </rPh>
    <phoneticPr fontId="20"/>
  </si>
  <si>
    <t>富山県</t>
    <rPh sb="0" eb="3">
      <t>トヤマケン</t>
    </rPh>
    <phoneticPr fontId="20"/>
  </si>
  <si>
    <t>佐賀県</t>
    <rPh sb="0" eb="3">
      <t>サガケン</t>
    </rPh>
    <phoneticPr fontId="20"/>
  </si>
  <si>
    <t>石川県</t>
    <rPh sb="0" eb="3">
      <t>イシカワケン</t>
    </rPh>
    <phoneticPr fontId="20"/>
  </si>
  <si>
    <t>長崎県</t>
    <rPh sb="0" eb="3">
      <t>ナガサキケン</t>
    </rPh>
    <phoneticPr fontId="20"/>
  </si>
  <si>
    <t>福井県</t>
    <rPh sb="0" eb="3">
      <t>フクイケン</t>
    </rPh>
    <phoneticPr fontId="20"/>
  </si>
  <si>
    <t>熊本県</t>
    <rPh sb="0" eb="3">
      <t>クマモトケン</t>
    </rPh>
    <phoneticPr fontId="20"/>
  </si>
  <si>
    <t>山梨県</t>
    <rPh sb="0" eb="3">
      <t>ヤマナシケン</t>
    </rPh>
    <phoneticPr fontId="20"/>
  </si>
  <si>
    <t>大分県</t>
    <rPh sb="0" eb="3">
      <t>オオイタケン</t>
    </rPh>
    <phoneticPr fontId="20"/>
  </si>
  <si>
    <t>長野県</t>
    <rPh sb="0" eb="3">
      <t>ナガノケン</t>
    </rPh>
    <phoneticPr fontId="20"/>
  </si>
  <si>
    <t>宮崎県</t>
    <rPh sb="0" eb="3">
      <t>ミヤザキケン</t>
    </rPh>
    <phoneticPr fontId="20"/>
  </si>
  <si>
    <t>岐阜県</t>
    <rPh sb="0" eb="3">
      <t>ギフケン</t>
    </rPh>
    <phoneticPr fontId="20"/>
  </si>
  <si>
    <t>鹿児島県</t>
    <rPh sb="0" eb="4">
      <t>カゴシマケン</t>
    </rPh>
    <phoneticPr fontId="20"/>
  </si>
  <si>
    <t>静岡県</t>
    <rPh sb="0" eb="3">
      <t>シズオカケン</t>
    </rPh>
    <phoneticPr fontId="20"/>
  </si>
  <si>
    <t>沖縄県</t>
    <rPh sb="0" eb="3">
      <t>オキナワケン</t>
    </rPh>
    <phoneticPr fontId="20"/>
  </si>
  <si>
    <t>愛知県</t>
    <rPh sb="0" eb="3">
      <t>アイチケン</t>
    </rPh>
    <phoneticPr fontId="20"/>
  </si>
  <si>
    <t>国外</t>
    <rPh sb="0" eb="2">
      <t>コクガイ</t>
    </rPh>
    <phoneticPr fontId="20"/>
  </si>
  <si>
    <t>三重県</t>
    <rPh sb="0" eb="3">
      <t>ミエケン</t>
    </rPh>
    <phoneticPr fontId="20"/>
  </si>
  <si>
    <t>滋賀県</t>
    <rPh sb="0" eb="3">
      <t>シガケン</t>
    </rPh>
    <phoneticPr fontId="20"/>
  </si>
  <si>
    <t>不明</t>
    <rPh sb="0" eb="2">
      <t>フメイ</t>
    </rPh>
    <phoneticPr fontId="20"/>
  </si>
  <si>
    <t>資料：町民窓口課</t>
    <rPh sb="5" eb="7">
      <t>マドグチ</t>
    </rPh>
    <phoneticPr fontId="20"/>
  </si>
  <si>
    <t>平成25年</t>
  </si>
  <si>
    <t>平成25年</t>
    <rPh sb="0" eb="2">
      <t>ヘイセイ</t>
    </rPh>
    <rPh sb="4" eb="5">
      <t>ネン</t>
    </rPh>
    <phoneticPr fontId="18"/>
  </si>
  <si>
    <t>前住地・転出地別異動人口</t>
    <phoneticPr fontId="18"/>
  </si>
  <si>
    <t>社会動態</t>
    <rPh sb="0" eb="2">
      <t>シャカイ</t>
    </rPh>
    <phoneticPr fontId="20"/>
  </si>
  <si>
    <t>自然動態</t>
    <phoneticPr fontId="18"/>
  </si>
  <si>
    <t>人口の推移</t>
    <phoneticPr fontId="18"/>
  </si>
  <si>
    <t>世帯数</t>
    <rPh sb="0" eb="2">
      <t>セタイ</t>
    </rPh>
    <rPh sb="2" eb="3">
      <t>スウ</t>
    </rPh>
    <phoneticPr fontId="20"/>
  </si>
  <si>
    <t>人口</t>
    <rPh sb="0" eb="2">
      <t>ジンコウ</t>
    </rPh>
    <phoneticPr fontId="20"/>
  </si>
  <si>
    <t>年別　</t>
  </si>
  <si>
    <t>本籍</t>
  </si>
  <si>
    <t>住民登録</t>
  </si>
  <si>
    <t>本籍・住民基本台帳人口</t>
    <phoneticPr fontId="18"/>
  </si>
  <si>
    <t>国籍別</t>
    <rPh sb="0" eb="2">
      <t>コクセキ</t>
    </rPh>
    <rPh sb="2" eb="3">
      <t>ベツ</t>
    </rPh>
    <phoneticPr fontId="20"/>
  </si>
  <si>
    <t>平成26年</t>
  </si>
  <si>
    <t>各年3月31日現在</t>
  </si>
  <si>
    <t>平成24年</t>
  </si>
  <si>
    <t xml:space="preserve">               -</t>
  </si>
  <si>
    <t>オーストラリア</t>
  </si>
  <si>
    <t>マレーシア</t>
  </si>
  <si>
    <t>バングラデシュ</t>
  </si>
  <si>
    <t>コロンビア</t>
  </si>
  <si>
    <t>インド</t>
  </si>
  <si>
    <t>カナダ</t>
  </si>
  <si>
    <t>インドネシア</t>
  </si>
  <si>
    <t>ロシア</t>
  </si>
  <si>
    <t>イラン</t>
  </si>
  <si>
    <t>ラオス</t>
  </si>
  <si>
    <t>無国籍</t>
  </si>
  <si>
    <t>その他</t>
  </si>
  <si>
    <t>男</t>
  </si>
  <si>
    <t>25～29歳</t>
  </si>
  <si>
    <t>50～54歳</t>
  </si>
  <si>
    <t>75～79歳</t>
  </si>
  <si>
    <t>30～34歳</t>
  </si>
  <si>
    <t>55～59歳</t>
  </si>
  <si>
    <t>80～84歳</t>
  </si>
  <si>
    <t>35～39歳</t>
  </si>
  <si>
    <t>60～64歳</t>
  </si>
  <si>
    <t>85～89歳</t>
  </si>
  <si>
    <t>40～44歳</t>
  </si>
  <si>
    <t>65～69歳</t>
  </si>
  <si>
    <t>90～94歳</t>
  </si>
  <si>
    <t>45～49歳</t>
  </si>
  <si>
    <t>70～74歳</t>
  </si>
  <si>
    <t>95～99歳</t>
  </si>
  <si>
    <t>100歳以上</t>
  </si>
  <si>
    <t>不詳</t>
  </si>
  <si>
    <t>年別</t>
  </si>
  <si>
    <t>(注)総数には年齢不詳も含む。</t>
  </si>
  <si>
    <t>平成22年</t>
    <rPh sb="0" eb="2">
      <t>ヘイセイ</t>
    </rPh>
    <phoneticPr fontId="20"/>
  </si>
  <si>
    <t>(注)人口1,000人に対する。</t>
  </si>
  <si>
    <t>年別</t>
    <rPh sb="0" eb="2">
      <t>ネンベツ</t>
    </rPh>
    <phoneticPr fontId="20"/>
  </si>
  <si>
    <t>夜間人口</t>
    <rPh sb="0" eb="2">
      <t>ヤカン</t>
    </rPh>
    <rPh sb="2" eb="4">
      <t>ジンコウ</t>
    </rPh>
    <phoneticPr fontId="20"/>
  </si>
  <si>
    <t>流出人口</t>
    <rPh sb="0" eb="2">
      <t>リュウシュツ</t>
    </rPh>
    <rPh sb="2" eb="4">
      <t>ジンコウ</t>
    </rPh>
    <phoneticPr fontId="20"/>
  </si>
  <si>
    <t>流入人口</t>
    <rPh sb="0" eb="2">
      <t>リュウニュウ</t>
    </rPh>
    <rPh sb="2" eb="4">
      <t>ジンコウ</t>
    </rPh>
    <phoneticPr fontId="20"/>
  </si>
  <si>
    <t>昼間人口</t>
    <rPh sb="0" eb="2">
      <t>ヒルマ</t>
    </rPh>
    <rPh sb="2" eb="4">
      <t>ジンコウ</t>
    </rPh>
    <phoneticPr fontId="20"/>
  </si>
  <si>
    <t>総数</t>
    <rPh sb="0" eb="2">
      <t>ソウスウ</t>
    </rPh>
    <phoneticPr fontId="20"/>
  </si>
  <si>
    <t>通勤</t>
    <rPh sb="0" eb="2">
      <t>ツウキン</t>
    </rPh>
    <phoneticPr fontId="20"/>
  </si>
  <si>
    <t>通学</t>
    <rPh sb="0" eb="2">
      <t>ツウガク</t>
    </rPh>
    <phoneticPr fontId="20"/>
  </si>
  <si>
    <t>単位：a</t>
  </si>
  <si>
    <t>転用面積</t>
    <rPh sb="0" eb="2">
      <t>テンヨウ</t>
    </rPh>
    <rPh sb="2" eb="4">
      <t>メンセキ</t>
    </rPh>
    <phoneticPr fontId="18"/>
  </si>
  <si>
    <t>住宅その他</t>
  </si>
  <si>
    <t>平成23年度</t>
    <rPh sb="0" eb="2">
      <t>ヘイセイ</t>
    </rPh>
    <phoneticPr fontId="18"/>
  </si>
  <si>
    <t>資料：農業委員会</t>
  </si>
  <si>
    <t>平成24年度</t>
  </si>
  <si>
    <t>平成25年度</t>
  </si>
  <si>
    <t>区分</t>
  </si>
  <si>
    <t>平成23年度</t>
  </si>
  <si>
    <t>総所得額(千円)</t>
  </si>
  <si>
    <t>所得者1人当り(円)　</t>
  </si>
  <si>
    <t>資料：税務課(市町村税課税状況等の調)</t>
  </si>
  <si>
    <t>総所得金額</t>
  </si>
  <si>
    <t>総所得金額</t>
    <phoneticPr fontId="18"/>
  </si>
  <si>
    <t>単位：人・千円</t>
    <rPh sb="3" eb="4">
      <t>ニン</t>
    </rPh>
    <phoneticPr fontId="18"/>
  </si>
  <si>
    <t>給与所得者</t>
  </si>
  <si>
    <t>営業所得者</t>
  </si>
  <si>
    <t>農業所得者</t>
    <rPh sb="0" eb="2">
      <t>ノウギョウ</t>
    </rPh>
    <rPh sb="2" eb="5">
      <t>ショトクシャ</t>
    </rPh>
    <phoneticPr fontId="18"/>
  </si>
  <si>
    <t>その他の所得者</t>
    <rPh sb="2" eb="3">
      <t>タ</t>
    </rPh>
    <rPh sb="4" eb="7">
      <t>ショトクシャ</t>
    </rPh>
    <phoneticPr fontId="18"/>
  </si>
  <si>
    <t>分離譲渡所得者</t>
    <rPh sb="0" eb="2">
      <t>ブンリ</t>
    </rPh>
    <rPh sb="2" eb="4">
      <t>ジョウト</t>
    </rPh>
    <rPh sb="4" eb="7">
      <t>ショトクシャ</t>
    </rPh>
    <phoneticPr fontId="18"/>
  </si>
  <si>
    <t>納税者数</t>
  </si>
  <si>
    <t>課税標準段階別人員・所得額</t>
    <phoneticPr fontId="18"/>
  </si>
  <si>
    <t>単位：台</t>
    <rPh sb="0" eb="2">
      <t>タンイ</t>
    </rPh>
    <rPh sb="3" eb="4">
      <t>ダイ</t>
    </rPh>
    <phoneticPr fontId="18"/>
  </si>
  <si>
    <t>年別</t>
    <rPh sb="0" eb="2">
      <t>ネンベツ</t>
    </rPh>
    <phoneticPr fontId="18"/>
  </si>
  <si>
    <t>平成24年</t>
    <rPh sb="0" eb="2">
      <t>ヘイセイ</t>
    </rPh>
    <phoneticPr fontId="18"/>
  </si>
  <si>
    <t>各年4月1日現在</t>
  </si>
  <si>
    <t>資料：税務課　</t>
  </si>
  <si>
    <t>(注)非課税分は除く。</t>
  </si>
  <si>
    <t>原動機付自転車</t>
    <phoneticPr fontId="18"/>
  </si>
  <si>
    <t>総数</t>
    <phoneticPr fontId="18"/>
  </si>
  <si>
    <t>軽自動車</t>
    <phoneticPr fontId="18"/>
  </si>
  <si>
    <t>小型自動二輪車</t>
    <phoneticPr fontId="18"/>
  </si>
  <si>
    <t>軽二輪</t>
    <phoneticPr fontId="18"/>
  </si>
  <si>
    <t>軽三輪</t>
    <phoneticPr fontId="18"/>
  </si>
  <si>
    <t>農耕用</t>
    <phoneticPr fontId="18"/>
  </si>
  <si>
    <t>その他</t>
    <phoneticPr fontId="18"/>
  </si>
  <si>
    <t>第2種(50.1～90cc)</t>
    <phoneticPr fontId="18"/>
  </si>
  <si>
    <t>第3種(90.1～125cc)</t>
    <phoneticPr fontId="18"/>
  </si>
  <si>
    <t>第1種(50cc以下)</t>
    <phoneticPr fontId="18"/>
  </si>
  <si>
    <t>ミニカー</t>
    <phoneticPr fontId="18"/>
  </si>
  <si>
    <t>軽四輪乗用</t>
    <phoneticPr fontId="18"/>
  </si>
  <si>
    <t>軽四輪貨物</t>
    <phoneticPr fontId="18"/>
  </si>
  <si>
    <t>被けん引車</t>
    <phoneticPr fontId="18"/>
  </si>
  <si>
    <t>小型特殊自動車</t>
    <phoneticPr fontId="18"/>
  </si>
  <si>
    <t>原動機付自転車・軽自動車・小型特殊自動車・小型自動二輪車登録台数</t>
    <phoneticPr fontId="18"/>
  </si>
  <si>
    <t>単位：㎡</t>
  </si>
  <si>
    <t>一之宮小学校</t>
  </si>
  <si>
    <t>旭小学校</t>
  </si>
  <si>
    <t>小谷小学校</t>
  </si>
  <si>
    <t>南小学校</t>
  </si>
  <si>
    <t>寒川中学校</t>
  </si>
  <si>
    <t>旭が丘中学校</t>
  </si>
  <si>
    <t>寒川東中学校</t>
  </si>
  <si>
    <t>プール専用付属室</t>
  </si>
  <si>
    <t>資料：教育委員会教育総務課</t>
  </si>
  <si>
    <t>単位：校・級・人</t>
    <rPh sb="0" eb="2">
      <t>タンイ</t>
    </rPh>
    <rPh sb="3" eb="4">
      <t>コウ</t>
    </rPh>
    <rPh sb="5" eb="6">
      <t>キュウ</t>
    </rPh>
    <rPh sb="7" eb="8">
      <t>ニン</t>
    </rPh>
    <phoneticPr fontId="18"/>
  </si>
  <si>
    <t>（注）※は学校教育法８１条（特別支援学級）</t>
    <rPh sb="1" eb="2">
      <t>チュウ</t>
    </rPh>
    <rPh sb="12" eb="13">
      <t>ジョウ</t>
    </rPh>
    <rPh sb="14" eb="16">
      <t>トクベツ</t>
    </rPh>
    <rPh sb="16" eb="18">
      <t>シエン</t>
    </rPh>
    <rPh sb="18" eb="20">
      <t>ガッキュウ</t>
    </rPh>
    <phoneticPr fontId="18"/>
  </si>
  <si>
    <t>各年5月1日現在</t>
  </si>
  <si>
    <t>教員数　　</t>
  </si>
  <si>
    <t>職員数　　</t>
  </si>
  <si>
    <t>総数　　　</t>
  </si>
  <si>
    <t>※81条</t>
  </si>
  <si>
    <t>寒川小学校</t>
  </si>
  <si>
    <t>資料：教育委員会学校教育課</t>
  </si>
  <si>
    <t>単式</t>
  </si>
  <si>
    <t>中学校の概況</t>
    <phoneticPr fontId="18"/>
  </si>
  <si>
    <t>単位：人</t>
    <rPh sb="0" eb="2">
      <t>タンイ</t>
    </rPh>
    <rPh sb="3" eb="4">
      <t>ニン</t>
    </rPh>
    <phoneticPr fontId="18"/>
  </si>
  <si>
    <t>卒業生総数</t>
  </si>
  <si>
    <t>専修学校等入学者</t>
  </si>
  <si>
    <t>就職者</t>
  </si>
  <si>
    <t>単位：件・人</t>
    <rPh sb="0" eb="2">
      <t>タンイ</t>
    </rPh>
    <rPh sb="3" eb="4">
      <t>ケン</t>
    </rPh>
    <rPh sb="5" eb="6">
      <t>ニン</t>
    </rPh>
    <phoneticPr fontId="18"/>
  </si>
  <si>
    <t>年度別</t>
    <rPh sb="0" eb="3">
      <t>ネンドベツ</t>
    </rPh>
    <phoneticPr fontId="18"/>
  </si>
  <si>
    <t>平成23年度</t>
    <rPh sb="0" eb="2">
      <t>ヘイセイ</t>
    </rPh>
    <rPh sb="4" eb="6">
      <t>ネンド</t>
    </rPh>
    <phoneticPr fontId="18"/>
  </si>
  <si>
    <t>資料：都市計画課</t>
    <rPh sb="0" eb="2">
      <t>シリョウ</t>
    </rPh>
    <rPh sb="3" eb="5">
      <t>トシ</t>
    </rPh>
    <rPh sb="5" eb="8">
      <t>ケイカクカ</t>
    </rPh>
    <phoneticPr fontId="18"/>
  </si>
  <si>
    <t>延べ利用団体数</t>
  </si>
  <si>
    <t>延べ利用人員</t>
  </si>
  <si>
    <t>単位：件</t>
    <rPh sb="0" eb="2">
      <t>タンイ</t>
    </rPh>
    <rPh sb="3" eb="4">
      <t>ケン</t>
    </rPh>
    <phoneticPr fontId="18"/>
  </si>
  <si>
    <t>大蔵青少年広場(人)</t>
    <rPh sb="8" eb="9">
      <t>ニン</t>
    </rPh>
    <phoneticPr fontId="18"/>
  </si>
  <si>
    <t>資料：健康・スポーツ課、子ども青少年課、教育総務課</t>
    <rPh sb="3" eb="5">
      <t>ケンコウ</t>
    </rPh>
    <rPh sb="12" eb="13">
      <t>コ</t>
    </rPh>
    <rPh sb="15" eb="18">
      <t>セイショウネン</t>
    </rPh>
    <rPh sb="18" eb="19">
      <t>カ</t>
    </rPh>
    <rPh sb="20" eb="22">
      <t>キョウイク</t>
    </rPh>
    <rPh sb="22" eb="25">
      <t>ソウムカ</t>
    </rPh>
    <phoneticPr fontId="18"/>
  </si>
  <si>
    <t>(注)町営プールの人数は幼児を含む</t>
    <rPh sb="1" eb="2">
      <t>チュウ</t>
    </rPh>
    <phoneticPr fontId="18"/>
  </si>
  <si>
    <t>単位：団体・人</t>
    <rPh sb="0" eb="2">
      <t>タンイ</t>
    </rPh>
    <rPh sb="3" eb="5">
      <t>ダンタイ</t>
    </rPh>
    <rPh sb="6" eb="7">
      <t>ニン</t>
    </rPh>
    <phoneticPr fontId="18"/>
  </si>
  <si>
    <t>町民センター分室</t>
    <rPh sb="0" eb="2">
      <t>チョウミン</t>
    </rPh>
    <rPh sb="6" eb="8">
      <t>ブンシツ</t>
    </rPh>
    <phoneticPr fontId="18"/>
  </si>
  <si>
    <t>北部文化福祉会館</t>
  </si>
  <si>
    <t>南部文化福祉会館</t>
  </si>
  <si>
    <t>資料：町民センター</t>
    <rPh sb="3" eb="5">
      <t>チョウミン</t>
    </rPh>
    <phoneticPr fontId="18"/>
  </si>
  <si>
    <t>来館者数</t>
    <rPh sb="0" eb="3">
      <t>ライカンシャ</t>
    </rPh>
    <rPh sb="3" eb="4">
      <t>スウ</t>
    </rPh>
    <phoneticPr fontId="18"/>
  </si>
  <si>
    <t>(注)平成24年度より、総合図書館、北部分室、南部分室の合計。</t>
    <rPh sb="3" eb="5">
      <t>ヘイセイ</t>
    </rPh>
    <rPh sb="7" eb="9">
      <t>ネンド</t>
    </rPh>
    <rPh sb="12" eb="14">
      <t>ソウゴウ</t>
    </rPh>
    <rPh sb="14" eb="17">
      <t>トショカン</t>
    </rPh>
    <rPh sb="18" eb="20">
      <t>ホクブ</t>
    </rPh>
    <rPh sb="20" eb="22">
      <t>ブンシツ</t>
    </rPh>
    <rPh sb="23" eb="25">
      <t>ナンブ</t>
    </rPh>
    <rPh sb="25" eb="27">
      <t>ブンシツ</t>
    </rPh>
    <rPh sb="28" eb="30">
      <t>ゴウケイ</t>
    </rPh>
    <phoneticPr fontId="18"/>
  </si>
  <si>
    <t>単位：千円・冊・点・人</t>
  </si>
  <si>
    <t>資料：寒川総合図書館　　</t>
  </si>
  <si>
    <t>(注)蔵書数は図書館資料(図書、視聴覚資料、地域資料、雑誌)の総合計。その他に、新聞9紙あり。</t>
  </si>
  <si>
    <t>(注)貸出点数は、図書館資料の貸出延べ点数。</t>
  </si>
  <si>
    <t>単位：千人</t>
    <rPh sb="0" eb="2">
      <t>タンイ</t>
    </rPh>
    <rPh sb="3" eb="4">
      <t>セン</t>
    </rPh>
    <rPh sb="4" eb="5">
      <t>ニン</t>
    </rPh>
    <phoneticPr fontId="18"/>
  </si>
  <si>
    <t>観光客数</t>
    <rPh sb="0" eb="3">
      <t>カンコウキャク</t>
    </rPh>
    <rPh sb="3" eb="4">
      <t>スウ</t>
    </rPh>
    <phoneticPr fontId="18"/>
  </si>
  <si>
    <t>平成24年</t>
    <rPh sb="0" eb="2">
      <t>ヘイセイ</t>
    </rPh>
    <rPh sb="4" eb="5">
      <t>ネン</t>
    </rPh>
    <phoneticPr fontId="18"/>
  </si>
  <si>
    <t>単位：世帯・人・％</t>
    <rPh sb="0" eb="2">
      <t>タンイ</t>
    </rPh>
    <rPh sb="3" eb="5">
      <t>セタイ</t>
    </rPh>
    <rPh sb="6" eb="7">
      <t>ニン</t>
    </rPh>
    <phoneticPr fontId="18"/>
  </si>
  <si>
    <t>被保護世帯数</t>
  </si>
  <si>
    <t>被保護人員</t>
  </si>
  <si>
    <t>年別　 　 　 　　　　　</t>
  </si>
  <si>
    <t>世帯数に対する保護率</t>
  </si>
  <si>
    <t>人口に対する保護率</t>
  </si>
  <si>
    <t>資料：福祉課(茅ヶ崎保健福祉事務所)</t>
  </si>
  <si>
    <t>総額</t>
    <rPh sb="0" eb="2">
      <t>ソウガク</t>
    </rPh>
    <phoneticPr fontId="18"/>
  </si>
  <si>
    <t>生活扶助</t>
  </si>
  <si>
    <t>住宅扶助</t>
  </si>
  <si>
    <t>教育扶助</t>
  </si>
  <si>
    <t>医療扶助</t>
  </si>
  <si>
    <t>その他の扶助</t>
  </si>
  <si>
    <t>単位：千円</t>
  </si>
  <si>
    <t>年度別　 　 　 　　　　　</t>
  </si>
  <si>
    <t>単位：園・人</t>
    <rPh sb="0" eb="2">
      <t>タンイ</t>
    </rPh>
    <rPh sb="3" eb="4">
      <t>エン</t>
    </rPh>
    <rPh sb="5" eb="6">
      <t>ニン</t>
    </rPh>
    <phoneticPr fontId="18"/>
  </si>
  <si>
    <t>さむかわ保育園</t>
  </si>
  <si>
    <t>旭保育園</t>
  </si>
  <si>
    <t>一之宮愛児園</t>
  </si>
  <si>
    <t>資料：子ども青少年課</t>
    <rPh sb="3" eb="4">
      <t>コ</t>
    </rPh>
    <rPh sb="6" eb="9">
      <t>セイショウネン</t>
    </rPh>
    <rPh sb="9" eb="10">
      <t>カ</t>
    </rPh>
    <phoneticPr fontId="18"/>
  </si>
  <si>
    <t>3歳未満</t>
  </si>
  <si>
    <t>3歳</t>
  </si>
  <si>
    <t>4歳以上</t>
  </si>
  <si>
    <t>単位：日・組・人・件</t>
    <rPh sb="0" eb="2">
      <t>タンイ</t>
    </rPh>
    <rPh sb="3" eb="4">
      <t>ニチ</t>
    </rPh>
    <rPh sb="5" eb="6">
      <t>クミ</t>
    </rPh>
    <rPh sb="7" eb="8">
      <t>ニン</t>
    </rPh>
    <rPh sb="9" eb="10">
      <t>ケン</t>
    </rPh>
    <phoneticPr fontId="18"/>
  </si>
  <si>
    <t>相談(件)</t>
    <rPh sb="3" eb="4">
      <t>ケン</t>
    </rPh>
    <phoneticPr fontId="18"/>
  </si>
  <si>
    <t>親子(組)</t>
    <rPh sb="3" eb="4">
      <t>クミ</t>
    </rPh>
    <phoneticPr fontId="18"/>
  </si>
  <si>
    <t>人数(人)</t>
    <rPh sb="3" eb="4">
      <t>ニン</t>
    </rPh>
    <phoneticPr fontId="18"/>
  </si>
  <si>
    <t>単位：回・組・人・件</t>
    <rPh sb="0" eb="2">
      <t>タンイ</t>
    </rPh>
    <rPh sb="3" eb="4">
      <t>カイ</t>
    </rPh>
    <rPh sb="5" eb="6">
      <t>クミ</t>
    </rPh>
    <rPh sb="7" eb="8">
      <t>ニン</t>
    </rPh>
    <rPh sb="9" eb="10">
      <t>ケン</t>
    </rPh>
    <phoneticPr fontId="18"/>
  </si>
  <si>
    <t>年度別</t>
  </si>
  <si>
    <t>来室</t>
  </si>
  <si>
    <t>面接相談</t>
  </si>
  <si>
    <t>電話相談</t>
  </si>
  <si>
    <t>単位：世帯・人</t>
    <rPh sb="0" eb="2">
      <t>タンイ</t>
    </rPh>
    <rPh sb="3" eb="5">
      <t>セタイ</t>
    </rPh>
    <rPh sb="6" eb="7">
      <t>ニン</t>
    </rPh>
    <phoneticPr fontId="18"/>
  </si>
  <si>
    <t>各年3月31日現在</t>
    <rPh sb="0" eb="2">
      <t>カクネン</t>
    </rPh>
    <rPh sb="3" eb="4">
      <t>ガツ</t>
    </rPh>
    <rPh sb="6" eb="7">
      <t>ニチ</t>
    </rPh>
    <rPh sb="7" eb="9">
      <t>ゲンザイ</t>
    </rPh>
    <phoneticPr fontId="18"/>
  </si>
  <si>
    <t>社会保険離脱</t>
  </si>
  <si>
    <t>生活保護廃止</t>
  </si>
  <si>
    <t>平成23年</t>
    <rPh sb="0" eb="2">
      <t>ヘイセイ</t>
    </rPh>
    <phoneticPr fontId="18"/>
  </si>
  <si>
    <t>社会保険加入</t>
  </si>
  <si>
    <t>生活保護開始</t>
  </si>
  <si>
    <t>後期高齢者加入</t>
  </si>
  <si>
    <t>被保険者世帯数</t>
  </si>
  <si>
    <t>被保険者数</t>
  </si>
  <si>
    <t>転入</t>
  </si>
  <si>
    <t>出生</t>
  </si>
  <si>
    <t>減少</t>
  </si>
  <si>
    <t>転出</t>
  </si>
  <si>
    <t>資料：保険年金課</t>
  </si>
  <si>
    <t>単位：件・千円</t>
    <rPh sb="0" eb="2">
      <t>タンイ</t>
    </rPh>
    <rPh sb="3" eb="4">
      <t>ケン</t>
    </rPh>
    <rPh sb="5" eb="6">
      <t>セン</t>
    </rPh>
    <rPh sb="6" eb="7">
      <t>エン</t>
    </rPh>
    <phoneticPr fontId="18"/>
  </si>
  <si>
    <t>保険給付</t>
    <rPh sb="0" eb="2">
      <t>ホケン</t>
    </rPh>
    <rPh sb="2" eb="4">
      <t>キュウフ</t>
    </rPh>
    <phoneticPr fontId="18"/>
  </si>
  <si>
    <t>件数</t>
  </si>
  <si>
    <t>費用額</t>
  </si>
  <si>
    <t>入院時食事療養　　</t>
  </si>
  <si>
    <t>費用額　</t>
  </si>
  <si>
    <t>金額</t>
  </si>
  <si>
    <t>単位：人・千円・％</t>
    <rPh sb="3" eb="4">
      <t>ニン</t>
    </rPh>
    <phoneticPr fontId="18"/>
  </si>
  <si>
    <t>年度別　</t>
  </si>
  <si>
    <t>調定額　</t>
  </si>
  <si>
    <t>収納額　</t>
  </si>
  <si>
    <t>収納率</t>
  </si>
  <si>
    <t>転入</t>
    <rPh sb="0" eb="2">
      <t>テンニュウ</t>
    </rPh>
    <phoneticPr fontId="18"/>
  </si>
  <si>
    <t>障害認定撤回</t>
  </si>
  <si>
    <t>転出</t>
    <rPh sb="0" eb="2">
      <t>テンシュツ</t>
    </rPh>
    <phoneticPr fontId="18"/>
  </si>
  <si>
    <t>年齢到達</t>
  </si>
  <si>
    <t>障害認定</t>
  </si>
  <si>
    <t>資料：保険年金課　　　　　　　　</t>
  </si>
  <si>
    <t>件数(件)</t>
    <rPh sb="3" eb="4">
      <t>ケン</t>
    </rPh>
    <phoneticPr fontId="18"/>
  </si>
  <si>
    <t>費用額(千円)</t>
    <rPh sb="0" eb="2">
      <t>ヒヨウ</t>
    </rPh>
    <rPh sb="2" eb="3">
      <t>ガク</t>
    </rPh>
    <rPh sb="4" eb="6">
      <t>センエン</t>
    </rPh>
    <phoneticPr fontId="18"/>
  </si>
  <si>
    <t>１件当り金額(円)</t>
    <rPh sb="7" eb="8">
      <t>エン</t>
    </rPh>
    <phoneticPr fontId="18"/>
  </si>
  <si>
    <t>１人当り金額(円)</t>
    <rPh sb="7" eb="8">
      <t>エン</t>
    </rPh>
    <phoneticPr fontId="18"/>
  </si>
  <si>
    <t>（注）被保険者数は年度平均（各月末の被保険者数の和を12で除して算出）</t>
    <rPh sb="1" eb="2">
      <t>チュウ</t>
    </rPh>
    <rPh sb="3" eb="7">
      <t>ヒホケンシャ</t>
    </rPh>
    <rPh sb="7" eb="8">
      <t>カズ</t>
    </rPh>
    <rPh sb="9" eb="11">
      <t>ネンド</t>
    </rPh>
    <rPh sb="11" eb="13">
      <t>ヘイキン</t>
    </rPh>
    <rPh sb="14" eb="17">
      <t>カクゲツマツ</t>
    </rPh>
    <rPh sb="18" eb="22">
      <t>ヒホケンシャ</t>
    </rPh>
    <rPh sb="22" eb="23">
      <t>カズ</t>
    </rPh>
    <rPh sb="24" eb="25">
      <t>ワ</t>
    </rPh>
    <rPh sb="29" eb="30">
      <t>ジョ</t>
    </rPh>
    <rPh sb="32" eb="34">
      <t>サンシュツ</t>
    </rPh>
    <phoneticPr fontId="18"/>
  </si>
  <si>
    <t>単位：人・円・％</t>
    <rPh sb="3" eb="4">
      <t>ニン</t>
    </rPh>
    <phoneticPr fontId="18"/>
  </si>
  <si>
    <t>資料：保険年金課　</t>
  </si>
  <si>
    <t>単位：件・千円</t>
    <rPh sb="3" eb="4">
      <t>ケン</t>
    </rPh>
    <phoneticPr fontId="18"/>
  </si>
  <si>
    <t>75歳</t>
  </si>
  <si>
    <t>77歳</t>
  </si>
  <si>
    <t>80歳</t>
  </si>
  <si>
    <t>88歳</t>
  </si>
  <si>
    <t>90歳</t>
  </si>
  <si>
    <t>99歳</t>
  </si>
  <si>
    <t>100歳</t>
  </si>
  <si>
    <t>資料：高齢介護課</t>
  </si>
  <si>
    <t>単位：人</t>
  </si>
  <si>
    <t>平成23年度決算額</t>
    <rPh sb="0" eb="2">
      <t>ヘイセイ</t>
    </rPh>
    <phoneticPr fontId="18"/>
  </si>
  <si>
    <t>特定施設入居者生活介護</t>
    <rPh sb="4" eb="6">
      <t>ニュウキョ</t>
    </rPh>
    <phoneticPr fontId="18"/>
  </si>
  <si>
    <t>(注)地域密着型サービス：認知症対応型共同生活介護・認知症対応型通所介護・小規模多機能型居宅介護。</t>
    <rPh sb="3" eb="5">
      <t>チイキ</t>
    </rPh>
    <rPh sb="37" eb="40">
      <t>ショウキボ</t>
    </rPh>
    <rPh sb="40" eb="44">
      <t>タキノウガタ</t>
    </rPh>
    <rPh sb="44" eb="46">
      <t>キョタク</t>
    </rPh>
    <rPh sb="46" eb="48">
      <t>カイゴ</t>
    </rPh>
    <phoneticPr fontId="18"/>
  </si>
  <si>
    <t>(注)端数処理のため、各項の合計と計が一致しない場合があります。</t>
  </si>
  <si>
    <t>総数　</t>
  </si>
  <si>
    <t>資料：高齢介護課　</t>
  </si>
  <si>
    <t>(注)日赤募金には東日本大震災義援金を含みます。</t>
    <rPh sb="1" eb="2">
      <t>チュウ</t>
    </rPh>
    <rPh sb="3" eb="5">
      <t>ニッセキ</t>
    </rPh>
    <rPh sb="5" eb="7">
      <t>ボキン</t>
    </rPh>
    <rPh sb="9" eb="10">
      <t>ヒガシ</t>
    </rPh>
    <rPh sb="10" eb="12">
      <t>ニホン</t>
    </rPh>
    <rPh sb="12" eb="13">
      <t>ダイ</t>
    </rPh>
    <rPh sb="13" eb="15">
      <t>シンサイ</t>
    </rPh>
    <rPh sb="15" eb="18">
      <t>ギエンキン</t>
    </rPh>
    <rPh sb="19" eb="20">
      <t>フク</t>
    </rPh>
    <phoneticPr fontId="18"/>
  </si>
  <si>
    <t>単位：円</t>
  </si>
  <si>
    <t>資料：福祉課</t>
  </si>
  <si>
    <t>施設数</t>
  </si>
  <si>
    <t>病床数</t>
  </si>
  <si>
    <t>資料：健康・スポーツ課</t>
  </si>
  <si>
    <t>対象者数</t>
    <rPh sb="0" eb="3">
      <t>タイショウシャ</t>
    </rPh>
    <rPh sb="3" eb="4">
      <t>スウ</t>
    </rPh>
    <phoneticPr fontId="18"/>
  </si>
  <si>
    <t>受診者数</t>
    <rPh sb="0" eb="4">
      <t>ジュシンシャスウ</t>
    </rPh>
    <phoneticPr fontId="18"/>
  </si>
  <si>
    <t>訪問健康診査</t>
  </si>
  <si>
    <t>要指導</t>
  </si>
  <si>
    <t>要医療</t>
  </si>
  <si>
    <t>(注)平成22年度から視触診・マンモグラフィー併用を含んでいます。</t>
    <rPh sb="1" eb="2">
      <t>チュウ</t>
    </rPh>
    <rPh sb="3" eb="5">
      <t>ヘイセイ</t>
    </rPh>
    <rPh sb="7" eb="9">
      <t>ネンド</t>
    </rPh>
    <rPh sb="11" eb="12">
      <t>シ</t>
    </rPh>
    <rPh sb="12" eb="13">
      <t>ショク</t>
    </rPh>
    <rPh sb="23" eb="25">
      <t>ヘイヨウ</t>
    </rPh>
    <rPh sb="26" eb="27">
      <t>フク</t>
    </rPh>
    <phoneticPr fontId="18"/>
  </si>
  <si>
    <t>異常
認めず</t>
  </si>
  <si>
    <t>単位：人・％</t>
  </si>
  <si>
    <t>種別</t>
    <rPh sb="0" eb="1">
      <t>タネ</t>
    </rPh>
    <rPh sb="1" eb="2">
      <t>ベツ</t>
    </rPh>
    <phoneticPr fontId="21"/>
  </si>
  <si>
    <t>平成24年度</t>
    <rPh sb="0" eb="2">
      <t>ヘイセイ</t>
    </rPh>
    <rPh sb="4" eb="6">
      <t>ネンド</t>
    </rPh>
    <phoneticPr fontId="18"/>
  </si>
  <si>
    <t>平成25年度</t>
    <rPh sb="0" eb="2">
      <t>ヘイセイ</t>
    </rPh>
    <rPh sb="4" eb="6">
      <t>ネンド</t>
    </rPh>
    <phoneticPr fontId="18"/>
  </si>
  <si>
    <t>麻疹・風疹（MR）混合</t>
    <rPh sb="0" eb="2">
      <t>マシン</t>
    </rPh>
    <rPh sb="3" eb="5">
      <t>フウシン</t>
    </rPh>
    <rPh sb="9" eb="11">
      <t>コンゴウ</t>
    </rPh>
    <phoneticPr fontId="21"/>
  </si>
  <si>
    <t>献血希望者数</t>
  </si>
  <si>
    <t>献血者数</t>
  </si>
  <si>
    <t>献血
目標数</t>
  </si>
  <si>
    <t>直接搬入</t>
  </si>
  <si>
    <t>可燃ごみ</t>
  </si>
  <si>
    <t>可燃粗大ごみ</t>
  </si>
  <si>
    <t>不燃ごみ</t>
  </si>
  <si>
    <t>資源物</t>
    <rPh sb="2" eb="3">
      <t>ブツ</t>
    </rPh>
    <phoneticPr fontId="18"/>
  </si>
  <si>
    <t>廃乾電池</t>
  </si>
  <si>
    <t>単位：t</t>
  </si>
  <si>
    <t>焼却灰
埋立量</t>
  </si>
  <si>
    <t>委託</t>
  </si>
  <si>
    <t>許可</t>
  </si>
  <si>
    <t>資料：環境課</t>
  </si>
  <si>
    <t>ガラス</t>
  </si>
  <si>
    <t>金属類</t>
  </si>
  <si>
    <t>布類</t>
  </si>
  <si>
    <t>紙類</t>
  </si>
  <si>
    <t>廃油</t>
  </si>
  <si>
    <t>単位：t・千円</t>
  </si>
  <si>
    <t>ペット
ボトル</t>
  </si>
  <si>
    <t>単位：kℓ</t>
  </si>
  <si>
    <t>単位：ha・人</t>
    <rPh sb="0" eb="2">
      <t>タンイ</t>
    </rPh>
    <rPh sb="6" eb="7">
      <t>ニン</t>
    </rPh>
    <phoneticPr fontId="18"/>
  </si>
  <si>
    <t>処理区域戸数(戸)</t>
    <rPh sb="7" eb="8">
      <t>コ</t>
    </rPh>
    <phoneticPr fontId="1"/>
  </si>
  <si>
    <t>平成23年度</t>
    <rPh sb="0" eb="2">
      <t>ヘイセイ</t>
    </rPh>
    <phoneticPr fontId="1"/>
  </si>
  <si>
    <t>資料：下水道課</t>
  </si>
  <si>
    <t>資料：環境課　</t>
  </si>
  <si>
    <t>(注)BODとは有機物による汚濁の程度を示す指標です。</t>
  </si>
  <si>
    <t>大気汚染</t>
  </si>
  <si>
    <t>水質汚濁</t>
  </si>
  <si>
    <t>騒音</t>
  </si>
  <si>
    <t>振動</t>
  </si>
  <si>
    <t>地盤沈下</t>
  </si>
  <si>
    <t>土壌汚染</t>
  </si>
  <si>
    <t>その他</t>
    <rPh sb="2" eb="3">
      <t>タ</t>
    </rPh>
    <phoneticPr fontId="18"/>
  </si>
  <si>
    <t>単位：日・人</t>
    <rPh sb="0" eb="2">
      <t>タンイ</t>
    </rPh>
    <rPh sb="3" eb="4">
      <t>ニチ</t>
    </rPh>
    <rPh sb="5" eb="6">
      <t>ニン</t>
    </rPh>
    <phoneticPr fontId="18"/>
  </si>
  <si>
    <t>発令状況</t>
  </si>
  <si>
    <t>被害状況</t>
  </si>
  <si>
    <t>県下</t>
  </si>
  <si>
    <t>町内</t>
  </si>
  <si>
    <t>決算額</t>
  </si>
  <si>
    <t>資料：財政課</t>
    <rPh sb="3" eb="6">
      <t>ザイセイカ</t>
    </rPh>
    <phoneticPr fontId="18"/>
  </si>
  <si>
    <t>平成26年度</t>
  </si>
  <si>
    <t>当初予算額　</t>
  </si>
  <si>
    <t>総額</t>
  </si>
  <si>
    <t>町税</t>
  </si>
  <si>
    <t>地方譲与税</t>
  </si>
  <si>
    <t>利子割交付金</t>
  </si>
  <si>
    <t>配当割交付金</t>
  </si>
  <si>
    <t>株式等譲渡所得割交付金</t>
  </si>
  <si>
    <t>地方消費税交付金</t>
  </si>
  <si>
    <t>自動車取得税交付金</t>
  </si>
  <si>
    <t>地方特例交付金</t>
  </si>
  <si>
    <t>地方交付税</t>
  </si>
  <si>
    <t>交通安全対策特別交付金</t>
  </si>
  <si>
    <t>分担金及び負担金</t>
  </si>
  <si>
    <t>使用料及び手数料</t>
  </si>
  <si>
    <t>国庫支出金</t>
  </si>
  <si>
    <t>県支出金</t>
  </si>
  <si>
    <t>財産収入</t>
  </si>
  <si>
    <t>寄附金</t>
  </si>
  <si>
    <t>繰入金</t>
  </si>
  <si>
    <t>繰越金</t>
  </si>
  <si>
    <t>諸収入</t>
  </si>
  <si>
    <t>町債</t>
  </si>
  <si>
    <t>公債費</t>
  </si>
  <si>
    <t>普通建設事業費</t>
  </si>
  <si>
    <t>災害復旧事業費</t>
    <rPh sb="0" eb="2">
      <t>サイガイ</t>
    </rPh>
    <rPh sb="2" eb="4">
      <t>フッキュウ</t>
    </rPh>
    <rPh sb="4" eb="7">
      <t>ジギョウヒ</t>
    </rPh>
    <phoneticPr fontId="18"/>
  </si>
  <si>
    <t>補助事業費</t>
    <rPh sb="0" eb="2">
      <t>ホジョ</t>
    </rPh>
    <rPh sb="2" eb="5">
      <t>ジギョウヒ</t>
    </rPh>
    <phoneticPr fontId="18"/>
  </si>
  <si>
    <t>単独事業費</t>
    <rPh sb="0" eb="2">
      <t>タンドク</t>
    </rPh>
    <rPh sb="2" eb="5">
      <t>ジギョウヒ</t>
    </rPh>
    <phoneticPr fontId="18"/>
  </si>
  <si>
    <t>投資及び出資金貸付金</t>
  </si>
  <si>
    <t>（注）県営事業負担金及び同級他団体施行事業負担金を含む。</t>
    <rPh sb="1" eb="2">
      <t>チュウ</t>
    </rPh>
    <rPh sb="3" eb="5">
      <t>ケンエイ</t>
    </rPh>
    <rPh sb="5" eb="7">
      <t>ジギョウ</t>
    </rPh>
    <rPh sb="7" eb="10">
      <t>フタンキン</t>
    </rPh>
    <rPh sb="10" eb="11">
      <t>オヨ</t>
    </rPh>
    <rPh sb="12" eb="14">
      <t>ドウキュウ</t>
    </rPh>
    <rPh sb="14" eb="17">
      <t>タダンタイ</t>
    </rPh>
    <rPh sb="17" eb="19">
      <t>セコウ</t>
    </rPh>
    <rPh sb="19" eb="21">
      <t>ジギョウ</t>
    </rPh>
    <rPh sb="21" eb="24">
      <t>フタンキン</t>
    </rPh>
    <rPh sb="25" eb="26">
      <t>フク</t>
    </rPh>
    <phoneticPr fontId="18"/>
  </si>
  <si>
    <t>単位：千円・％</t>
  </si>
  <si>
    <t>物件費</t>
  </si>
  <si>
    <t>維持補修費</t>
  </si>
  <si>
    <t>扶助費</t>
  </si>
  <si>
    <t>補助費等</t>
  </si>
  <si>
    <t>積立金</t>
  </si>
  <si>
    <t>繰出金</t>
  </si>
  <si>
    <t>国民健康保険事業</t>
  </si>
  <si>
    <t>後期高齢者医療事業</t>
  </si>
  <si>
    <t>下水道事業 　</t>
  </si>
  <si>
    <t>介護保険事業</t>
  </si>
  <si>
    <t>(仮称)健康福祉総合センター用地取得事業</t>
  </si>
  <si>
    <t>国民健康保険事業 　 　　 　</t>
  </si>
  <si>
    <t>経常収支比率</t>
    <rPh sb="4" eb="6">
      <t>ヒリツ</t>
    </rPh>
    <phoneticPr fontId="18"/>
  </si>
  <si>
    <t>公債費比率</t>
    <rPh sb="0" eb="3">
      <t>コウサイヒ</t>
    </rPh>
    <rPh sb="3" eb="5">
      <t>ヒリツ</t>
    </rPh>
    <phoneticPr fontId="18"/>
  </si>
  <si>
    <t>(注)A～J普通会計・地方財政状況調査。</t>
    <rPh sb="1" eb="2">
      <t>チュウ</t>
    </rPh>
    <phoneticPr fontId="18"/>
  </si>
  <si>
    <t>旧郵便貯金資金</t>
    <rPh sb="0" eb="1">
      <t>キュウ</t>
    </rPh>
    <phoneticPr fontId="18"/>
  </si>
  <si>
    <t>旧簡易生命保険資金</t>
    <rPh sb="0" eb="1">
      <t>キュウ</t>
    </rPh>
    <phoneticPr fontId="18"/>
  </si>
  <si>
    <t>地方公共団体金融機構</t>
    <rPh sb="0" eb="2">
      <t>チホウ</t>
    </rPh>
    <rPh sb="2" eb="4">
      <t>コウキョウ</t>
    </rPh>
    <rPh sb="4" eb="6">
      <t>ダンタイ</t>
    </rPh>
    <rPh sb="6" eb="8">
      <t>キンユウ</t>
    </rPh>
    <rPh sb="8" eb="10">
      <t>キコウ</t>
    </rPh>
    <phoneticPr fontId="18"/>
  </si>
  <si>
    <t>緊急防災・減災事業債</t>
    <rPh sb="0" eb="2">
      <t>キンキュウ</t>
    </rPh>
    <rPh sb="2" eb="4">
      <t>ボウサイ</t>
    </rPh>
    <rPh sb="5" eb="7">
      <t>ゲンサイ</t>
    </rPh>
    <rPh sb="7" eb="10">
      <t>ジギョウサイ</t>
    </rPh>
    <phoneticPr fontId="18"/>
  </si>
  <si>
    <t>政府資金</t>
  </si>
  <si>
    <t>町民税</t>
  </si>
  <si>
    <t>法人均等割</t>
  </si>
  <si>
    <t>法人税割</t>
  </si>
  <si>
    <t>固定資産税</t>
  </si>
  <si>
    <t>土地</t>
  </si>
  <si>
    <t>家屋</t>
  </si>
  <si>
    <t>償却資産</t>
  </si>
  <si>
    <t>軽自動車税</t>
  </si>
  <si>
    <t>町たばこ税</t>
  </si>
  <si>
    <t>都市計画税</t>
  </si>
  <si>
    <t>資料：収納対策課</t>
    <rPh sb="3" eb="5">
      <t>シュウノウ</t>
    </rPh>
    <rPh sb="5" eb="7">
      <t>タイサク</t>
    </rPh>
    <phoneticPr fontId="18"/>
  </si>
  <si>
    <t>交付金</t>
  </si>
  <si>
    <t>固定資産税(免点以上)</t>
  </si>
  <si>
    <t>単位：棟・㎡・千円</t>
    <rPh sb="0" eb="2">
      <t>タンイ</t>
    </rPh>
    <rPh sb="3" eb="4">
      <t>トウ</t>
    </rPh>
    <rPh sb="7" eb="9">
      <t>センエン</t>
    </rPh>
    <phoneticPr fontId="18"/>
  </si>
  <si>
    <t>計</t>
    <rPh sb="0" eb="1">
      <t>ケイ</t>
    </rPh>
    <phoneticPr fontId="18"/>
  </si>
  <si>
    <t>床面積</t>
  </si>
  <si>
    <t>決定価格</t>
  </si>
  <si>
    <t>単位：件・㎡</t>
    <rPh sb="3" eb="4">
      <t>ケン</t>
    </rPh>
    <phoneticPr fontId="18"/>
  </si>
  <si>
    <t>年別　 　　　　　　　　</t>
    <rPh sb="1" eb="2">
      <t>ベツ</t>
    </rPh>
    <phoneticPr fontId="18"/>
  </si>
  <si>
    <t>単位：km・％</t>
  </si>
  <si>
    <t>資料：道路課</t>
  </si>
  <si>
    <t>単位：m</t>
  </si>
  <si>
    <t>橋数　　　　　　　　　　　　</t>
  </si>
  <si>
    <t>延長</t>
  </si>
  <si>
    <t>平成23年度</t>
    <rPh sb="5" eb="6">
      <t>ド</t>
    </rPh>
    <phoneticPr fontId="18"/>
  </si>
  <si>
    <t>平成24年度</t>
    <rPh sb="5" eb="6">
      <t>ド</t>
    </rPh>
    <phoneticPr fontId="18"/>
  </si>
  <si>
    <t>平成25年度</t>
    <rPh sb="5" eb="6">
      <t>ド</t>
    </rPh>
    <phoneticPr fontId="18"/>
  </si>
  <si>
    <t>遊劇場等</t>
  </si>
  <si>
    <t>料理飲食店等</t>
  </si>
  <si>
    <t>旅館等</t>
  </si>
  <si>
    <t>寄宿舎・共同住宅等</t>
  </si>
  <si>
    <t>病院等</t>
  </si>
  <si>
    <t>養護施設等</t>
  </si>
  <si>
    <t>学校等</t>
  </si>
  <si>
    <t>社寺等</t>
  </si>
  <si>
    <t>工場・作業場等</t>
  </si>
  <si>
    <t>車庫等</t>
  </si>
  <si>
    <t>倉庫</t>
  </si>
  <si>
    <t>事務所等</t>
  </si>
  <si>
    <t>専用住宅</t>
  </si>
  <si>
    <t>複合用途</t>
  </si>
  <si>
    <t>工作物</t>
  </si>
  <si>
    <t>集会所・公会堂等</t>
  </si>
  <si>
    <t>店舗(百貨店含む)</t>
  </si>
  <si>
    <t>資料：消防本部予防課</t>
  </si>
  <si>
    <t>単位：㎡</t>
    <rPh sb="0" eb="2">
      <t>タンイ</t>
    </rPh>
    <phoneticPr fontId="18"/>
  </si>
  <si>
    <t>近隣公園</t>
  </si>
  <si>
    <t>街区公園</t>
  </si>
  <si>
    <t>緑道</t>
    <rPh sb="0" eb="1">
      <t>リョク</t>
    </rPh>
    <rPh sb="1" eb="2">
      <t>ミチ</t>
    </rPh>
    <phoneticPr fontId="18"/>
  </si>
  <si>
    <t>緑地</t>
    <rPh sb="0" eb="2">
      <t>リョクチ</t>
    </rPh>
    <phoneticPr fontId="18"/>
  </si>
  <si>
    <t>運動公園</t>
    <rPh sb="0" eb="2">
      <t>ウンドウ</t>
    </rPh>
    <rPh sb="2" eb="4">
      <t>コウエン</t>
    </rPh>
    <phoneticPr fontId="18"/>
  </si>
  <si>
    <t>街区公園</t>
    <rPh sb="0" eb="2">
      <t>ガイク</t>
    </rPh>
    <rPh sb="2" eb="4">
      <t>コウエン</t>
    </rPh>
    <phoneticPr fontId="18"/>
  </si>
  <si>
    <t>地区公園</t>
  </si>
  <si>
    <t>矢島公園</t>
    <rPh sb="0" eb="2">
      <t>ヤジマ</t>
    </rPh>
    <rPh sb="2" eb="4">
      <t>コウエン</t>
    </rPh>
    <phoneticPr fontId="18"/>
  </si>
  <si>
    <t>田端569ほか</t>
    <rPh sb="0" eb="2">
      <t>タバタ</t>
    </rPh>
    <phoneticPr fontId="18"/>
  </si>
  <si>
    <t>寒川駅前公園</t>
    <rPh sb="0" eb="2">
      <t>サムカワ</t>
    </rPh>
    <rPh sb="2" eb="4">
      <t>エキマエ</t>
    </rPh>
    <rPh sb="4" eb="6">
      <t>コウエン</t>
    </rPh>
    <phoneticPr fontId="18"/>
  </si>
  <si>
    <t>岡田1086-1ほか</t>
    <rPh sb="0" eb="2">
      <t>オカダ</t>
    </rPh>
    <phoneticPr fontId="18"/>
  </si>
  <si>
    <t>大塚公園</t>
    <rPh sb="0" eb="2">
      <t>オオツカ</t>
    </rPh>
    <rPh sb="2" eb="4">
      <t>コウエン</t>
    </rPh>
    <phoneticPr fontId="18"/>
  </si>
  <si>
    <t>岡田90-15ほか</t>
    <rPh sb="0" eb="2">
      <t>オカダ</t>
    </rPh>
    <phoneticPr fontId="18"/>
  </si>
  <si>
    <t>大塚古墳公園</t>
    <rPh sb="0" eb="2">
      <t>オオツカ</t>
    </rPh>
    <rPh sb="2" eb="4">
      <t>コフン</t>
    </rPh>
    <rPh sb="4" eb="6">
      <t>コウエン</t>
    </rPh>
    <phoneticPr fontId="18"/>
  </si>
  <si>
    <t>岡田51-1ほか</t>
    <rPh sb="0" eb="2">
      <t>オカダ</t>
    </rPh>
    <phoneticPr fontId="18"/>
  </si>
  <si>
    <t>各年度末現在</t>
  </si>
  <si>
    <t>公園数</t>
    <rPh sb="0" eb="2">
      <t>コウエン</t>
    </rPh>
    <rPh sb="1" eb="2">
      <t>エン</t>
    </rPh>
    <phoneticPr fontId="18"/>
  </si>
  <si>
    <t>運動公園</t>
  </si>
  <si>
    <t>都市緑地</t>
  </si>
  <si>
    <t>(注)都市緑地は緑道を含む。</t>
    <rPh sb="1" eb="2">
      <t>チュウ</t>
    </rPh>
    <phoneticPr fontId="18"/>
  </si>
  <si>
    <t>資料：都市計画課　　</t>
  </si>
  <si>
    <t>単位：基</t>
    <rPh sb="0" eb="2">
      <t>タンイ</t>
    </rPh>
    <rPh sb="3" eb="4">
      <t>キ</t>
    </rPh>
    <phoneticPr fontId="18"/>
  </si>
  <si>
    <t>各年度末現在</t>
    <rPh sb="0" eb="3">
      <t>カクネンド</t>
    </rPh>
    <rPh sb="3" eb="4">
      <t>マツ</t>
    </rPh>
    <phoneticPr fontId="18"/>
  </si>
  <si>
    <t>資料：協働文化推進課</t>
    <rPh sb="3" eb="5">
      <t>キョウドウ</t>
    </rPh>
    <rPh sb="5" eb="7">
      <t>ブンカ</t>
    </rPh>
    <rPh sb="7" eb="10">
      <t>スイシンカ</t>
    </rPh>
    <phoneticPr fontId="18"/>
  </si>
  <si>
    <t>田端</t>
  </si>
  <si>
    <t>一之宮</t>
  </si>
  <si>
    <t>中瀬</t>
  </si>
  <si>
    <t>大曲</t>
  </si>
  <si>
    <t>岡田</t>
  </si>
  <si>
    <t>大蔵</t>
  </si>
  <si>
    <t>小谷</t>
  </si>
  <si>
    <t>小動</t>
  </si>
  <si>
    <t>宮山</t>
  </si>
  <si>
    <t>倉見</t>
  </si>
  <si>
    <t>年月別</t>
    <rPh sb="0" eb="1">
      <t>ネン</t>
    </rPh>
    <rPh sb="1" eb="2">
      <t>ツキ</t>
    </rPh>
    <rPh sb="2" eb="3">
      <t>ベツ</t>
    </rPh>
    <phoneticPr fontId="18"/>
  </si>
  <si>
    <t>単位：件・円</t>
    <rPh sb="0" eb="2">
      <t>タンイ</t>
    </rPh>
    <rPh sb="3" eb="4">
      <t>ケン</t>
    </rPh>
    <rPh sb="5" eb="6">
      <t>エン</t>
    </rPh>
    <phoneticPr fontId="18"/>
  </si>
  <si>
    <t>未就学児</t>
  </si>
  <si>
    <t>6～19歳</t>
  </si>
  <si>
    <t>20歳以上</t>
  </si>
  <si>
    <t>120日以上</t>
  </si>
  <si>
    <t>90日以上</t>
  </si>
  <si>
    <t>60日以上</t>
  </si>
  <si>
    <t xml:space="preserve">30日以上 </t>
  </si>
  <si>
    <t>7日以上</t>
  </si>
  <si>
    <t>7日未満</t>
  </si>
  <si>
    <t>殺人</t>
  </si>
  <si>
    <t>強盗</t>
  </si>
  <si>
    <t>放火</t>
  </si>
  <si>
    <t>強姦</t>
  </si>
  <si>
    <t>暴行</t>
  </si>
  <si>
    <t>傷害</t>
  </si>
  <si>
    <t>脅迫</t>
  </si>
  <si>
    <t>恐喝</t>
  </si>
  <si>
    <t>詐欺</t>
  </si>
  <si>
    <t>横領</t>
  </si>
  <si>
    <t>焼損面積(㎡)</t>
    <rPh sb="1" eb="2">
      <t>ソン</t>
    </rPh>
    <phoneticPr fontId="18"/>
  </si>
  <si>
    <t>平成26年</t>
    <rPh sb="0" eb="2">
      <t>ヘイセイ</t>
    </rPh>
    <rPh sb="4" eb="5">
      <t>ネン</t>
    </rPh>
    <phoneticPr fontId="18"/>
  </si>
  <si>
    <t>副団長</t>
  </si>
  <si>
    <t>分団長</t>
  </si>
  <si>
    <t>副分団長</t>
  </si>
  <si>
    <t>団長</t>
  </si>
  <si>
    <t>部長</t>
  </si>
  <si>
    <t>班長</t>
  </si>
  <si>
    <t>団員</t>
  </si>
  <si>
    <t>資料：消防本部消防総務課</t>
  </si>
  <si>
    <t>年別 　　　　　　　　　</t>
  </si>
  <si>
    <t>消防監　　　</t>
  </si>
  <si>
    <t>消防
司令長</t>
  </si>
  <si>
    <t>消防司令</t>
  </si>
  <si>
    <t>消防
司令補</t>
  </si>
  <si>
    <t>消防士長</t>
  </si>
  <si>
    <t>消防
副士長</t>
  </si>
  <si>
    <t>消防士 　　</t>
  </si>
  <si>
    <t>事務
職員等</t>
  </si>
  <si>
    <t>単位：回・日・件・人</t>
    <rPh sb="0" eb="2">
      <t>タンイ</t>
    </rPh>
    <rPh sb="3" eb="4">
      <t>カイ</t>
    </rPh>
    <rPh sb="5" eb="6">
      <t>ニチ</t>
    </rPh>
    <rPh sb="7" eb="8">
      <t>ケン</t>
    </rPh>
    <rPh sb="9" eb="10">
      <t>ニン</t>
    </rPh>
    <phoneticPr fontId="18"/>
  </si>
  <si>
    <t>資料：議会事務局</t>
  </si>
  <si>
    <t>資料：選挙管理委員会</t>
  </si>
  <si>
    <t>単位：人・％</t>
    <rPh sb="0" eb="2">
      <t>タンイ</t>
    </rPh>
    <rPh sb="3" eb="4">
      <t>ニン</t>
    </rPh>
    <phoneticPr fontId="18"/>
  </si>
  <si>
    <t>選挙種別</t>
    <rPh sb="0" eb="2">
      <t>センキョ</t>
    </rPh>
    <rPh sb="2" eb="4">
      <t>シュベツ</t>
    </rPh>
    <phoneticPr fontId="18"/>
  </si>
  <si>
    <t>選挙期日</t>
    <rPh sb="0" eb="2">
      <t>センキョ</t>
    </rPh>
    <rPh sb="2" eb="4">
      <t>キジツ</t>
    </rPh>
    <phoneticPr fontId="18"/>
  </si>
  <si>
    <t>資料：町民窓口課</t>
    <rPh sb="5" eb="7">
      <t>マドグチ</t>
    </rPh>
    <phoneticPr fontId="18"/>
  </si>
  <si>
    <t>婚姻</t>
  </si>
  <si>
    <t>離婚</t>
  </si>
  <si>
    <t>失踪</t>
  </si>
  <si>
    <t>復氏</t>
  </si>
  <si>
    <t>入籍</t>
  </si>
  <si>
    <t>分籍</t>
  </si>
  <si>
    <t>帰化</t>
  </si>
  <si>
    <t>国籍喪失</t>
  </si>
  <si>
    <t>氏変更</t>
  </si>
  <si>
    <t>名変更</t>
  </si>
  <si>
    <t>転籍</t>
  </si>
  <si>
    <t>戸籍訂正</t>
  </si>
  <si>
    <t>追完</t>
  </si>
  <si>
    <t>不受理申出</t>
  </si>
  <si>
    <t>国籍取得</t>
  </si>
  <si>
    <t>国籍選択</t>
  </si>
  <si>
    <t>戸籍謄抄本</t>
  </si>
  <si>
    <t>住民票</t>
  </si>
  <si>
    <t>印鑑証明</t>
  </si>
  <si>
    <t>諸証明</t>
  </si>
  <si>
    <t>資料：収納対策課、町民窓口課</t>
    <rPh sb="3" eb="5">
      <t>シュウノウ</t>
    </rPh>
    <rPh sb="5" eb="7">
      <t>タイサク</t>
    </rPh>
    <rPh sb="7" eb="8">
      <t>カ</t>
    </rPh>
    <rPh sb="9" eb="11">
      <t>チョウミン</t>
    </rPh>
    <rPh sb="11" eb="14">
      <t>マドグチカ</t>
    </rPh>
    <phoneticPr fontId="18"/>
  </si>
  <si>
    <t>資料：総務課</t>
  </si>
  <si>
    <t>長方形(1.0：1.5)</t>
  </si>
  <si>
    <t>長方形(1.0：2.0)</t>
  </si>
  <si>
    <t>長方形(1.0：1.0)</t>
  </si>
  <si>
    <t>長方形(1.0：1.2)</t>
  </si>
  <si>
    <t>長方形(1.0：3.0)</t>
  </si>
  <si>
    <t>構造</t>
    <rPh sb="0" eb="2">
      <t>コウゾウ</t>
    </rPh>
    <phoneticPr fontId="18"/>
  </si>
  <si>
    <t>建物などの敷地</t>
    <rPh sb="0" eb="2">
      <t>タテモノ</t>
    </rPh>
    <rPh sb="5" eb="7">
      <t>シキチ</t>
    </rPh>
    <phoneticPr fontId="18"/>
  </si>
  <si>
    <t>利用区分</t>
    <rPh sb="0" eb="2">
      <t>リヨウ</t>
    </rPh>
    <rPh sb="2" eb="4">
      <t>クブン</t>
    </rPh>
    <phoneticPr fontId="18"/>
  </si>
  <si>
    <t>交通施設</t>
    <rPh sb="0" eb="2">
      <t>コウツウ</t>
    </rPh>
    <rPh sb="2" eb="4">
      <t>シセツ</t>
    </rPh>
    <phoneticPr fontId="18"/>
  </si>
  <si>
    <t>寒川</t>
  </si>
  <si>
    <t>香川</t>
  </si>
  <si>
    <t>建ぺい率</t>
    <rPh sb="0" eb="1">
      <t>ケン</t>
    </rPh>
    <rPh sb="3" eb="4">
      <t>リツ</t>
    </rPh>
    <phoneticPr fontId="18"/>
  </si>
  <si>
    <t>容積率</t>
    <rPh sb="0" eb="2">
      <t>ヨウセキ</t>
    </rPh>
    <rPh sb="2" eb="3">
      <t>リツ</t>
    </rPh>
    <phoneticPr fontId="18"/>
  </si>
  <si>
    <t>面積（ha）</t>
    <rPh sb="0" eb="2">
      <t>メンセキ</t>
    </rPh>
    <phoneticPr fontId="18"/>
  </si>
  <si>
    <t>総額</t>
    <rPh sb="0" eb="2">
      <t>ソウガク</t>
    </rPh>
    <phoneticPr fontId="18"/>
  </si>
  <si>
    <t>年</t>
    <rPh sb="0" eb="1">
      <t>ネン</t>
    </rPh>
    <phoneticPr fontId="18"/>
  </si>
  <si>
    <t>年</t>
    <rPh sb="0" eb="1">
      <t>ネン</t>
    </rPh>
    <phoneticPr fontId="18"/>
  </si>
  <si>
    <t>各年1月1日現在</t>
    <rPh sb="0" eb="2">
      <t>カクネン</t>
    </rPh>
    <rPh sb="3" eb="4">
      <t>ガツ</t>
    </rPh>
    <rPh sb="5" eb="6">
      <t>ニチ</t>
    </rPh>
    <rPh sb="6" eb="8">
      <t>ゲンザイ</t>
    </rPh>
    <phoneticPr fontId="18"/>
  </si>
  <si>
    <t>距離（m）</t>
    <rPh sb="0" eb="2">
      <t>キョリ</t>
    </rPh>
    <phoneticPr fontId="18"/>
  </si>
  <si>
    <t>年月別</t>
    <phoneticPr fontId="18"/>
  </si>
  <si>
    <t>自然増</t>
    <phoneticPr fontId="18"/>
  </si>
  <si>
    <t>平成25年</t>
    <rPh sb="0" eb="2">
      <t>ヘイセイ</t>
    </rPh>
    <rPh sb="4" eb="5">
      <t>ネン</t>
    </rPh>
    <phoneticPr fontId="18"/>
  </si>
  <si>
    <t>平成26年</t>
    <rPh sb="0" eb="2">
      <t>ヘイセイ</t>
    </rPh>
    <rPh sb="4" eb="5">
      <t>ネン</t>
    </rPh>
    <phoneticPr fontId="18"/>
  </si>
  <si>
    <t>各年1月1日現在</t>
    <phoneticPr fontId="18"/>
  </si>
  <si>
    <t>平成27年</t>
  </si>
  <si>
    <t>外国人登録人口</t>
    <phoneticPr fontId="18"/>
  </si>
  <si>
    <t>年度別</t>
    <phoneticPr fontId="18"/>
  </si>
  <si>
    <t>転用件数</t>
    <phoneticPr fontId="18"/>
  </si>
  <si>
    <t>平成26年度</t>
    <rPh sb="0" eb="2">
      <t>ヘイセイ</t>
    </rPh>
    <rPh sb="4" eb="6">
      <t>ネンド</t>
    </rPh>
    <phoneticPr fontId="18"/>
  </si>
  <si>
    <t>農地転用件数・面積</t>
    <phoneticPr fontId="18"/>
  </si>
  <si>
    <t>所得者数(人)</t>
    <phoneticPr fontId="18"/>
  </si>
  <si>
    <t>区分</t>
    <phoneticPr fontId="18"/>
  </si>
  <si>
    <t>納税者数</t>
    <phoneticPr fontId="18"/>
  </si>
  <si>
    <t>学校名</t>
    <phoneticPr fontId="18"/>
  </si>
  <si>
    <t>年別</t>
    <rPh sb="0" eb="2">
      <t>ネンベツ</t>
    </rPh>
    <phoneticPr fontId="18"/>
  </si>
  <si>
    <t>体育館</t>
    <phoneticPr fontId="18"/>
  </si>
  <si>
    <t>学校施設状況</t>
    <phoneticPr fontId="18"/>
  </si>
  <si>
    <t>学校</t>
    <rPh sb="0" eb="2">
      <t>ガッコウ</t>
    </rPh>
    <phoneticPr fontId="18"/>
  </si>
  <si>
    <t>児童数</t>
    <rPh sb="0" eb="2">
      <t>ジドウ</t>
    </rPh>
    <rPh sb="2" eb="3">
      <t>スウ</t>
    </rPh>
    <phoneticPr fontId="18"/>
  </si>
  <si>
    <t>総数</t>
    <phoneticPr fontId="18"/>
  </si>
  <si>
    <t>1学年</t>
    <phoneticPr fontId="18"/>
  </si>
  <si>
    <t>2学年</t>
    <phoneticPr fontId="18"/>
  </si>
  <si>
    <t>3学年</t>
    <phoneticPr fontId="18"/>
  </si>
  <si>
    <t>4学年</t>
    <phoneticPr fontId="18"/>
  </si>
  <si>
    <t>5学年</t>
    <phoneticPr fontId="18"/>
  </si>
  <si>
    <t>6学年</t>
    <phoneticPr fontId="18"/>
  </si>
  <si>
    <t>学級数</t>
    <phoneticPr fontId="18"/>
  </si>
  <si>
    <t>教員数</t>
    <phoneticPr fontId="18"/>
  </si>
  <si>
    <t>職員数</t>
    <phoneticPr fontId="18"/>
  </si>
  <si>
    <t>年別</t>
    <phoneticPr fontId="18"/>
  </si>
  <si>
    <t>中学校の進路別卒業者数</t>
    <phoneticPr fontId="18"/>
  </si>
  <si>
    <t>総合体育館利用状況</t>
    <rPh sb="0" eb="2">
      <t>ソウゴウ</t>
    </rPh>
    <rPh sb="2" eb="5">
      <t>タイイクカン</t>
    </rPh>
    <rPh sb="5" eb="7">
      <t>リヨウ</t>
    </rPh>
    <rPh sb="7" eb="9">
      <t>ジョウキョウ</t>
    </rPh>
    <phoneticPr fontId="18"/>
  </si>
  <si>
    <t>年度別</t>
    <phoneticPr fontId="18"/>
  </si>
  <si>
    <t>川とのふれあい公園</t>
    <phoneticPr fontId="18"/>
  </si>
  <si>
    <t>平成24年度</t>
    <rPh sb="0" eb="2">
      <t>ヘイセイ</t>
    </rPh>
    <phoneticPr fontId="18"/>
  </si>
  <si>
    <t>平成25年度</t>
    <rPh sb="0" eb="2">
      <t>ヘイセイ</t>
    </rPh>
    <phoneticPr fontId="18"/>
  </si>
  <si>
    <t>平成26年度</t>
    <rPh sb="0" eb="2">
      <t>ヘイセイ</t>
    </rPh>
    <phoneticPr fontId="18"/>
  </si>
  <si>
    <t>野外体育施設等利用状況</t>
    <phoneticPr fontId="18"/>
  </si>
  <si>
    <t>公民館の利用状況</t>
    <phoneticPr fontId="18"/>
  </si>
  <si>
    <t>寒川総合図書館の概況　　　　　　　　　　　　　　　　　　　　　　　　</t>
    <phoneticPr fontId="18"/>
  </si>
  <si>
    <t>年度別</t>
    <phoneticPr fontId="18"/>
  </si>
  <si>
    <t>図書購入費</t>
    <phoneticPr fontId="18"/>
  </si>
  <si>
    <t>蔵書数</t>
    <phoneticPr fontId="18"/>
  </si>
  <si>
    <t>貸出点数</t>
    <phoneticPr fontId="18"/>
  </si>
  <si>
    <t>登録者数</t>
    <phoneticPr fontId="18"/>
  </si>
  <si>
    <t>観光客数の推移</t>
    <rPh sb="0" eb="3">
      <t>カンコウキャク</t>
    </rPh>
    <rPh sb="3" eb="4">
      <t>スウ</t>
    </rPh>
    <rPh sb="5" eb="7">
      <t>スイイ</t>
    </rPh>
    <phoneticPr fontId="18"/>
  </si>
  <si>
    <t>平成27年</t>
    <rPh sb="0" eb="2">
      <t>ヘイセイ</t>
    </rPh>
    <rPh sb="4" eb="5">
      <t>ネン</t>
    </rPh>
    <phoneticPr fontId="18"/>
  </si>
  <si>
    <t>平成25年</t>
    <rPh sb="0" eb="2">
      <t>ヘイセイ</t>
    </rPh>
    <phoneticPr fontId="18"/>
  </si>
  <si>
    <t>平成26年</t>
    <rPh sb="0" eb="2">
      <t>ヘイセイ</t>
    </rPh>
    <phoneticPr fontId="18"/>
  </si>
  <si>
    <t>平成27年</t>
    <rPh sb="0" eb="2">
      <t>ヘイセイ</t>
    </rPh>
    <phoneticPr fontId="18"/>
  </si>
  <si>
    <t>生活保護世帯数・人員</t>
    <rPh sb="0" eb="2">
      <t>セイカツ</t>
    </rPh>
    <rPh sb="2" eb="4">
      <t>ホゴ</t>
    </rPh>
    <rPh sb="4" eb="7">
      <t>セタイスウ</t>
    </rPh>
    <rPh sb="8" eb="10">
      <t>ジンイン</t>
    </rPh>
    <phoneticPr fontId="18"/>
  </si>
  <si>
    <t>生活保護費の状況</t>
    <rPh sb="0" eb="2">
      <t>セイカツ</t>
    </rPh>
    <rPh sb="2" eb="5">
      <t>ホゴヒ</t>
    </rPh>
    <rPh sb="6" eb="8">
      <t>ジョウキョウ</t>
    </rPh>
    <phoneticPr fontId="18"/>
  </si>
  <si>
    <t>区分</t>
    <phoneticPr fontId="18"/>
  </si>
  <si>
    <t>定員</t>
    <phoneticPr fontId="18"/>
  </si>
  <si>
    <t>児童数</t>
    <rPh sb="0" eb="2">
      <t>ジドウ</t>
    </rPh>
    <phoneticPr fontId="18"/>
  </si>
  <si>
    <t>保育所の状況</t>
    <rPh sb="2" eb="3">
      <t>ショ</t>
    </rPh>
    <phoneticPr fontId="18"/>
  </si>
  <si>
    <t>年別</t>
    <rPh sb="0" eb="2">
      <t>ネンベツ</t>
    </rPh>
    <phoneticPr fontId="18"/>
  </si>
  <si>
    <t>子育て支援センター状況（子育て支援状況）</t>
    <rPh sb="0" eb="2">
      <t>コソダ</t>
    </rPh>
    <rPh sb="3" eb="5">
      <t>シエン</t>
    </rPh>
    <rPh sb="9" eb="11">
      <t>ジョウキョウ</t>
    </rPh>
    <phoneticPr fontId="18"/>
  </si>
  <si>
    <t>開設日数(日)</t>
    <rPh sb="5" eb="6">
      <t>ニチ</t>
    </rPh>
    <phoneticPr fontId="18"/>
  </si>
  <si>
    <t>巡回ひろば（子育て支援状況）</t>
    <phoneticPr fontId="18"/>
  </si>
  <si>
    <t>死亡</t>
    <phoneticPr fontId="18"/>
  </si>
  <si>
    <t>総数</t>
    <phoneticPr fontId="18"/>
  </si>
  <si>
    <t>国民健康保険加入状況</t>
    <phoneticPr fontId="18"/>
  </si>
  <si>
    <t>国民健康保険給付状況</t>
    <phoneticPr fontId="18"/>
  </si>
  <si>
    <t>保険給付総数</t>
    <phoneticPr fontId="18"/>
  </si>
  <si>
    <t>療養の給付等</t>
    <phoneticPr fontId="18"/>
  </si>
  <si>
    <t>療養費等</t>
    <phoneticPr fontId="18"/>
  </si>
  <si>
    <t>その他の保険給付</t>
    <phoneticPr fontId="18"/>
  </si>
  <si>
    <t>食事療養差額支給件数</t>
    <phoneticPr fontId="18"/>
  </si>
  <si>
    <t>療養費</t>
    <phoneticPr fontId="18"/>
  </si>
  <si>
    <t>移送費</t>
    <phoneticPr fontId="18"/>
  </si>
  <si>
    <t>出産育児給付</t>
    <phoneticPr fontId="18"/>
  </si>
  <si>
    <t>葬祭給付</t>
    <phoneticPr fontId="18"/>
  </si>
  <si>
    <t>薬剤</t>
    <phoneticPr fontId="18"/>
  </si>
  <si>
    <t>訪問看護</t>
    <phoneticPr fontId="18"/>
  </si>
  <si>
    <t>施設療養費</t>
    <phoneticPr fontId="18"/>
  </si>
  <si>
    <t>歯科</t>
    <phoneticPr fontId="18"/>
  </si>
  <si>
    <t>入院外</t>
    <phoneticPr fontId="18"/>
  </si>
  <si>
    <t>入院</t>
    <phoneticPr fontId="18"/>
  </si>
  <si>
    <t>国民健康保険収納状況(現年分)</t>
    <phoneticPr fontId="18"/>
  </si>
  <si>
    <t>後期高齢者医療加入状況</t>
    <phoneticPr fontId="18"/>
  </si>
  <si>
    <t>生活保護廃止</t>
    <phoneticPr fontId="18"/>
  </si>
  <si>
    <t>後期高齢者医療給付状況</t>
    <phoneticPr fontId="18"/>
  </si>
  <si>
    <t>後期高齢者医療収納状況(現年分)</t>
    <phoneticPr fontId="18"/>
  </si>
  <si>
    <t>福祉年金給付状況</t>
    <phoneticPr fontId="18"/>
  </si>
  <si>
    <t>老齢福祉年金</t>
    <phoneticPr fontId="18"/>
  </si>
  <si>
    <t>拠出年金支出状況</t>
    <phoneticPr fontId="18"/>
  </si>
  <si>
    <t>敬老金贈与該当者数</t>
    <phoneticPr fontId="18"/>
  </si>
  <si>
    <t>敬老金</t>
    <phoneticPr fontId="18"/>
  </si>
  <si>
    <t>ふれあいセンター利用状況</t>
    <phoneticPr fontId="18"/>
  </si>
  <si>
    <t>シルバー人材センター登録状況</t>
    <phoneticPr fontId="18"/>
  </si>
  <si>
    <t>要介護認定者数</t>
    <phoneticPr fontId="18"/>
  </si>
  <si>
    <t>介護保険サービス給付状況</t>
    <phoneticPr fontId="18"/>
  </si>
  <si>
    <t>平成24年度決算額</t>
    <rPh sb="0" eb="2">
      <t>ヘイセイ</t>
    </rPh>
    <phoneticPr fontId="18"/>
  </si>
  <si>
    <t>平成25年度決算額</t>
    <rPh sb="0" eb="2">
      <t>ヘイセイ</t>
    </rPh>
    <phoneticPr fontId="18"/>
  </si>
  <si>
    <t>平成26年度決算額</t>
    <rPh sb="0" eb="2">
      <t>ヘイセイ</t>
    </rPh>
    <phoneticPr fontId="18"/>
  </si>
  <si>
    <t>高額医療合算介護サービス費</t>
    <rPh sb="0" eb="2">
      <t>コウガク</t>
    </rPh>
    <rPh sb="2" eb="4">
      <t>イリョウ</t>
    </rPh>
    <rPh sb="4" eb="6">
      <t>ガッサン</t>
    </rPh>
    <rPh sb="6" eb="8">
      <t>カイゴ</t>
    </rPh>
    <rPh sb="12" eb="13">
      <t>ヒ</t>
    </rPh>
    <phoneticPr fontId="18"/>
  </si>
  <si>
    <t>年別</t>
    <phoneticPr fontId="18"/>
  </si>
  <si>
    <t>常勤</t>
    <rPh sb="0" eb="2">
      <t>ジョウキン</t>
    </rPh>
    <phoneticPr fontId="18"/>
  </si>
  <si>
    <t>非常勤</t>
    <rPh sb="0" eb="3">
      <t>ヒジョウキン</t>
    </rPh>
    <phoneticPr fontId="18"/>
  </si>
  <si>
    <t>職員数</t>
    <phoneticPr fontId="18"/>
  </si>
  <si>
    <t>寒川から</t>
    <rPh sb="0" eb="2">
      <t>サムカワ</t>
    </rPh>
    <phoneticPr fontId="18"/>
  </si>
  <si>
    <t>寒川以外から</t>
    <rPh sb="0" eb="2">
      <t>サムカワ</t>
    </rPh>
    <rPh sb="2" eb="4">
      <t>イガイ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</si>
  <si>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</si>
  <si>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</si>
  <si>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入所人員</t>
    <phoneticPr fontId="18"/>
  </si>
  <si>
    <t>養護老人ホーム入所状況</t>
    <phoneticPr fontId="18"/>
  </si>
  <si>
    <t>共同募金・日赤募金の実績</t>
    <rPh sb="7" eb="9">
      <t>ボキン</t>
    </rPh>
    <phoneticPr fontId="18"/>
  </si>
  <si>
    <t>年度別</t>
    <phoneticPr fontId="18"/>
  </si>
  <si>
    <t>総額</t>
    <phoneticPr fontId="18"/>
  </si>
  <si>
    <t>共同募金</t>
    <phoneticPr fontId="18"/>
  </si>
  <si>
    <t>赤い羽根</t>
    <phoneticPr fontId="18"/>
  </si>
  <si>
    <t>年末助け合い</t>
    <phoneticPr fontId="18"/>
  </si>
  <si>
    <t>日赤募金</t>
    <phoneticPr fontId="18"/>
  </si>
  <si>
    <t>医療施設</t>
    <phoneticPr fontId="18"/>
  </si>
  <si>
    <t>病院</t>
    <phoneticPr fontId="18"/>
  </si>
  <si>
    <t>医院・診療所</t>
    <phoneticPr fontId="18"/>
  </si>
  <si>
    <t>薬局</t>
    <phoneticPr fontId="18"/>
  </si>
  <si>
    <t>歯科診療所</t>
    <phoneticPr fontId="18"/>
  </si>
  <si>
    <t>健康診査（成人病検診の概況）</t>
    <phoneticPr fontId="18"/>
  </si>
  <si>
    <t>健康診査（成人病検診の概況）</t>
    <phoneticPr fontId="18"/>
  </si>
  <si>
    <t>小計</t>
    <rPh sb="0" eb="2">
      <t>ショウケイ</t>
    </rPh>
    <phoneticPr fontId="18"/>
  </si>
  <si>
    <t>胃がん・大腸がん検診（成人病検診の概況）</t>
    <phoneticPr fontId="18"/>
  </si>
  <si>
    <t>胃がん・大腸がん検診（成人病検診の概況）</t>
    <phoneticPr fontId="18"/>
  </si>
  <si>
    <t>胃がん</t>
    <rPh sb="0" eb="1">
      <t>イ</t>
    </rPh>
    <phoneticPr fontId="18"/>
  </si>
  <si>
    <t>対象者数</t>
    <phoneticPr fontId="18"/>
  </si>
  <si>
    <t>受診者数</t>
    <phoneticPr fontId="18"/>
  </si>
  <si>
    <t>受診率</t>
    <phoneticPr fontId="18"/>
  </si>
  <si>
    <t>要精密検査</t>
    <phoneticPr fontId="18"/>
  </si>
  <si>
    <t>大腸がん</t>
    <rPh sb="0" eb="2">
      <t>ダイチョウ</t>
    </rPh>
    <phoneticPr fontId="18"/>
  </si>
  <si>
    <t>対象者数</t>
    <phoneticPr fontId="18"/>
  </si>
  <si>
    <t>検診結果</t>
    <phoneticPr fontId="18"/>
  </si>
  <si>
    <t>異常無し　</t>
    <phoneticPr fontId="18"/>
  </si>
  <si>
    <t>Ｘ線撮影</t>
    <rPh sb="1" eb="2">
      <t>セン</t>
    </rPh>
    <rPh sb="2" eb="4">
      <t>サツエイ</t>
    </rPh>
    <phoneticPr fontId="18"/>
  </si>
  <si>
    <t>喀痰検査</t>
    <phoneticPr fontId="18"/>
  </si>
  <si>
    <t>年別</t>
    <rPh sb="0" eb="2">
      <t>ネンベツ</t>
    </rPh>
    <phoneticPr fontId="18"/>
  </si>
  <si>
    <t>献血の状況</t>
    <phoneticPr fontId="18"/>
  </si>
  <si>
    <t>うち400㎖採決</t>
    <rPh sb="6" eb="8">
      <t>サイケツ</t>
    </rPh>
    <phoneticPr fontId="18"/>
  </si>
  <si>
    <t>達成率</t>
    <phoneticPr fontId="18"/>
  </si>
  <si>
    <t>収集量</t>
    <phoneticPr fontId="18"/>
  </si>
  <si>
    <t>処理量</t>
    <phoneticPr fontId="18"/>
  </si>
  <si>
    <t>資源物処理状況</t>
    <rPh sb="2" eb="3">
      <t>モノ</t>
    </rPh>
    <phoneticPr fontId="18"/>
  </si>
  <si>
    <t>売上金額</t>
    <phoneticPr fontId="18"/>
  </si>
  <si>
    <t>処理量</t>
    <phoneticPr fontId="18"/>
  </si>
  <si>
    <t>プラスチック製容器包装</t>
    <phoneticPr fontId="18"/>
  </si>
  <si>
    <t>し尿処理状況</t>
    <phoneticPr fontId="18"/>
  </si>
  <si>
    <t>下水道普及状況</t>
    <phoneticPr fontId="18"/>
  </si>
  <si>
    <t>平成24年度</t>
    <rPh sb="0" eb="2">
      <t>ヘイセイ</t>
    </rPh>
    <phoneticPr fontId="1"/>
  </si>
  <si>
    <t>平成25年度</t>
    <rPh sb="0" eb="2">
      <t>ヘイセイ</t>
    </rPh>
    <phoneticPr fontId="1"/>
  </si>
  <si>
    <t>平成26年度</t>
    <rPh sb="0" eb="2">
      <t>ヘイセイ</t>
    </rPh>
    <phoneticPr fontId="1"/>
  </si>
  <si>
    <t>水質汚濁状況(BOD年間平均値)</t>
    <phoneticPr fontId="18"/>
  </si>
  <si>
    <t>公害発生状況</t>
    <phoneticPr fontId="18"/>
  </si>
  <si>
    <t>悪臭</t>
    <phoneticPr fontId="18"/>
  </si>
  <si>
    <t>うち屋外燃焼</t>
    <rPh sb="2" eb="4">
      <t>オクガイ</t>
    </rPh>
    <rPh sb="4" eb="6">
      <t>ネンショウ</t>
    </rPh>
    <phoneticPr fontId="18"/>
  </si>
  <si>
    <t>光化学スモッグ注意報発令状況・被害状況</t>
    <phoneticPr fontId="18"/>
  </si>
  <si>
    <t>普通会計性質別経費（決算額）</t>
    <rPh sb="10" eb="13">
      <t>ケッサンガク</t>
    </rPh>
    <phoneticPr fontId="18"/>
  </si>
  <si>
    <t>区分</t>
    <rPh sb="0" eb="2">
      <t>クブン</t>
    </rPh>
    <phoneticPr fontId="18"/>
  </si>
  <si>
    <t>金額</t>
    <rPh sb="0" eb="2">
      <t>キンガク</t>
    </rPh>
    <phoneticPr fontId="18"/>
  </si>
  <si>
    <t>構成比</t>
    <rPh sb="0" eb="3">
      <t>コウセイヒ</t>
    </rPh>
    <phoneticPr fontId="18"/>
  </si>
  <si>
    <t>金額及び構成比の別</t>
    <rPh sb="0" eb="2">
      <t>キンガク</t>
    </rPh>
    <rPh sb="2" eb="3">
      <t>オヨ</t>
    </rPh>
    <rPh sb="4" eb="7">
      <t>コウセイヒ</t>
    </rPh>
    <rPh sb="8" eb="9">
      <t>ベツ</t>
    </rPh>
    <phoneticPr fontId="18"/>
  </si>
  <si>
    <t>年別</t>
    <rPh sb="0" eb="2">
      <t>ネンベツ</t>
    </rPh>
    <phoneticPr fontId="18"/>
  </si>
  <si>
    <t>人件費</t>
    <rPh sb="0" eb="3">
      <t>ジンケンヒ</t>
    </rPh>
    <phoneticPr fontId="18"/>
  </si>
  <si>
    <t>職員給与</t>
    <rPh sb="0" eb="2">
      <t>ショクイン</t>
    </rPh>
    <rPh sb="2" eb="4">
      <t>キュウヨ</t>
    </rPh>
    <phoneticPr fontId="18"/>
  </si>
  <si>
    <t>その他</t>
    <rPh sb="2" eb="3">
      <t>タ</t>
    </rPh>
    <phoneticPr fontId="18"/>
  </si>
  <si>
    <t>補助事業費</t>
    <phoneticPr fontId="18"/>
  </si>
  <si>
    <t>単独事業費（※）</t>
    <phoneticPr fontId="18"/>
  </si>
  <si>
    <t>(仮称)健康福祉総合センター用地取得事業</t>
    <phoneticPr fontId="18"/>
  </si>
  <si>
    <t>財政状況の推移</t>
    <phoneticPr fontId="18"/>
  </si>
  <si>
    <t>その他の金融機関</t>
    <phoneticPr fontId="18"/>
  </si>
  <si>
    <t>事業別</t>
    <rPh sb="0" eb="3">
      <t>ジギョウベツ</t>
    </rPh>
    <phoneticPr fontId="18"/>
  </si>
  <si>
    <t>町債の現在高(一般会計)</t>
    <phoneticPr fontId="18"/>
  </si>
  <si>
    <t>町税決算額</t>
    <phoneticPr fontId="18"/>
  </si>
  <si>
    <t>年度別</t>
    <rPh sb="0" eb="3">
      <t>ネンドベツ</t>
    </rPh>
    <phoneticPr fontId="18"/>
  </si>
  <si>
    <t>町民税・固定資産税の納税義務者数</t>
    <phoneticPr fontId="18"/>
  </si>
  <si>
    <t>法人</t>
    <phoneticPr fontId="18"/>
  </si>
  <si>
    <t>家屋</t>
    <phoneticPr fontId="18"/>
  </si>
  <si>
    <t>償却資産</t>
    <phoneticPr fontId="18"/>
  </si>
  <si>
    <t>課税家屋棟数・床面積</t>
    <phoneticPr fontId="18"/>
  </si>
  <si>
    <t>木造</t>
    <phoneticPr fontId="18"/>
  </si>
  <si>
    <t>非木造</t>
    <rPh sb="0" eb="1">
      <t>ヒ</t>
    </rPh>
    <phoneticPr fontId="18"/>
  </si>
  <si>
    <t>区分</t>
    <phoneticPr fontId="18"/>
  </si>
  <si>
    <t>年度別</t>
    <rPh sb="0" eb="2">
      <t>ネンド</t>
    </rPh>
    <rPh sb="2" eb="3">
      <t>ベツ</t>
    </rPh>
    <phoneticPr fontId="18"/>
  </si>
  <si>
    <t>開発許可規模別用途別内訳</t>
    <phoneticPr fontId="18"/>
  </si>
  <si>
    <t>面積</t>
    <rPh sb="0" eb="2">
      <t>メンセキ</t>
    </rPh>
    <phoneticPr fontId="18"/>
  </si>
  <si>
    <t>町道の概況</t>
    <phoneticPr fontId="18"/>
  </si>
  <si>
    <t>路線数</t>
    <phoneticPr fontId="18"/>
  </si>
  <si>
    <t>実延長</t>
    <phoneticPr fontId="18"/>
  </si>
  <si>
    <t>舗装延長</t>
    <phoneticPr fontId="18"/>
  </si>
  <si>
    <t>舗装率</t>
    <phoneticPr fontId="18"/>
  </si>
  <si>
    <t>橋梁の概況</t>
    <phoneticPr fontId="18"/>
  </si>
  <si>
    <t>町道</t>
    <phoneticPr fontId="18"/>
  </si>
  <si>
    <t>県道</t>
    <phoneticPr fontId="18"/>
  </si>
  <si>
    <t>単位：戸・人・㎥</t>
    <rPh sb="0" eb="2">
      <t>タンイ</t>
    </rPh>
    <rPh sb="3" eb="4">
      <t>コ</t>
    </rPh>
    <rPh sb="5" eb="6">
      <t>ニン</t>
    </rPh>
    <phoneticPr fontId="18"/>
  </si>
  <si>
    <t>プール用</t>
  </si>
  <si>
    <t>家事用</t>
  </si>
  <si>
    <t>営業用</t>
  </si>
  <si>
    <t>公共用</t>
  </si>
  <si>
    <t>無収水量</t>
  </si>
  <si>
    <t>工業用</t>
  </si>
  <si>
    <t>浴場用</t>
  </si>
  <si>
    <t>一時用</t>
  </si>
  <si>
    <t>(注)無収水量は推計数値です。</t>
  </si>
  <si>
    <t>用途別給水量</t>
    <rPh sb="0" eb="3">
      <t>ヨウトベツ</t>
    </rPh>
    <rPh sb="3" eb="5">
      <t>キュウスイ</t>
    </rPh>
    <rPh sb="5" eb="6">
      <t>リョウ</t>
    </rPh>
    <phoneticPr fontId="18"/>
  </si>
  <si>
    <t>年度別</t>
    <phoneticPr fontId="18"/>
  </si>
  <si>
    <t>給水戸数</t>
    <phoneticPr fontId="18"/>
  </si>
  <si>
    <t>給水人口</t>
    <phoneticPr fontId="18"/>
  </si>
  <si>
    <t>給水量</t>
    <phoneticPr fontId="18"/>
  </si>
  <si>
    <t>給水戸数・給水人口・用途別給水量</t>
    <rPh sb="5" eb="7">
      <t>キュウスイ</t>
    </rPh>
    <phoneticPr fontId="18"/>
  </si>
  <si>
    <t>単位：百件</t>
  </si>
  <si>
    <t>年賀</t>
    <rPh sb="0" eb="2">
      <t>ネンガ</t>
    </rPh>
    <phoneticPr fontId="18"/>
  </si>
  <si>
    <t>通常</t>
    <rPh sb="0" eb="2">
      <t>ツウジョウ</t>
    </rPh>
    <phoneticPr fontId="18"/>
  </si>
  <si>
    <t>小包</t>
    <rPh sb="0" eb="2">
      <t>コヅツミ</t>
    </rPh>
    <phoneticPr fontId="18"/>
  </si>
  <si>
    <t>区分</t>
    <rPh sb="0" eb="2">
      <t>クブン</t>
    </rPh>
    <phoneticPr fontId="18"/>
  </si>
  <si>
    <t>郵便物取扱状況</t>
    <rPh sb="0" eb="3">
      <t>ユウビンブツ</t>
    </rPh>
    <rPh sb="3" eb="4">
      <t>ト</t>
    </rPh>
    <rPh sb="4" eb="5">
      <t>アツカ</t>
    </rPh>
    <rPh sb="5" eb="7">
      <t>ジョウキョウ</t>
    </rPh>
    <phoneticPr fontId="18"/>
  </si>
  <si>
    <t>貨物車</t>
    <rPh sb="0" eb="3">
      <t>カモツシャ</t>
    </rPh>
    <phoneticPr fontId="18"/>
  </si>
  <si>
    <t>乗用</t>
    <rPh sb="0" eb="2">
      <t>ジョウヨウ</t>
    </rPh>
    <phoneticPr fontId="18"/>
  </si>
  <si>
    <t>自動車保有台数</t>
    <phoneticPr fontId="18"/>
  </si>
  <si>
    <t>商業用</t>
  </si>
  <si>
    <t>医療用</t>
  </si>
  <si>
    <t>家庭用</t>
  </si>
  <si>
    <t>業務用</t>
  </si>
  <si>
    <t>公用</t>
  </si>
  <si>
    <t>需要家数（件）</t>
    <rPh sb="5" eb="6">
      <t>ケン</t>
    </rPh>
    <phoneticPr fontId="18"/>
  </si>
  <si>
    <t>消費量（千㎥）</t>
    <rPh sb="4" eb="5">
      <t>セン</t>
    </rPh>
    <phoneticPr fontId="18"/>
  </si>
  <si>
    <t>都市ガス需要状況</t>
    <phoneticPr fontId="18"/>
  </si>
  <si>
    <t>起点・終点</t>
    <phoneticPr fontId="18"/>
  </si>
  <si>
    <t>川崎市丸子通り・茅ヶ崎市茅ヶ崎</t>
    <phoneticPr fontId="18"/>
  </si>
  <si>
    <t>伊勢原市東大竹・藤沢市大庭</t>
    <phoneticPr fontId="18"/>
  </si>
  <si>
    <t>相模原市上溝・茅ヶ崎市柳島</t>
    <phoneticPr fontId="18"/>
  </si>
  <si>
    <t>藤沢市羽鳥・平塚市田村</t>
    <phoneticPr fontId="18"/>
  </si>
  <si>
    <t>伊勢原藤沢線</t>
    <phoneticPr fontId="18"/>
  </si>
  <si>
    <t>相模原茅ヶ崎線</t>
    <phoneticPr fontId="18"/>
  </si>
  <si>
    <t>藤沢平塚線</t>
    <phoneticPr fontId="18"/>
  </si>
  <si>
    <t>丸子中山茅ヶ崎線</t>
    <phoneticPr fontId="18"/>
  </si>
  <si>
    <t>県道の概況</t>
    <phoneticPr fontId="18"/>
  </si>
  <si>
    <t>アナログ</t>
  </si>
  <si>
    <t>(注)加入電話については、寒川町、藤沢市、鎌倉市、茅ヶ崎市、綾瀬市、逗子市の一部を含む全体の数値。</t>
    <rPh sb="1" eb="2">
      <t>チュウ</t>
    </rPh>
    <phoneticPr fontId="18"/>
  </si>
  <si>
    <t>(注)公衆電話については、寒川町のみの数値。</t>
    <rPh sb="1" eb="2">
      <t>チュウ</t>
    </rPh>
    <phoneticPr fontId="18"/>
  </si>
  <si>
    <t>デジタル</t>
  </si>
  <si>
    <t>年度別</t>
    <rPh sb="1" eb="2">
      <t>ド</t>
    </rPh>
    <phoneticPr fontId="18"/>
  </si>
  <si>
    <t>加入電話</t>
    <phoneticPr fontId="18"/>
  </si>
  <si>
    <t>公衆電話</t>
    <phoneticPr fontId="18"/>
  </si>
  <si>
    <t>総数</t>
    <phoneticPr fontId="18"/>
  </si>
  <si>
    <t>アナログ回線</t>
    <phoneticPr fontId="18"/>
  </si>
  <si>
    <t>デジタル回線</t>
    <phoneticPr fontId="18"/>
  </si>
  <si>
    <t>INS64</t>
    <phoneticPr fontId="18"/>
  </si>
  <si>
    <t>街頭公衆</t>
    <phoneticPr fontId="18"/>
  </si>
  <si>
    <t>BOX公衆</t>
    <phoneticPr fontId="18"/>
  </si>
  <si>
    <t>電話施設状況</t>
    <phoneticPr fontId="18"/>
  </si>
  <si>
    <t>単位：戸</t>
    <rPh sb="0" eb="2">
      <t>タンイ</t>
    </rPh>
    <rPh sb="3" eb="4">
      <t>コ</t>
    </rPh>
    <phoneticPr fontId="18"/>
  </si>
  <si>
    <t>種別等</t>
  </si>
  <si>
    <t>建設年度</t>
  </si>
  <si>
    <t>寒川新橋団地</t>
    <rPh sb="4" eb="6">
      <t>ダンチ</t>
    </rPh>
    <phoneticPr fontId="18"/>
  </si>
  <si>
    <t>団地名　　</t>
  </si>
  <si>
    <t>所在地　</t>
  </si>
  <si>
    <t>戸数</t>
  </si>
  <si>
    <t>県営住宅の状況</t>
    <phoneticPr fontId="18"/>
  </si>
  <si>
    <t>公営住宅</t>
    <phoneticPr fontId="18"/>
  </si>
  <si>
    <t>改良住宅</t>
    <rPh sb="2" eb="4">
      <t>ジュウタク</t>
    </rPh>
    <phoneticPr fontId="18"/>
  </si>
  <si>
    <t>昭和39年</t>
    <rPh sb="0" eb="2">
      <t>ショウワ</t>
    </rPh>
    <rPh sb="4" eb="5">
      <t>ネン</t>
    </rPh>
    <phoneticPr fontId="18"/>
  </si>
  <si>
    <t>昭和56～59年</t>
    <rPh sb="0" eb="2">
      <t>ショウワ</t>
    </rPh>
    <rPh sb="7" eb="8">
      <t>ネン</t>
    </rPh>
    <phoneticPr fontId="18"/>
  </si>
  <si>
    <t>昭和61～63年</t>
    <rPh sb="0" eb="2">
      <t>ショウワ</t>
    </rPh>
    <rPh sb="7" eb="8">
      <t>ネン</t>
    </rPh>
    <phoneticPr fontId="18"/>
  </si>
  <si>
    <t>昭和51年</t>
    <rPh sb="0" eb="2">
      <t>ショウワ</t>
    </rPh>
    <rPh sb="4" eb="5">
      <t>ネン</t>
    </rPh>
    <phoneticPr fontId="18"/>
  </si>
  <si>
    <t>昭和53年</t>
    <rPh sb="0" eb="2">
      <t>ショウワ</t>
    </rPh>
    <rPh sb="4" eb="5">
      <t>ネン</t>
    </rPh>
    <phoneticPr fontId="18"/>
  </si>
  <si>
    <t>岡田7-1</t>
    <phoneticPr fontId="18"/>
  </si>
  <si>
    <t>宮山975</t>
    <phoneticPr fontId="18"/>
  </si>
  <si>
    <t>寒川もくせいハイツ</t>
    <phoneticPr fontId="18"/>
  </si>
  <si>
    <t>構造</t>
    <phoneticPr fontId="18"/>
  </si>
  <si>
    <t>簡易耐火構造2階建</t>
    <phoneticPr fontId="18"/>
  </si>
  <si>
    <t>耐火構造3階建</t>
    <phoneticPr fontId="18"/>
  </si>
  <si>
    <t>耐火構造3階建</t>
    <phoneticPr fontId="18"/>
  </si>
  <si>
    <t>耐火構造5階建</t>
    <phoneticPr fontId="18"/>
  </si>
  <si>
    <t>耐火構造4階建</t>
    <phoneticPr fontId="18"/>
  </si>
  <si>
    <t>耐火構造5階建</t>
    <phoneticPr fontId="18"/>
  </si>
  <si>
    <t>平成27年4月1日現在</t>
    <phoneticPr fontId="18"/>
  </si>
  <si>
    <t>平成21年</t>
  </si>
  <si>
    <t>1㎡あたりの価格（円）</t>
    <rPh sb="6" eb="8">
      <t>カカク</t>
    </rPh>
    <rPh sb="9" eb="10">
      <t>エン</t>
    </rPh>
    <phoneticPr fontId="18"/>
  </si>
  <si>
    <t>価格（円）</t>
    <rPh sb="0" eb="2">
      <t>カカク</t>
    </rPh>
    <rPh sb="3" eb="4">
      <t>エン</t>
    </rPh>
    <phoneticPr fontId="18"/>
  </si>
  <si>
    <t>平均価格（円）</t>
    <rPh sb="0" eb="2">
      <t>ヘイキン</t>
    </rPh>
    <rPh sb="2" eb="4">
      <t>カカク</t>
    </rPh>
    <rPh sb="5" eb="6">
      <t>エン</t>
    </rPh>
    <phoneticPr fontId="18"/>
  </si>
  <si>
    <t>平成22年</t>
  </si>
  <si>
    <t>平成23年</t>
  </si>
  <si>
    <t>平成20年度</t>
    <rPh sb="0" eb="2">
      <t>ヘイセイ</t>
    </rPh>
    <rPh sb="4" eb="6">
      <t>ネンド</t>
    </rPh>
    <phoneticPr fontId="18"/>
  </si>
  <si>
    <t>平成21年度</t>
    <rPh sb="0" eb="2">
      <t>ヘイセイ</t>
    </rPh>
    <rPh sb="4" eb="6">
      <t>ネンド</t>
    </rPh>
    <phoneticPr fontId="18"/>
  </si>
  <si>
    <t>平成22年度</t>
    <rPh sb="0" eb="2">
      <t>ヘイセイ</t>
    </rPh>
    <rPh sb="4" eb="6">
      <t>ネンド</t>
    </rPh>
    <phoneticPr fontId="18"/>
  </si>
  <si>
    <t>平成20年度</t>
    <rPh sb="0" eb="2">
      <t>ヘイセイ</t>
    </rPh>
    <phoneticPr fontId="18"/>
  </si>
  <si>
    <t>平成21年度</t>
    <rPh sb="0" eb="2">
      <t>ヘイセイ</t>
    </rPh>
    <phoneticPr fontId="18"/>
  </si>
  <si>
    <t>平成22年度</t>
    <rPh sb="0" eb="2">
      <t>ヘイセイ</t>
    </rPh>
    <phoneticPr fontId="18"/>
  </si>
  <si>
    <t>平成20年度</t>
  </si>
  <si>
    <t>平成21年度</t>
  </si>
  <si>
    <t>平成22年度</t>
  </si>
  <si>
    <t>平成21年</t>
    <rPh sb="0" eb="2">
      <t>ヘイセイ</t>
    </rPh>
    <rPh sb="4" eb="5">
      <t>ネン</t>
    </rPh>
    <phoneticPr fontId="18"/>
  </si>
  <si>
    <t>平成22年</t>
    <rPh sb="0" eb="2">
      <t>ヘイセイ</t>
    </rPh>
    <rPh sb="4" eb="5">
      <t>ネン</t>
    </rPh>
    <phoneticPr fontId="18"/>
  </si>
  <si>
    <t>平成23年</t>
    <rPh sb="0" eb="2">
      <t>ヘイセイ</t>
    </rPh>
    <rPh sb="4" eb="5">
      <t>ネン</t>
    </rPh>
    <phoneticPr fontId="18"/>
  </si>
  <si>
    <t>平成21年</t>
    <rPh sb="0" eb="2">
      <t>ヘイセイ</t>
    </rPh>
    <phoneticPr fontId="18"/>
  </si>
  <si>
    <t>平成22年</t>
    <rPh sb="0" eb="2">
      <t>ヘイセイ</t>
    </rPh>
    <phoneticPr fontId="18"/>
  </si>
  <si>
    <t>平成20年</t>
    <rPh sb="0" eb="2">
      <t>ヘイセイ</t>
    </rPh>
    <phoneticPr fontId="18"/>
  </si>
  <si>
    <t>平成19年度</t>
    <rPh sb="0" eb="2">
      <t>ヘイセイ</t>
    </rPh>
    <phoneticPr fontId="18"/>
  </si>
  <si>
    <t>平成20年度決算額</t>
    <rPh sb="0" eb="2">
      <t>ヘイセイ</t>
    </rPh>
    <phoneticPr fontId="18"/>
  </si>
  <si>
    <t>平成21年度決算額</t>
    <rPh sb="0" eb="2">
      <t>ヘイセイ</t>
    </rPh>
    <phoneticPr fontId="18"/>
  </si>
  <si>
    <t>平成22年度決算額</t>
    <rPh sb="0" eb="2">
      <t>ヘイセイ</t>
    </rPh>
    <phoneticPr fontId="18"/>
  </si>
  <si>
    <t>受診率</t>
    <rPh sb="0" eb="3">
      <t>ジュシンリツ</t>
    </rPh>
    <phoneticPr fontId="18"/>
  </si>
  <si>
    <t>(注)平成20年度は診査結果で区分無しが1人いるため、受診者数と指導区分別実人数が一致しません。</t>
    <rPh sb="1" eb="2">
      <t>チュウ</t>
    </rPh>
    <rPh sb="3" eb="5">
      <t>ヘイセイ</t>
    </rPh>
    <rPh sb="7" eb="9">
      <t>ネンド</t>
    </rPh>
    <rPh sb="10" eb="12">
      <t>シンサ</t>
    </rPh>
    <rPh sb="12" eb="14">
      <t>ケッカ</t>
    </rPh>
    <rPh sb="15" eb="17">
      <t>クブン</t>
    </rPh>
    <rPh sb="17" eb="18">
      <t>ナ</t>
    </rPh>
    <rPh sb="21" eb="22">
      <t>ニン</t>
    </rPh>
    <rPh sb="27" eb="30">
      <t>ジュシンシャ</t>
    </rPh>
    <rPh sb="30" eb="31">
      <t>カズ</t>
    </rPh>
    <rPh sb="32" eb="34">
      <t>シドウ</t>
    </rPh>
    <rPh sb="34" eb="36">
      <t>クブン</t>
    </rPh>
    <rPh sb="36" eb="37">
      <t>ベツ</t>
    </rPh>
    <rPh sb="37" eb="38">
      <t>ジツ</t>
    </rPh>
    <rPh sb="38" eb="40">
      <t>ニンズウ</t>
    </rPh>
    <rPh sb="41" eb="43">
      <t>イッチ</t>
    </rPh>
    <phoneticPr fontId="18"/>
  </si>
  <si>
    <t>平成20年度</t>
    <rPh sb="0" eb="2">
      <t>ヘイセイ</t>
    </rPh>
    <phoneticPr fontId="1"/>
  </si>
  <si>
    <t>平成21年度</t>
    <rPh sb="0" eb="2">
      <t>ヘイセイ</t>
    </rPh>
    <phoneticPr fontId="1"/>
  </si>
  <si>
    <t>平成22年度</t>
    <rPh sb="0" eb="2">
      <t>ヘイセイ</t>
    </rPh>
    <phoneticPr fontId="1"/>
  </si>
  <si>
    <t>平成19年度</t>
    <rPh sb="0" eb="2">
      <t>ヘイセイ</t>
    </rPh>
    <rPh sb="4" eb="6">
      <t>ネンド</t>
    </rPh>
    <phoneticPr fontId="18"/>
  </si>
  <si>
    <t>平成19年度</t>
  </si>
  <si>
    <t>老人保健事業</t>
  </si>
  <si>
    <t>建築同意件数</t>
    <phoneticPr fontId="18"/>
  </si>
  <si>
    <t>平成20年度</t>
    <rPh sb="5" eb="6">
      <t>ド</t>
    </rPh>
    <phoneticPr fontId="18"/>
  </si>
  <si>
    <t>平成21年度</t>
    <rPh sb="5" eb="6">
      <t>ド</t>
    </rPh>
    <phoneticPr fontId="18"/>
  </si>
  <si>
    <t>平成22年度</t>
    <rPh sb="5" eb="6">
      <t>ド</t>
    </rPh>
    <phoneticPr fontId="18"/>
  </si>
  <si>
    <t>年度別</t>
    <rPh sb="0" eb="3">
      <t>ネンドベツ</t>
    </rPh>
    <phoneticPr fontId="18"/>
  </si>
  <si>
    <t>都市公園一覧</t>
    <rPh sb="4" eb="6">
      <t>イチラン</t>
    </rPh>
    <phoneticPr fontId="18"/>
  </si>
  <si>
    <t>供用開始年月日</t>
    <phoneticPr fontId="18"/>
  </si>
  <si>
    <t>種別</t>
    <phoneticPr fontId="18"/>
  </si>
  <si>
    <t>名称</t>
    <phoneticPr fontId="18"/>
  </si>
  <si>
    <t>都市公園等の状況</t>
    <rPh sb="0" eb="2">
      <t>トシ</t>
    </rPh>
    <rPh sb="2" eb="5">
      <t>コウエントウ</t>
    </rPh>
    <rPh sb="6" eb="8">
      <t>ジョウキョウ</t>
    </rPh>
    <phoneticPr fontId="18"/>
  </si>
  <si>
    <t>交通事故発生件数</t>
    <phoneticPr fontId="18"/>
  </si>
  <si>
    <t>交通災害等見舞金支給状況</t>
    <phoneticPr fontId="18"/>
  </si>
  <si>
    <t>総数</t>
    <phoneticPr fontId="18"/>
  </si>
  <si>
    <t>区分</t>
    <phoneticPr fontId="18"/>
  </si>
  <si>
    <t>総数</t>
    <phoneticPr fontId="18"/>
  </si>
  <si>
    <t>死亡</t>
    <rPh sb="0" eb="2">
      <t>シボウ</t>
    </rPh>
    <phoneticPr fontId="18"/>
  </si>
  <si>
    <t>入院</t>
    <rPh sb="0" eb="2">
      <t>ニュウイン</t>
    </rPh>
    <phoneticPr fontId="18"/>
  </si>
  <si>
    <t>150日以上</t>
    <phoneticPr fontId="18"/>
  </si>
  <si>
    <t>凶悪犯</t>
    <phoneticPr fontId="18"/>
  </si>
  <si>
    <t>粗暴犯</t>
    <phoneticPr fontId="18"/>
  </si>
  <si>
    <t>窃盗</t>
    <phoneticPr fontId="18"/>
  </si>
  <si>
    <t>知能犯</t>
    <phoneticPr fontId="18"/>
  </si>
  <si>
    <t>年別</t>
    <phoneticPr fontId="18"/>
  </si>
  <si>
    <t>刑法犯罪の発生件数</t>
    <phoneticPr fontId="18"/>
  </si>
  <si>
    <t>火災発生状況</t>
    <phoneticPr fontId="18"/>
  </si>
  <si>
    <t>死傷者(人)</t>
    <rPh sb="4" eb="5">
      <t>ニン</t>
    </rPh>
    <phoneticPr fontId="18"/>
  </si>
  <si>
    <t>損害額(千円)</t>
    <rPh sb="4" eb="6">
      <t>センエン</t>
    </rPh>
    <phoneticPr fontId="18"/>
  </si>
  <si>
    <t>平成20年</t>
  </si>
  <si>
    <t>原因別火災発生状況</t>
    <phoneticPr fontId="18"/>
  </si>
  <si>
    <t>こんろ・七厘こんろ</t>
    <phoneticPr fontId="18"/>
  </si>
  <si>
    <t>風呂・かまど</t>
    <phoneticPr fontId="18"/>
  </si>
  <si>
    <t>ストーブ</t>
    <phoneticPr fontId="18"/>
  </si>
  <si>
    <t>こたつ</t>
    <phoneticPr fontId="18"/>
  </si>
  <si>
    <t>たばこ</t>
    <phoneticPr fontId="18"/>
  </si>
  <si>
    <t>マッチ・ライター</t>
    <phoneticPr fontId="18"/>
  </si>
  <si>
    <t>たき火</t>
    <phoneticPr fontId="18"/>
  </si>
  <si>
    <t>電気関係</t>
    <phoneticPr fontId="18"/>
  </si>
  <si>
    <t>火遊び</t>
    <phoneticPr fontId="18"/>
  </si>
  <si>
    <t>放火</t>
    <phoneticPr fontId="18"/>
  </si>
  <si>
    <t>ごみの焼却</t>
    <phoneticPr fontId="18"/>
  </si>
  <si>
    <t>機関内配線</t>
    <phoneticPr fontId="18"/>
  </si>
  <si>
    <t>ローソク</t>
    <phoneticPr fontId="18"/>
  </si>
  <si>
    <t>食用油の過熱引火</t>
    <phoneticPr fontId="18"/>
  </si>
  <si>
    <t>不審火・不明火</t>
    <phoneticPr fontId="18"/>
  </si>
  <si>
    <t>自損行為</t>
    <phoneticPr fontId="18"/>
  </si>
  <si>
    <t>自然発火</t>
    <phoneticPr fontId="18"/>
  </si>
  <si>
    <t>不始末</t>
    <phoneticPr fontId="18"/>
  </si>
  <si>
    <t>ガスバーナー</t>
    <phoneticPr fontId="18"/>
  </si>
  <si>
    <t>焼却炉</t>
    <phoneticPr fontId="18"/>
  </si>
  <si>
    <t>その他</t>
    <phoneticPr fontId="18"/>
  </si>
  <si>
    <t>年別</t>
    <rPh sb="0" eb="2">
      <t>ネンベツ</t>
    </rPh>
    <phoneticPr fontId="18"/>
  </si>
  <si>
    <t>消防水利状況</t>
    <phoneticPr fontId="18"/>
  </si>
  <si>
    <t>字</t>
    <rPh sb="0" eb="1">
      <t>アザ</t>
    </rPh>
    <phoneticPr fontId="18"/>
  </si>
  <si>
    <t>消火栓</t>
    <phoneticPr fontId="18"/>
  </si>
  <si>
    <t>消防井戸</t>
    <phoneticPr fontId="18"/>
  </si>
  <si>
    <t>防火水槽</t>
    <phoneticPr fontId="18"/>
  </si>
  <si>
    <t>その他の水利(プール)</t>
    <phoneticPr fontId="18"/>
  </si>
  <si>
    <t>救急車出動状況</t>
    <phoneticPr fontId="18"/>
  </si>
  <si>
    <t>総数</t>
    <phoneticPr fontId="18"/>
  </si>
  <si>
    <t>火災</t>
    <phoneticPr fontId="18"/>
  </si>
  <si>
    <t>風水害</t>
    <phoneticPr fontId="18"/>
  </si>
  <si>
    <t>水難</t>
    <phoneticPr fontId="18"/>
  </si>
  <si>
    <t>交通</t>
    <phoneticPr fontId="18"/>
  </si>
  <si>
    <t>労働災害</t>
    <phoneticPr fontId="18"/>
  </si>
  <si>
    <t>加害</t>
    <phoneticPr fontId="18"/>
  </si>
  <si>
    <t>一般負傷</t>
    <phoneticPr fontId="18"/>
  </si>
  <si>
    <t>急病</t>
    <phoneticPr fontId="18"/>
  </si>
  <si>
    <t>運動競技</t>
    <phoneticPr fontId="18"/>
  </si>
  <si>
    <t>自損行為</t>
    <phoneticPr fontId="18"/>
  </si>
  <si>
    <t>その他</t>
    <phoneticPr fontId="18"/>
  </si>
  <si>
    <t>ドクターヘリ出動状況</t>
    <phoneticPr fontId="18"/>
  </si>
  <si>
    <t>年別</t>
    <rPh sb="0" eb="2">
      <t>ネンベツ</t>
    </rPh>
    <phoneticPr fontId="18"/>
  </si>
  <si>
    <t>消防団員数</t>
    <phoneticPr fontId="18"/>
  </si>
  <si>
    <t>消防職員数</t>
    <phoneticPr fontId="18"/>
  </si>
  <si>
    <t>議会の開会状況</t>
    <phoneticPr fontId="18"/>
  </si>
  <si>
    <t>請願陳情件数</t>
    <phoneticPr fontId="18"/>
  </si>
  <si>
    <t>開催回数</t>
    <rPh sb="0" eb="2">
      <t>カイサイ</t>
    </rPh>
    <phoneticPr fontId="18"/>
  </si>
  <si>
    <t>年別</t>
    <phoneticPr fontId="18"/>
  </si>
  <si>
    <t>選挙人名簿登録者数</t>
    <phoneticPr fontId="18"/>
  </si>
  <si>
    <t>総数</t>
    <phoneticPr fontId="18"/>
  </si>
  <si>
    <t>男</t>
    <phoneticPr fontId="18"/>
  </si>
  <si>
    <t>女</t>
    <phoneticPr fontId="18"/>
  </si>
  <si>
    <t>選挙の投票状況</t>
    <phoneticPr fontId="18"/>
  </si>
  <si>
    <t>戸籍関係届書取扱件数</t>
    <phoneticPr fontId="18"/>
  </si>
  <si>
    <t>年度別</t>
    <rPh sb="0" eb="2">
      <t>ネンド</t>
    </rPh>
    <rPh sb="2" eb="3">
      <t>ベツ</t>
    </rPh>
    <phoneticPr fontId="18"/>
  </si>
  <si>
    <t>出生</t>
    <phoneticPr fontId="18"/>
  </si>
  <si>
    <t>認知</t>
    <phoneticPr fontId="18"/>
  </si>
  <si>
    <t>養子縁組</t>
    <phoneticPr fontId="18"/>
  </si>
  <si>
    <t>養子離縁</t>
    <phoneticPr fontId="18"/>
  </si>
  <si>
    <t>戸籍法第77条の2の届(離婚後の複氏)</t>
    <phoneticPr fontId="18"/>
  </si>
  <si>
    <t>親権・後見</t>
    <phoneticPr fontId="18"/>
  </si>
  <si>
    <t>戸籍法第73条の2の届(離縁後の複氏)</t>
    <phoneticPr fontId="18"/>
  </si>
  <si>
    <t>戸籍謄抄本・住民票・印鑑証明等交付状況</t>
    <rPh sb="15" eb="17">
      <t>コウフ</t>
    </rPh>
    <phoneticPr fontId="18"/>
  </si>
  <si>
    <t>住民異動届出状況</t>
    <phoneticPr fontId="18"/>
  </si>
  <si>
    <t>年度別</t>
    <phoneticPr fontId="18"/>
  </si>
  <si>
    <t>印鑑登録の状況</t>
    <phoneticPr fontId="18"/>
  </si>
  <si>
    <t>町税に係る証明・閲覧件数</t>
    <phoneticPr fontId="18"/>
  </si>
  <si>
    <t>町職員数の推移</t>
    <phoneticPr fontId="18"/>
  </si>
  <si>
    <t>各年4月1日現在</t>
    <phoneticPr fontId="18"/>
  </si>
  <si>
    <t>各年4月1日現在</t>
    <rPh sb="0" eb="1">
      <t>カク</t>
    </rPh>
    <phoneticPr fontId="18"/>
  </si>
  <si>
    <t>小学校の概況</t>
    <phoneticPr fontId="18"/>
  </si>
  <si>
    <t>三種混合(ジフテリア・百日せき・破傷風）</t>
    <rPh sb="0" eb="2">
      <t>サンシュ</t>
    </rPh>
    <rPh sb="2" eb="4">
      <t>コンゴウ</t>
    </rPh>
    <phoneticPr fontId="21"/>
  </si>
  <si>
    <t>ポリオ（不活化）</t>
    <rPh sb="4" eb="7">
      <t>フカツカ</t>
    </rPh>
    <phoneticPr fontId="21"/>
  </si>
  <si>
    <t>四種混合(ジフテリア.百日せき.破傷風.ポリオ）</t>
    <rPh sb="0" eb="1">
      <t>ヨン</t>
    </rPh>
    <rPh sb="1" eb="2">
      <t>シュ</t>
    </rPh>
    <rPh sb="2" eb="4">
      <t>コンゴウ</t>
    </rPh>
    <phoneticPr fontId="21"/>
  </si>
  <si>
    <t>合計</t>
    <rPh sb="0" eb="2">
      <t>ゴウケイ</t>
    </rPh>
    <phoneticPr fontId="21"/>
  </si>
  <si>
    <t>平成26年度</t>
    <rPh sb="5" eb="6">
      <t>ド</t>
    </rPh>
    <phoneticPr fontId="18"/>
  </si>
  <si>
    <t>一之宮9-19-31</t>
  </si>
  <si>
    <t>岡田4-4-3</t>
  </si>
  <si>
    <t>工業地域</t>
    <rPh sb="0" eb="2">
      <t>コウギョウ</t>
    </rPh>
    <rPh sb="2" eb="4">
      <t>チイキ</t>
    </rPh>
    <phoneticPr fontId="18"/>
  </si>
  <si>
    <t>西 5.0m 町道　</t>
  </si>
  <si>
    <t>南 4.0m 町道</t>
  </si>
  <si>
    <t>北西 5.0m 町道</t>
  </si>
  <si>
    <t>西 4.7m 町道</t>
  </si>
  <si>
    <t>北東 4.0m 町道</t>
  </si>
  <si>
    <t>北 4.0m 町道　</t>
  </si>
  <si>
    <t>北西 4.0m 町道</t>
  </si>
  <si>
    <t>東 5.2m 町道</t>
  </si>
  <si>
    <t>倉見</t>
    <rPh sb="0" eb="2">
      <t>クラミ</t>
    </rPh>
    <phoneticPr fontId="18"/>
  </si>
  <si>
    <t>寒川</t>
    <rPh sb="0" eb="2">
      <t>サムカワ</t>
    </rPh>
    <phoneticPr fontId="18"/>
  </si>
  <si>
    <t>香川</t>
    <rPh sb="0" eb="2">
      <t>カガワ</t>
    </rPh>
    <phoneticPr fontId="18"/>
  </si>
  <si>
    <t>大曲1-4-33</t>
  </si>
  <si>
    <t>南 18.0m 区画街路</t>
    <rPh sb="0" eb="1">
      <t>ミナミ</t>
    </rPh>
    <rPh sb="8" eb="10">
      <t>クカク</t>
    </rPh>
    <rPh sb="10" eb="12">
      <t>ガイロ</t>
    </rPh>
    <phoneticPr fontId="18"/>
  </si>
  <si>
    <t>大曲3-18-25</t>
  </si>
  <si>
    <t>工場兼住宅</t>
    <rPh sb="0" eb="2">
      <t>コウジョウ</t>
    </rPh>
    <rPh sb="2" eb="3">
      <t>ケン</t>
    </rPh>
    <rPh sb="3" eb="5">
      <t>ジュウタク</t>
    </rPh>
    <phoneticPr fontId="18"/>
  </si>
  <si>
    <t>小規模工場、住宅等が混在する工業地域</t>
    <rPh sb="0" eb="3">
      <t>ショウキボ</t>
    </rPh>
    <rPh sb="3" eb="5">
      <t>コウジョウ</t>
    </rPh>
    <rPh sb="6" eb="9">
      <t>ジュウタクナド</t>
    </rPh>
    <rPh sb="10" eb="12">
      <t>コンザイ</t>
    </rPh>
    <rPh sb="14" eb="16">
      <t>コウギョウ</t>
    </rPh>
    <rPh sb="16" eb="18">
      <t>チイキ</t>
    </rPh>
    <phoneticPr fontId="18"/>
  </si>
  <si>
    <t>北東 9.2m 町道</t>
    <rPh sb="0" eb="2">
      <t>ホクトウ</t>
    </rPh>
    <rPh sb="8" eb="10">
      <t>チョウドウ</t>
    </rPh>
    <phoneticPr fontId="18"/>
  </si>
  <si>
    <t>台形(1.2：1.0)</t>
  </si>
  <si>
    <t>南 3.5m 町道</t>
  </si>
  <si>
    <t>南 4.5m 町道</t>
  </si>
  <si>
    <t>南西 5.0m 町道</t>
  </si>
  <si>
    <t>ガス、水道、
下水　　　</t>
    <rPh sb="3" eb="5">
      <t>スイドウ</t>
    </rPh>
    <phoneticPr fontId="18"/>
  </si>
  <si>
    <t>南東 4.2m
町道</t>
    <rPh sb="0" eb="2">
      <t>ナントウ</t>
    </rPh>
    <rPh sb="8" eb="10">
      <t>チョウドウ</t>
    </rPh>
    <phoneticPr fontId="18"/>
  </si>
  <si>
    <t>小谷1-7-27</t>
  </si>
  <si>
    <t>中小規模一般住宅の中に空地の見られる住宅地域</t>
    <rPh sb="0" eb="2">
      <t>チュウショウ</t>
    </rPh>
    <rPh sb="2" eb="4">
      <t>キボ</t>
    </rPh>
    <rPh sb="4" eb="6">
      <t>イッパン</t>
    </rPh>
    <rPh sb="6" eb="8">
      <t>ジュウタク</t>
    </rPh>
    <rPh sb="9" eb="10">
      <t>ナカ</t>
    </rPh>
    <rPh sb="11" eb="12">
      <t>ア</t>
    </rPh>
    <rPh sb="12" eb="13">
      <t>チ</t>
    </rPh>
    <rPh sb="14" eb="15">
      <t>ミ</t>
    </rPh>
    <rPh sb="18" eb="20">
      <t>ジュウタク</t>
    </rPh>
    <rPh sb="20" eb="22">
      <t>チイキ</t>
    </rPh>
    <phoneticPr fontId="18"/>
  </si>
  <si>
    <t>北 6m
町道</t>
    <rPh sb="0" eb="1">
      <t>キタ</t>
    </rPh>
    <rPh sb="5" eb="7">
      <t>チョウドウ</t>
    </rPh>
    <phoneticPr fontId="18"/>
  </si>
  <si>
    <t>店舗兼住宅</t>
    <rPh sb="0" eb="2">
      <t>テンポ</t>
    </rPh>
    <rPh sb="2" eb="3">
      <t>ケン</t>
    </rPh>
    <rPh sb="3" eb="5">
      <t>ジュウタク</t>
    </rPh>
    <phoneticPr fontId="18"/>
  </si>
  <si>
    <t>近隣商業地域、準防火地域</t>
    <rPh sb="0" eb="2">
      <t>キンリン</t>
    </rPh>
    <rPh sb="2" eb="4">
      <t>ショウギョウ</t>
    </rPh>
    <rPh sb="4" eb="6">
      <t>チイキ</t>
    </rPh>
    <rPh sb="7" eb="8">
      <t>ジュン</t>
    </rPh>
    <rPh sb="8" eb="10">
      <t>ボウカ</t>
    </rPh>
    <rPh sb="10" eb="12">
      <t>チイキ</t>
    </rPh>
    <phoneticPr fontId="18"/>
  </si>
  <si>
    <t>北東 9.2m
町道</t>
    <rPh sb="0" eb="2">
      <t>ホクトウ</t>
    </rPh>
    <rPh sb="8" eb="10">
      <t>チョウドウ</t>
    </rPh>
    <phoneticPr fontId="18"/>
  </si>
  <si>
    <t>東 12.0m
町道</t>
    <rPh sb="8" eb="10">
      <t>チョウドウ</t>
    </rPh>
    <phoneticPr fontId="18"/>
  </si>
  <si>
    <t>南 3.5m
町道</t>
  </si>
  <si>
    <t>西 5.0m
町道　</t>
  </si>
  <si>
    <t>南 4.5m
町道</t>
  </si>
  <si>
    <t>北西 5.0m
町道</t>
  </si>
  <si>
    <t>南西 5.0m
町道</t>
  </si>
  <si>
    <t>北東 4.0m
町道</t>
  </si>
  <si>
    <t>北 4.0m
町道　</t>
  </si>
  <si>
    <t>北東 15.0m
町道</t>
  </si>
  <si>
    <t>北西 4.0m
町道</t>
  </si>
  <si>
    <t>東 5.2m
町道</t>
  </si>
  <si>
    <t>周辺の土地の利用現況</t>
    <phoneticPr fontId="18"/>
  </si>
  <si>
    <t>一般住宅のほか、農地等も見られる住宅地域</t>
    <rPh sb="8" eb="10">
      <t>ノウチ</t>
    </rPh>
    <rPh sb="10" eb="11">
      <t>トウ</t>
    </rPh>
    <rPh sb="12" eb="13">
      <t>ミ</t>
    </rPh>
    <phoneticPr fontId="18"/>
  </si>
  <si>
    <t>担当課名1</t>
    <rPh sb="0" eb="2">
      <t>タントウ</t>
    </rPh>
    <rPh sb="2" eb="4">
      <t>カメイ</t>
    </rPh>
    <phoneticPr fontId="18"/>
  </si>
  <si>
    <t>担当課名2</t>
    <rPh sb="0" eb="2">
      <t>タントウ</t>
    </rPh>
    <rPh sb="2" eb="4">
      <t>カメイ</t>
    </rPh>
    <phoneticPr fontId="18"/>
  </si>
  <si>
    <t>担当課名3</t>
    <rPh sb="0" eb="2">
      <t>タントウ</t>
    </rPh>
    <rPh sb="2" eb="4">
      <t>カメイ</t>
    </rPh>
    <phoneticPr fontId="18"/>
  </si>
  <si>
    <t>年別</t>
    <phoneticPr fontId="18"/>
  </si>
  <si>
    <t>世帯数</t>
    <phoneticPr fontId="18"/>
  </si>
  <si>
    <t>総数</t>
    <phoneticPr fontId="18"/>
  </si>
  <si>
    <t>女</t>
    <phoneticPr fontId="18"/>
  </si>
  <si>
    <t>女100人に対する男の数</t>
    <phoneticPr fontId="18"/>
  </si>
  <si>
    <t>1世帯当たり人口</t>
    <phoneticPr fontId="18"/>
  </si>
  <si>
    <t>人口密度(1ｋ㎡)</t>
    <phoneticPr fontId="18"/>
  </si>
  <si>
    <t>男</t>
    <phoneticPr fontId="18"/>
  </si>
  <si>
    <t>人口増減</t>
    <rPh sb="2" eb="4">
      <t>ゾウゲン</t>
    </rPh>
    <phoneticPr fontId="18"/>
  </si>
  <si>
    <t>神奈川県人口統計調査</t>
    <rPh sb="0" eb="4">
      <t>カナガワケン</t>
    </rPh>
    <rPh sb="4" eb="6">
      <t>ジンコウ</t>
    </rPh>
    <rPh sb="6" eb="8">
      <t>トウケイ</t>
    </rPh>
    <rPh sb="8" eb="10">
      <t>チョウサ</t>
    </rPh>
    <phoneticPr fontId="18"/>
  </si>
  <si>
    <t>引用元</t>
    <rPh sb="0" eb="3">
      <t>インヨウモト</t>
    </rPh>
    <phoneticPr fontId="18"/>
  </si>
  <si>
    <t>資料：企画政策課</t>
    <rPh sb="3" eb="5">
      <t>キカク</t>
    </rPh>
    <rPh sb="5" eb="7">
      <t>セイサク</t>
    </rPh>
    <rPh sb="7" eb="8">
      <t>カ</t>
    </rPh>
    <phoneticPr fontId="20"/>
  </si>
  <si>
    <t>各年10月1日現在</t>
    <phoneticPr fontId="18"/>
  </si>
  <si>
    <t>地区別人口</t>
    <phoneticPr fontId="18"/>
  </si>
  <si>
    <t>総数</t>
    <rPh sb="0" eb="2">
      <t>ソウスウ</t>
    </rPh>
    <phoneticPr fontId="18"/>
  </si>
  <si>
    <t>年齢別人口</t>
    <phoneticPr fontId="18"/>
  </si>
  <si>
    <t>各年1月1日現在</t>
    <rPh sb="0" eb="1">
      <t>カク</t>
    </rPh>
    <rPh sb="1" eb="2">
      <t>ネン</t>
    </rPh>
    <rPh sb="3" eb="4">
      <t>ガツ</t>
    </rPh>
    <rPh sb="5" eb="6">
      <t>ニチ</t>
    </rPh>
    <rPh sb="6" eb="8">
      <t>ゲンザイ</t>
    </rPh>
    <phoneticPr fontId="20"/>
  </si>
  <si>
    <t>年別</t>
    <rPh sb="0" eb="2">
      <t>ネンベツ</t>
    </rPh>
    <phoneticPr fontId="18"/>
  </si>
  <si>
    <t>性別</t>
    <rPh sb="0" eb="2">
      <t>セイベツ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</si>
  <si>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</si>
  <si>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</si>
  <si>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年齢</t>
    <rPh sb="0" eb="2">
      <t>ネンレイ</t>
    </rPh>
    <phoneticPr fontId="18"/>
  </si>
  <si>
    <t>0～4歳</t>
    <rPh sb="3" eb="4">
      <t>サイ</t>
    </rPh>
    <phoneticPr fontId="18"/>
  </si>
  <si>
    <t>5～9歳</t>
    <rPh sb="3" eb="4">
      <t>サイ</t>
    </rPh>
    <phoneticPr fontId="18"/>
  </si>
  <si>
    <t>10～14歳</t>
    <rPh sb="5" eb="6">
      <t>サイ</t>
    </rPh>
    <phoneticPr fontId="18"/>
  </si>
  <si>
    <t>15～19歳</t>
    <rPh sb="5" eb="6">
      <t>サイ</t>
    </rPh>
    <phoneticPr fontId="18"/>
  </si>
  <si>
    <t>20～24歳</t>
    <rPh sb="5" eb="6">
      <t>サイ</t>
    </rPh>
    <phoneticPr fontId="18"/>
  </si>
  <si>
    <t>（再掲）</t>
    <rPh sb="1" eb="3">
      <t>サイケイ</t>
    </rPh>
    <phoneticPr fontId="18"/>
  </si>
  <si>
    <t>0～14歳</t>
    <rPh sb="4" eb="5">
      <t>サイ</t>
    </rPh>
    <phoneticPr fontId="18"/>
  </si>
  <si>
    <t>15～64歳</t>
    <rPh sb="5" eb="6">
      <t>サイ</t>
    </rPh>
    <phoneticPr fontId="18"/>
  </si>
  <si>
    <t>65歳以上</t>
    <rPh sb="2" eb="3">
      <t>サイ</t>
    </rPh>
    <rPh sb="3" eb="5">
      <t>イジョウ</t>
    </rPh>
    <phoneticPr fontId="18"/>
  </si>
  <si>
    <t>0歳</t>
  </si>
  <si>
    <t>1歳</t>
  </si>
  <si>
    <t>2歳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</si>
  <si>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</si>
  <si>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</si>
  <si>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</si>
  <si>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</si>
  <si>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</si>
  <si>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</si>
  <si>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</si>
  <si>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</si>
  <si>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</si>
  <si>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</si>
  <si>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</si>
  <si>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</si>
  <si>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</si>
  <si>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</si>
  <si>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</si>
  <si>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</si>
  <si>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</si>
  <si>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</si>
  <si>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</si>
  <si>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</si>
  <si>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</si>
  <si>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</si>
  <si>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</si>
  <si>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</si>
  <si>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</si>
  <si>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</si>
  <si>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</si>
  <si>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</si>
  <si>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</si>
  <si>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</si>
  <si>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</si>
  <si>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</si>
  <si>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</si>
  <si>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</si>
  <si>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</si>
  <si>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</si>
  <si>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</si>
  <si>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</si>
  <si>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</si>
  <si>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</si>
  <si>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</si>
  <si>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</si>
  <si>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</si>
  <si>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</si>
  <si>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</si>
  <si>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</si>
  <si>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</si>
  <si>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</si>
  <si>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</si>
  <si>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</si>
  <si>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</si>
  <si>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</si>
  <si>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</si>
  <si>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</si>
  <si>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</si>
  <si>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</si>
  <si>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</si>
  <si>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</si>
  <si>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</si>
  <si>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</si>
  <si>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</si>
  <si>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</si>
  <si>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</si>
  <si>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</si>
  <si>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</si>
  <si>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</si>
  <si>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</si>
  <si>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</si>
  <si>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</si>
  <si>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</si>
  <si>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</si>
  <si>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76歳</t>
  </si>
  <si>
    <t>78歳</t>
  </si>
  <si>
    <t>79歳</t>
  </si>
  <si>
    <t>81歳</t>
  </si>
  <si>
    <t>82歳</t>
  </si>
  <si>
    <t>83歳</t>
  </si>
  <si>
    <t>84歳</t>
  </si>
  <si>
    <t>85歳</t>
  </si>
  <si>
    <t>86歳</t>
  </si>
  <si>
    <t>87歳</t>
  </si>
  <si>
    <t>89歳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</si>
  <si>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</si>
  <si>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</si>
  <si>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</si>
  <si>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</si>
  <si>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</si>
  <si>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</si>
  <si>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</si>
  <si>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</si>
  <si>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資料：企画政策課（神奈川県年齢別人口統計調査）</t>
    <rPh sb="3" eb="5">
      <t>キカク</t>
    </rPh>
    <rPh sb="5" eb="8">
      <t>セイサクカ</t>
    </rPh>
    <rPh sb="9" eb="13">
      <t>カナガワケン</t>
    </rPh>
    <rPh sb="13" eb="16">
      <t>ネンレイベツ</t>
    </rPh>
    <rPh sb="16" eb="18">
      <t>ジンコウ</t>
    </rPh>
    <rPh sb="18" eb="20">
      <t>トウケイ</t>
    </rPh>
    <rPh sb="20" eb="22">
      <t>チョウサ</t>
    </rPh>
    <phoneticPr fontId="20"/>
  </si>
  <si>
    <t xml:space="preserve">             -</t>
  </si>
  <si>
    <t>年別</t>
    <phoneticPr fontId="18"/>
  </si>
  <si>
    <t>人口</t>
    <phoneticPr fontId="18"/>
  </si>
  <si>
    <t>総数</t>
    <phoneticPr fontId="18"/>
  </si>
  <si>
    <t>0～14歳</t>
    <phoneticPr fontId="18"/>
  </si>
  <si>
    <t>15～64歳</t>
    <phoneticPr fontId="18"/>
  </si>
  <si>
    <t>65歳以上</t>
    <phoneticPr fontId="18"/>
  </si>
  <si>
    <t>年少人口指数</t>
    <phoneticPr fontId="18"/>
  </si>
  <si>
    <t>老年化指数</t>
    <phoneticPr fontId="18"/>
  </si>
  <si>
    <t>従属人口指数</t>
    <phoneticPr fontId="18"/>
  </si>
  <si>
    <t>老年人口指数</t>
    <phoneticPr fontId="18"/>
  </si>
  <si>
    <t>全国</t>
    <rPh sb="0" eb="2">
      <t>ゼンコク</t>
    </rPh>
    <phoneticPr fontId="18"/>
  </si>
  <si>
    <t>出生率・死亡率・婚姻率・離婚率</t>
    <phoneticPr fontId="18"/>
  </si>
  <si>
    <t>平成23年</t>
    <rPh sb="0" eb="2">
      <t>ヘイセイ</t>
    </rPh>
    <phoneticPr fontId="20"/>
  </si>
  <si>
    <t>平成24年</t>
    <rPh sb="0" eb="2">
      <t>ヘイセイ</t>
    </rPh>
    <phoneticPr fontId="20"/>
  </si>
  <si>
    <t>平成19年</t>
    <rPh sb="0" eb="2">
      <t>ヘイセイ</t>
    </rPh>
    <phoneticPr fontId="20"/>
  </si>
  <si>
    <t>平成20年</t>
    <rPh sb="0" eb="2">
      <t>ヘイセイ</t>
    </rPh>
    <phoneticPr fontId="20"/>
  </si>
  <si>
    <t>平成21年</t>
    <rPh sb="0" eb="2">
      <t>ヘイセイ</t>
    </rPh>
    <phoneticPr fontId="20"/>
  </si>
  <si>
    <t>年別</t>
    <phoneticPr fontId="18"/>
  </si>
  <si>
    <t>出生率</t>
    <phoneticPr fontId="18"/>
  </si>
  <si>
    <t>神奈川県</t>
    <phoneticPr fontId="18"/>
  </si>
  <si>
    <t>寒川町</t>
    <phoneticPr fontId="18"/>
  </si>
  <si>
    <t>死亡率</t>
    <phoneticPr fontId="18"/>
  </si>
  <si>
    <t>婚姻率</t>
    <phoneticPr fontId="18"/>
  </si>
  <si>
    <t>離婚率</t>
    <phoneticPr fontId="18"/>
  </si>
  <si>
    <t>平成25年</t>
    <rPh sb="0" eb="2">
      <t>ヘイセイ</t>
    </rPh>
    <phoneticPr fontId="20"/>
  </si>
  <si>
    <t>平成26年</t>
    <rPh sb="0" eb="2">
      <t>ヘイセイ</t>
    </rPh>
    <phoneticPr fontId="20"/>
  </si>
  <si>
    <t>平成17年</t>
    <rPh sb="0" eb="2">
      <t>ヘイセイ</t>
    </rPh>
    <phoneticPr fontId="20"/>
  </si>
  <si>
    <t>平成18年</t>
    <rPh sb="0" eb="2">
      <t>ヘイセイ</t>
    </rPh>
    <phoneticPr fontId="20"/>
  </si>
  <si>
    <t>昼夜間人口の推移</t>
    <rPh sb="0" eb="3">
      <t>チュウヤカン</t>
    </rPh>
    <rPh sb="3" eb="5">
      <t>ジンコウ</t>
    </rPh>
    <rPh sb="6" eb="8">
      <t>スイイ</t>
    </rPh>
    <phoneticPr fontId="20"/>
  </si>
  <si>
    <t>産業大分類別15歳以上就業者</t>
    <rPh sb="0" eb="2">
      <t>サンギョウ</t>
    </rPh>
    <rPh sb="2" eb="5">
      <t>ダイブンルイ</t>
    </rPh>
    <rPh sb="5" eb="6">
      <t>ベツ</t>
    </rPh>
    <rPh sb="8" eb="9">
      <t>サイ</t>
    </rPh>
    <rPh sb="9" eb="11">
      <t>イジョウ</t>
    </rPh>
    <rPh sb="11" eb="14">
      <t>シュウギョウシャ</t>
    </rPh>
    <phoneticPr fontId="20"/>
  </si>
  <si>
    <t>各年10月1日現在</t>
    <rPh sb="0" eb="1">
      <t>カク</t>
    </rPh>
    <rPh sb="1" eb="2">
      <t>ネン</t>
    </rPh>
    <rPh sb="4" eb="5">
      <t>ガツ</t>
    </rPh>
    <rPh sb="6" eb="7">
      <t>ニチ</t>
    </rPh>
    <rPh sb="7" eb="9">
      <t>ゲンザイ</t>
    </rPh>
    <phoneticPr fontId="20"/>
  </si>
  <si>
    <t>男</t>
    <rPh sb="0" eb="1">
      <t>オトコ</t>
    </rPh>
    <phoneticPr fontId="20"/>
  </si>
  <si>
    <t>女</t>
    <rPh sb="0" eb="1">
      <t>オンナ</t>
    </rPh>
    <phoneticPr fontId="20"/>
  </si>
  <si>
    <t>単位：事業所</t>
    <rPh sb="0" eb="2">
      <t>タンイ</t>
    </rPh>
    <rPh sb="3" eb="6">
      <t>ジギョウショ</t>
    </rPh>
    <phoneticPr fontId="18"/>
  </si>
  <si>
    <t>国・地方公共団体</t>
    <rPh sb="2" eb="4">
      <t>チホウ</t>
    </rPh>
    <phoneticPr fontId="18"/>
  </si>
  <si>
    <t>個人</t>
  </si>
  <si>
    <t>会社</t>
  </si>
  <si>
    <t>会社以外の法人</t>
  </si>
  <si>
    <t>法人でない団体</t>
  </si>
  <si>
    <t>（再掲）第1次産業</t>
  </si>
  <si>
    <t>（再掲）第2次産業</t>
  </si>
  <si>
    <t>（再掲）第3次産業</t>
  </si>
  <si>
    <t>単位：事業所・人</t>
    <rPh sb="0" eb="2">
      <t>タンイ</t>
    </rPh>
    <rPh sb="3" eb="6">
      <t>ジギョウショ</t>
    </rPh>
    <rPh sb="7" eb="8">
      <t>ニン</t>
    </rPh>
    <phoneticPr fontId="18"/>
  </si>
  <si>
    <t>1～4人</t>
    <rPh sb="3" eb="4">
      <t>ニン</t>
    </rPh>
    <phoneticPr fontId="19"/>
  </si>
  <si>
    <t>100人以上</t>
    <rPh sb="3" eb="6">
      <t>ニンイジョウ</t>
    </rPh>
    <phoneticPr fontId="18"/>
  </si>
  <si>
    <t>50～99人</t>
    <rPh sb="5" eb="6">
      <t>ニン</t>
    </rPh>
    <phoneticPr fontId="18"/>
  </si>
  <si>
    <t>5～9人</t>
    <rPh sb="3" eb="4">
      <t>ニン</t>
    </rPh>
    <phoneticPr fontId="18"/>
  </si>
  <si>
    <t>10～19人</t>
    <rPh sb="5" eb="6">
      <t>ニン</t>
    </rPh>
    <phoneticPr fontId="18"/>
  </si>
  <si>
    <t>20～29人</t>
    <rPh sb="5" eb="6">
      <t>ニン</t>
    </rPh>
    <phoneticPr fontId="18"/>
  </si>
  <si>
    <t>30～49人</t>
    <rPh sb="5" eb="6">
      <t>ニン</t>
    </rPh>
    <phoneticPr fontId="18"/>
  </si>
  <si>
    <t>派遣従業者のみ</t>
    <phoneticPr fontId="18"/>
  </si>
  <si>
    <t>総数</t>
    <rPh sb="0" eb="2">
      <t>ソウスウ</t>
    </rPh>
    <phoneticPr fontId="18"/>
  </si>
  <si>
    <t>従業者数（総数）</t>
    <rPh sb="0" eb="3">
      <t>ジュウギョウシャ</t>
    </rPh>
    <rPh sb="3" eb="4">
      <t>スウ</t>
    </rPh>
    <rPh sb="5" eb="7">
      <t>ソウスウ</t>
    </rPh>
    <phoneticPr fontId="18"/>
  </si>
  <si>
    <t>従業者数（男）</t>
    <rPh sb="0" eb="3">
      <t>ジュウギョウシャ</t>
    </rPh>
    <rPh sb="3" eb="4">
      <t>スウ</t>
    </rPh>
    <rPh sb="5" eb="6">
      <t>オトコ</t>
    </rPh>
    <phoneticPr fontId="18"/>
  </si>
  <si>
    <t>従業者数（女）</t>
    <rPh sb="0" eb="3">
      <t>ジュウギョウシャ</t>
    </rPh>
    <rPh sb="3" eb="4">
      <t>スウ</t>
    </rPh>
    <rPh sb="5" eb="6">
      <t>オンナ</t>
    </rPh>
    <phoneticPr fontId="18"/>
  </si>
  <si>
    <t>従業者数のうち常用雇用者数（総数）</t>
    <rPh sb="0" eb="3">
      <t>ジュウギョウシャ</t>
    </rPh>
    <rPh sb="3" eb="4">
      <t>スウ</t>
    </rPh>
    <rPh sb="7" eb="9">
      <t>ジョウヨウ</t>
    </rPh>
    <rPh sb="9" eb="12">
      <t>コヨウシャ</t>
    </rPh>
    <rPh sb="12" eb="13">
      <t>スウ</t>
    </rPh>
    <rPh sb="14" eb="16">
      <t>ソウスウ</t>
    </rPh>
    <phoneticPr fontId="18"/>
  </si>
  <si>
    <t>従業者数のうち常用雇用者数（男）</t>
    <rPh sb="7" eb="9">
      <t>ジョウヨウ</t>
    </rPh>
    <rPh sb="9" eb="12">
      <t>コヨウシャ</t>
    </rPh>
    <rPh sb="12" eb="13">
      <t>スウ</t>
    </rPh>
    <rPh sb="14" eb="15">
      <t>オトコ</t>
    </rPh>
    <phoneticPr fontId="18"/>
  </si>
  <si>
    <t>従業者数のうち常用雇用者数（女）</t>
    <rPh sb="7" eb="9">
      <t>ジョウヨウ</t>
    </rPh>
    <rPh sb="9" eb="12">
      <t>コヨウシャ</t>
    </rPh>
    <rPh sb="12" eb="13">
      <t>スウ</t>
    </rPh>
    <rPh sb="14" eb="15">
      <t>オンナ</t>
    </rPh>
    <phoneticPr fontId="18"/>
  </si>
  <si>
    <t>区分</t>
    <rPh sb="0" eb="2">
      <t>クブン</t>
    </rPh>
    <phoneticPr fontId="18"/>
  </si>
  <si>
    <t>年別</t>
    <rPh sb="0" eb="2">
      <t>ネンベツ</t>
    </rPh>
    <phoneticPr fontId="18"/>
  </si>
  <si>
    <t>事業所数</t>
    <rPh sb="0" eb="1">
      <t>コト</t>
    </rPh>
    <rPh sb="1" eb="2">
      <t>ギョウ</t>
    </rPh>
    <rPh sb="2" eb="3">
      <t>トコロ</t>
    </rPh>
    <rPh sb="3" eb="4">
      <t>スウ</t>
    </rPh>
    <phoneticPr fontId="2"/>
  </si>
  <si>
    <t>従業者数</t>
    <rPh sb="0" eb="1">
      <t>ジュウ</t>
    </rPh>
    <rPh sb="1" eb="2">
      <t>ギョウ</t>
    </rPh>
    <rPh sb="2" eb="3">
      <t>シャ</t>
    </rPh>
    <rPh sb="3" eb="4">
      <t>スウ</t>
    </rPh>
    <phoneticPr fontId="2"/>
  </si>
  <si>
    <t>10～19人</t>
    <rPh sb="5" eb="6">
      <t>ニン</t>
    </rPh>
    <phoneticPr fontId="1"/>
  </si>
  <si>
    <t>20～29人</t>
    <rPh sb="5" eb="6">
      <t>ニン</t>
    </rPh>
    <phoneticPr fontId="1"/>
  </si>
  <si>
    <t>30人以上</t>
    <rPh sb="2" eb="3">
      <t>ニン</t>
    </rPh>
    <rPh sb="3" eb="5">
      <t>イジョウ</t>
    </rPh>
    <phoneticPr fontId="1"/>
  </si>
  <si>
    <t>事業所数</t>
  </si>
  <si>
    <t>全産業</t>
    <rPh sb="0" eb="3">
      <t>ゼンサンギョウ</t>
    </rPh>
    <phoneticPr fontId="18"/>
  </si>
  <si>
    <t>（注）平成24年以降、「国・地方公共団体」は集計対象から除く</t>
    <rPh sb="1" eb="2">
      <t>チュウ</t>
    </rPh>
    <rPh sb="3" eb="5">
      <t>ヘイセイ</t>
    </rPh>
    <rPh sb="7" eb="8">
      <t>ネン</t>
    </rPh>
    <rPh sb="8" eb="10">
      <t>イコウ</t>
    </rPh>
    <rPh sb="12" eb="13">
      <t>クニ</t>
    </rPh>
    <rPh sb="14" eb="16">
      <t>チホウ</t>
    </rPh>
    <rPh sb="16" eb="18">
      <t>コウキョウ</t>
    </rPh>
    <rPh sb="18" eb="20">
      <t>ダンタイ</t>
    </rPh>
    <rPh sb="22" eb="24">
      <t>シュウケイ</t>
    </rPh>
    <rPh sb="24" eb="26">
      <t>タイショウ</t>
    </rPh>
    <rPh sb="28" eb="29">
      <t>ノゾ</t>
    </rPh>
    <phoneticPr fontId="18"/>
  </si>
  <si>
    <t>従業者数（男）</t>
    <rPh sb="0" eb="1">
      <t>ジュウ</t>
    </rPh>
    <rPh sb="1" eb="2">
      <t>ギョウ</t>
    </rPh>
    <rPh sb="2" eb="3">
      <t>シャ</t>
    </rPh>
    <rPh sb="3" eb="4">
      <t>スウ</t>
    </rPh>
    <rPh sb="5" eb="6">
      <t>オトコ</t>
    </rPh>
    <phoneticPr fontId="2"/>
  </si>
  <si>
    <t>従業者数（女）</t>
    <rPh sb="0" eb="1">
      <t>ジュウ</t>
    </rPh>
    <rPh sb="1" eb="2">
      <t>ギョウ</t>
    </rPh>
    <rPh sb="2" eb="3">
      <t>シャ</t>
    </rPh>
    <rPh sb="3" eb="4">
      <t>スウ</t>
    </rPh>
    <rPh sb="5" eb="6">
      <t>オンナ</t>
    </rPh>
    <phoneticPr fontId="2"/>
  </si>
  <si>
    <t>1～4人</t>
    <rPh sb="3" eb="4">
      <t>ニン</t>
    </rPh>
    <phoneticPr fontId="1"/>
  </si>
  <si>
    <t>5～9人</t>
    <rPh sb="3" eb="4">
      <t>ニン</t>
    </rPh>
    <phoneticPr fontId="1"/>
  </si>
  <si>
    <t>派遣従業者</t>
    <phoneticPr fontId="18"/>
  </si>
  <si>
    <t>産業大分類別従業者規模別事業所数・従業者数（民営）</t>
    <rPh sb="11" eb="12">
      <t>ベツ</t>
    </rPh>
    <rPh sb="22" eb="24">
      <t>ミンエイ</t>
    </rPh>
    <phoneticPr fontId="18"/>
  </si>
  <si>
    <t>従業者規模別事業所数</t>
    <rPh sb="3" eb="6">
      <t>キボベツ</t>
    </rPh>
    <rPh sb="6" eb="9">
      <t>ジギョウショ</t>
    </rPh>
    <rPh sb="9" eb="10">
      <t>スウ</t>
    </rPh>
    <phoneticPr fontId="18"/>
  </si>
  <si>
    <t>産業大分類別</t>
    <rPh sb="0" eb="3">
      <t>サンギョウダイ</t>
    </rPh>
    <rPh sb="3" eb="5">
      <t>ブンルイ</t>
    </rPh>
    <rPh sb="5" eb="6">
      <t>ベツ</t>
    </rPh>
    <phoneticPr fontId="18"/>
  </si>
  <si>
    <t>産業大分類別</t>
    <rPh sb="0" eb="2">
      <t>サンギョウ</t>
    </rPh>
    <rPh sb="2" eb="5">
      <t>ダイブンルイ</t>
    </rPh>
    <rPh sb="5" eb="6">
      <t>ベツ</t>
    </rPh>
    <phoneticPr fontId="18"/>
  </si>
  <si>
    <t>全産業(S公務を除く)</t>
    <rPh sb="0" eb="3">
      <t>ゼンサンギョウ</t>
    </rPh>
    <rPh sb="5" eb="7">
      <t>コウム</t>
    </rPh>
    <rPh sb="8" eb="9">
      <t>ノゾ</t>
    </rPh>
    <phoneticPr fontId="18"/>
  </si>
  <si>
    <t>産業大分類別地区別事業所数・従業者数</t>
    <phoneticPr fontId="18"/>
  </si>
  <si>
    <t>総数(開設時期)</t>
  </si>
  <si>
    <t>産業大分類別開設時期別事業所数・従業者数（民営）</t>
    <phoneticPr fontId="18"/>
  </si>
  <si>
    <t>単位：戸・人</t>
    <rPh sb="0" eb="2">
      <t>タンイ</t>
    </rPh>
    <rPh sb="3" eb="4">
      <t>コ</t>
    </rPh>
    <rPh sb="5" eb="6">
      <t>ニン</t>
    </rPh>
    <phoneticPr fontId="18"/>
  </si>
  <si>
    <t>(注)平成22年の農家人口の集計はありません。</t>
    <rPh sb="1" eb="2">
      <t>チュウ</t>
    </rPh>
    <rPh sb="9" eb="11">
      <t>ノウカ</t>
    </rPh>
    <rPh sb="11" eb="13">
      <t>ジンコウ</t>
    </rPh>
    <phoneticPr fontId="18"/>
  </si>
  <si>
    <t>各年2月1日現在</t>
  </si>
  <si>
    <t>農家人口</t>
  </si>
  <si>
    <t>自給的
農家数</t>
  </si>
  <si>
    <t>販売
農家数</t>
  </si>
  <si>
    <t>専業
農家数</t>
  </si>
  <si>
    <t>兼業農家数</t>
  </si>
  <si>
    <t>第1種
兼業</t>
  </si>
  <si>
    <t>第2種
兼業</t>
  </si>
  <si>
    <t>農業就業人口</t>
  </si>
  <si>
    <t>うち仕事を主とするもの</t>
  </si>
  <si>
    <t>総数</t>
    <rPh sb="0" eb="2">
      <t>ソウスウ</t>
    </rPh>
    <phoneticPr fontId="18"/>
  </si>
  <si>
    <t>農家数・農家人口（総農家）・農業就業人口（販売農家）　　　　　　　　　　　　　　　　　</t>
    <phoneticPr fontId="18"/>
  </si>
  <si>
    <t>農業集落別</t>
    <rPh sb="0" eb="2">
      <t>ノウギョウ</t>
    </rPh>
    <rPh sb="2" eb="4">
      <t>シュウラク</t>
    </rPh>
    <rPh sb="4" eb="5">
      <t>ベツ</t>
    </rPh>
    <phoneticPr fontId="18"/>
  </si>
  <si>
    <t>年別</t>
    <rPh sb="0" eb="2">
      <t>ネンベツ</t>
    </rPh>
    <phoneticPr fontId="18"/>
  </si>
  <si>
    <t>田端</t>
    <phoneticPr fontId="18"/>
  </si>
  <si>
    <t>一之宮</t>
    <phoneticPr fontId="18"/>
  </si>
  <si>
    <t>中瀬</t>
    <phoneticPr fontId="18"/>
  </si>
  <si>
    <t>大曲</t>
    <phoneticPr fontId="18"/>
  </si>
  <si>
    <t>岡田</t>
    <phoneticPr fontId="18"/>
  </si>
  <si>
    <t>大蔵</t>
    <phoneticPr fontId="18"/>
  </si>
  <si>
    <t>小谷</t>
    <phoneticPr fontId="18"/>
  </si>
  <si>
    <t>小動</t>
    <phoneticPr fontId="18"/>
  </si>
  <si>
    <t>宮山</t>
    <phoneticPr fontId="18"/>
  </si>
  <si>
    <t>倉見</t>
    <phoneticPr fontId="18"/>
  </si>
  <si>
    <t>0.3ha未満</t>
    <rPh sb="5" eb="7">
      <t>ミマン</t>
    </rPh>
    <phoneticPr fontId="1"/>
  </si>
  <si>
    <t>100.0ha以上</t>
    <rPh sb="7" eb="9">
      <t>イジョウ</t>
    </rPh>
    <phoneticPr fontId="1"/>
  </si>
  <si>
    <t>経営耕地なし</t>
    <rPh sb="0" eb="2">
      <t>ケイエイ</t>
    </rPh>
    <rPh sb="2" eb="4">
      <t>コウチ</t>
    </rPh>
    <phoneticPr fontId="1"/>
  </si>
  <si>
    <t>0.3～0.5</t>
    <phoneticPr fontId="18"/>
  </si>
  <si>
    <t>0.5～1.0</t>
    <phoneticPr fontId="18"/>
  </si>
  <si>
    <t>1.0～1.5</t>
    <phoneticPr fontId="18"/>
  </si>
  <si>
    <t>1.5～2.0</t>
    <phoneticPr fontId="18"/>
  </si>
  <si>
    <t>2.0～3.0</t>
    <phoneticPr fontId="18"/>
  </si>
  <si>
    <t>3.0～5.0</t>
    <phoneticPr fontId="18"/>
  </si>
  <si>
    <t>5.0～10.0</t>
    <phoneticPr fontId="18"/>
  </si>
  <si>
    <t>10.0～20.0</t>
    <phoneticPr fontId="18"/>
  </si>
  <si>
    <t>20.0～30.0</t>
    <phoneticPr fontId="18"/>
  </si>
  <si>
    <t>30.0～50.0</t>
    <phoneticPr fontId="18"/>
  </si>
  <si>
    <t>50.0～100.0</t>
    <phoneticPr fontId="18"/>
  </si>
  <si>
    <t>経営耕地面積規模別農家数(販売農家)</t>
    <phoneticPr fontId="18"/>
  </si>
  <si>
    <t>(注)平成17・22年は田、畑、樹園地の集計はありません。</t>
  </si>
  <si>
    <t>総面積</t>
    <phoneticPr fontId="18"/>
  </si>
  <si>
    <t>田</t>
    <phoneticPr fontId="18"/>
  </si>
  <si>
    <t>畑</t>
    <phoneticPr fontId="18"/>
  </si>
  <si>
    <t>樹園地</t>
    <phoneticPr fontId="18"/>
  </si>
  <si>
    <t>一之宮</t>
    <phoneticPr fontId="18"/>
  </si>
  <si>
    <t>中瀬</t>
    <phoneticPr fontId="18"/>
  </si>
  <si>
    <t>岡田</t>
    <phoneticPr fontId="18"/>
  </si>
  <si>
    <t>大蔵</t>
    <phoneticPr fontId="18"/>
  </si>
  <si>
    <t>小谷</t>
    <phoneticPr fontId="18"/>
  </si>
  <si>
    <t>小動</t>
    <phoneticPr fontId="18"/>
  </si>
  <si>
    <t>倉見</t>
    <phoneticPr fontId="18"/>
  </si>
  <si>
    <t>単位：a</t>
    <phoneticPr fontId="18"/>
  </si>
  <si>
    <t>総面積</t>
    <rPh sb="0" eb="3">
      <t>ソウメンセキ</t>
    </rPh>
    <phoneticPr fontId="18"/>
  </si>
  <si>
    <t>字別</t>
    <rPh sb="0" eb="1">
      <t>アザ</t>
    </rPh>
    <rPh sb="1" eb="2">
      <t>ベツ</t>
    </rPh>
    <phoneticPr fontId="18"/>
  </si>
  <si>
    <t>農家数</t>
  </si>
  <si>
    <t>乳用牛</t>
  </si>
  <si>
    <t>肉用牛</t>
  </si>
  <si>
    <t>豚</t>
  </si>
  <si>
    <t>採卵鶏</t>
  </si>
  <si>
    <t>頭数</t>
  </si>
  <si>
    <t>羽数</t>
  </si>
  <si>
    <t>畜産農家数・頭羽数(販売農家)</t>
    <phoneticPr fontId="18"/>
  </si>
  <si>
    <t>各年2月1日現在</t>
    <phoneticPr fontId="18"/>
  </si>
  <si>
    <t>X</t>
    <phoneticPr fontId="18"/>
  </si>
  <si>
    <t>単位：戸・a</t>
    <rPh sb="3" eb="4">
      <t>コ</t>
    </rPh>
    <phoneticPr fontId="18"/>
  </si>
  <si>
    <t>農家数(規模別)</t>
  </si>
  <si>
    <t>実農家数</t>
  </si>
  <si>
    <t>5a未満</t>
  </si>
  <si>
    <t>5～10a
未満</t>
  </si>
  <si>
    <t>10～20a
未満</t>
  </si>
  <si>
    <t>20～30a
未満</t>
  </si>
  <si>
    <t>30a以上</t>
  </si>
  <si>
    <t>(注)平成17・22年はハウス・ガラス室の区別はありません。</t>
  </si>
  <si>
    <t>施設栽培</t>
    <rPh sb="0" eb="2">
      <t>シセツ</t>
    </rPh>
    <rPh sb="2" eb="4">
      <t>サイバイ</t>
    </rPh>
    <phoneticPr fontId="18"/>
  </si>
  <si>
    <t>ハウス</t>
    <phoneticPr fontId="18"/>
  </si>
  <si>
    <t>ガラス室</t>
    <phoneticPr fontId="18"/>
  </si>
  <si>
    <t>施設園芸農家数・施設面積（販売農家）</t>
    <phoneticPr fontId="18"/>
  </si>
  <si>
    <t>X</t>
    <phoneticPr fontId="18"/>
  </si>
  <si>
    <t>稲</t>
    <phoneticPr fontId="18"/>
  </si>
  <si>
    <t>麦類</t>
    <phoneticPr fontId="18"/>
  </si>
  <si>
    <t>雑穀</t>
    <phoneticPr fontId="18"/>
  </si>
  <si>
    <t>いも類</t>
    <phoneticPr fontId="18"/>
  </si>
  <si>
    <t>豆類</t>
    <phoneticPr fontId="18"/>
  </si>
  <si>
    <t>工芸農作物</t>
    <phoneticPr fontId="18"/>
  </si>
  <si>
    <t>野菜類</t>
    <phoneticPr fontId="18"/>
  </si>
  <si>
    <t>花き類花木</t>
    <phoneticPr fontId="18"/>
  </si>
  <si>
    <t>種苗苗木類</t>
    <phoneticPr fontId="18"/>
  </si>
  <si>
    <t>飼料用作物</t>
    <phoneticPr fontId="18"/>
  </si>
  <si>
    <t>その他の作物</t>
    <phoneticPr fontId="18"/>
  </si>
  <si>
    <t>販売目的で作付け（栽培）した作物の類別作付面積(販売農家)</t>
    <phoneticPr fontId="18"/>
  </si>
  <si>
    <t>販売目的で作付け（栽培）した作物の類別作付面積(販売農家)</t>
    <phoneticPr fontId="18"/>
  </si>
  <si>
    <t>産業大分類別従業者規模別事業所数・従業者数（民営）</t>
    <phoneticPr fontId="18"/>
  </si>
  <si>
    <t>倉見　 　　</t>
  </si>
  <si>
    <t>総農家数</t>
    <rPh sb="0" eb="1">
      <t>ソウ</t>
    </rPh>
    <rPh sb="1" eb="3">
      <t>ノウカ</t>
    </rPh>
    <rPh sb="3" eb="4">
      <t>スウ</t>
    </rPh>
    <phoneticPr fontId="18"/>
  </si>
  <si>
    <t>農産物販売金額１位の部門別農家数（販売農家）</t>
    <rPh sb="17" eb="19">
      <t>ハンバイ</t>
    </rPh>
    <rPh sb="19" eb="21">
      <t>ノウカ</t>
    </rPh>
    <phoneticPr fontId="18"/>
  </si>
  <si>
    <t>臨時雇用者数</t>
    <rPh sb="0" eb="2">
      <t>リンジ</t>
    </rPh>
    <rPh sb="2" eb="5">
      <t>コヨウシャ</t>
    </rPh>
    <rPh sb="5" eb="6">
      <t>スウ</t>
    </rPh>
    <phoneticPr fontId="1"/>
  </si>
  <si>
    <t>原材料使用額等</t>
    <rPh sb="0" eb="3">
      <t>ゲンザイリョウ</t>
    </rPh>
    <rPh sb="3" eb="6">
      <t>シヨウガク</t>
    </rPh>
    <rPh sb="6" eb="7">
      <t>トウ</t>
    </rPh>
    <phoneticPr fontId="0"/>
  </si>
  <si>
    <t>正社員・正職員等</t>
    <rPh sb="0" eb="3">
      <t>セイシャイン</t>
    </rPh>
    <rPh sb="4" eb="7">
      <t>セイショクイン</t>
    </rPh>
    <rPh sb="7" eb="8">
      <t>トウ</t>
    </rPh>
    <phoneticPr fontId="1"/>
  </si>
  <si>
    <t>パート・アルバイト等</t>
    <rPh sb="9" eb="10">
      <t>トウ</t>
    </rPh>
    <phoneticPr fontId="1"/>
  </si>
  <si>
    <t>出向・派遣受入者</t>
    <rPh sb="0" eb="2">
      <t>シュッコウ</t>
    </rPh>
    <rPh sb="3" eb="5">
      <t>ハケン</t>
    </rPh>
    <rPh sb="5" eb="7">
      <t>ウケイレ</t>
    </rPh>
    <rPh sb="7" eb="8">
      <t>シャ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</si>
  <si>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</si>
  <si>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</si>
  <si>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X</t>
  </si>
  <si>
    <t>木材</t>
    <rPh sb="0" eb="2">
      <t>モクザイ</t>
    </rPh>
    <phoneticPr fontId="0"/>
  </si>
  <si>
    <t>家具</t>
    <rPh sb="0" eb="2">
      <t>カグ</t>
    </rPh>
    <phoneticPr fontId="0"/>
  </si>
  <si>
    <t>はん用機器</t>
    <rPh sb="2" eb="3">
      <t>ヨウ</t>
    </rPh>
    <rPh sb="3" eb="5">
      <t>キキ</t>
    </rPh>
    <phoneticPr fontId="10"/>
  </si>
  <si>
    <t>生産用機器</t>
    <rPh sb="0" eb="3">
      <t>セイサンヨウ</t>
    </rPh>
    <rPh sb="3" eb="5">
      <t>キキ</t>
    </rPh>
    <phoneticPr fontId="10"/>
  </si>
  <si>
    <t>業務用機器</t>
    <rPh sb="0" eb="3">
      <t>ギョウムヨウ</t>
    </rPh>
    <rPh sb="3" eb="5">
      <t>キキ</t>
    </rPh>
    <phoneticPr fontId="10"/>
  </si>
  <si>
    <t>電子部品</t>
    <rPh sb="0" eb="2">
      <t>デンシ</t>
    </rPh>
    <rPh sb="2" eb="4">
      <t>ブヒン</t>
    </rPh>
    <phoneticPr fontId="10"/>
  </si>
  <si>
    <t>情報機器</t>
    <rPh sb="0" eb="2">
      <t>ジョウホウ</t>
    </rPh>
    <rPh sb="2" eb="4">
      <t>キキ</t>
    </rPh>
    <phoneticPr fontId="10"/>
  </si>
  <si>
    <t>輸送機</t>
    <rPh sb="0" eb="3">
      <t>ユソウキ</t>
    </rPh>
    <phoneticPr fontId="10"/>
  </si>
  <si>
    <t>従業者数</t>
  </si>
  <si>
    <t>生産額</t>
    <rPh sb="0" eb="2">
      <t>セイサン</t>
    </rPh>
    <rPh sb="2" eb="3">
      <t>ガク</t>
    </rPh>
    <phoneticPr fontId="1"/>
  </si>
  <si>
    <t>原材料使用額等</t>
  </si>
  <si>
    <t>年初在庫額（30人以上）</t>
  </si>
  <si>
    <t>製造品</t>
  </si>
  <si>
    <t>総数</t>
    <phoneticPr fontId="18"/>
  </si>
  <si>
    <t>食料</t>
    <phoneticPr fontId="18"/>
  </si>
  <si>
    <t>飲料</t>
    <phoneticPr fontId="18"/>
  </si>
  <si>
    <t>繊維</t>
    <phoneticPr fontId="18"/>
  </si>
  <si>
    <t>紙製品</t>
    <phoneticPr fontId="18"/>
  </si>
  <si>
    <t>印刷</t>
    <phoneticPr fontId="18"/>
  </si>
  <si>
    <t>化学</t>
    <phoneticPr fontId="18"/>
  </si>
  <si>
    <t>石油</t>
    <phoneticPr fontId="18"/>
  </si>
  <si>
    <t>プラスチック</t>
    <phoneticPr fontId="18"/>
  </si>
  <si>
    <t>ゴム</t>
    <phoneticPr fontId="18"/>
  </si>
  <si>
    <t>なめし革</t>
    <phoneticPr fontId="18"/>
  </si>
  <si>
    <t>窯業</t>
    <phoneticPr fontId="18"/>
  </si>
  <si>
    <t>鉄鋼</t>
    <phoneticPr fontId="18"/>
  </si>
  <si>
    <t>非鉄</t>
    <phoneticPr fontId="18"/>
  </si>
  <si>
    <t>金属製品</t>
    <phoneticPr fontId="18"/>
  </si>
  <si>
    <t>電気機器</t>
    <phoneticPr fontId="18"/>
  </si>
  <si>
    <t>その他</t>
    <phoneticPr fontId="18"/>
  </si>
  <si>
    <t>産業中分類番号</t>
    <rPh sb="0" eb="2">
      <t>サンギョウ</t>
    </rPh>
    <rPh sb="2" eb="5">
      <t>チュウブンルイ</t>
    </rPh>
    <rPh sb="5" eb="7">
      <t>バンゴウ</t>
    </rPh>
    <phoneticPr fontId="18"/>
  </si>
  <si>
    <t>産業中分類</t>
    <rPh sb="0" eb="2">
      <t>サンギョウ</t>
    </rPh>
    <rPh sb="2" eb="5">
      <t>チュウブンルイ</t>
    </rPh>
    <phoneticPr fontId="18"/>
  </si>
  <si>
    <t>年別</t>
    <rPh sb="0" eb="2">
      <t>ネンベツ</t>
    </rPh>
    <phoneticPr fontId="18"/>
  </si>
  <si>
    <t>従業者数</t>
    <rPh sb="0" eb="1">
      <t>ジュウ</t>
    </rPh>
    <rPh sb="1" eb="4">
      <t>ギョウシャスウ</t>
    </rPh>
    <rPh sb="3" eb="4">
      <t>スウ</t>
    </rPh>
    <phoneticPr fontId="1"/>
  </si>
  <si>
    <t>総数</t>
    <phoneticPr fontId="18"/>
  </si>
  <si>
    <t>常用労働者</t>
    <phoneticPr fontId="18"/>
  </si>
  <si>
    <t>個人事業主・家族従業者</t>
    <phoneticPr fontId="18"/>
  </si>
  <si>
    <t>年間延従業者数</t>
    <phoneticPr fontId="18"/>
  </si>
  <si>
    <t>現金給与額</t>
    <phoneticPr fontId="18"/>
  </si>
  <si>
    <t>総額</t>
    <phoneticPr fontId="18"/>
  </si>
  <si>
    <t>常用労働者</t>
    <phoneticPr fontId="18"/>
  </si>
  <si>
    <t>総額</t>
    <phoneticPr fontId="18"/>
  </si>
  <si>
    <t>原材料使用額</t>
    <phoneticPr fontId="18"/>
  </si>
  <si>
    <t>燃料使用額</t>
    <rPh sb="0" eb="2">
      <t>ネンリョウ</t>
    </rPh>
    <phoneticPr fontId="18"/>
  </si>
  <si>
    <t>電力使用額</t>
    <rPh sb="0" eb="2">
      <t>デンリョク</t>
    </rPh>
    <phoneticPr fontId="18"/>
  </si>
  <si>
    <t>委託生産費</t>
    <rPh sb="0" eb="2">
      <t>イタク</t>
    </rPh>
    <rPh sb="2" eb="4">
      <t>セイサン</t>
    </rPh>
    <rPh sb="4" eb="5">
      <t>ヒ</t>
    </rPh>
    <phoneticPr fontId="1"/>
  </si>
  <si>
    <t>転売した商品の仕入額</t>
    <rPh sb="4" eb="6">
      <t>ショウヒン</t>
    </rPh>
    <rPh sb="7" eb="9">
      <t>シイ</t>
    </rPh>
    <rPh sb="9" eb="10">
      <t>ガク</t>
    </rPh>
    <phoneticPr fontId="1"/>
  </si>
  <si>
    <t>製造等に関連する外注費</t>
    <phoneticPr fontId="1"/>
  </si>
  <si>
    <t>半製品、仕掛品</t>
    <phoneticPr fontId="18"/>
  </si>
  <si>
    <t>原材料、燃料</t>
    <phoneticPr fontId="18"/>
  </si>
  <si>
    <t xml:space="preserve"> 年末在庫額（30人以上）</t>
    <rPh sb="10" eb="12">
      <t>イジョウ</t>
    </rPh>
    <phoneticPr fontId="18"/>
  </si>
  <si>
    <t>製造品出荷額等</t>
    <phoneticPr fontId="18"/>
  </si>
  <si>
    <t>製造品出荷額含むくず廃物</t>
    <rPh sb="0" eb="2">
      <t>セイゾウ</t>
    </rPh>
    <rPh sb="2" eb="3">
      <t>ヒン</t>
    </rPh>
    <phoneticPr fontId="1"/>
  </si>
  <si>
    <t>加工賃収入額</t>
    <rPh sb="2" eb="3">
      <t>チン</t>
    </rPh>
    <phoneticPr fontId="1"/>
  </si>
  <si>
    <t>その他収入額</t>
    <phoneticPr fontId="18"/>
  </si>
  <si>
    <t>付加価値額</t>
    <phoneticPr fontId="18"/>
  </si>
  <si>
    <t>粗付加価値額</t>
    <phoneticPr fontId="18"/>
  </si>
  <si>
    <t>減価償却額(30人以上)</t>
    <rPh sb="0" eb="2">
      <t>ゲンカ</t>
    </rPh>
    <rPh sb="2" eb="5">
      <t>ショウキャクガク</t>
    </rPh>
    <phoneticPr fontId="18"/>
  </si>
  <si>
    <t>単位：事業所・人・百万円</t>
    <rPh sb="3" eb="6">
      <t>ジギョウショ</t>
    </rPh>
    <rPh sb="7" eb="8">
      <t>ニン</t>
    </rPh>
    <phoneticPr fontId="18"/>
  </si>
  <si>
    <t>産業中分類別集計(従業者4人以上)</t>
    <phoneticPr fontId="18"/>
  </si>
  <si>
    <t>現金給与総額</t>
  </si>
  <si>
    <t>原材料
使用額等</t>
  </si>
  <si>
    <t>製造品
出荷額等</t>
  </si>
  <si>
    <t>付加
価値額</t>
  </si>
  <si>
    <t>4～9人</t>
    <phoneticPr fontId="41"/>
  </si>
  <si>
    <t>10～19人</t>
    <phoneticPr fontId="41"/>
  </si>
  <si>
    <t>20～29人</t>
    <phoneticPr fontId="41"/>
  </si>
  <si>
    <t>30～49人</t>
    <phoneticPr fontId="41"/>
  </si>
  <si>
    <t>50～99人</t>
    <phoneticPr fontId="41"/>
  </si>
  <si>
    <t>100～199人</t>
    <phoneticPr fontId="41"/>
  </si>
  <si>
    <t>200～299人</t>
    <phoneticPr fontId="41"/>
  </si>
  <si>
    <t>300～499人</t>
    <phoneticPr fontId="41"/>
  </si>
  <si>
    <t>500～999人</t>
    <phoneticPr fontId="41"/>
  </si>
  <si>
    <t>1,000人以上</t>
    <phoneticPr fontId="41"/>
  </si>
  <si>
    <t>総数</t>
    <rPh sb="0" eb="2">
      <t>ソウスウ</t>
    </rPh>
    <phoneticPr fontId="41"/>
  </si>
  <si>
    <t>規模別</t>
    <rPh sb="0" eb="3">
      <t>キボベツ</t>
    </rPh>
    <phoneticPr fontId="18"/>
  </si>
  <si>
    <t>従業者規模別集計(従業者4人以上)</t>
    <phoneticPr fontId="18"/>
  </si>
  <si>
    <t>資料：企画政策課(経済センサス-活動調査)</t>
    <rPh sb="3" eb="5">
      <t>キカク</t>
    </rPh>
    <rPh sb="5" eb="8">
      <t>セイサクカ</t>
    </rPh>
    <rPh sb="9" eb="11">
      <t>ケイザイ</t>
    </rPh>
    <rPh sb="16" eb="18">
      <t>カツドウ</t>
    </rPh>
    <rPh sb="18" eb="20">
      <t>チョウサ</t>
    </rPh>
    <phoneticPr fontId="18"/>
  </si>
  <si>
    <t>業態別商店数・従業者数・年間商品販売額</t>
    <phoneticPr fontId="18"/>
  </si>
  <si>
    <t>商店数</t>
  </si>
  <si>
    <t>売場面積 (㎡)</t>
  </si>
  <si>
    <t>地区別業態別商店数・従業者数・売場面積・年間商品販売額</t>
    <phoneticPr fontId="18"/>
  </si>
  <si>
    <t>総数</t>
    <phoneticPr fontId="18"/>
  </si>
  <si>
    <t>小売業</t>
    <phoneticPr fontId="18"/>
  </si>
  <si>
    <t>年別</t>
    <rPh sb="0" eb="2">
      <t>ネンベツ</t>
    </rPh>
    <phoneticPr fontId="18"/>
  </si>
  <si>
    <t>地区別</t>
    <phoneticPr fontId="18"/>
  </si>
  <si>
    <t>卸売業</t>
    <phoneticPr fontId="18"/>
  </si>
  <si>
    <t>単位：事業所</t>
    <rPh sb="3" eb="6">
      <t>ジギョウショ</t>
    </rPh>
    <phoneticPr fontId="18"/>
  </si>
  <si>
    <t>商店数　　　　　　</t>
  </si>
  <si>
    <t>合計</t>
    <rPh sb="0" eb="2">
      <t>ゴウケイ</t>
    </rPh>
    <phoneticPr fontId="18"/>
  </si>
  <si>
    <t>卸売</t>
    <rPh sb="0" eb="2">
      <t>オロシウ</t>
    </rPh>
    <phoneticPr fontId="18"/>
  </si>
  <si>
    <t>総数</t>
    <rPh sb="0" eb="2">
      <t>ソウスウ</t>
    </rPh>
    <phoneticPr fontId="18"/>
  </si>
  <si>
    <t>産業小分類別</t>
    <phoneticPr fontId="18"/>
  </si>
  <si>
    <t>卸小売の別</t>
    <rPh sb="0" eb="1">
      <t>オロシ</t>
    </rPh>
    <rPh sb="1" eb="3">
      <t>コウリ</t>
    </rPh>
    <rPh sb="4" eb="5">
      <t>ベツ</t>
    </rPh>
    <phoneticPr fontId="18"/>
  </si>
  <si>
    <t>従業者規模別商店数</t>
    <phoneticPr fontId="18"/>
  </si>
  <si>
    <t>1～2人</t>
    <phoneticPr fontId="18"/>
  </si>
  <si>
    <t>3～4人</t>
    <phoneticPr fontId="18"/>
  </si>
  <si>
    <t>5～9人</t>
    <phoneticPr fontId="18"/>
  </si>
  <si>
    <t>10～19人</t>
    <phoneticPr fontId="18"/>
  </si>
  <si>
    <t>20～29人</t>
    <phoneticPr fontId="18"/>
  </si>
  <si>
    <t>30～49人</t>
    <phoneticPr fontId="18"/>
  </si>
  <si>
    <t>50～99人</t>
    <phoneticPr fontId="18"/>
  </si>
  <si>
    <t>100人以上</t>
    <phoneticPr fontId="18"/>
  </si>
  <si>
    <t>商店数</t>
    <phoneticPr fontId="18"/>
  </si>
  <si>
    <t>従業者数</t>
    <phoneticPr fontId="18"/>
  </si>
  <si>
    <t>売場面積</t>
    <phoneticPr fontId="18"/>
  </si>
  <si>
    <t>年間商品
販売額</t>
    <phoneticPr fontId="18"/>
  </si>
  <si>
    <t>駅名</t>
    <rPh sb="0" eb="2">
      <t>エキメイ</t>
    </rPh>
    <phoneticPr fontId="18"/>
  </si>
  <si>
    <t>年度別</t>
    <rPh sb="2" eb="3">
      <t>ベツ</t>
    </rPh>
    <phoneticPr fontId="18"/>
  </si>
  <si>
    <t>寒川</t>
    <rPh sb="0" eb="2">
      <t>サムカワ</t>
    </rPh>
    <phoneticPr fontId="18"/>
  </si>
  <si>
    <t>宮山</t>
    <rPh sb="0" eb="2">
      <t>ミヤヤマ</t>
    </rPh>
    <phoneticPr fontId="18"/>
  </si>
  <si>
    <t>倉見</t>
    <rPh sb="0" eb="2">
      <t>クラミ</t>
    </rPh>
    <phoneticPr fontId="18"/>
  </si>
  <si>
    <t>前年比</t>
    <rPh sb="0" eb="3">
      <t>ゼンネンヒ</t>
    </rPh>
    <phoneticPr fontId="18"/>
  </si>
  <si>
    <t>乗車人員</t>
    <rPh sb="0" eb="2">
      <t>ジョウシャ</t>
    </rPh>
    <rPh sb="2" eb="4">
      <t>ジンイン</t>
    </rPh>
    <phoneticPr fontId="18"/>
  </si>
  <si>
    <t>平成12年度</t>
    <rPh sb="0" eb="2">
      <t>ヘイセイ</t>
    </rPh>
    <rPh sb="4" eb="5">
      <t>ネン</t>
    </rPh>
    <rPh sb="5" eb="6">
      <t>ド</t>
    </rPh>
    <phoneticPr fontId="18"/>
  </si>
  <si>
    <t>平成13年度</t>
    <rPh sb="0" eb="2">
      <t>ヘイセイ</t>
    </rPh>
    <rPh sb="4" eb="5">
      <t>ネン</t>
    </rPh>
    <rPh sb="5" eb="6">
      <t>ド</t>
    </rPh>
    <phoneticPr fontId="18"/>
  </si>
  <si>
    <t>平成14年度</t>
    <rPh sb="0" eb="2">
      <t>ヘイセイ</t>
    </rPh>
    <rPh sb="4" eb="5">
      <t>ネン</t>
    </rPh>
    <rPh sb="5" eb="6">
      <t>ド</t>
    </rPh>
    <phoneticPr fontId="18"/>
  </si>
  <si>
    <t>平成15年度</t>
    <rPh sb="0" eb="2">
      <t>ヘイセイ</t>
    </rPh>
    <rPh sb="4" eb="5">
      <t>ネン</t>
    </rPh>
    <rPh sb="5" eb="6">
      <t>ド</t>
    </rPh>
    <phoneticPr fontId="18"/>
  </si>
  <si>
    <t>平成16年度</t>
    <rPh sb="0" eb="2">
      <t>ヘイセイ</t>
    </rPh>
    <rPh sb="4" eb="5">
      <t>ネン</t>
    </rPh>
    <rPh sb="5" eb="6">
      <t>ド</t>
    </rPh>
    <phoneticPr fontId="18"/>
  </si>
  <si>
    <t>平成17年度</t>
    <rPh sb="0" eb="2">
      <t>ヘイセイ</t>
    </rPh>
    <rPh sb="4" eb="5">
      <t>ネン</t>
    </rPh>
    <rPh sb="5" eb="6">
      <t>ド</t>
    </rPh>
    <phoneticPr fontId="18"/>
  </si>
  <si>
    <t>平成18年度</t>
    <rPh sb="0" eb="2">
      <t>ヘイセイ</t>
    </rPh>
    <rPh sb="4" eb="5">
      <t>ネン</t>
    </rPh>
    <rPh sb="5" eb="6">
      <t>ド</t>
    </rPh>
    <phoneticPr fontId="18"/>
  </si>
  <si>
    <t>平成19年度</t>
    <rPh sb="0" eb="2">
      <t>ヘイセイ</t>
    </rPh>
    <rPh sb="4" eb="5">
      <t>ネン</t>
    </rPh>
    <rPh sb="5" eb="6">
      <t>ド</t>
    </rPh>
    <phoneticPr fontId="18"/>
  </si>
  <si>
    <t>-</t>
    <phoneticPr fontId="18"/>
  </si>
  <si>
    <t>資料：企画政策課(学校基本調査)</t>
    <rPh sb="3" eb="5">
      <t>キカク</t>
    </rPh>
    <rPh sb="5" eb="8">
      <t>セイサクカ</t>
    </rPh>
    <phoneticPr fontId="18"/>
  </si>
  <si>
    <t>単位：校・人</t>
    <rPh sb="0" eb="2">
      <t>タンイ</t>
    </rPh>
    <rPh sb="3" eb="4">
      <t>コウ</t>
    </rPh>
    <rPh sb="5" eb="6">
      <t>ニン</t>
    </rPh>
    <phoneticPr fontId="18"/>
  </si>
  <si>
    <t>年別</t>
    <phoneticPr fontId="18"/>
  </si>
  <si>
    <t>幼稚園の概況</t>
    <phoneticPr fontId="18"/>
  </si>
  <si>
    <t>高等学校の概況</t>
    <phoneticPr fontId="18"/>
  </si>
  <si>
    <t>生徒数</t>
    <phoneticPr fontId="18"/>
  </si>
  <si>
    <t>肝硬変（アルコール性を除く）</t>
    <rPh sb="0" eb="3">
      <t>カンコウヘン</t>
    </rPh>
    <rPh sb="9" eb="10">
      <t>セイ</t>
    </rPh>
    <rPh sb="11" eb="12">
      <t>ノゾ</t>
    </rPh>
    <phoneticPr fontId="18"/>
  </si>
  <si>
    <t>その他の肝疾患</t>
    <rPh sb="2" eb="3">
      <t>タ</t>
    </rPh>
    <rPh sb="4" eb="7">
      <t>カンシッカン</t>
    </rPh>
    <phoneticPr fontId="18"/>
  </si>
  <si>
    <t>筋骨格系及び結合組織の疾患</t>
    <rPh sb="0" eb="1">
      <t>キン</t>
    </rPh>
    <rPh sb="1" eb="3">
      <t>コッカク</t>
    </rPh>
    <rPh sb="3" eb="4">
      <t>ケイ</t>
    </rPh>
    <rPh sb="4" eb="5">
      <t>オヨ</t>
    </rPh>
    <rPh sb="6" eb="8">
      <t>ケツゴウ</t>
    </rPh>
    <rPh sb="8" eb="10">
      <t>ソシキ</t>
    </rPh>
    <rPh sb="11" eb="13">
      <t>シッカン</t>
    </rPh>
    <phoneticPr fontId="18"/>
  </si>
  <si>
    <t>慢性腎不全</t>
    <rPh sb="0" eb="2">
      <t>マンセイ</t>
    </rPh>
    <rPh sb="2" eb="5">
      <t>ジンフゼン</t>
    </rPh>
    <phoneticPr fontId="18"/>
  </si>
  <si>
    <t>心臓の先天奇形</t>
    <rPh sb="0" eb="2">
      <t>シンゾウ</t>
    </rPh>
    <rPh sb="3" eb="5">
      <t>センテン</t>
    </rPh>
    <rPh sb="5" eb="7">
      <t>キケイ</t>
    </rPh>
    <phoneticPr fontId="18"/>
  </si>
  <si>
    <t>その他の先天奇形及び変形</t>
    <rPh sb="2" eb="3">
      <t>タ</t>
    </rPh>
    <rPh sb="4" eb="6">
      <t>センテン</t>
    </rPh>
    <rPh sb="6" eb="8">
      <t>キケイ</t>
    </rPh>
    <rPh sb="8" eb="9">
      <t>オヨ</t>
    </rPh>
    <rPh sb="10" eb="12">
      <t>ヘンケイ</t>
    </rPh>
    <phoneticPr fontId="18"/>
  </si>
  <si>
    <t>染色体異常，他に分類されないもの</t>
    <rPh sb="0" eb="3">
      <t>センショクタイ</t>
    </rPh>
    <rPh sb="3" eb="5">
      <t>イジョウ</t>
    </rPh>
    <rPh sb="6" eb="7">
      <t>タ</t>
    </rPh>
    <rPh sb="8" eb="10">
      <t>ブンルイ</t>
    </rPh>
    <phoneticPr fontId="18"/>
  </si>
  <si>
    <t>乳幼児突然死症候群</t>
    <rPh sb="0" eb="3">
      <t>ニュウヨウジ</t>
    </rPh>
    <rPh sb="3" eb="6">
      <t>トツゼンシ</t>
    </rPh>
    <rPh sb="6" eb="9">
      <t>ショウコウグン</t>
    </rPh>
    <phoneticPr fontId="18"/>
  </si>
  <si>
    <t>転倒・転落</t>
    <rPh sb="0" eb="2">
      <t>テントウ</t>
    </rPh>
    <rPh sb="3" eb="5">
      <t>テンラク</t>
    </rPh>
    <phoneticPr fontId="18"/>
  </si>
  <si>
    <t>不慮の溺死及び溺水</t>
    <rPh sb="0" eb="2">
      <t>フリョ</t>
    </rPh>
    <rPh sb="3" eb="5">
      <t>デキシ</t>
    </rPh>
    <rPh sb="7" eb="8">
      <t>オボ</t>
    </rPh>
    <rPh sb="8" eb="9">
      <t>スイ</t>
    </rPh>
    <phoneticPr fontId="18"/>
  </si>
  <si>
    <t>有害物質による不慮の中毒
及び有害物質への曝露</t>
    <rPh sb="0" eb="2">
      <t>ユウガイ</t>
    </rPh>
    <rPh sb="2" eb="4">
      <t>ブッシツ</t>
    </rPh>
    <rPh sb="7" eb="9">
      <t>フリョ</t>
    </rPh>
    <rPh sb="10" eb="12">
      <t>チュウドク</t>
    </rPh>
    <rPh sb="13" eb="14">
      <t>オヨ</t>
    </rPh>
    <rPh sb="15" eb="17">
      <t>ユウガイ</t>
    </rPh>
    <rPh sb="17" eb="19">
      <t>ブッシツ</t>
    </rPh>
    <rPh sb="21" eb="23">
      <t>バクロ</t>
    </rPh>
    <phoneticPr fontId="18"/>
  </si>
  <si>
    <t>・</t>
  </si>
  <si>
    <t>.</t>
  </si>
  <si>
    <t>平成20年</t>
    <rPh sb="0" eb="2">
      <t>ヘイセイ</t>
    </rPh>
    <rPh sb="4" eb="5">
      <t>ネン</t>
    </rPh>
    <phoneticPr fontId="18"/>
  </si>
  <si>
    <t>平成19年</t>
    <rPh sb="0" eb="2">
      <t>ヘイセイ</t>
    </rPh>
    <rPh sb="4" eb="5">
      <t>ネン</t>
    </rPh>
    <phoneticPr fontId="18"/>
  </si>
  <si>
    <t>平成18年</t>
    <rPh sb="0" eb="2">
      <t>ヘイセイ</t>
    </rPh>
    <rPh sb="4" eb="5">
      <t>ネン</t>
    </rPh>
    <phoneticPr fontId="18"/>
  </si>
  <si>
    <t>･</t>
  </si>
  <si>
    <t>平成17年</t>
    <rPh sb="0" eb="2">
      <t>ヘイセイ</t>
    </rPh>
    <rPh sb="4" eb="5">
      <t>ネン</t>
    </rPh>
    <phoneticPr fontId="18"/>
  </si>
  <si>
    <t>主要死因別死亡数</t>
    <phoneticPr fontId="18"/>
  </si>
  <si>
    <t>15歳未満</t>
  </si>
  <si>
    <t>15～19歳</t>
  </si>
  <si>
    <t>20～24歳</t>
  </si>
  <si>
    <t>55歳以上</t>
  </si>
  <si>
    <t>年齢不詳</t>
  </si>
  <si>
    <t>母親の年齢階級別出生児数</t>
    <phoneticPr fontId="18"/>
  </si>
  <si>
    <t>総数</t>
    <rPh sb="0" eb="2">
      <t>ソウスウ</t>
    </rPh>
    <phoneticPr fontId="2"/>
  </si>
  <si>
    <t>第1児</t>
  </si>
  <si>
    <t>第2児</t>
  </si>
  <si>
    <t>第3児</t>
  </si>
  <si>
    <t>第4児</t>
  </si>
  <si>
    <t>第5児以上</t>
  </si>
  <si>
    <t>出生順位別出生児数</t>
    <phoneticPr fontId="18"/>
  </si>
  <si>
    <t>年別</t>
    <rPh sb="0" eb="2">
      <t>ネンベツ</t>
    </rPh>
    <phoneticPr fontId="18"/>
  </si>
  <si>
    <t>性別</t>
    <rPh sb="0" eb="2">
      <t>セイベツ</t>
    </rPh>
    <phoneticPr fontId="18"/>
  </si>
  <si>
    <t>男</t>
    <rPh sb="0" eb="1">
      <t>オトコ</t>
    </rPh>
    <phoneticPr fontId="18"/>
  </si>
  <si>
    <t>感染症及び寄生虫症</t>
  </si>
  <si>
    <t>腸管感染症</t>
  </si>
  <si>
    <t>結核</t>
  </si>
  <si>
    <t>呼吸器結核</t>
  </si>
  <si>
    <t>その他の結核</t>
  </si>
  <si>
    <t>敗血症</t>
  </si>
  <si>
    <t>ウイルス肝炎</t>
  </si>
  <si>
    <t>Ｂ型ウイルス肝炎</t>
  </si>
  <si>
    <t>Ｃ型ウイルス肝炎</t>
  </si>
  <si>
    <t>その他のウイルス肝炎</t>
  </si>
  <si>
    <t>ヒト免疫不全ウイルス［ＨＩＶ］病</t>
  </si>
  <si>
    <t>その他の感染症及び寄生虫症</t>
  </si>
  <si>
    <t>新生物</t>
  </si>
  <si>
    <t>悪性新生物</t>
  </si>
  <si>
    <t>口唇、口腔及び咽頭の悪性新生物</t>
  </si>
  <si>
    <t>食道の悪性新生物</t>
  </si>
  <si>
    <t>胃の悪性新生物</t>
  </si>
  <si>
    <t>結腸の悪性新生物</t>
  </si>
  <si>
    <t>直腸Ｓ状結腸移行部及び直腸の悪性新生物</t>
  </si>
  <si>
    <t>肝及び肝内胆管の悪性新生物</t>
  </si>
  <si>
    <t>胆のう及びその他の胆道の悪性新生物</t>
  </si>
  <si>
    <t>膵の悪性新生物</t>
  </si>
  <si>
    <t>喉頭の悪性新生物</t>
  </si>
  <si>
    <t>気管、気管支及び肺の悪性新生物</t>
  </si>
  <si>
    <t>皮膚の悪性新生物</t>
  </si>
  <si>
    <t>乳房の悪性新生物</t>
  </si>
  <si>
    <t>子宮の悪性新生物</t>
  </si>
  <si>
    <t>卵巣の悪性新生物</t>
  </si>
  <si>
    <t>前立腺の悪性新生物</t>
  </si>
  <si>
    <t>膀胱の悪性新生物</t>
  </si>
  <si>
    <t>中枢神経系の悪性新生物</t>
  </si>
  <si>
    <t>悪性リンパ腫</t>
  </si>
  <si>
    <t>白血病</t>
  </si>
  <si>
    <t>その他のリンパ組織、造血組織及び関連組織の悪性新生物</t>
  </si>
  <si>
    <t>その他の悪性新生物</t>
  </si>
  <si>
    <t>その他の新生物</t>
  </si>
  <si>
    <t>中枢神経系のその他の新生物</t>
  </si>
  <si>
    <t>中枢神経系を除くその他の新生物</t>
  </si>
  <si>
    <t>血液及び造血器の疾患並びに免疫機構の障害</t>
  </si>
  <si>
    <t>貧血</t>
  </si>
  <si>
    <t>その他の血液及び造血器の疾患並びに免疫機構の障害</t>
  </si>
  <si>
    <t>内分泌、栄養及び代謝疾患</t>
  </si>
  <si>
    <t>糖尿病</t>
  </si>
  <si>
    <t>その他の内分泌、栄養及び代謝疾患</t>
  </si>
  <si>
    <t>精神及び行動の障害</t>
  </si>
  <si>
    <t>血管性及び詳細不明の認知症</t>
  </si>
  <si>
    <t>その他の精神及び行動の障害</t>
  </si>
  <si>
    <t>神経系の疾患</t>
  </si>
  <si>
    <t>髄膜炎</t>
  </si>
  <si>
    <t>脊髄性筋萎縮症及び関連症候群</t>
  </si>
  <si>
    <t>パーキンソン病</t>
  </si>
  <si>
    <t>アルツハイマー病</t>
  </si>
  <si>
    <t>その他の神経系の疾患</t>
  </si>
  <si>
    <t>眼及び付属器の疾患</t>
  </si>
  <si>
    <t>耳及び乳様突起の疾患</t>
  </si>
  <si>
    <t>循環器系の疾患</t>
  </si>
  <si>
    <t>高血圧性疾患</t>
  </si>
  <si>
    <t>高血圧性心疾患及び心腎疾患</t>
  </si>
  <si>
    <t>その他の高血圧性疾患</t>
  </si>
  <si>
    <t>心疾患（高血圧性を除く)</t>
  </si>
  <si>
    <t>慢性リウマチ性心疾患</t>
  </si>
  <si>
    <t>急性心筋梗塞</t>
  </si>
  <si>
    <t>その他の虚血性心疾患</t>
  </si>
  <si>
    <t>慢性非リウマチ性心内膜疾患</t>
  </si>
  <si>
    <t>心筋症</t>
  </si>
  <si>
    <t>不整脈及び伝導障害</t>
  </si>
  <si>
    <t>心不全</t>
  </si>
  <si>
    <t>その他の心疾患</t>
  </si>
  <si>
    <t>脳血管疾患</t>
  </si>
  <si>
    <t>くも膜下出血</t>
  </si>
  <si>
    <t>脳内出血</t>
  </si>
  <si>
    <t>脳梗塞</t>
  </si>
  <si>
    <t>その他の脳血管疾患</t>
  </si>
  <si>
    <t>大動脈瘤及び解離</t>
  </si>
  <si>
    <t>その他の循環器系の疾患</t>
  </si>
  <si>
    <t>呼吸器系の疾患</t>
  </si>
  <si>
    <t>インフルエンザ</t>
  </si>
  <si>
    <t>肺炎</t>
  </si>
  <si>
    <t>急性気管支炎</t>
  </si>
  <si>
    <t>慢性閉塞性肺疾患</t>
  </si>
  <si>
    <t>喘息</t>
  </si>
  <si>
    <t>その他の呼吸器系の疾患</t>
  </si>
  <si>
    <t>消化器系の疾患</t>
  </si>
  <si>
    <t>胃潰瘍及び十二指腸潰瘍</t>
  </si>
  <si>
    <t>ヘルニア及び腸閉塞</t>
  </si>
  <si>
    <t>肝疾患</t>
  </si>
  <si>
    <t>その他の消化器系の疾患</t>
  </si>
  <si>
    <t>皮膚及び皮下組織の疾患</t>
  </si>
  <si>
    <t>腎尿路生殖器系の疾患</t>
  </si>
  <si>
    <t>糸球体疾患及び腎尿細管間質性疾患</t>
  </si>
  <si>
    <t>腎不全</t>
  </si>
  <si>
    <t>急性腎不全</t>
  </si>
  <si>
    <t>詳細不明の腎不全</t>
  </si>
  <si>
    <t>その他の腎尿路生殖器系の疾患</t>
  </si>
  <si>
    <t>妊娠、分娩及び産じょく</t>
  </si>
  <si>
    <t>周産期に発生した病態</t>
  </si>
  <si>
    <t>妊娠期間及び胎児発育に関連する障害</t>
  </si>
  <si>
    <t>出産外傷</t>
  </si>
  <si>
    <t>周産期に特異的な呼吸障害及び心血管障害</t>
  </si>
  <si>
    <t>周産期に特異的な感染症</t>
  </si>
  <si>
    <t>胎児及び新生児の出血性障害及び血液障害</t>
  </si>
  <si>
    <t>その他の周産期に発生した病態</t>
  </si>
  <si>
    <t>先天奇形、変形及び染色体異常</t>
  </si>
  <si>
    <t>神経系の先天奇形</t>
  </si>
  <si>
    <t>循環器系の先天奇形</t>
  </si>
  <si>
    <t>その他の循環器系の先天奇形</t>
  </si>
  <si>
    <t>消化器系の先天奇形</t>
  </si>
  <si>
    <t>症状、徴候及び異常臨床所見・異常検査所見で他に分類されないもの</t>
  </si>
  <si>
    <t>老衰</t>
  </si>
  <si>
    <t>その他の症状、徴候及び異常臨床所見・異常検査所見で他に分類されないもの</t>
  </si>
  <si>
    <t>傷病及び死亡の外因</t>
  </si>
  <si>
    <t>不慮の事故</t>
  </si>
  <si>
    <t>交通事故</t>
  </si>
  <si>
    <t>不慮の窒息</t>
  </si>
  <si>
    <t>煙、火及び火炎への曝露</t>
  </si>
  <si>
    <t>その他の不慮の事故</t>
  </si>
  <si>
    <t>自殺</t>
  </si>
  <si>
    <t>他殺</t>
  </si>
  <si>
    <t>その他の外因</t>
  </si>
  <si>
    <t>特殊目的用コード</t>
  </si>
  <si>
    <t>重症急性呼吸器症候群[SARS]</t>
  </si>
  <si>
    <t>肝硬変（アルコール性を除く）</t>
  </si>
  <si>
    <t>その他の肝疾患</t>
  </si>
  <si>
    <t>筋骨格系及び結合組織の疾患</t>
  </si>
  <si>
    <t>慢性腎不全</t>
  </si>
  <si>
    <t>心臓の先天奇形</t>
  </si>
  <si>
    <t>その他の先天奇形及び変形</t>
  </si>
  <si>
    <t>染色体異常，他に分類されないもの</t>
  </si>
  <si>
    <t>乳幼児突然死症候群</t>
  </si>
  <si>
    <t>転倒・転落</t>
  </si>
  <si>
    <t>不慮の溺死及び溺水</t>
  </si>
  <si>
    <t>有害物質による不慮の中毒
及び有害物質への曝露</t>
  </si>
  <si>
    <t>総数</t>
    <rPh sb="0" eb="2">
      <t>ソウスウ</t>
    </rPh>
    <phoneticPr fontId="18"/>
  </si>
  <si>
    <t>死因簡単分類コード</t>
    <rPh sb="0" eb="2">
      <t>シイン</t>
    </rPh>
    <rPh sb="2" eb="4">
      <t>カンタン</t>
    </rPh>
    <rPh sb="4" eb="6">
      <t>ブンルイ</t>
    </rPh>
    <phoneticPr fontId="18"/>
  </si>
  <si>
    <t>死因簡単分類</t>
    <phoneticPr fontId="18"/>
  </si>
  <si>
    <t>国勢調査</t>
    <rPh sb="0" eb="2">
      <t>コクセイ</t>
    </rPh>
    <rPh sb="2" eb="4">
      <t>チョウサ</t>
    </rPh>
    <phoneticPr fontId="18"/>
  </si>
  <si>
    <t>世帯数</t>
  </si>
  <si>
    <t>女100人に対する男の数</t>
  </si>
  <si>
    <t>1世帯当たり人口</t>
  </si>
  <si>
    <t>人口密度(1ｋ㎡)</t>
  </si>
  <si>
    <t>行ラベル</t>
  </si>
  <si>
    <t>総計</t>
  </si>
  <si>
    <t>引用元</t>
  </si>
  <si>
    <t>(複数のアイテム)</t>
  </si>
  <si>
    <t>世帯（右軸）</t>
  </si>
  <si>
    <t>人口（左軸）</t>
  </si>
  <si>
    <t>100歳以上</t>
    <rPh sb="3" eb="4">
      <t>サイ</t>
    </rPh>
    <rPh sb="4" eb="6">
      <t>イジョウ</t>
    </rPh>
    <phoneticPr fontId="18"/>
  </si>
  <si>
    <t>-</t>
    <phoneticPr fontId="18"/>
  </si>
  <si>
    <t>-</t>
    <phoneticPr fontId="18"/>
  </si>
  <si>
    <t>-</t>
    <phoneticPr fontId="18"/>
  </si>
  <si>
    <t>字</t>
  </si>
  <si>
    <t>農業就業人口（左軸）</t>
  </si>
  <si>
    <t>産業中分類番号</t>
  </si>
  <si>
    <t>-</t>
    <phoneticPr fontId="18"/>
  </si>
  <si>
    <t>合計 / 総面積</t>
  </si>
  <si>
    <t>その他</t>
    <phoneticPr fontId="18"/>
  </si>
  <si>
    <t>合計 / 総数</t>
  </si>
  <si>
    <t>（再掲）</t>
    <rPh sb="1" eb="3">
      <t>サイケイ</t>
    </rPh>
    <phoneticPr fontId="18"/>
  </si>
  <si>
    <t>年月別</t>
    <phoneticPr fontId="18"/>
  </si>
  <si>
    <t>平均湿度(%)</t>
    <phoneticPr fontId="18"/>
  </si>
  <si>
    <t>平均湿度(%)</t>
    <phoneticPr fontId="18"/>
  </si>
  <si>
    <t>平均風速(m/s)</t>
    <phoneticPr fontId="18"/>
  </si>
  <si>
    <t>資源物処理状況</t>
    <rPh sb="2" eb="3">
      <t>ブツ</t>
    </rPh>
    <rPh sb="3" eb="5">
      <t>ショリ</t>
    </rPh>
    <phoneticPr fontId="18"/>
  </si>
  <si>
    <t>焼却灰
埋立量</t>
    <phoneticPr fontId="18"/>
  </si>
  <si>
    <t>1人/日搬出量(g)</t>
    <phoneticPr fontId="18"/>
  </si>
  <si>
    <t>1人/日搬出量(g)</t>
    <phoneticPr fontId="18"/>
  </si>
  <si>
    <t>可燃ごみp</t>
  </si>
  <si>
    <t>可燃粗大ごみp</t>
  </si>
  <si>
    <t>不燃ごみp</t>
  </si>
  <si>
    <t>資源物p</t>
  </si>
  <si>
    <t>廃乾電池p</t>
  </si>
  <si>
    <t>資源物</t>
  </si>
  <si>
    <t>ごみ処理状況</t>
    <phoneticPr fontId="18"/>
  </si>
  <si>
    <t>合計 / 観光客数</t>
  </si>
  <si>
    <t>事業所数（右軸）</t>
  </si>
  <si>
    <t>年別</t>
    <rPh sb="0" eb="2">
      <t>ネンベツ</t>
    </rPh>
    <phoneticPr fontId="18"/>
  </si>
  <si>
    <t>地区別</t>
    <rPh sb="0" eb="3">
      <t>チクベツ</t>
    </rPh>
    <phoneticPr fontId="18"/>
  </si>
  <si>
    <t>商店数（総数）</t>
    <rPh sb="4" eb="6">
      <t>ソウスウ</t>
    </rPh>
    <phoneticPr fontId="18"/>
  </si>
  <si>
    <t>従業者数（総数）</t>
    <rPh sb="5" eb="7">
      <t>ソウスウ</t>
    </rPh>
    <phoneticPr fontId="18"/>
  </si>
  <si>
    <t>年間商品販売額</t>
    <phoneticPr fontId="18"/>
  </si>
  <si>
    <t>年間商品販売額（総数）</t>
    <rPh sb="8" eb="10">
      <t>ソウスウ</t>
    </rPh>
    <phoneticPr fontId="18"/>
  </si>
  <si>
    <t>商店数（卸売業）</t>
    <rPh sb="4" eb="6">
      <t>オロシウ</t>
    </rPh>
    <rPh sb="6" eb="7">
      <t>ギョウ</t>
    </rPh>
    <phoneticPr fontId="18"/>
  </si>
  <si>
    <t>従業者数（卸売業）</t>
    <phoneticPr fontId="18"/>
  </si>
  <si>
    <t>年間商品販売額（卸売業）</t>
    <phoneticPr fontId="18"/>
  </si>
  <si>
    <t>商店数（小売業）</t>
    <rPh sb="4" eb="6">
      <t>コウリ</t>
    </rPh>
    <phoneticPr fontId="18"/>
  </si>
  <si>
    <t>従業者数（小売業）</t>
    <phoneticPr fontId="18"/>
  </si>
  <si>
    <t>売場面積 (㎡)（小売業）</t>
    <phoneticPr fontId="18"/>
  </si>
  <si>
    <t>年間商品販売額（小売業）</t>
    <phoneticPr fontId="18"/>
  </si>
  <si>
    <t>全国（出生率）</t>
    <rPh sb="0" eb="2">
      <t>ゼンコク</t>
    </rPh>
    <rPh sb="3" eb="6">
      <t>シュッショウリツ</t>
    </rPh>
    <phoneticPr fontId="18"/>
  </si>
  <si>
    <t>神奈川県（出生率）</t>
    <rPh sb="0" eb="4">
      <t>カナガワケン</t>
    </rPh>
    <phoneticPr fontId="18"/>
  </si>
  <si>
    <t>寒川町（出生率）</t>
    <rPh sb="0" eb="3">
      <t>サムカワマチ</t>
    </rPh>
    <phoneticPr fontId="18"/>
  </si>
  <si>
    <t>全国（死亡率）</t>
    <rPh sb="0" eb="2">
      <t>ゼンコク</t>
    </rPh>
    <rPh sb="3" eb="6">
      <t>シボウリツ</t>
    </rPh>
    <phoneticPr fontId="18"/>
  </si>
  <si>
    <t>神奈川県（死亡率）</t>
    <phoneticPr fontId="18"/>
  </si>
  <si>
    <t>寒川町（死亡率）</t>
    <phoneticPr fontId="18"/>
  </si>
  <si>
    <t>全国（婚姻率）</t>
    <rPh sb="0" eb="2">
      <t>ゼンコク</t>
    </rPh>
    <rPh sb="3" eb="6">
      <t>コンインリツ</t>
    </rPh>
    <phoneticPr fontId="18"/>
  </si>
  <si>
    <t>神奈川県（婚姻率）</t>
    <phoneticPr fontId="18"/>
  </si>
  <si>
    <t>寒川町（婚姻率）</t>
    <phoneticPr fontId="18"/>
  </si>
  <si>
    <t>全国（離婚率）</t>
    <rPh sb="0" eb="2">
      <t>ゼンコク</t>
    </rPh>
    <rPh sb="3" eb="5">
      <t>リコン</t>
    </rPh>
    <rPh sb="5" eb="6">
      <t>リツ</t>
    </rPh>
    <phoneticPr fontId="18"/>
  </si>
  <si>
    <t>神奈川県（離婚率）</t>
    <phoneticPr fontId="18"/>
  </si>
  <si>
    <t>寒川町（離婚率）</t>
    <phoneticPr fontId="18"/>
  </si>
  <si>
    <t>平成17年</t>
  </si>
  <si>
    <t>平成18年</t>
  </si>
  <si>
    <t>平成19年</t>
  </si>
  <si>
    <t>出生率</t>
  </si>
  <si>
    <t>死亡率</t>
  </si>
  <si>
    <t>婚姻率</t>
  </si>
  <si>
    <t>離婚率</t>
  </si>
  <si>
    <t>-</t>
    <phoneticPr fontId="18"/>
  </si>
  <si>
    <t>-</t>
    <phoneticPr fontId="18"/>
  </si>
  <si>
    <t>-</t>
    <phoneticPr fontId="18"/>
  </si>
  <si>
    <t>-</t>
    <phoneticPr fontId="18"/>
  </si>
  <si>
    <t>-</t>
    <phoneticPr fontId="18"/>
  </si>
  <si>
    <t>-</t>
    <phoneticPr fontId="18"/>
  </si>
  <si>
    <t>昭和63年度</t>
  </si>
  <si>
    <t>昭和63年度</t>
    <rPh sb="0" eb="2">
      <t>ショウワ</t>
    </rPh>
    <rPh sb="4" eb="6">
      <t>ネンド</t>
    </rPh>
    <phoneticPr fontId="18"/>
  </si>
  <si>
    <t>昭和59年度</t>
    <rPh sb="0" eb="2">
      <t>ショウワ</t>
    </rPh>
    <rPh sb="4" eb="6">
      <t>ネンド</t>
    </rPh>
    <phoneticPr fontId="18"/>
  </si>
  <si>
    <t>昭和60年度</t>
    <rPh sb="0" eb="2">
      <t>ショウワ</t>
    </rPh>
    <rPh sb="4" eb="6">
      <t>ネンド</t>
    </rPh>
    <phoneticPr fontId="18"/>
  </si>
  <si>
    <t>昭和61年度</t>
    <rPh sb="0" eb="2">
      <t>ショウワ</t>
    </rPh>
    <rPh sb="4" eb="6">
      <t>ネンド</t>
    </rPh>
    <phoneticPr fontId="18"/>
  </si>
  <si>
    <t>昭和62年度</t>
    <rPh sb="0" eb="2">
      <t>ショウワ</t>
    </rPh>
    <rPh sb="4" eb="6">
      <t>ネンド</t>
    </rPh>
    <phoneticPr fontId="18"/>
  </si>
  <si>
    <t>-</t>
    <phoneticPr fontId="18"/>
  </si>
  <si>
    <t>昭和59年度</t>
  </si>
  <si>
    <t>(すべて)</t>
  </si>
  <si>
    <t>列ラベル</t>
  </si>
  <si>
    <t>第1次産業</t>
  </si>
  <si>
    <t>第2次産業</t>
  </si>
  <si>
    <t>第3次産業</t>
  </si>
  <si>
    <t>平成3年度</t>
    <rPh sb="0" eb="2">
      <t>ヘイセイ</t>
    </rPh>
    <phoneticPr fontId="18"/>
  </si>
  <si>
    <t>平成4年度</t>
    <rPh sb="0" eb="2">
      <t>ヘイセイ</t>
    </rPh>
    <phoneticPr fontId="18"/>
  </si>
  <si>
    <t>平成5年度</t>
    <rPh sb="0" eb="2">
      <t>ヘイセイ</t>
    </rPh>
    <phoneticPr fontId="18"/>
  </si>
  <si>
    <t>平成6年度</t>
    <rPh sb="0" eb="2">
      <t>ヘイセイ</t>
    </rPh>
    <phoneticPr fontId="18"/>
  </si>
  <si>
    <t>平成7年度</t>
    <rPh sb="0" eb="2">
      <t>ヘイセイ</t>
    </rPh>
    <phoneticPr fontId="18"/>
  </si>
  <si>
    <t>平成8年度</t>
    <rPh sb="0" eb="2">
      <t>ヘイセイ</t>
    </rPh>
    <phoneticPr fontId="18"/>
  </si>
  <si>
    <t>平成9年度</t>
    <rPh sb="0" eb="2">
      <t>ヘイセイ</t>
    </rPh>
    <phoneticPr fontId="18"/>
  </si>
  <si>
    <t>平成10年度</t>
    <rPh sb="0" eb="2">
      <t>ヘイセイ</t>
    </rPh>
    <phoneticPr fontId="18"/>
  </si>
  <si>
    <t>平成11年度</t>
    <rPh sb="0" eb="2">
      <t>ヘイセイ</t>
    </rPh>
    <phoneticPr fontId="18"/>
  </si>
  <si>
    <t>平成12年度</t>
    <rPh sb="0" eb="2">
      <t>ヘイセイ</t>
    </rPh>
    <phoneticPr fontId="18"/>
  </si>
  <si>
    <t>平成13年度</t>
    <rPh sb="0" eb="2">
      <t>ヘイセイ</t>
    </rPh>
    <phoneticPr fontId="18"/>
  </si>
  <si>
    <t>平成14年度</t>
    <rPh sb="0" eb="2">
      <t>ヘイセイ</t>
    </rPh>
    <phoneticPr fontId="18"/>
  </si>
  <si>
    <t>平成16年度</t>
    <rPh sb="0" eb="2">
      <t>ヘイセイ</t>
    </rPh>
    <phoneticPr fontId="18"/>
  </si>
  <si>
    <t>平成17年度</t>
    <rPh sb="0" eb="2">
      <t>ヘイセイ</t>
    </rPh>
    <phoneticPr fontId="18"/>
  </si>
  <si>
    <t>平成18年度</t>
    <rPh sb="0" eb="2">
      <t>ヘイセイ</t>
    </rPh>
    <phoneticPr fontId="18"/>
  </si>
  <si>
    <t>平成10年度</t>
  </si>
  <si>
    <t>平成14年度</t>
  </si>
  <si>
    <t>平成5年度</t>
  </si>
  <si>
    <t>年別</t>
    <rPh sb="0" eb="2">
      <t>ネンベツ</t>
    </rPh>
    <phoneticPr fontId="18"/>
  </si>
  <si>
    <t>合計 / 総数(従業者数（総数）)</t>
  </si>
  <si>
    <t>土木・建築</t>
    <phoneticPr fontId="18"/>
  </si>
  <si>
    <t>資料：都市計画課</t>
    <rPh sb="5" eb="8">
      <t>ケイカクカ</t>
    </rPh>
    <phoneticPr fontId="18"/>
  </si>
  <si>
    <t>降水量（総量）（右軸）</t>
  </si>
  <si>
    <t>平均気温（左軸）</t>
  </si>
  <si>
    <t>出生</t>
    <phoneticPr fontId="18"/>
  </si>
  <si>
    <t>死亡</t>
    <phoneticPr fontId="18"/>
  </si>
  <si>
    <t>総数</t>
    <phoneticPr fontId="18"/>
  </si>
  <si>
    <t>男</t>
    <phoneticPr fontId="18"/>
  </si>
  <si>
    <t>女</t>
    <phoneticPr fontId="18"/>
  </si>
  <si>
    <t>女</t>
    <rPh sb="0" eb="1">
      <t>オンナ</t>
    </rPh>
    <phoneticPr fontId="18"/>
  </si>
  <si>
    <t>死亡数</t>
  </si>
  <si>
    <t>出生数</t>
  </si>
  <si>
    <t>年別</t>
    <rPh sb="0" eb="2">
      <t>ネンベツ</t>
    </rPh>
    <phoneticPr fontId="18"/>
  </si>
  <si>
    <t>年月別</t>
    <phoneticPr fontId="18"/>
  </si>
  <si>
    <t>年月別</t>
    <rPh sb="0" eb="1">
      <t>ネン</t>
    </rPh>
    <rPh sb="1" eb="3">
      <t>ツキベツ</t>
    </rPh>
    <phoneticPr fontId="18"/>
  </si>
  <si>
    <t>社会増減</t>
    <rPh sb="0" eb="2">
      <t>シャカイ</t>
    </rPh>
    <rPh sb="2" eb="4">
      <t>ゾウゲン</t>
    </rPh>
    <phoneticPr fontId="18"/>
  </si>
  <si>
    <t>社会増減</t>
    <rPh sb="0" eb="2">
      <t>シャカイ</t>
    </rPh>
    <rPh sb="2" eb="4">
      <t>ゾウゲン</t>
    </rPh>
    <phoneticPr fontId="20"/>
  </si>
  <si>
    <t>転入数</t>
  </si>
  <si>
    <t>転出数</t>
  </si>
  <si>
    <t>転入前都道府県</t>
    <rPh sb="0" eb="2">
      <t>テンニュウ</t>
    </rPh>
    <rPh sb="2" eb="3">
      <t>マエ</t>
    </rPh>
    <rPh sb="3" eb="7">
      <t>トドウフケン</t>
    </rPh>
    <phoneticPr fontId="18"/>
  </si>
  <si>
    <t>総数</t>
    <phoneticPr fontId="18"/>
  </si>
  <si>
    <t>男</t>
    <phoneticPr fontId="18"/>
  </si>
  <si>
    <t>女</t>
    <phoneticPr fontId="18"/>
  </si>
  <si>
    <t>男</t>
    <phoneticPr fontId="18"/>
  </si>
  <si>
    <t>女</t>
    <phoneticPr fontId="18"/>
  </si>
  <si>
    <t>男</t>
    <phoneticPr fontId="18"/>
  </si>
  <si>
    <t>S（鉄骨造）1F</t>
    <rPh sb="4" eb="5">
      <t>ツクリ</t>
    </rPh>
    <phoneticPr fontId="18"/>
  </si>
  <si>
    <t>寒川-1</t>
  </si>
  <si>
    <t>宮山3615番10</t>
  </si>
  <si>
    <t>W(木造)2F</t>
  </si>
  <si>
    <t>一之宮9丁目104番2外</t>
  </si>
  <si>
    <t>一般住宅のほかアパート等も見られる住宅地域</t>
  </si>
  <si>
    <t>西 5.0m 町道</t>
  </si>
  <si>
    <t>岡田4丁目1871番2外</t>
  </si>
  <si>
    <t>住宅とアパートが見られる緩傾斜地の住宅地域</t>
  </si>
  <si>
    <t>小谷3丁目851番4外</t>
  </si>
  <si>
    <t>W(木造)1F</t>
  </si>
  <si>
    <t>一般住宅の中に農地等が見られる住宅地域</t>
  </si>
  <si>
    <t>大曲1丁目19番1</t>
  </si>
  <si>
    <t>岡田2401番4外</t>
  </si>
  <si>
    <t>中小規模の一般住宅に空地も見られる住宅地域</t>
  </si>
  <si>
    <t>一之宮3丁目2050番32</t>
  </si>
  <si>
    <t>一般住宅、アパート等が見られる住宅地域</t>
  </si>
  <si>
    <t>北 4.0m 町道</t>
  </si>
  <si>
    <t>倉見1752番12外</t>
  </si>
  <si>
    <t>一般住宅、アパート等が混在する住宅地域</t>
  </si>
  <si>
    <t>一之宮4丁目2563番2外</t>
  </si>
  <si>
    <t>中規模一般住宅、アパートが混在する住宅地域</t>
  </si>
  <si>
    <t>RC（鉄筋ｺﾝｸﾘｰﾄ造）5F</t>
  </si>
  <si>
    <t>中層の店舗兼共同住宅等が建ち並ぶ駅前商業地域</t>
  </si>
  <si>
    <t>寒川-9-1</t>
  </si>
  <si>
    <t>田端1590番2</t>
  </si>
  <si>
    <t>寒川-9-2</t>
  </si>
  <si>
    <t>大曲3丁目437番</t>
  </si>
  <si>
    <t>標準地番号</t>
    <phoneticPr fontId="18"/>
  </si>
  <si>
    <t>標準地番号</t>
    <phoneticPr fontId="18"/>
  </si>
  <si>
    <t>宮山3581番4外</t>
  </si>
  <si>
    <t>大曲1丁目69番15</t>
  </si>
  <si>
    <t>中小規模一般住宅の中に農地が見られる住宅地域</t>
  </si>
  <si>
    <t>中規模住宅の中にアパート等が見られる住宅地域</t>
  </si>
  <si>
    <t>小谷1丁目639番13</t>
  </si>
  <si>
    <t>岡田1151番3</t>
  </si>
  <si>
    <t>長方形(2.0：1.0)</t>
  </si>
  <si>
    <t>S(鉄骨造)3F</t>
  </si>
  <si>
    <t>低層店舗、店舗兼住宅等が見られる近隣商業地域</t>
  </si>
  <si>
    <t>寒川-7-1</t>
  </si>
  <si>
    <t>寒川-7-2</t>
  </si>
  <si>
    <t>大曲3丁目440番3外</t>
  </si>
  <si>
    <t>倉見1193番1外</t>
  </si>
  <si>
    <t>中小工場の中に住宅、農地等が混在する工業地域</t>
  </si>
  <si>
    <t>寒川-9-3</t>
  </si>
  <si>
    <r>
      <t>一種</t>
    </r>
    <r>
      <rPr>
        <sz val="12"/>
        <rFont val="HGPｺﾞｼｯｸM"/>
        <family val="3"/>
        <charset val="128"/>
      </rPr>
      <t>住居地域、準防火地域</t>
    </r>
    <rPh sb="0" eb="2">
      <t>イッシュ</t>
    </rPh>
    <rPh sb="2" eb="4">
      <t>ジュウキョ</t>
    </rPh>
    <rPh sb="4" eb="6">
      <t>チイキ</t>
    </rPh>
    <rPh sb="7" eb="8">
      <t>ジュン</t>
    </rPh>
    <rPh sb="8" eb="10">
      <t>ボウカ</t>
    </rPh>
    <rPh sb="10" eb="12">
      <t>チイキ</t>
    </rPh>
    <phoneticPr fontId="18"/>
  </si>
  <si>
    <r>
      <rPr>
        <sz val="12"/>
        <rFont val="HGPｺﾞｼｯｸM"/>
        <family val="3"/>
        <charset val="128"/>
      </rPr>
      <t>長方形(1.0：1.2)</t>
    </r>
    <rPh sb="0" eb="3">
      <t>チョウホウケイ</t>
    </rPh>
    <phoneticPr fontId="18"/>
  </si>
  <si>
    <r>
      <t>S（鉄骨</t>
    </r>
    <r>
      <rPr>
        <sz val="12"/>
        <rFont val="HGPｺﾞｼｯｸM"/>
        <family val="3"/>
        <charset val="128"/>
      </rPr>
      <t>造）1F</t>
    </r>
    <rPh sb="4" eb="5">
      <t>ツクリ</t>
    </rPh>
    <phoneticPr fontId="18"/>
  </si>
  <si>
    <t>年</t>
    <rPh sb="0" eb="1">
      <t>ネン</t>
    </rPh>
    <phoneticPr fontId="18"/>
  </si>
  <si>
    <t>評価総面積(面積（ha）)</t>
  </si>
  <si>
    <t>一般田(面積（ha）)</t>
  </si>
  <si>
    <t>介在田(面積（ha）)</t>
  </si>
  <si>
    <t>一般畑(面積（ha）)</t>
  </si>
  <si>
    <t>介在畑(面積（ha）)</t>
  </si>
  <si>
    <t>宅地(面積（ha）)</t>
  </si>
  <si>
    <t>一般山林(面積（ha）)</t>
  </si>
  <si>
    <t>介在山林(面積（ha）)</t>
  </si>
  <si>
    <t>原野(面積（ha）)</t>
  </si>
  <si>
    <t>雑種地(面積（ha）)</t>
  </si>
  <si>
    <t>一般田(1㎡あたりの価格（円）)</t>
  </si>
  <si>
    <t>介在田(1㎡あたりの価格（円）)</t>
  </si>
  <si>
    <t>一般畑(1㎡あたりの価格（円）)</t>
  </si>
  <si>
    <t>介在畑(1㎡あたりの価格（円）)</t>
  </si>
  <si>
    <t>宅地(1㎡あたりの価格（円）)</t>
  </si>
  <si>
    <t>一般山林(1㎡あたりの価格（円）)</t>
  </si>
  <si>
    <t>介在山林(1㎡あたりの価格（円）)</t>
  </si>
  <si>
    <t>原野(1㎡あたりの価格（円）)</t>
  </si>
  <si>
    <t>雑種地(1㎡あたりの価格（円）)</t>
  </si>
  <si>
    <t>総額(価格（円）)</t>
  </si>
  <si>
    <t>一般田(価格（円）)</t>
  </si>
  <si>
    <t>介在田(価格（円）)</t>
  </si>
  <si>
    <t>一般畑(価格（円）)</t>
  </si>
  <si>
    <t>介在畑(価格（円）)</t>
  </si>
  <si>
    <t>宅地(価格（円）)</t>
  </si>
  <si>
    <t>一般山林(価格（円）)</t>
  </si>
  <si>
    <t>介在山林(価格（円）)</t>
  </si>
  <si>
    <t>原野(価格（円）)</t>
  </si>
  <si>
    <t>雑種地(価格（円）)</t>
  </si>
  <si>
    <t>平均価格（円）</t>
  </si>
  <si>
    <t>51,5</t>
  </si>
  <si>
    <t>転入前都道府県</t>
  </si>
  <si>
    <t>総数(平成22年)</t>
  </si>
  <si>
    <t>男(平成22年)</t>
  </si>
  <si>
    <t>女(平成22年)</t>
  </si>
  <si>
    <t>総数(平成23年)</t>
  </si>
  <si>
    <t>男(平成23年)</t>
  </si>
  <si>
    <t>女(平成23年)</t>
  </si>
  <si>
    <t>総数(平成24年)</t>
  </si>
  <si>
    <t>男(平成24年)</t>
  </si>
  <si>
    <t>女(平成24年)</t>
  </si>
  <si>
    <t>総数(平成25年)</t>
  </si>
  <si>
    <t>男(平成25年)</t>
  </si>
  <si>
    <t>女(平成25年)</t>
  </si>
  <si>
    <t>総数(平成26年)</t>
  </si>
  <si>
    <t>男(平成26年)</t>
  </si>
  <si>
    <t>女(平成26年)</t>
  </si>
  <si>
    <t>愛知県</t>
  </si>
  <si>
    <t>愛媛県</t>
  </si>
  <si>
    <t>茨城県</t>
  </si>
  <si>
    <t>岡山県</t>
  </si>
  <si>
    <t>沖縄県</t>
  </si>
  <si>
    <t>岩手県</t>
  </si>
  <si>
    <t>岐阜県</t>
  </si>
  <si>
    <t>宮崎県</t>
  </si>
  <si>
    <t>宮城県</t>
  </si>
  <si>
    <t>京都府</t>
  </si>
  <si>
    <t>熊本県</t>
  </si>
  <si>
    <t>群馬県</t>
  </si>
  <si>
    <t>広島県</t>
  </si>
  <si>
    <t>香川県</t>
  </si>
  <si>
    <t>高知県</t>
  </si>
  <si>
    <t>国外</t>
  </si>
  <si>
    <t>佐賀県</t>
  </si>
  <si>
    <t>埼玉県</t>
  </si>
  <si>
    <t>三重県</t>
  </si>
  <si>
    <t>山形県</t>
  </si>
  <si>
    <t>山口県</t>
  </si>
  <si>
    <t>山梨県</t>
  </si>
  <si>
    <t>滋賀県</t>
  </si>
  <si>
    <t>鹿児島県</t>
  </si>
  <si>
    <t>秋田県</t>
  </si>
  <si>
    <t>新潟県</t>
  </si>
  <si>
    <t>神奈川県</t>
  </si>
  <si>
    <t>青森県</t>
  </si>
  <si>
    <t>静岡県</t>
  </si>
  <si>
    <t>石川県</t>
  </si>
  <si>
    <t>千葉県</t>
  </si>
  <si>
    <t>大阪府</t>
  </si>
  <si>
    <t>大分県</t>
  </si>
  <si>
    <t>長崎県</t>
  </si>
  <si>
    <t>長野県</t>
  </si>
  <si>
    <t>鳥取県</t>
  </si>
  <si>
    <t>島根県</t>
  </si>
  <si>
    <t>東京都</t>
  </si>
  <si>
    <t>徳島県</t>
  </si>
  <si>
    <t>栃木県</t>
  </si>
  <si>
    <t>奈良県</t>
  </si>
  <si>
    <t>不明</t>
  </si>
  <si>
    <t>富山県</t>
  </si>
  <si>
    <t>福井県</t>
  </si>
  <si>
    <t>福岡県</t>
  </si>
  <si>
    <t>福島県</t>
  </si>
  <si>
    <t>兵庫県</t>
  </si>
  <si>
    <t>北海道</t>
  </si>
  <si>
    <t>和歌山県</t>
  </si>
  <si>
    <t>No.</t>
    <phoneticPr fontId="18"/>
  </si>
  <si>
    <t>アルゼンチン</t>
  </si>
  <si>
    <t>カンボジア</t>
  </si>
  <si>
    <t>スリランカ</t>
  </si>
  <si>
    <t>タイ</t>
  </si>
  <si>
    <t>パキスタン</t>
  </si>
  <si>
    <t>パラグアイ</t>
  </si>
  <si>
    <t>フィリピン</t>
  </si>
  <si>
    <t>ブラジル</t>
  </si>
  <si>
    <t>ベトナム</t>
  </si>
  <si>
    <t>ペルー</t>
  </si>
  <si>
    <t>ボリビア</t>
  </si>
  <si>
    <t>メキシコ</t>
  </si>
  <si>
    <t>英国</t>
  </si>
  <si>
    <t>韓国又は朝鮮</t>
  </si>
  <si>
    <t>中国</t>
  </si>
  <si>
    <t>米国</t>
  </si>
  <si>
    <t>合計 / 世帯数</t>
  </si>
  <si>
    <t>人口</t>
    <phoneticPr fontId="18"/>
  </si>
  <si>
    <t>本籍数</t>
    <phoneticPr fontId="18"/>
  </si>
  <si>
    <t>総数</t>
    <phoneticPr fontId="18"/>
  </si>
  <si>
    <t>本籍数（右軸）</t>
  </si>
  <si>
    <t>男</t>
    <phoneticPr fontId="18"/>
  </si>
  <si>
    <t>女</t>
    <phoneticPr fontId="18"/>
  </si>
  <si>
    <t>世帯数（右軸）</t>
  </si>
  <si>
    <t>面積（ha）</t>
  </si>
  <si>
    <t>一之宮1丁目</t>
  </si>
  <si>
    <t>一之宮2丁目</t>
  </si>
  <si>
    <t>一之宮3丁目</t>
  </si>
  <si>
    <t>一之宮4丁目</t>
  </si>
  <si>
    <t>一之宮5丁目</t>
  </si>
  <si>
    <t>一之宮6丁目</t>
  </si>
  <si>
    <t>一之宮7丁目</t>
  </si>
  <si>
    <t>一之宮8丁目</t>
  </si>
  <si>
    <t>一之宮9丁目</t>
  </si>
  <si>
    <t>大曲1丁目</t>
  </si>
  <si>
    <t>大曲2丁目</t>
  </si>
  <si>
    <t>大曲3丁目</t>
  </si>
  <si>
    <t>大曲4丁目</t>
  </si>
  <si>
    <t>岡田3丁目</t>
  </si>
  <si>
    <t>岡田4丁目</t>
  </si>
  <si>
    <t>岡田5丁目</t>
  </si>
  <si>
    <t>岡田6丁目</t>
  </si>
  <si>
    <t>岡田7丁目</t>
  </si>
  <si>
    <t>岡田8丁目</t>
  </si>
  <si>
    <t>小谷1丁目</t>
  </si>
  <si>
    <t>小谷2丁目</t>
  </si>
  <si>
    <t>小谷3丁目</t>
  </si>
  <si>
    <t>小谷4丁目</t>
  </si>
  <si>
    <t>丁目</t>
  </si>
  <si>
    <t>資料：町民窓口課</t>
    <phoneticPr fontId="18"/>
  </si>
  <si>
    <t>資料：企画政策課</t>
    <rPh sb="0" eb="2">
      <t>シリョウ</t>
    </rPh>
    <rPh sb="3" eb="5">
      <t>キカク</t>
    </rPh>
    <rPh sb="5" eb="8">
      <t>セイサクカ</t>
    </rPh>
    <phoneticPr fontId="18"/>
  </si>
  <si>
    <t>年少人口指数=14歳以下人口/15～64歳人口×100</t>
    <phoneticPr fontId="18"/>
  </si>
  <si>
    <t>従属人口指数=（14歳以下人口＋65歳以上人口）/15～64歳人口×100</t>
    <phoneticPr fontId="18"/>
  </si>
  <si>
    <t>老年人口指数=65歳以上人口/15～64歳人口×100</t>
    <phoneticPr fontId="18"/>
  </si>
  <si>
    <t>老年化指数=65歳以上人口/14歳以下人口×100</t>
    <phoneticPr fontId="18"/>
  </si>
  <si>
    <t>年少人口</t>
  </si>
  <si>
    <t>生産年齢人口</t>
  </si>
  <si>
    <t>実数及び割合の別</t>
  </si>
  <si>
    <t>実数及び割合の別</t>
    <rPh sb="0" eb="2">
      <t>ジッスウ</t>
    </rPh>
    <rPh sb="2" eb="3">
      <t>オヨ</t>
    </rPh>
    <rPh sb="4" eb="6">
      <t>ワリアイ</t>
    </rPh>
    <rPh sb="7" eb="8">
      <t>ベツ</t>
    </rPh>
    <phoneticPr fontId="18"/>
  </si>
  <si>
    <t>実数</t>
  </si>
  <si>
    <t>実数</t>
    <rPh sb="0" eb="2">
      <t>ジッスウ</t>
    </rPh>
    <phoneticPr fontId="18"/>
  </si>
  <si>
    <t>-</t>
    <phoneticPr fontId="18"/>
  </si>
  <si>
    <t>割合</t>
  </si>
  <si>
    <t>割合</t>
    <rPh sb="0" eb="2">
      <t>ワリアイ</t>
    </rPh>
    <phoneticPr fontId="18"/>
  </si>
  <si>
    <t>老年人口</t>
  </si>
  <si>
    <t>年齢（3区分）別人口</t>
    <phoneticPr fontId="18"/>
  </si>
  <si>
    <t>指数</t>
    <rPh sb="0" eb="2">
      <t>シスウ</t>
    </rPh>
    <phoneticPr fontId="18"/>
  </si>
  <si>
    <t>年少人口指数</t>
  </si>
  <si>
    <t>従属人口指数</t>
  </si>
  <si>
    <t>老年人口指数</t>
  </si>
  <si>
    <t>老年化指数</t>
  </si>
  <si>
    <t>資料：神奈川県年齢別人口統計調査（企画政策課）</t>
    <rPh sb="3" eb="7">
      <t>カナガワケン</t>
    </rPh>
    <rPh sb="7" eb="10">
      <t>ネンレイベツ</t>
    </rPh>
    <rPh sb="10" eb="12">
      <t>ジンコウ</t>
    </rPh>
    <rPh sb="12" eb="14">
      <t>トウケイ</t>
    </rPh>
    <rPh sb="14" eb="16">
      <t>チョウサ</t>
    </rPh>
    <rPh sb="17" eb="19">
      <t>キカク</t>
    </rPh>
    <rPh sb="19" eb="22">
      <t>セイサクカ</t>
    </rPh>
    <phoneticPr fontId="20"/>
  </si>
  <si>
    <t>通勤</t>
  </si>
  <si>
    <t>通学</t>
  </si>
  <si>
    <t>Aのうち農業</t>
    <phoneticPr fontId="18"/>
  </si>
  <si>
    <t>B漁業</t>
  </si>
  <si>
    <t>B漁業</t>
    <phoneticPr fontId="18"/>
  </si>
  <si>
    <t>A農業,林業</t>
  </si>
  <si>
    <t>C鉱業,採石業,砂利採取業</t>
  </si>
  <si>
    <t>C鉱業,採石業,砂利採取業</t>
    <phoneticPr fontId="18"/>
  </si>
  <si>
    <t>D建設業</t>
  </si>
  <si>
    <t>D建設業</t>
    <phoneticPr fontId="18"/>
  </si>
  <si>
    <t>E製造業</t>
  </si>
  <si>
    <t>E製造業</t>
    <phoneticPr fontId="18"/>
  </si>
  <si>
    <t>F電気･ガス･熱供給･水道業</t>
  </si>
  <si>
    <t>F電気･ガス･熱供給･水道業</t>
    <phoneticPr fontId="18"/>
  </si>
  <si>
    <t>G情報通信業</t>
  </si>
  <si>
    <t>G情報通信業</t>
    <phoneticPr fontId="18"/>
  </si>
  <si>
    <t>H運輸業,郵便業</t>
  </si>
  <si>
    <t>H運輸業,郵便業</t>
    <phoneticPr fontId="18"/>
  </si>
  <si>
    <t>I卸売業,小売業</t>
  </si>
  <si>
    <t>I卸売業,小売業</t>
    <phoneticPr fontId="18"/>
  </si>
  <si>
    <t>J金融業,保険業</t>
  </si>
  <si>
    <t>J金融業,保険業</t>
    <phoneticPr fontId="18"/>
  </si>
  <si>
    <t>K不動産業,物品賃貸業</t>
  </si>
  <si>
    <t>K不動産業,物品賃貸業</t>
    <phoneticPr fontId="18"/>
  </si>
  <si>
    <t>L学術研究,専門･技術サービス業</t>
  </si>
  <si>
    <t>L学術研究,専門･技術サービス業</t>
    <phoneticPr fontId="18"/>
  </si>
  <si>
    <t>M宿泊業,飲食サービス業</t>
  </si>
  <si>
    <t>M宿泊業,飲食サービス業</t>
    <phoneticPr fontId="18"/>
  </si>
  <si>
    <t>N生活関連サービス業,娯楽業</t>
  </si>
  <si>
    <t>N生活関連サービス業,娯楽業</t>
    <phoneticPr fontId="18"/>
  </si>
  <si>
    <t>O教育,学習支援業</t>
  </si>
  <si>
    <t>O教育,学習支援業</t>
    <phoneticPr fontId="18"/>
  </si>
  <si>
    <t>P医療,福祉</t>
  </si>
  <si>
    <t>P医療,福祉</t>
    <phoneticPr fontId="18"/>
  </si>
  <si>
    <t>Q複合サービス事業</t>
  </si>
  <si>
    <t>Q複合サービス事業</t>
    <phoneticPr fontId="18"/>
  </si>
  <si>
    <t>Rサービス業（他に分類されないもの）</t>
  </si>
  <si>
    <t>Rサービス業（他に分類されないもの）</t>
    <phoneticPr fontId="18"/>
  </si>
  <si>
    <t>S公務（他に分類されるものを除く）</t>
  </si>
  <si>
    <t>T分類不能の産業</t>
  </si>
  <si>
    <t>T分類不能の産業</t>
    <phoneticPr fontId="18"/>
  </si>
  <si>
    <t>産業大分類別</t>
    <rPh sb="0" eb="2">
      <t>サンギョウ</t>
    </rPh>
    <rPh sb="2" eb="5">
      <t>ダイブンルイ</t>
    </rPh>
    <rPh sb="5" eb="6">
      <t>ベツ</t>
    </rPh>
    <phoneticPr fontId="20"/>
  </si>
  <si>
    <t>S公務（他に分類されるものを除く）</t>
    <phoneticPr fontId="18"/>
  </si>
  <si>
    <t>S公務（他に分類されるものを除く）</t>
    <phoneticPr fontId="18"/>
  </si>
  <si>
    <t>A農業,林業</t>
    <phoneticPr fontId="18"/>
  </si>
  <si>
    <t>A農業,林業</t>
    <phoneticPr fontId="18"/>
  </si>
  <si>
    <t>-</t>
    <phoneticPr fontId="18"/>
  </si>
  <si>
    <t>-</t>
    <phoneticPr fontId="18"/>
  </si>
  <si>
    <t>平成21年7月1日現在、平成24年2月1日現在、平成26年6月1日現在</t>
    <rPh sb="0" eb="2">
      <t>ヘイセイ</t>
    </rPh>
    <rPh sb="4" eb="5">
      <t>ネン</t>
    </rPh>
    <rPh sb="6" eb="7">
      <t>ガツ</t>
    </rPh>
    <rPh sb="8" eb="9">
      <t>ニチ</t>
    </rPh>
    <rPh sb="9" eb="11">
      <t>ゲンザイ</t>
    </rPh>
    <rPh sb="12" eb="14">
      <t>ヘイセイ</t>
    </rPh>
    <rPh sb="16" eb="17">
      <t>ネン</t>
    </rPh>
    <rPh sb="18" eb="19">
      <t>ガツ</t>
    </rPh>
    <rPh sb="20" eb="21">
      <t>ニチ</t>
    </rPh>
    <rPh sb="21" eb="23">
      <t>ゲンザイ</t>
    </rPh>
    <rPh sb="24" eb="26">
      <t>ヘイセイ</t>
    </rPh>
    <rPh sb="28" eb="29">
      <t>ネン</t>
    </rPh>
    <rPh sb="30" eb="31">
      <t>ガツ</t>
    </rPh>
    <rPh sb="32" eb="33">
      <t>ニチ</t>
    </rPh>
    <rPh sb="33" eb="35">
      <t>ゲンザイ</t>
    </rPh>
    <phoneticPr fontId="18"/>
  </si>
  <si>
    <t>一之宮（再掲）</t>
  </si>
  <si>
    <t>岡田（再掲）</t>
  </si>
  <si>
    <t>宮山（再掲）</t>
  </si>
  <si>
    <t>小谷（再掲）</t>
  </si>
  <si>
    <t>小動（再掲）</t>
  </si>
  <si>
    <t>大蔵（再掲）</t>
  </si>
  <si>
    <t>中瀬（再掲）</t>
  </si>
  <si>
    <t>田端（再掲）</t>
  </si>
  <si>
    <t>倉見（再掲）</t>
    <phoneticPr fontId="18"/>
  </si>
  <si>
    <t>大曲（再掲）</t>
    <rPh sb="0" eb="2">
      <t>オオマガリ</t>
    </rPh>
    <phoneticPr fontId="18"/>
  </si>
  <si>
    <t>一之宮（丁目なし）</t>
    <rPh sb="4" eb="6">
      <t>チョウメ</t>
    </rPh>
    <phoneticPr fontId="18"/>
  </si>
  <si>
    <t>岡田（丁目なし）</t>
    <phoneticPr fontId="18"/>
  </si>
  <si>
    <t>宮山（丁目なし）</t>
    <phoneticPr fontId="18"/>
  </si>
  <si>
    <t>小谷（丁目なし）</t>
    <phoneticPr fontId="18"/>
  </si>
  <si>
    <t>小動（丁目なし）</t>
    <phoneticPr fontId="18"/>
  </si>
  <si>
    <t>倉見（丁目なし）</t>
    <phoneticPr fontId="18"/>
  </si>
  <si>
    <t>大蔵（丁目なし）</t>
    <phoneticPr fontId="18"/>
  </si>
  <si>
    <t>中瀬（丁目なし）</t>
    <phoneticPr fontId="18"/>
  </si>
  <si>
    <t>田端（丁目なし）</t>
    <phoneticPr fontId="18"/>
  </si>
  <si>
    <t>全産業(S公務を除く)</t>
  </si>
  <si>
    <t>値</t>
  </si>
  <si>
    <t>昭和59年以前</t>
  </si>
  <si>
    <t>昭和60年～平成6年</t>
  </si>
  <si>
    <t>平成7年～平成1１年</t>
  </si>
  <si>
    <t>平成13年</t>
  </si>
  <si>
    <t>平成14年</t>
  </si>
  <si>
    <t>平成15年</t>
  </si>
  <si>
    <t>平成16年</t>
  </si>
  <si>
    <t>平成7年～平成16年</t>
  </si>
  <si>
    <t>総数</t>
    <rPh sb="0" eb="2">
      <t>ソウスウ</t>
    </rPh>
    <phoneticPr fontId="18"/>
  </si>
  <si>
    <t>産業大分類</t>
    <rPh sb="0" eb="2">
      <t>サンギョウ</t>
    </rPh>
    <rPh sb="2" eb="5">
      <t>ダイブンルイ</t>
    </rPh>
    <phoneticPr fontId="18"/>
  </si>
  <si>
    <t>経営組織別</t>
  </si>
  <si>
    <t>経営組織別</t>
    <rPh sb="0" eb="2">
      <t>ケイエイ</t>
    </rPh>
    <rPh sb="2" eb="4">
      <t>ソシキ</t>
    </rPh>
    <rPh sb="4" eb="5">
      <t>ベツ</t>
    </rPh>
    <phoneticPr fontId="18"/>
  </si>
  <si>
    <t>総数</t>
    <phoneticPr fontId="18"/>
  </si>
  <si>
    <t>個人</t>
    <rPh sb="0" eb="2">
      <t>コジン</t>
    </rPh>
    <phoneticPr fontId="18"/>
  </si>
  <si>
    <t>法人</t>
    <rPh sb="0" eb="2">
      <t>ホウジン</t>
    </rPh>
    <phoneticPr fontId="18"/>
  </si>
  <si>
    <t>会社</t>
    <rPh sb="0" eb="2">
      <t>カイシャ</t>
    </rPh>
    <phoneticPr fontId="18"/>
  </si>
  <si>
    <t>会社以外の法人</t>
    <phoneticPr fontId="18"/>
  </si>
  <si>
    <t>種別</t>
  </si>
  <si>
    <t>種別</t>
    <rPh sb="0" eb="2">
      <t>シュベツ</t>
    </rPh>
    <phoneticPr fontId="18"/>
  </si>
  <si>
    <t>-</t>
    <phoneticPr fontId="18"/>
  </si>
  <si>
    <t>-</t>
    <phoneticPr fontId="18"/>
  </si>
  <si>
    <t>-</t>
    <phoneticPr fontId="18"/>
  </si>
  <si>
    <t>区分</t>
    <rPh sb="0" eb="2">
      <t>クブン</t>
    </rPh>
    <phoneticPr fontId="18"/>
  </si>
  <si>
    <t>不詳</t>
    <phoneticPr fontId="18"/>
  </si>
  <si>
    <t>平成12年</t>
    <phoneticPr fontId="18"/>
  </si>
  <si>
    <t>従業者（総数）</t>
  </si>
  <si>
    <t>従業者（男）</t>
  </si>
  <si>
    <t>従業者（女）</t>
  </si>
  <si>
    <t>（注）従業者（総数）には性別不詳を含む</t>
    <rPh sb="1" eb="2">
      <t>チュウ</t>
    </rPh>
    <rPh sb="3" eb="6">
      <t>ジュウギョウシャ</t>
    </rPh>
    <rPh sb="7" eb="9">
      <t>ソウスウ</t>
    </rPh>
    <rPh sb="12" eb="14">
      <t>セイベツ</t>
    </rPh>
    <rPh sb="14" eb="16">
      <t>フショウ</t>
    </rPh>
    <rPh sb="17" eb="18">
      <t>フク</t>
    </rPh>
    <phoneticPr fontId="18"/>
  </si>
  <si>
    <t xml:space="preserve"> 昭和60年～平成6年</t>
  </si>
  <si>
    <t xml:space="preserve"> 昭和59年以前</t>
  </si>
  <si>
    <t xml:space="preserve"> 平成7年～平成16年</t>
  </si>
  <si>
    <t xml:space="preserve"> 平成17年</t>
  </si>
  <si>
    <t xml:space="preserve"> 平成18年</t>
  </si>
  <si>
    <t xml:space="preserve"> 平成19年</t>
  </si>
  <si>
    <t xml:space="preserve"> 平成20年</t>
  </si>
  <si>
    <t xml:space="preserve"> 平成21年</t>
  </si>
  <si>
    <t xml:space="preserve"> 平成22年</t>
  </si>
  <si>
    <t xml:space="preserve"> 平成23年</t>
  </si>
  <si>
    <t xml:space="preserve"> 平成24年</t>
  </si>
  <si>
    <t xml:space="preserve"> 平成25年</t>
  </si>
  <si>
    <t xml:space="preserve"> 平成26年</t>
  </si>
  <si>
    <t xml:space="preserve"> 不詳</t>
  </si>
  <si>
    <t>(注)総数には不詳の産業を含む。</t>
    <rPh sb="1" eb="2">
      <t>チュウ</t>
    </rPh>
    <rPh sb="3" eb="5">
      <t>ソウスウ</t>
    </rPh>
    <rPh sb="7" eb="9">
      <t>フショウ</t>
    </rPh>
    <rPh sb="10" eb="12">
      <t>サンギョウ</t>
    </rPh>
    <rPh sb="13" eb="14">
      <t>フク</t>
    </rPh>
    <phoneticPr fontId="20"/>
  </si>
  <si>
    <t>総数</t>
    <phoneticPr fontId="18"/>
  </si>
  <si>
    <t>農家数</t>
    <phoneticPr fontId="18"/>
  </si>
  <si>
    <t>農業集落別</t>
  </si>
  <si>
    <t>農家数（右軸）</t>
  </si>
  <si>
    <t xml:space="preserve"> 0.3ha未満</t>
  </si>
  <si>
    <t xml:space="preserve"> 0.3～0.5ha</t>
  </si>
  <si>
    <t xml:space="preserve"> 0.5～1.0ha</t>
  </si>
  <si>
    <t xml:space="preserve"> 1.0～1.5ha</t>
  </si>
  <si>
    <t xml:space="preserve"> 1.5～2.0ha</t>
  </si>
  <si>
    <t xml:space="preserve"> 2.0～3.0ha</t>
  </si>
  <si>
    <t xml:space="preserve"> 3.0～5.0ha</t>
  </si>
  <si>
    <t>総面積</t>
    <phoneticPr fontId="18"/>
  </si>
  <si>
    <t>工場敷地</t>
    <phoneticPr fontId="18"/>
  </si>
  <si>
    <t>転用件数（右軸）</t>
  </si>
  <si>
    <t>総面積（左軸）</t>
  </si>
  <si>
    <t>-</t>
    <phoneticPr fontId="18"/>
  </si>
  <si>
    <t>-</t>
    <phoneticPr fontId="18"/>
  </si>
  <si>
    <t>面積</t>
    <phoneticPr fontId="18"/>
  </si>
  <si>
    <t>農家数</t>
    <phoneticPr fontId="18"/>
  </si>
  <si>
    <t>農家数</t>
    <phoneticPr fontId="18"/>
  </si>
  <si>
    <t>施設園芸農家数（右軸）</t>
  </si>
  <si>
    <t>施設園芸総面積（左軸）</t>
  </si>
  <si>
    <t xml:space="preserve"> 総面積</t>
  </si>
  <si>
    <t xml:space="preserve"> 稲</t>
  </si>
  <si>
    <t xml:space="preserve"> 野菜類</t>
  </si>
  <si>
    <t>総農家数</t>
  </si>
  <si>
    <t>農家数</t>
    <phoneticPr fontId="18"/>
  </si>
  <si>
    <t>販売なし</t>
    <phoneticPr fontId="18"/>
  </si>
  <si>
    <t>稲作</t>
    <phoneticPr fontId="18"/>
  </si>
  <si>
    <t>麦類作</t>
    <phoneticPr fontId="18"/>
  </si>
  <si>
    <t>雑穀いも類豆類</t>
    <phoneticPr fontId="18"/>
  </si>
  <si>
    <t>露地野菜</t>
    <phoneticPr fontId="18"/>
  </si>
  <si>
    <t>施設野菜</t>
    <phoneticPr fontId="18"/>
  </si>
  <si>
    <t>果樹類</t>
    <phoneticPr fontId="18"/>
  </si>
  <si>
    <t>花き・花木</t>
    <phoneticPr fontId="18"/>
  </si>
  <si>
    <t>その他の作物</t>
    <phoneticPr fontId="18"/>
  </si>
  <si>
    <t>酪農</t>
    <phoneticPr fontId="18"/>
  </si>
  <si>
    <t>肉用牛</t>
    <phoneticPr fontId="18"/>
  </si>
  <si>
    <t>養豚</t>
    <phoneticPr fontId="18"/>
  </si>
  <si>
    <t>養鶏</t>
    <phoneticPr fontId="18"/>
  </si>
  <si>
    <t xml:space="preserve"> 稲作</t>
  </si>
  <si>
    <t xml:space="preserve"> 雑穀いも類豆類</t>
  </si>
  <si>
    <t xml:space="preserve"> 露地野菜</t>
  </si>
  <si>
    <t xml:space="preserve"> 施設野菜</t>
  </si>
  <si>
    <t xml:space="preserve"> 果樹類</t>
  </si>
  <si>
    <t xml:space="preserve"> 花き・花木</t>
  </si>
  <si>
    <t xml:space="preserve"> 酪農</t>
  </si>
  <si>
    <t xml:space="preserve"> 肉用牛</t>
  </si>
  <si>
    <t xml:space="preserve"> 養鶏</t>
  </si>
  <si>
    <t>原材料、燃料</t>
    <phoneticPr fontId="18"/>
  </si>
  <si>
    <t>従業者数（左軸）</t>
  </si>
  <si>
    <t>合計 / 総額(製造品出荷額等)</t>
  </si>
  <si>
    <t>合計 / 事業所数</t>
  </si>
  <si>
    <t>各年12月31日現在</t>
    <rPh sb="0" eb="2">
      <t>カクネン</t>
    </rPh>
    <rPh sb="4" eb="5">
      <t>ガツ</t>
    </rPh>
    <rPh sb="7" eb="8">
      <t>ニチ</t>
    </rPh>
    <rPh sb="8" eb="10">
      <t>ゲンザイ</t>
    </rPh>
    <phoneticPr fontId="18"/>
  </si>
  <si>
    <t>各年12月31日現在</t>
    <rPh sb="0" eb="2">
      <t>カクネン</t>
    </rPh>
    <rPh sb="4" eb="5">
      <t>ガツ</t>
    </rPh>
    <rPh sb="7" eb="8">
      <t>ニチ</t>
    </rPh>
    <rPh sb="8" eb="10">
      <t>ゲンザイ</t>
    </rPh>
    <phoneticPr fontId="18"/>
  </si>
  <si>
    <t>資料：工業統計調査（企画政策課）</t>
    <rPh sb="3" eb="5">
      <t>コウギョウ</t>
    </rPh>
    <rPh sb="5" eb="7">
      <t>トウケイ</t>
    </rPh>
    <rPh sb="7" eb="9">
      <t>チョウサ</t>
    </rPh>
    <rPh sb="10" eb="12">
      <t>キカク</t>
    </rPh>
    <rPh sb="12" eb="15">
      <t>セイサクカ</t>
    </rPh>
    <phoneticPr fontId="18"/>
  </si>
  <si>
    <t>10～19人</t>
  </si>
  <si>
    <t>100～199人</t>
  </si>
  <si>
    <t>20～29人</t>
  </si>
  <si>
    <t>200～299人</t>
  </si>
  <si>
    <t>30～49人</t>
  </si>
  <si>
    <t>300～499人</t>
  </si>
  <si>
    <t>4～9人</t>
  </si>
  <si>
    <t>50～99人</t>
  </si>
  <si>
    <t>500～999人</t>
  </si>
  <si>
    <t>合計 / 従業者数</t>
  </si>
  <si>
    <t>卸売業</t>
  </si>
  <si>
    <t>小売業</t>
  </si>
  <si>
    <t>業種別</t>
    <rPh sb="0" eb="3">
      <t>ギョウシュベツ</t>
    </rPh>
    <phoneticPr fontId="18"/>
  </si>
  <si>
    <t>総数</t>
    <rPh sb="0" eb="2">
      <t>ソウスウ</t>
    </rPh>
    <phoneticPr fontId="18"/>
  </si>
  <si>
    <t>卸売業</t>
    <rPh sb="0" eb="3">
      <t>オロシウリギョウ</t>
    </rPh>
    <phoneticPr fontId="18"/>
  </si>
  <si>
    <t>小売業</t>
    <rPh sb="0" eb="3">
      <t>コウリギョウ</t>
    </rPh>
    <phoneticPr fontId="18"/>
  </si>
  <si>
    <t>年別</t>
    <rPh sb="0" eb="2">
      <t>ネンベツ</t>
    </rPh>
    <phoneticPr fontId="18"/>
  </si>
  <si>
    <t>商店数</t>
    <phoneticPr fontId="18"/>
  </si>
  <si>
    <t>従業者数</t>
    <phoneticPr fontId="18"/>
  </si>
  <si>
    <t>年間商品販売額</t>
    <phoneticPr fontId="18"/>
  </si>
  <si>
    <t>合計 / 商店数</t>
  </si>
  <si>
    <t>合計 / 年間商品販売額</t>
  </si>
  <si>
    <t>合計 / 年間商品販売額（総数）</t>
  </si>
  <si>
    <t>卸売</t>
  </si>
  <si>
    <t>小売</t>
  </si>
  <si>
    <t xml:space="preserve"> 1～2人(従業者規模別商店数)</t>
  </si>
  <si>
    <t xml:space="preserve"> 3～4人(従業者規模別商店数)</t>
  </si>
  <si>
    <t xml:space="preserve"> 5～9人(従業者規模別商店数)</t>
  </si>
  <si>
    <t xml:space="preserve"> 10～19人(従業者規模別商店数)</t>
  </si>
  <si>
    <t xml:space="preserve"> 20～29人(従業者規模別商店数)</t>
  </si>
  <si>
    <t xml:space="preserve"> 30～49人(従業者規模別商店数)</t>
  </si>
  <si>
    <t>卸小売の別</t>
  </si>
  <si>
    <t>合計 / 年間商品</t>
  </si>
  <si>
    <t>需要家数（右軸）</t>
  </si>
  <si>
    <t>消費量（左軸）</t>
  </si>
  <si>
    <t>(注)標準熱量…45ＭＪ／㎥(10.750kcal／㎥）。</t>
    <phoneticPr fontId="18"/>
  </si>
  <si>
    <t>給水人口（左軸）</t>
  </si>
  <si>
    <t>給水戸数（右軸）</t>
  </si>
  <si>
    <t>営業等所得</t>
    <rPh sb="0" eb="2">
      <t>エイギョウ</t>
    </rPh>
    <rPh sb="2" eb="3">
      <t>トウ</t>
    </rPh>
    <rPh sb="3" eb="5">
      <t>ショトク</t>
    </rPh>
    <phoneticPr fontId="18"/>
  </si>
  <si>
    <t>農業所得</t>
    <rPh sb="0" eb="2">
      <t>ノウギョウ</t>
    </rPh>
    <rPh sb="2" eb="4">
      <t>ショトク</t>
    </rPh>
    <phoneticPr fontId="18"/>
  </si>
  <si>
    <t>その他の所得</t>
    <rPh sb="2" eb="3">
      <t>タ</t>
    </rPh>
    <rPh sb="4" eb="6">
      <t>ショトク</t>
    </rPh>
    <phoneticPr fontId="18"/>
  </si>
  <si>
    <t>分離譲渡所得</t>
    <rPh sb="0" eb="2">
      <t>ブンリ</t>
    </rPh>
    <rPh sb="2" eb="4">
      <t>ジョウト</t>
    </rPh>
    <rPh sb="4" eb="6">
      <t>ショトク</t>
    </rPh>
    <phoneticPr fontId="18"/>
  </si>
  <si>
    <t>年度別</t>
    <rPh sb="0" eb="3">
      <t>ネンドベツ</t>
    </rPh>
    <phoneticPr fontId="18"/>
  </si>
  <si>
    <t>区分</t>
    <rPh sb="0" eb="2">
      <t>クブン</t>
    </rPh>
    <phoneticPr fontId="18"/>
  </si>
  <si>
    <t>総所得額（左軸）</t>
  </si>
  <si>
    <t>所得者1人当り金額（右軸）</t>
  </si>
  <si>
    <t>資料：税務課(市町村税課税状況等の調)</t>
    <phoneticPr fontId="18"/>
  </si>
  <si>
    <t>字別</t>
  </si>
  <si>
    <t>総面積</t>
  </si>
  <si>
    <t>1,000万円を越える金額</t>
  </si>
  <si>
    <t>100万円を越え200万円以下</t>
  </si>
  <si>
    <t>10万円を越え100万円以下</t>
  </si>
  <si>
    <t>10万円以下の金額</t>
  </si>
  <si>
    <t>200万円を越え300万円以下</t>
  </si>
  <si>
    <t>300万円を越え400万円以下</t>
  </si>
  <si>
    <t>400万円を越え550万円以下</t>
  </si>
  <si>
    <t>550万円を越え700万円以下</t>
  </si>
  <si>
    <t>700万円を越え1,000万円以下</t>
  </si>
  <si>
    <t>加入電話（左軸）</t>
  </si>
  <si>
    <t>公衆電話（右軸）</t>
  </si>
  <si>
    <t>平成12年度</t>
  </si>
  <si>
    <t>平成13年度</t>
  </si>
  <si>
    <t>平成15年度</t>
  </si>
  <si>
    <t>平成16年度</t>
  </si>
  <si>
    <t>平成17年度</t>
  </si>
  <si>
    <t>平成18年度</t>
  </si>
  <si>
    <t>合計 / 乗車人員</t>
  </si>
  <si>
    <t>総数</t>
    <rPh sb="0" eb="2">
      <t>ソウスウ</t>
    </rPh>
    <phoneticPr fontId="18"/>
  </si>
  <si>
    <t>普通自動車</t>
    <rPh sb="0" eb="2">
      <t>フツウ</t>
    </rPh>
    <rPh sb="2" eb="5">
      <t>ジドウシャ</t>
    </rPh>
    <phoneticPr fontId="18"/>
  </si>
  <si>
    <t>小型自動車</t>
    <rPh sb="0" eb="2">
      <t>コガタ</t>
    </rPh>
    <rPh sb="2" eb="5">
      <t>ジドウシャ</t>
    </rPh>
    <phoneticPr fontId="18"/>
  </si>
  <si>
    <t>被けん引車</t>
    <rPh sb="0" eb="1">
      <t>ヒ</t>
    </rPh>
    <rPh sb="3" eb="5">
      <t>インシャ</t>
    </rPh>
    <phoneticPr fontId="18"/>
  </si>
  <si>
    <t>特種用途車</t>
    <rPh sb="0" eb="2">
      <t>トクシュ</t>
    </rPh>
    <rPh sb="2" eb="4">
      <t>ヨウト</t>
    </rPh>
    <rPh sb="4" eb="5">
      <t>シャ</t>
    </rPh>
    <phoneticPr fontId="18"/>
  </si>
  <si>
    <t>大型特殊自動車</t>
    <rPh sb="0" eb="2">
      <t>オオガタ</t>
    </rPh>
    <rPh sb="2" eb="4">
      <t>トクシュ</t>
    </rPh>
    <rPh sb="4" eb="7">
      <t>ジドウシャ</t>
    </rPh>
    <phoneticPr fontId="18"/>
  </si>
  <si>
    <t>乗合自動車</t>
    <rPh sb="0" eb="2">
      <t>ノリアイ</t>
    </rPh>
    <rPh sb="2" eb="5">
      <t>ジドウシャ</t>
    </rPh>
    <phoneticPr fontId="18"/>
  </si>
  <si>
    <t xml:space="preserve"> 乗合自動車</t>
  </si>
  <si>
    <t xml:space="preserve"> 貨物車</t>
  </si>
  <si>
    <t xml:space="preserve"> 乗用車</t>
  </si>
  <si>
    <t xml:space="preserve"> 特種用途車</t>
  </si>
  <si>
    <t xml:space="preserve"> 大型特殊自動車</t>
  </si>
  <si>
    <t xml:space="preserve"> 原動機付自転車</t>
  </si>
  <si>
    <t xml:space="preserve"> 軽自動車</t>
  </si>
  <si>
    <t>小型特殊自動車</t>
  </si>
  <si>
    <t xml:space="preserve"> 小型自動二輪車</t>
  </si>
  <si>
    <t>動力付き二輪車類</t>
    <rPh sb="0" eb="2">
      <t>ドウリョク</t>
    </rPh>
    <rPh sb="2" eb="3">
      <t>ツ</t>
    </rPh>
    <rPh sb="4" eb="7">
      <t>ニリンシャ</t>
    </rPh>
    <rPh sb="7" eb="8">
      <t>ルイ</t>
    </rPh>
    <phoneticPr fontId="18"/>
  </si>
  <si>
    <t>自動車類</t>
    <rPh sb="0" eb="3">
      <t>ジドウシャ</t>
    </rPh>
    <rPh sb="3" eb="4">
      <t>ルイ</t>
    </rPh>
    <phoneticPr fontId="18"/>
  </si>
  <si>
    <t>自動車類合計</t>
    <rPh sb="0" eb="3">
      <t>ジドウシャ</t>
    </rPh>
    <rPh sb="3" eb="4">
      <t>ルイ</t>
    </rPh>
    <rPh sb="4" eb="6">
      <t>ゴウケイ</t>
    </rPh>
    <phoneticPr fontId="18"/>
  </si>
  <si>
    <t>大型車混入率（％）</t>
    <rPh sb="0" eb="3">
      <t>オオガタシャ</t>
    </rPh>
    <rPh sb="3" eb="6">
      <t>コンニュウリツ</t>
    </rPh>
    <phoneticPr fontId="18"/>
  </si>
  <si>
    <t>歩道</t>
    <rPh sb="0" eb="2">
      <t>ホドウ</t>
    </rPh>
    <phoneticPr fontId="18"/>
  </si>
  <si>
    <t>車道</t>
    <rPh sb="0" eb="2">
      <t>シャドウ</t>
    </rPh>
    <phoneticPr fontId="18"/>
  </si>
  <si>
    <t>小型車</t>
    <rPh sb="0" eb="3">
      <t>コガタシャ</t>
    </rPh>
    <phoneticPr fontId="18"/>
  </si>
  <si>
    <t>大型車</t>
    <rPh sb="0" eb="3">
      <t>オオガタシャ</t>
    </rPh>
    <phoneticPr fontId="18"/>
  </si>
  <si>
    <t>（注）以前掲載していた県道相模原茅ケ崎線の調査ポイントは平成22年11月1日調査からなくなりました。</t>
    <rPh sb="1" eb="2">
      <t>チュウ</t>
    </rPh>
    <rPh sb="3" eb="5">
      <t>イゼン</t>
    </rPh>
    <rPh sb="5" eb="7">
      <t>ケイサイ</t>
    </rPh>
    <rPh sb="11" eb="13">
      <t>ケンドウ</t>
    </rPh>
    <rPh sb="13" eb="16">
      <t>サガミハラ</t>
    </rPh>
    <rPh sb="16" eb="19">
      <t>チガサキ</t>
    </rPh>
    <rPh sb="19" eb="20">
      <t>セン</t>
    </rPh>
    <rPh sb="21" eb="23">
      <t>チョウサ</t>
    </rPh>
    <rPh sb="28" eb="30">
      <t>ヘイセイ</t>
    </rPh>
    <rPh sb="32" eb="33">
      <t>ネン</t>
    </rPh>
    <rPh sb="35" eb="36">
      <t>ガツ</t>
    </rPh>
    <rPh sb="37" eb="38">
      <t>ニチ</t>
    </rPh>
    <rPh sb="38" eb="40">
      <t>チョウサ</t>
    </rPh>
    <phoneticPr fontId="18"/>
  </si>
  <si>
    <t>路線名(観測地点)</t>
  </si>
  <si>
    <t>歩行者類　　　　</t>
  </si>
  <si>
    <t>自転車類</t>
    <phoneticPr fontId="18"/>
  </si>
  <si>
    <t>丸子中山茅ケ崎線（大曲4-3）</t>
    <rPh sb="0" eb="2">
      <t>マルコ</t>
    </rPh>
    <rPh sb="2" eb="4">
      <t>ナカヤマ</t>
    </rPh>
    <rPh sb="4" eb="7">
      <t>チガサキ</t>
    </rPh>
    <rPh sb="7" eb="8">
      <t>セン</t>
    </rPh>
    <rPh sb="9" eb="11">
      <t>オオマガリ</t>
    </rPh>
    <phoneticPr fontId="18"/>
  </si>
  <si>
    <t>単位：人・台</t>
    <rPh sb="0" eb="2">
      <t>タンイ</t>
    </rPh>
    <rPh sb="3" eb="4">
      <t>ニン</t>
    </rPh>
    <rPh sb="5" eb="6">
      <t>ダイ</t>
    </rPh>
    <phoneticPr fontId="18"/>
  </si>
  <si>
    <t>-</t>
    <phoneticPr fontId="18"/>
  </si>
  <si>
    <t>-</t>
    <phoneticPr fontId="18"/>
  </si>
  <si>
    <t>引受</t>
  </si>
  <si>
    <t>引受</t>
    <phoneticPr fontId="18"/>
  </si>
  <si>
    <t>総数</t>
    <phoneticPr fontId="18"/>
  </si>
  <si>
    <t>普通</t>
    <phoneticPr fontId="18"/>
  </si>
  <si>
    <t>書留</t>
    <phoneticPr fontId="18"/>
  </si>
  <si>
    <t>速達</t>
    <phoneticPr fontId="18"/>
  </si>
  <si>
    <t>配達</t>
  </si>
  <si>
    <t>配達</t>
    <phoneticPr fontId="18"/>
  </si>
  <si>
    <t>通常</t>
  </si>
  <si>
    <t>小包</t>
  </si>
  <si>
    <t>総数</t>
    <phoneticPr fontId="18"/>
  </si>
  <si>
    <t>運動場</t>
  </si>
  <si>
    <t>運動場</t>
    <phoneticPr fontId="18"/>
  </si>
  <si>
    <t>校舎・敷地・その他</t>
  </si>
  <si>
    <t>校舎・敷地・その他</t>
    <phoneticPr fontId="18"/>
  </si>
  <si>
    <t>校舎</t>
  </si>
  <si>
    <t>校舎</t>
    <phoneticPr fontId="18"/>
  </si>
  <si>
    <t>体育館</t>
  </si>
  <si>
    <t>給食室</t>
  </si>
  <si>
    <t>給食室</t>
    <phoneticPr fontId="18"/>
  </si>
  <si>
    <t>プール専用付属室</t>
    <phoneticPr fontId="18"/>
  </si>
  <si>
    <t>その他(学校開放施設)</t>
    <phoneticPr fontId="18"/>
  </si>
  <si>
    <t>校地面積</t>
    <phoneticPr fontId="18"/>
  </si>
  <si>
    <t>建物面積</t>
    <phoneticPr fontId="18"/>
  </si>
  <si>
    <t>その他（学校開放施設）</t>
  </si>
  <si>
    <t>総数</t>
    <phoneticPr fontId="18"/>
  </si>
  <si>
    <t>単式</t>
    <phoneticPr fontId="18"/>
  </si>
  <si>
    <t>※81条</t>
    <phoneticPr fontId="18"/>
  </si>
  <si>
    <t>男</t>
    <phoneticPr fontId="18"/>
  </si>
  <si>
    <t>女</t>
    <phoneticPr fontId="18"/>
  </si>
  <si>
    <t>男</t>
    <phoneticPr fontId="18"/>
  </si>
  <si>
    <t>女</t>
    <phoneticPr fontId="18"/>
  </si>
  <si>
    <t>合計 / 総数(総数)(児童数)</t>
  </si>
  <si>
    <t>学校</t>
  </si>
  <si>
    <t>総数</t>
    <phoneticPr fontId="18"/>
  </si>
  <si>
    <t>男</t>
    <phoneticPr fontId="18"/>
  </si>
  <si>
    <t>女</t>
    <phoneticPr fontId="18"/>
  </si>
  <si>
    <t>男</t>
    <phoneticPr fontId="18"/>
  </si>
  <si>
    <t>女</t>
    <phoneticPr fontId="18"/>
  </si>
  <si>
    <t>総数</t>
    <phoneticPr fontId="18"/>
  </si>
  <si>
    <t>3学年</t>
    <phoneticPr fontId="18"/>
  </si>
  <si>
    <t>2学年</t>
    <phoneticPr fontId="18"/>
  </si>
  <si>
    <t>1学年</t>
    <phoneticPr fontId="18"/>
  </si>
  <si>
    <t>生徒数</t>
    <phoneticPr fontId="18"/>
  </si>
  <si>
    <t>学級数</t>
    <phoneticPr fontId="18"/>
  </si>
  <si>
    <t>教員数</t>
    <phoneticPr fontId="18"/>
  </si>
  <si>
    <t>職員数</t>
    <phoneticPr fontId="18"/>
  </si>
  <si>
    <t>合計 / 総数(総数)</t>
  </si>
  <si>
    <t>高等学校等進学者</t>
  </si>
  <si>
    <t>年別</t>
    <rPh sb="0" eb="2">
      <t>ネンベツ</t>
    </rPh>
    <phoneticPr fontId="18"/>
  </si>
  <si>
    <t>区分</t>
    <rPh sb="0" eb="2">
      <t>クブン</t>
    </rPh>
    <phoneticPr fontId="18"/>
  </si>
  <si>
    <t>総数</t>
    <phoneticPr fontId="18"/>
  </si>
  <si>
    <t>女</t>
    <phoneticPr fontId="18"/>
  </si>
  <si>
    <t>男</t>
    <phoneticPr fontId="18"/>
  </si>
  <si>
    <t>総数</t>
    <phoneticPr fontId="18"/>
  </si>
  <si>
    <t>男</t>
    <phoneticPr fontId="18"/>
  </si>
  <si>
    <t>1学年</t>
    <phoneticPr fontId="18"/>
  </si>
  <si>
    <t>2学年</t>
    <phoneticPr fontId="18"/>
  </si>
  <si>
    <t>3学年</t>
    <phoneticPr fontId="18"/>
  </si>
  <si>
    <t>教員数(本務者)</t>
    <phoneticPr fontId="18"/>
  </si>
  <si>
    <t>職員数(本務者)</t>
    <phoneticPr fontId="18"/>
  </si>
  <si>
    <t>在園者数</t>
    <phoneticPr fontId="18"/>
  </si>
  <si>
    <t>女</t>
    <phoneticPr fontId="18"/>
  </si>
  <si>
    <t>修了者数</t>
    <phoneticPr fontId="18"/>
  </si>
  <si>
    <t>3歳児</t>
    <phoneticPr fontId="18"/>
  </si>
  <si>
    <t>4歳児</t>
    <phoneticPr fontId="18"/>
  </si>
  <si>
    <t>5歳児</t>
    <phoneticPr fontId="18"/>
  </si>
  <si>
    <t>延べ利用団体数（右軸）</t>
  </si>
  <si>
    <t>延べ利用人員（左軸）</t>
  </si>
  <si>
    <t>プール(人)</t>
    <rPh sb="4" eb="5">
      <t>ニン</t>
    </rPh>
    <phoneticPr fontId="18"/>
  </si>
  <si>
    <r>
      <t>(注）町営プールは平成25年7月30日より閉場。</t>
    </r>
    <r>
      <rPr>
        <sz val="12"/>
        <rFont val="HGPｺﾞｼｯｸM"/>
        <family val="3"/>
        <charset val="128"/>
      </rPr>
      <t>平成25年8月より、代替えとして小学校プール開放を実施。</t>
    </r>
    <rPh sb="1" eb="2">
      <t>チュウ</t>
    </rPh>
    <rPh sb="3" eb="5">
      <t>チョウエイ</t>
    </rPh>
    <rPh sb="9" eb="11">
      <t>ヘイセイ</t>
    </rPh>
    <rPh sb="13" eb="14">
      <t>ネン</t>
    </rPh>
    <rPh sb="15" eb="16">
      <t>ガツ</t>
    </rPh>
    <rPh sb="18" eb="19">
      <t>ニチ</t>
    </rPh>
    <phoneticPr fontId="18"/>
  </si>
  <si>
    <t>野球</t>
    <phoneticPr fontId="18"/>
  </si>
  <si>
    <t>サッカー</t>
    <phoneticPr fontId="18"/>
  </si>
  <si>
    <t>倉見スポーツ公園</t>
    <phoneticPr fontId="18"/>
  </si>
  <si>
    <t>田端スポーツ公園</t>
    <phoneticPr fontId="18"/>
  </si>
  <si>
    <t>庭球場</t>
    <phoneticPr fontId="18"/>
  </si>
  <si>
    <t>寒川中学校グラウンド(夜間)</t>
    <phoneticPr fontId="18"/>
  </si>
  <si>
    <t>旭が丘中学校グラウンド(夜間)</t>
    <phoneticPr fontId="18"/>
  </si>
  <si>
    <t>グラウンド</t>
    <phoneticPr fontId="18"/>
  </si>
  <si>
    <t>多目的</t>
    <phoneticPr fontId="18"/>
  </si>
  <si>
    <t>施設別</t>
    <rPh sb="0" eb="2">
      <t>シセツ</t>
    </rPh>
    <rPh sb="2" eb="3">
      <t>ベツ</t>
    </rPh>
    <phoneticPr fontId="18"/>
  </si>
  <si>
    <t>町民センター　</t>
    <phoneticPr fontId="18"/>
  </si>
  <si>
    <t>年度別</t>
    <rPh sb="0" eb="2">
      <t>ネンド</t>
    </rPh>
    <rPh sb="2" eb="3">
      <t>ベツ</t>
    </rPh>
    <phoneticPr fontId="18"/>
  </si>
  <si>
    <t>来館者数（右軸）</t>
  </si>
  <si>
    <t>蔵書数（左軸）</t>
  </si>
  <si>
    <t>貸出点数（左軸）</t>
  </si>
  <si>
    <t>人口に対する保護率（右軸）</t>
  </si>
  <si>
    <t>被保護人員（左軸）</t>
  </si>
  <si>
    <t>世帯数に対する保護率（右軸）</t>
  </si>
  <si>
    <t>被保護世帯数（左軸）</t>
  </si>
  <si>
    <t>合計 / 総額</t>
  </si>
  <si>
    <t>寒川湘南保育園</t>
    <rPh sb="0" eb="2">
      <t>サムカワ</t>
    </rPh>
    <rPh sb="2" eb="4">
      <t>ショウナン</t>
    </rPh>
    <rPh sb="4" eb="7">
      <t>ホイクエン</t>
    </rPh>
    <phoneticPr fontId="18"/>
  </si>
  <si>
    <t>寒川湘南保育園</t>
  </si>
  <si>
    <t>合計 / 総数(児童数)</t>
  </si>
  <si>
    <t>親子組数（右軸）</t>
  </si>
  <si>
    <t>人数（左軸）</t>
  </si>
  <si>
    <t>電話相談件数（右軸）</t>
  </si>
  <si>
    <t>面接相談件数（左軸）</t>
  </si>
  <si>
    <t>実施回数(回)</t>
    <rPh sb="5" eb="6">
      <t>カイ</t>
    </rPh>
    <phoneticPr fontId="18"/>
  </si>
  <si>
    <t>年度別</t>
    <phoneticPr fontId="18"/>
  </si>
  <si>
    <t>参加者</t>
    <phoneticPr fontId="18"/>
  </si>
  <si>
    <t>実施回数（右軸）</t>
  </si>
  <si>
    <t>相談件数（左軸）</t>
  </si>
  <si>
    <t>増加</t>
    <phoneticPr fontId="18"/>
  </si>
  <si>
    <t>合計 / 被保険者数</t>
  </si>
  <si>
    <t xml:space="preserve"> 被保険者世帯数</t>
  </si>
  <si>
    <t xml:space="preserve"> 被保険者数</t>
  </si>
  <si>
    <t>件数（右軸）</t>
  </si>
  <si>
    <t>金額（左軸）</t>
  </si>
  <si>
    <t>収納率（右軸）</t>
  </si>
  <si>
    <t>被保険者数（左軸）</t>
  </si>
  <si>
    <t>減少</t>
    <phoneticPr fontId="18"/>
  </si>
  <si>
    <t>被保険者数(人)</t>
    <rPh sb="6" eb="7">
      <t>ニン</t>
    </rPh>
    <phoneticPr fontId="18"/>
  </si>
  <si>
    <t>被保険者数(右軸)</t>
  </si>
  <si>
    <t>件数（左軸）</t>
  </si>
  <si>
    <t>1件当り金額（右軸）</t>
  </si>
  <si>
    <t>一人当り金額（左軸）</t>
  </si>
  <si>
    <t>被保険者数</t>
    <phoneticPr fontId="18"/>
  </si>
  <si>
    <t>調定額</t>
    <phoneticPr fontId="18"/>
  </si>
  <si>
    <t>収納額</t>
    <phoneticPr fontId="18"/>
  </si>
  <si>
    <t>収納率</t>
    <phoneticPr fontId="18"/>
  </si>
  <si>
    <t>受給権者</t>
    <phoneticPr fontId="18"/>
  </si>
  <si>
    <t>支給額</t>
    <phoneticPr fontId="18"/>
  </si>
  <si>
    <t>受給権者（右軸）</t>
  </si>
  <si>
    <t>支給額（左軸）</t>
  </si>
  <si>
    <t>区分</t>
    <rPh sb="0" eb="2">
      <t>クブン</t>
    </rPh>
    <phoneticPr fontId="18"/>
  </si>
  <si>
    <t>5年年金</t>
    <rPh sb="1" eb="2">
      <t>ネン</t>
    </rPh>
    <rPh sb="2" eb="4">
      <t>ネンキン</t>
    </rPh>
    <phoneticPr fontId="18"/>
  </si>
  <si>
    <t>年度別</t>
    <rPh sb="0" eb="3">
      <t>ネンドベツ</t>
    </rPh>
    <phoneticPr fontId="18"/>
  </si>
  <si>
    <t>合計 / 総数(敬老金)</t>
  </si>
  <si>
    <t xml:space="preserve"> 男</t>
  </si>
  <si>
    <t xml:space="preserve"> 女</t>
  </si>
  <si>
    <t>要支援1</t>
    <phoneticPr fontId="18"/>
  </si>
  <si>
    <t>要支援2</t>
    <phoneticPr fontId="18"/>
  </si>
  <si>
    <t>要介護1</t>
    <phoneticPr fontId="18"/>
  </si>
  <si>
    <t>要介護2</t>
    <phoneticPr fontId="18"/>
  </si>
  <si>
    <t>要介護3</t>
    <phoneticPr fontId="18"/>
  </si>
  <si>
    <t>要介護4</t>
    <phoneticPr fontId="18"/>
  </si>
  <si>
    <t>要介護5</t>
    <phoneticPr fontId="18"/>
  </si>
  <si>
    <t>総数</t>
    <rPh sb="0" eb="2">
      <t>ソウスウ</t>
    </rPh>
    <phoneticPr fontId="18"/>
  </si>
  <si>
    <t>平成20年度決算額</t>
  </si>
  <si>
    <t>平成21年度決算額</t>
  </si>
  <si>
    <t>平成22年度決算額</t>
  </si>
  <si>
    <t>平成23年度決算額</t>
  </si>
  <si>
    <t>平成24年度決算額</t>
  </si>
  <si>
    <t>平成25年度決算額</t>
  </si>
  <si>
    <t>平成26年度決算額</t>
  </si>
  <si>
    <t>職員数</t>
  </si>
  <si>
    <t>総額</t>
    <rPh sb="0" eb="2">
      <t>ソウガク</t>
    </rPh>
    <phoneticPr fontId="18"/>
  </si>
  <si>
    <t xml:space="preserve"> 共同募金</t>
  </si>
  <si>
    <t xml:space="preserve"> 日赤募金</t>
  </si>
  <si>
    <t xml:space="preserve"> 病院</t>
  </si>
  <si>
    <t xml:space="preserve"> 医院・診療所</t>
  </si>
  <si>
    <t xml:space="preserve"> 歯科診療所</t>
  </si>
  <si>
    <t xml:space="preserve"> 薬局</t>
  </si>
  <si>
    <t>死因簡単分類コード</t>
  </si>
  <si>
    <t>指導区分別実人員</t>
    <phoneticPr fontId="18"/>
  </si>
  <si>
    <t>受診率（右軸）</t>
  </si>
  <si>
    <t>対象者数（左軸）</t>
  </si>
  <si>
    <t>年度別</t>
    <phoneticPr fontId="18"/>
  </si>
  <si>
    <t>対象者数</t>
  </si>
  <si>
    <t>対象者数</t>
    <phoneticPr fontId="18"/>
  </si>
  <si>
    <t>受診者数</t>
  </si>
  <si>
    <t>受診者数</t>
    <phoneticPr fontId="18"/>
  </si>
  <si>
    <t>受診率</t>
  </si>
  <si>
    <t>受診率</t>
    <phoneticPr fontId="18"/>
  </si>
  <si>
    <t>検診結果</t>
    <phoneticPr fontId="18"/>
  </si>
  <si>
    <t>異常無し</t>
    <phoneticPr fontId="18"/>
  </si>
  <si>
    <t>要精密検査</t>
    <phoneticPr fontId="18"/>
  </si>
  <si>
    <t xml:space="preserve"> 受診率(胃がん)</t>
  </si>
  <si>
    <t xml:space="preserve"> 受診率(大腸がん)</t>
  </si>
  <si>
    <t xml:space="preserve"> 対象者数(胃がん)</t>
  </si>
  <si>
    <t xml:space="preserve"> 対象者数(大腸がん)</t>
  </si>
  <si>
    <t xml:space="preserve"> 受診率(Ｘ線撮影)</t>
  </si>
  <si>
    <t xml:space="preserve"> 受診率(喀痰検査)</t>
  </si>
  <si>
    <t xml:space="preserve"> 対象者数(Ｘ線撮影)</t>
  </si>
  <si>
    <t xml:space="preserve"> 対象者数(喀痰検査)</t>
  </si>
  <si>
    <t>検診結果</t>
    <phoneticPr fontId="18"/>
  </si>
  <si>
    <t>要精密検査</t>
    <phoneticPr fontId="18"/>
  </si>
  <si>
    <t>異常無し(検診結果)</t>
  </si>
  <si>
    <t>要精密検査(検診結果)</t>
  </si>
  <si>
    <t>要精密検査</t>
    <phoneticPr fontId="18"/>
  </si>
  <si>
    <t>性別</t>
  </si>
  <si>
    <t xml:space="preserve"> 15～19歳</t>
  </si>
  <si>
    <t xml:space="preserve"> 20～24歳</t>
  </si>
  <si>
    <t xml:space="preserve"> 25～29歳</t>
  </si>
  <si>
    <t xml:space="preserve"> 30～34歳</t>
  </si>
  <si>
    <t xml:space="preserve"> 35～39歳</t>
  </si>
  <si>
    <t xml:space="preserve"> 40～44歳</t>
  </si>
  <si>
    <t xml:space="preserve"> 第1児</t>
  </si>
  <si>
    <t xml:space="preserve"> 第2児</t>
  </si>
  <si>
    <t xml:space="preserve"> 第3児</t>
  </si>
  <si>
    <t xml:space="preserve"> 第4児</t>
  </si>
  <si>
    <t xml:space="preserve"> 第5児以上</t>
  </si>
  <si>
    <t>水痘</t>
    <rPh sb="0" eb="2">
      <t>スイトウ</t>
    </rPh>
    <phoneticPr fontId="18"/>
  </si>
  <si>
    <t>高齢者肺炎球菌</t>
    <rPh sb="0" eb="3">
      <t>コウレイシャ</t>
    </rPh>
    <rPh sb="3" eb="5">
      <t>ハイエン</t>
    </rPh>
    <rPh sb="5" eb="7">
      <t>キュウキン</t>
    </rPh>
    <phoneticPr fontId="18"/>
  </si>
  <si>
    <t>ヒブ感染症</t>
    <rPh sb="2" eb="5">
      <t>カンセンショウ</t>
    </rPh>
    <phoneticPr fontId="21"/>
  </si>
  <si>
    <t>小児用肺炎球菌感染症</t>
    <rPh sb="0" eb="3">
      <t>ショウニヨウ</t>
    </rPh>
    <rPh sb="3" eb="5">
      <t>ハイエン</t>
    </rPh>
    <rPh sb="5" eb="7">
      <t>キュウキン</t>
    </rPh>
    <rPh sb="7" eb="10">
      <t>カンセンショウ</t>
    </rPh>
    <phoneticPr fontId="21"/>
  </si>
  <si>
    <t>ヒトパピローマウイルス感染症</t>
    <rPh sb="11" eb="14">
      <t>カンセンショウ</t>
    </rPh>
    <phoneticPr fontId="21"/>
  </si>
  <si>
    <t>合計</t>
  </si>
  <si>
    <t xml:space="preserve"> 平成20年度</t>
  </si>
  <si>
    <t xml:space="preserve"> 平成21年度</t>
  </si>
  <si>
    <t xml:space="preserve"> 平成22年度</t>
  </si>
  <si>
    <t xml:space="preserve"> 平成23年度</t>
  </si>
  <si>
    <t xml:space="preserve"> 平成24年度</t>
  </si>
  <si>
    <t xml:space="preserve"> 平成25年度</t>
  </si>
  <si>
    <t xml:space="preserve"> 平成26年度</t>
  </si>
  <si>
    <t>達成率（右軸）</t>
  </si>
  <si>
    <t>献血者数（左軸）</t>
  </si>
  <si>
    <t>合計 / 総数(処理量)</t>
  </si>
  <si>
    <t>1人／日(ℓ)</t>
    <phoneticPr fontId="18"/>
  </si>
  <si>
    <t>し尿排出量</t>
    <phoneticPr fontId="18"/>
  </si>
  <si>
    <t>浄化槽汚泥排水量</t>
    <phoneticPr fontId="18"/>
  </si>
  <si>
    <t>浄化槽処理量</t>
    <phoneticPr fontId="18"/>
  </si>
  <si>
    <t>し尿処理量</t>
    <phoneticPr fontId="18"/>
  </si>
  <si>
    <t>合計 / し尿処理量</t>
  </si>
  <si>
    <t>整備面積</t>
    <phoneticPr fontId="18"/>
  </si>
  <si>
    <t>処理区域面積</t>
    <phoneticPr fontId="18"/>
  </si>
  <si>
    <t>処理区域人口</t>
    <phoneticPr fontId="18"/>
  </si>
  <si>
    <t>行政人口</t>
    <phoneticPr fontId="18"/>
  </si>
  <si>
    <t>普及率(％)</t>
    <phoneticPr fontId="18"/>
  </si>
  <si>
    <t>管渠延長(m)</t>
    <phoneticPr fontId="18"/>
  </si>
  <si>
    <t>普及率（右軸）</t>
  </si>
  <si>
    <t>整備面積（左軸）</t>
  </si>
  <si>
    <t>宮山橋(目久尻川)</t>
    <phoneticPr fontId="18"/>
  </si>
  <si>
    <t>大曲橋(小出川)</t>
    <phoneticPr fontId="18"/>
  </si>
  <si>
    <t>寺尾橋(小出川)</t>
    <phoneticPr fontId="18"/>
  </si>
  <si>
    <t>弥生橋(一之宮幹線)</t>
    <phoneticPr fontId="18"/>
  </si>
  <si>
    <t xml:space="preserve"> 宮山橋(目久尻川)</t>
  </si>
  <si>
    <t xml:space="preserve"> 大曲橋(小出川)</t>
  </si>
  <si>
    <t xml:space="preserve"> 寺尾橋(小出川)</t>
  </si>
  <si>
    <t xml:space="preserve"> 弥生橋(一之宮幹線)</t>
  </si>
  <si>
    <t>年別</t>
    <rPh sb="0" eb="2">
      <t>ネンベツ</t>
    </rPh>
    <phoneticPr fontId="18"/>
  </si>
  <si>
    <t>平成27年度</t>
    <rPh sb="0" eb="2">
      <t>ヘイセイ</t>
    </rPh>
    <rPh sb="4" eb="6">
      <t>ネンド</t>
    </rPh>
    <phoneticPr fontId="18"/>
  </si>
  <si>
    <t>町税</t>
    <phoneticPr fontId="18"/>
  </si>
  <si>
    <t>地方譲与税</t>
    <phoneticPr fontId="18"/>
  </si>
  <si>
    <t>地方特例交付金</t>
    <phoneticPr fontId="18"/>
  </si>
  <si>
    <t>地方交付税</t>
    <phoneticPr fontId="18"/>
  </si>
  <si>
    <t>交通安全対策特別交付金</t>
    <phoneticPr fontId="18"/>
  </si>
  <si>
    <t>分担金及び負担金</t>
    <phoneticPr fontId="18"/>
  </si>
  <si>
    <t>区分</t>
    <rPh sb="0" eb="2">
      <t>クブン</t>
    </rPh>
    <phoneticPr fontId="18"/>
  </si>
  <si>
    <t>平成27年度</t>
  </si>
  <si>
    <t xml:space="preserve"> 当初予算額　</t>
  </si>
  <si>
    <t xml:space="preserve"> 決算額</t>
  </si>
  <si>
    <t>総数</t>
    <rPh sb="0" eb="2">
      <t>ソウスウ</t>
    </rPh>
    <phoneticPr fontId="18"/>
  </si>
  <si>
    <t>金額及び構成比の別</t>
  </si>
  <si>
    <t xml:space="preserve"> 人件費</t>
  </si>
  <si>
    <t xml:space="preserve"> 物件費</t>
  </si>
  <si>
    <t xml:space="preserve"> 維持補修費</t>
  </si>
  <si>
    <t xml:space="preserve"> 扶助費</t>
  </si>
  <si>
    <t xml:space="preserve"> 補助費等</t>
  </si>
  <si>
    <t xml:space="preserve"> 普通建設事業費</t>
  </si>
  <si>
    <t xml:space="preserve"> 公債費</t>
  </si>
  <si>
    <t xml:space="preserve"> 積立金</t>
  </si>
  <si>
    <t xml:space="preserve"> 投資及び出資金貸付金</t>
  </si>
  <si>
    <t xml:space="preserve"> 繰出金</t>
  </si>
  <si>
    <t>年度別</t>
    <phoneticPr fontId="18"/>
  </si>
  <si>
    <t>A歳入総額</t>
    <phoneticPr fontId="18"/>
  </si>
  <si>
    <t>B歳出総額</t>
    <phoneticPr fontId="18"/>
  </si>
  <si>
    <t>C=A-B差引額</t>
    <phoneticPr fontId="18"/>
  </si>
  <si>
    <t>D翌年度へ繰越すべき財源</t>
    <phoneticPr fontId="18"/>
  </si>
  <si>
    <t>E=C-D実質収支</t>
    <phoneticPr fontId="18"/>
  </si>
  <si>
    <t>F単年度収支</t>
    <phoneticPr fontId="18"/>
  </si>
  <si>
    <t>G積立金</t>
    <phoneticPr fontId="18"/>
  </si>
  <si>
    <t>H繰上償還金</t>
    <phoneticPr fontId="18"/>
  </si>
  <si>
    <t>I積立金取崩し額</t>
    <phoneticPr fontId="18"/>
  </si>
  <si>
    <t>Ｊ=F+G+H-I実質単年度収支</t>
    <phoneticPr fontId="18"/>
  </si>
  <si>
    <t>基準財政収入額</t>
    <phoneticPr fontId="18"/>
  </si>
  <si>
    <t>基準財政需要額</t>
    <phoneticPr fontId="18"/>
  </si>
  <si>
    <t>財政力指数（3ヶ年平均）</t>
    <phoneticPr fontId="18"/>
  </si>
  <si>
    <t>町債現在高（普通会計）</t>
    <phoneticPr fontId="18"/>
  </si>
  <si>
    <t>自主財源比率（普通会計）</t>
    <phoneticPr fontId="18"/>
  </si>
  <si>
    <t>歳入総額</t>
  </si>
  <si>
    <t>歳出総額</t>
  </si>
  <si>
    <t>差引額</t>
  </si>
  <si>
    <t>公債費比率（左軸）</t>
  </si>
  <si>
    <t>自主財源比率（左軸）</t>
  </si>
  <si>
    <t>財政力指数（右軸）</t>
  </si>
  <si>
    <t>経常収支比率（左軸）</t>
  </si>
  <si>
    <t>全国防災</t>
    <rPh sb="0" eb="2">
      <t>ゼンコク</t>
    </rPh>
    <rPh sb="2" eb="4">
      <t>ボウサイ</t>
    </rPh>
    <phoneticPr fontId="18"/>
  </si>
  <si>
    <t>小計</t>
    <rPh sb="0" eb="2">
      <t>ショウケイ</t>
    </rPh>
    <phoneticPr fontId="18"/>
  </si>
  <si>
    <t>借入先別</t>
    <phoneticPr fontId="18"/>
  </si>
  <si>
    <t>政府資金</t>
    <phoneticPr fontId="18"/>
  </si>
  <si>
    <t>財政融資資金</t>
    <phoneticPr fontId="18"/>
  </si>
  <si>
    <t>地方公共団体金融機構</t>
  </si>
  <si>
    <t>市中銀行</t>
    <phoneticPr fontId="18"/>
  </si>
  <si>
    <t>その他の金融機関</t>
  </si>
  <si>
    <t>県振興協会</t>
  </si>
  <si>
    <t>県振興協会</t>
    <phoneticPr fontId="18"/>
  </si>
  <si>
    <t>県貸付金</t>
  </si>
  <si>
    <t>県貸付金</t>
    <phoneticPr fontId="18"/>
  </si>
  <si>
    <t>総額</t>
    <phoneticPr fontId="18"/>
  </si>
  <si>
    <t>一般公共事業債</t>
  </si>
  <si>
    <t>一般公共事業債</t>
    <phoneticPr fontId="18"/>
  </si>
  <si>
    <t>一般単独事業債</t>
  </si>
  <si>
    <t>一般単独事業債</t>
    <phoneticPr fontId="18"/>
  </si>
  <si>
    <t>学校教育施設等整備事業債</t>
  </si>
  <si>
    <t>学校教育施設等整備事業債</t>
    <phoneticPr fontId="18"/>
  </si>
  <si>
    <t>一般廃棄物処理事業債</t>
  </si>
  <si>
    <t>一般廃棄物処理事業債</t>
    <phoneticPr fontId="18"/>
  </si>
  <si>
    <t>一般補助施設整備等事業債</t>
  </si>
  <si>
    <t>一般補助施設整備等事業債</t>
    <phoneticPr fontId="18"/>
  </si>
  <si>
    <t>厚生福祉施設整備事業債</t>
    <phoneticPr fontId="18"/>
  </si>
  <si>
    <t>緊急防災・減災事業債</t>
  </si>
  <si>
    <t>全国防災</t>
  </si>
  <si>
    <t>財源対策債</t>
    <phoneticPr fontId="18"/>
  </si>
  <si>
    <t>臨時財政特例債</t>
    <phoneticPr fontId="18"/>
  </si>
  <si>
    <t>減税補てん債</t>
  </si>
  <si>
    <t>減税補てん債</t>
    <phoneticPr fontId="18"/>
  </si>
  <si>
    <t>臨時税収補てん債</t>
  </si>
  <si>
    <t>臨時税収補てん債</t>
    <phoneticPr fontId="18"/>
  </si>
  <si>
    <t>臨時財政対策債</t>
  </si>
  <si>
    <t>臨時財政対策債</t>
    <phoneticPr fontId="18"/>
  </si>
  <si>
    <t>県貸付金</t>
    <phoneticPr fontId="18"/>
  </si>
  <si>
    <t>合計 / 総額(借入先別)</t>
  </si>
  <si>
    <t>年度別</t>
    <rPh sb="0" eb="3">
      <t>ネンドベツ</t>
    </rPh>
    <phoneticPr fontId="18"/>
  </si>
  <si>
    <t>税区分</t>
    <rPh sb="0" eb="1">
      <t>ゼイ</t>
    </rPh>
    <rPh sb="1" eb="3">
      <t>クブン</t>
    </rPh>
    <phoneticPr fontId="18"/>
  </si>
  <si>
    <t>内訳</t>
    <rPh sb="0" eb="2">
      <t>ウチワケ</t>
    </rPh>
    <phoneticPr fontId="18"/>
  </si>
  <si>
    <t>町民税</t>
    <rPh sb="0" eb="3">
      <t>チョウミンゼイ</t>
    </rPh>
    <phoneticPr fontId="18"/>
  </si>
  <si>
    <t>個人均等割</t>
    <rPh sb="0" eb="2">
      <t>コジン</t>
    </rPh>
    <rPh sb="2" eb="5">
      <t>キントウワ</t>
    </rPh>
    <phoneticPr fontId="18"/>
  </si>
  <si>
    <t>金額</t>
    <rPh sb="0" eb="2">
      <t>キンガク</t>
    </rPh>
    <phoneticPr fontId="18"/>
  </si>
  <si>
    <t>所得割</t>
    <rPh sb="0" eb="3">
      <t>ショトクワリ</t>
    </rPh>
    <phoneticPr fontId="18"/>
  </si>
  <si>
    <t>町たばこ税</t>
    <rPh sb="0" eb="1">
      <t>マチ</t>
    </rPh>
    <rPh sb="4" eb="5">
      <t>ゼイ</t>
    </rPh>
    <phoneticPr fontId="18"/>
  </si>
  <si>
    <t>家屋</t>
    <rPh sb="0" eb="2">
      <t>カオク</t>
    </rPh>
    <phoneticPr fontId="18"/>
  </si>
  <si>
    <t>合計 / 金額</t>
  </si>
  <si>
    <t>総数</t>
    <phoneticPr fontId="18"/>
  </si>
  <si>
    <t>総数</t>
    <phoneticPr fontId="18"/>
  </si>
  <si>
    <t>均等割のみ</t>
    <phoneticPr fontId="18"/>
  </si>
  <si>
    <t>法人税割・均等割</t>
    <phoneticPr fontId="18"/>
  </si>
  <si>
    <t>総数</t>
    <phoneticPr fontId="18"/>
  </si>
  <si>
    <t>土地</t>
    <phoneticPr fontId="18"/>
  </si>
  <si>
    <t>固定資産税(免点以上)</t>
    <phoneticPr fontId="18"/>
  </si>
  <si>
    <t>年度別</t>
    <phoneticPr fontId="18"/>
  </si>
  <si>
    <t>町民税</t>
    <phoneticPr fontId="18"/>
  </si>
  <si>
    <t>個人</t>
    <phoneticPr fontId="18"/>
  </si>
  <si>
    <t>所得割のみ</t>
    <phoneticPr fontId="18"/>
  </si>
  <si>
    <t>均等割・所得割</t>
    <phoneticPr fontId="18"/>
  </si>
  <si>
    <t>均等割のみ</t>
    <phoneticPr fontId="18"/>
  </si>
  <si>
    <t>町民税（個人）</t>
  </si>
  <si>
    <t>町民税（法人）</t>
  </si>
  <si>
    <t>免点未満</t>
    <phoneticPr fontId="18"/>
  </si>
  <si>
    <t>免点以上</t>
    <phoneticPr fontId="18"/>
  </si>
  <si>
    <t>棟数</t>
  </si>
  <si>
    <t>木造</t>
  </si>
  <si>
    <t>非木造</t>
  </si>
  <si>
    <t>住宅</t>
    <phoneticPr fontId="18"/>
  </si>
  <si>
    <t>工場</t>
    <phoneticPr fontId="18"/>
  </si>
  <si>
    <t>倉庫</t>
    <phoneticPr fontId="18"/>
  </si>
  <si>
    <t>店舗</t>
    <phoneticPr fontId="18"/>
  </si>
  <si>
    <t>その他</t>
    <phoneticPr fontId="18"/>
  </si>
  <si>
    <t>住宅</t>
    <phoneticPr fontId="18"/>
  </si>
  <si>
    <t>倉庫</t>
    <phoneticPr fontId="18"/>
  </si>
  <si>
    <t>店舗</t>
    <phoneticPr fontId="18"/>
  </si>
  <si>
    <t>面積（左軸）</t>
  </si>
  <si>
    <t>舗装率（右軸）</t>
  </si>
  <si>
    <t>路線数（左軸）</t>
  </si>
  <si>
    <t>路線名</t>
    <phoneticPr fontId="18"/>
  </si>
  <si>
    <t>藤沢土木事務所管内実延長</t>
    <phoneticPr fontId="18"/>
  </si>
  <si>
    <t>町内延長</t>
    <phoneticPr fontId="18"/>
  </si>
  <si>
    <t>舗装延長</t>
    <phoneticPr fontId="18"/>
  </si>
  <si>
    <t>舗装率</t>
    <phoneticPr fontId="18"/>
  </si>
  <si>
    <t>合計 / 総数　</t>
  </si>
  <si>
    <t>ひかりヶ丘公園</t>
  </si>
  <si>
    <t>一之宮9丁目106-16</t>
  </si>
  <si>
    <t>越の山公園</t>
  </si>
  <si>
    <t>岡田8丁目212-4</t>
  </si>
  <si>
    <t>あかね公園</t>
  </si>
  <si>
    <t>岡田8丁目329-2ほか</t>
  </si>
  <si>
    <t>根岸公園</t>
  </si>
  <si>
    <t>宮山1088-6</t>
  </si>
  <si>
    <t>さいど公園</t>
  </si>
  <si>
    <t>倉見2179-2ほか</t>
  </si>
  <si>
    <t>大村公園</t>
  </si>
  <si>
    <t>倉見2101-23</t>
  </si>
  <si>
    <t>一之宮公園</t>
  </si>
  <si>
    <t>一之宮3丁目2172-1</t>
  </si>
  <si>
    <t>外河原公園</t>
  </si>
  <si>
    <t>一之宮6丁目2027-27</t>
  </si>
  <si>
    <t>宮山緑地</t>
  </si>
  <si>
    <t>宮山1303-1</t>
  </si>
  <si>
    <t>緑地</t>
  </si>
  <si>
    <t>堂崎公園</t>
  </si>
  <si>
    <t>宮山500-26</t>
  </si>
  <si>
    <t>一之宮緑道</t>
  </si>
  <si>
    <t>一之宮4丁目2179-2ほか</t>
  </si>
  <si>
    <t>越公園</t>
  </si>
  <si>
    <t>岡田7丁目2861-95</t>
  </si>
  <si>
    <t>城ノ下公園</t>
  </si>
  <si>
    <t>一之宮7丁目1460-12</t>
  </si>
  <si>
    <t>一之宮7丁目1460-11</t>
  </si>
  <si>
    <t>一之宮7丁目1460-10</t>
  </si>
  <si>
    <t>城ノ下緑地</t>
  </si>
  <si>
    <t>一之宮7丁目1443-8ほか</t>
  </si>
  <si>
    <t>中里公園</t>
  </si>
  <si>
    <t>宮山2041-1ほか</t>
  </si>
  <si>
    <t>信玄芝原公園</t>
  </si>
  <si>
    <t>宮山1766-1</t>
  </si>
  <si>
    <t>中河原公園</t>
  </si>
  <si>
    <t>一之宮3丁目2976-2ほか</t>
  </si>
  <si>
    <t>岡田7丁目2826-33ほか</t>
  </si>
  <si>
    <t>菅田公園</t>
  </si>
  <si>
    <t>一之宮9丁目155-1ほか</t>
  </si>
  <si>
    <t>川とのふれあい公園</t>
  </si>
  <si>
    <t>一之宮3003-1ほか</t>
  </si>
  <si>
    <t>宮山台畑公園</t>
  </si>
  <si>
    <t>宮山3615-21</t>
  </si>
  <si>
    <t>倉見逸入緑地</t>
  </si>
  <si>
    <t>倉見1392-9ほか</t>
  </si>
  <si>
    <t>東原公園</t>
  </si>
  <si>
    <t>小谷1丁目596-23</t>
  </si>
  <si>
    <t>堰場公園</t>
  </si>
  <si>
    <t>宮山3504-12</t>
  </si>
  <si>
    <t>谷戸公園</t>
  </si>
  <si>
    <t>小谷2丁目1180-29</t>
  </si>
  <si>
    <t>一之宮上河原公園</t>
  </si>
  <si>
    <t>一之宮4丁目2693-26</t>
  </si>
  <si>
    <t>上の山公園</t>
  </si>
  <si>
    <t>大曲2丁目95番地のイほか</t>
  </si>
  <si>
    <t>さむかわ中央公園</t>
  </si>
  <si>
    <t>宮山275ほか</t>
  </si>
  <si>
    <t>倉見緑道</t>
  </si>
  <si>
    <t>倉見1082ほか</t>
  </si>
  <si>
    <t>緑道</t>
  </si>
  <si>
    <t>旧目久尻川ふるさと緑道</t>
  </si>
  <si>
    <t>宮山3030-2ほか</t>
  </si>
  <si>
    <t>陣屋公園</t>
  </si>
  <si>
    <t>倉見2011-30</t>
  </si>
  <si>
    <t>倉見観音堂緑地</t>
  </si>
  <si>
    <t>倉見411ほか</t>
  </si>
  <si>
    <t>オリーブの丘公園</t>
  </si>
  <si>
    <t>宮山1305-11ほか</t>
  </si>
  <si>
    <t>与見公園</t>
  </si>
  <si>
    <t>大曲1丁目6-11ほか</t>
  </si>
  <si>
    <t>面積</t>
    <phoneticPr fontId="18"/>
  </si>
  <si>
    <t>面積</t>
    <phoneticPr fontId="18"/>
  </si>
  <si>
    <t>防犯灯設置状況</t>
  </si>
  <si>
    <t>(注)倉見設置分には、隣接地である藤沢市宮原地内設置7基を含む。</t>
    <rPh sb="1" eb="2">
      <t>チュウ</t>
    </rPh>
    <phoneticPr fontId="18"/>
  </si>
  <si>
    <t>死者</t>
  </si>
  <si>
    <t>重傷</t>
  </si>
  <si>
    <t>軽傷</t>
  </si>
  <si>
    <t>資料：茅ヶ崎警察署（協働文化推進課）</t>
    <phoneticPr fontId="18"/>
  </si>
  <si>
    <t>合計 / 件数</t>
  </si>
  <si>
    <t>焼損表面積</t>
    <rPh sb="0" eb="2">
      <t>ショウソン</t>
    </rPh>
    <rPh sb="2" eb="5">
      <t>ヒョウメンセキ</t>
    </rPh>
    <phoneticPr fontId="18"/>
  </si>
  <si>
    <t>総数(件)</t>
    <rPh sb="3" eb="4">
      <t>ケン</t>
    </rPh>
    <phoneticPr fontId="18"/>
  </si>
  <si>
    <t>負傷者</t>
    <phoneticPr fontId="18"/>
  </si>
  <si>
    <t>建物</t>
    <phoneticPr fontId="18"/>
  </si>
  <si>
    <t>林野</t>
    <phoneticPr fontId="18"/>
  </si>
  <si>
    <t>その他</t>
    <phoneticPr fontId="18"/>
  </si>
  <si>
    <t>死者</t>
    <phoneticPr fontId="18"/>
  </si>
  <si>
    <t>年別</t>
    <phoneticPr fontId="18"/>
  </si>
  <si>
    <t>焼損面積（左軸）</t>
  </si>
  <si>
    <t xml:space="preserve"> 電気関係</t>
  </si>
  <si>
    <t xml:space="preserve"> 機関内配線</t>
  </si>
  <si>
    <t xml:space="preserve"> その他</t>
  </si>
  <si>
    <t>資料：消防本部消防総務課</t>
    <phoneticPr fontId="18"/>
  </si>
  <si>
    <t>合計 / 総数　　　</t>
  </si>
  <si>
    <t>定例会</t>
    <phoneticPr fontId="18"/>
  </si>
  <si>
    <t>臨時会</t>
    <phoneticPr fontId="18"/>
  </si>
  <si>
    <t>会期日数</t>
    <phoneticPr fontId="18"/>
  </si>
  <si>
    <t>町長提出議案</t>
  </si>
  <si>
    <t>町長提出議案</t>
    <phoneticPr fontId="18"/>
  </si>
  <si>
    <t>会期日数</t>
    <phoneticPr fontId="18"/>
  </si>
  <si>
    <t>町長提出議案</t>
    <phoneticPr fontId="18"/>
  </si>
  <si>
    <t>議員提出議案</t>
    <phoneticPr fontId="18"/>
  </si>
  <si>
    <t>傍聴人数</t>
    <phoneticPr fontId="18"/>
  </si>
  <si>
    <t>請願陳情件数（右軸）</t>
  </si>
  <si>
    <t>傍聴人数（左軸）</t>
  </si>
  <si>
    <t>総数</t>
    <phoneticPr fontId="18"/>
  </si>
  <si>
    <t>男</t>
    <phoneticPr fontId="18"/>
  </si>
  <si>
    <t>女</t>
    <phoneticPr fontId="18"/>
  </si>
  <si>
    <t>有権者数</t>
    <phoneticPr fontId="18"/>
  </si>
  <si>
    <t>投票者数</t>
    <phoneticPr fontId="18"/>
  </si>
  <si>
    <t>投票率</t>
    <phoneticPr fontId="18"/>
  </si>
  <si>
    <t>選挙種別</t>
  </si>
  <si>
    <t>衆議院議員小選挙区</t>
  </si>
  <si>
    <t>参議院議員選挙区</t>
  </si>
  <si>
    <t>町議会議員</t>
  </si>
  <si>
    <t>町長</t>
  </si>
  <si>
    <t>合計 / 総数(投票率)</t>
  </si>
  <si>
    <t xml:space="preserve"> 出生</t>
  </si>
  <si>
    <t xml:space="preserve"> 死亡</t>
  </si>
  <si>
    <t xml:space="preserve"> 認知</t>
  </si>
  <si>
    <t xml:space="preserve"> 養子縁組</t>
  </si>
  <si>
    <t xml:space="preserve"> 養子離縁</t>
  </si>
  <si>
    <t xml:space="preserve"> 婚姻</t>
  </si>
  <si>
    <t xml:space="preserve"> 離婚</t>
  </si>
  <si>
    <t xml:space="preserve"> 戸籍法第77条の2の届(離婚後の複氏)</t>
  </si>
  <si>
    <t xml:space="preserve"> 親権・後見</t>
  </si>
  <si>
    <t xml:space="preserve"> 失踪</t>
  </si>
  <si>
    <t xml:space="preserve"> 入籍</t>
  </si>
  <si>
    <t xml:space="preserve"> 分籍</t>
  </si>
  <si>
    <t xml:space="preserve"> 帰化</t>
  </si>
  <si>
    <t xml:space="preserve"> 氏変更</t>
  </si>
  <si>
    <t xml:space="preserve"> 名変更</t>
  </si>
  <si>
    <t xml:space="preserve"> 転籍</t>
  </si>
  <si>
    <t xml:space="preserve"> 戸籍訂正</t>
  </si>
  <si>
    <t xml:space="preserve"> 国籍選択</t>
  </si>
  <si>
    <t xml:space="preserve"> 戸籍謄抄本</t>
  </si>
  <si>
    <t xml:space="preserve"> 住民票</t>
  </si>
  <si>
    <t xml:space="preserve"> 印鑑証明</t>
  </si>
  <si>
    <t xml:space="preserve"> 諸証明</t>
  </si>
  <si>
    <t>転入</t>
    <phoneticPr fontId="18"/>
  </si>
  <si>
    <t>転出</t>
    <phoneticPr fontId="18"/>
  </si>
  <si>
    <t>住民異動届出</t>
    <phoneticPr fontId="18"/>
  </si>
  <si>
    <t>申請状況</t>
    <phoneticPr fontId="18"/>
  </si>
  <si>
    <t>印鑑登録者数</t>
    <phoneticPr fontId="18"/>
  </si>
  <si>
    <t>登録</t>
    <phoneticPr fontId="18"/>
  </si>
  <si>
    <t>廃止</t>
    <phoneticPr fontId="18"/>
  </si>
  <si>
    <t>印鑑登録者数（右軸）</t>
  </si>
  <si>
    <t>登録申請（左軸）</t>
  </si>
  <si>
    <t>廃止申請（左軸）</t>
  </si>
  <si>
    <t>教育委員会</t>
    <phoneticPr fontId="18"/>
  </si>
  <si>
    <t>農業委員会事務局</t>
    <phoneticPr fontId="18"/>
  </si>
  <si>
    <t>定数</t>
    <phoneticPr fontId="18"/>
  </si>
  <si>
    <t>実人員</t>
    <phoneticPr fontId="18"/>
  </si>
  <si>
    <t>町長部局</t>
    <phoneticPr fontId="18"/>
  </si>
  <si>
    <t>議会事務局</t>
    <phoneticPr fontId="18"/>
  </si>
  <si>
    <t>選挙管理委員会事務局</t>
    <phoneticPr fontId="18"/>
  </si>
  <si>
    <t>監査委員事務局</t>
    <phoneticPr fontId="18"/>
  </si>
  <si>
    <t>学校以外の教育</t>
    <phoneticPr fontId="18"/>
  </si>
  <si>
    <t>学校教育</t>
    <phoneticPr fontId="18"/>
  </si>
  <si>
    <t>消防職員</t>
    <phoneticPr fontId="18"/>
  </si>
  <si>
    <t>合計 / 実人員(総数)</t>
  </si>
  <si>
    <t xml:space="preserve"> 土地評価証明</t>
  </si>
  <si>
    <t xml:space="preserve"> 家屋評価証明</t>
  </si>
  <si>
    <t xml:space="preserve"> 所得証明</t>
  </si>
  <si>
    <t xml:space="preserve"> 納税証明</t>
  </si>
  <si>
    <t xml:space="preserve"> 固定価格通知</t>
  </si>
  <si>
    <t xml:space="preserve"> 資産証明</t>
  </si>
  <si>
    <t xml:space="preserve"> 課税証明</t>
  </si>
  <si>
    <t xml:space="preserve"> 非課税証明</t>
  </si>
  <si>
    <t xml:space="preserve"> 所在証明</t>
  </si>
  <si>
    <t xml:space="preserve"> 取壊証明</t>
  </si>
  <si>
    <t xml:space="preserve"> 軽自動車証明</t>
  </si>
  <si>
    <t xml:space="preserve"> 算出税額証明</t>
  </si>
  <si>
    <t xml:space="preserve"> 閲覧</t>
  </si>
  <si>
    <t>宅地</t>
  </si>
  <si>
    <t>宅地</t>
    <phoneticPr fontId="18"/>
  </si>
  <si>
    <t>一般田</t>
    <phoneticPr fontId="18"/>
  </si>
  <si>
    <t>介在田</t>
    <phoneticPr fontId="18"/>
  </si>
  <si>
    <t>合計 / 平均価格（円）</t>
  </si>
  <si>
    <t>平成21年7月1日現在、平成24年2月1日現在</t>
    <rPh sb="0" eb="2">
      <t>ヘイセイ</t>
    </rPh>
    <rPh sb="4" eb="5">
      <t>ネン</t>
    </rPh>
    <rPh sb="6" eb="7">
      <t>ガツ</t>
    </rPh>
    <rPh sb="8" eb="9">
      <t>ニチ</t>
    </rPh>
    <rPh sb="9" eb="11">
      <t>ゲンザイ</t>
    </rPh>
    <rPh sb="12" eb="14">
      <t>ヘイセイ</t>
    </rPh>
    <rPh sb="16" eb="17">
      <t>ネン</t>
    </rPh>
    <rPh sb="18" eb="19">
      <t>ガツ</t>
    </rPh>
    <rPh sb="20" eb="21">
      <t>ニチ</t>
    </rPh>
    <rPh sb="21" eb="23">
      <t>ゲンザイ</t>
    </rPh>
    <phoneticPr fontId="18"/>
  </si>
  <si>
    <t>資料：工業統計調査（企画政策課）</t>
    <rPh sb="0" eb="2">
      <t>シリョウ</t>
    </rPh>
    <rPh sb="3" eb="5">
      <t>コウギョウ</t>
    </rPh>
    <rPh sb="5" eb="7">
      <t>トウケイ</t>
    </rPh>
    <rPh sb="7" eb="9">
      <t>チョウサ</t>
    </rPh>
    <rPh sb="10" eb="12">
      <t>キカク</t>
    </rPh>
    <rPh sb="12" eb="15">
      <t>セイサクカ</t>
    </rPh>
    <phoneticPr fontId="18"/>
  </si>
  <si>
    <t>各年4月1日現在</t>
    <phoneticPr fontId="18"/>
  </si>
  <si>
    <t>各年度末現在</t>
    <phoneticPr fontId="18"/>
  </si>
  <si>
    <t>各年度末現在</t>
    <phoneticPr fontId="18"/>
  </si>
  <si>
    <t xml:space="preserve"> プール</t>
  </si>
  <si>
    <t xml:space="preserve"> グラウンド(大蔵青少年広場)</t>
  </si>
  <si>
    <t xml:space="preserve"> 多目的(大蔵青少年広場)</t>
  </si>
  <si>
    <t xml:space="preserve"> 野球(川とのふれあい公園)</t>
  </si>
  <si>
    <t xml:space="preserve"> サッカー(川とのふれあい公園)</t>
  </si>
  <si>
    <t xml:space="preserve"> 倉見スポーツ公園</t>
  </si>
  <si>
    <t xml:space="preserve"> 田端スポーツ公園</t>
  </si>
  <si>
    <t xml:space="preserve"> 庭球場</t>
  </si>
  <si>
    <t xml:space="preserve"> 寒川中学校グラウンド(夜間)</t>
  </si>
  <si>
    <t xml:space="preserve"> 旭が丘中学校グラウンド(夜間)</t>
  </si>
  <si>
    <t>各年4月1日現在</t>
    <phoneticPr fontId="18"/>
  </si>
  <si>
    <t>各年5月1日現在</t>
    <phoneticPr fontId="18"/>
  </si>
  <si>
    <t>各年9月15日現在</t>
    <phoneticPr fontId="18"/>
  </si>
  <si>
    <t>各年3月1日現在</t>
    <phoneticPr fontId="18"/>
  </si>
  <si>
    <t>ごみの処理状況</t>
    <phoneticPr fontId="18"/>
  </si>
  <si>
    <t>単位：mg／ℓ</t>
    <phoneticPr fontId="18"/>
  </si>
  <si>
    <t xml:space="preserve"> 町内(発令状況)</t>
  </si>
  <si>
    <t xml:space="preserve"> 町内(被害状況)</t>
  </si>
  <si>
    <t>資料：茅ヶ崎警察署（協働文化推進課）</t>
    <rPh sb="10" eb="12">
      <t>キョウドウ</t>
    </rPh>
    <rPh sb="12" eb="14">
      <t>ブンカ</t>
    </rPh>
    <rPh sb="14" eb="17">
      <t>スイシンカ</t>
    </rPh>
    <phoneticPr fontId="18"/>
  </si>
  <si>
    <t>各年3月2日現在</t>
    <phoneticPr fontId="18"/>
  </si>
  <si>
    <t>住宅用家屋証明</t>
    <rPh sb="0" eb="3">
      <t>ジュウタクヨウ</t>
    </rPh>
    <rPh sb="3" eb="5">
      <t>カオク</t>
    </rPh>
    <rPh sb="5" eb="7">
      <t>ショウメイ</t>
    </rPh>
    <phoneticPr fontId="18"/>
  </si>
  <si>
    <t xml:space="preserve"> 住宅用家屋証明</t>
  </si>
  <si>
    <t>資料：農林業センサス（企画政策課）</t>
    <rPh sb="3" eb="6">
      <t>ノウリンギョウ</t>
    </rPh>
    <rPh sb="11" eb="13">
      <t>キカク</t>
    </rPh>
    <rPh sb="13" eb="16">
      <t>セイサクカ</t>
    </rPh>
    <phoneticPr fontId="18"/>
  </si>
  <si>
    <t>資料：経済センサス-活動調査（企画政策課）</t>
    <rPh sb="3" eb="5">
      <t>ケイザイ</t>
    </rPh>
    <rPh sb="10" eb="12">
      <t>カツドウ</t>
    </rPh>
    <rPh sb="12" eb="14">
      <t>チョウサ</t>
    </rPh>
    <phoneticPr fontId="18"/>
  </si>
  <si>
    <t>資料：東日本旅客鉄道株式会社（https://www.jreast.co.jp/passenger/index.html）（企画政策課）</t>
    <rPh sb="62" eb="64">
      <t>キカク</t>
    </rPh>
    <rPh sb="64" eb="67">
      <t>セイサクカ</t>
    </rPh>
    <phoneticPr fontId="18"/>
  </si>
  <si>
    <t>自動車・歩行者交通量</t>
    <phoneticPr fontId="18"/>
  </si>
  <si>
    <t>平成22年11月1日調査　12時間交通量</t>
    <phoneticPr fontId="18"/>
  </si>
  <si>
    <t>資料：道路交通情勢調査（神奈川県県土整備局道路部道路管理課）（企画政策課）</t>
    <rPh sb="31" eb="33">
      <t>キカク</t>
    </rPh>
    <rPh sb="33" eb="36">
      <t>セイサクカ</t>
    </rPh>
    <phoneticPr fontId="18"/>
  </si>
  <si>
    <t>（注）※は学校教育法81条（特別支援学級）</t>
    <rPh sb="1" eb="2">
      <t>チュウ</t>
    </rPh>
    <rPh sb="12" eb="13">
      <t>ジョウ</t>
    </rPh>
    <rPh sb="14" eb="16">
      <t>トクベツ</t>
    </rPh>
    <rPh sb="16" eb="18">
      <t>シエン</t>
    </rPh>
    <rPh sb="18" eb="20">
      <t>ガッキュウ</t>
    </rPh>
    <phoneticPr fontId="18"/>
  </si>
  <si>
    <t>資料：学校基本調査（企画政策課）</t>
    <phoneticPr fontId="18"/>
  </si>
  <si>
    <t>資料：県入込観光客調査（産業振興課）</t>
    <rPh sb="0" eb="2">
      <t>シリョウ</t>
    </rPh>
    <rPh sb="3" eb="4">
      <t>ケン</t>
    </rPh>
    <rPh sb="4" eb="5">
      <t>イ</t>
    </rPh>
    <rPh sb="5" eb="6">
      <t>コ</t>
    </rPh>
    <rPh sb="6" eb="8">
      <t>カンコウ</t>
    </rPh>
    <rPh sb="8" eb="9">
      <t>キャク</t>
    </rPh>
    <rPh sb="9" eb="11">
      <t>チョウサ</t>
    </rPh>
    <rPh sb="12" eb="14">
      <t>サンギョウ</t>
    </rPh>
    <rPh sb="14" eb="17">
      <t>シンコウカ</t>
    </rPh>
    <phoneticPr fontId="18"/>
  </si>
  <si>
    <t>資料：介護保険事業状況報告（高齢介護課）</t>
    <phoneticPr fontId="18"/>
  </si>
  <si>
    <t>資料：人口動態調査（http://www.pref.kanagawa.jp/cnt/f6872/p22052.html）（企画政策課）</t>
    <rPh sb="3" eb="5">
      <t>ジンコウ</t>
    </rPh>
    <rPh sb="5" eb="7">
      <t>ドウタイ</t>
    </rPh>
    <rPh sb="7" eb="9">
      <t>チョウサ</t>
    </rPh>
    <rPh sb="61" eb="63">
      <t>キカク</t>
    </rPh>
    <rPh sb="63" eb="66">
      <t>セイサクカ</t>
    </rPh>
    <phoneticPr fontId="18"/>
  </si>
  <si>
    <t>（注）ヒブ感染症、小児用肺炎球菌感染症、ヒトパピローマウイルス感染症（子宮頸がん予防）ワクチンは平成23、24年度は接種緊急促進事業による接種。平成25年度から定期接種で実施。</t>
    <rPh sb="1" eb="2">
      <t>チュウ</t>
    </rPh>
    <rPh sb="5" eb="8">
      <t>カンセンショウ</t>
    </rPh>
    <rPh sb="9" eb="11">
      <t>ショウニ</t>
    </rPh>
    <rPh sb="11" eb="12">
      <t>ヨウ</t>
    </rPh>
    <rPh sb="12" eb="14">
      <t>ハイエン</t>
    </rPh>
    <rPh sb="14" eb="16">
      <t>キュウキン</t>
    </rPh>
    <rPh sb="16" eb="19">
      <t>カンセンショウ</t>
    </rPh>
    <rPh sb="48" eb="50">
      <t>ヘイセイ</t>
    </rPh>
    <rPh sb="55" eb="57">
      <t>ネンド</t>
    </rPh>
    <rPh sb="72" eb="74">
      <t>ヘイセイ</t>
    </rPh>
    <rPh sb="76" eb="78">
      <t>ネンド</t>
    </rPh>
    <rPh sb="80" eb="82">
      <t>テイキ</t>
    </rPh>
    <rPh sb="82" eb="84">
      <t>セッシュ</t>
    </rPh>
    <rPh sb="85" eb="87">
      <t>ジッシ</t>
    </rPh>
    <phoneticPr fontId="21"/>
  </si>
  <si>
    <t>（注）平成26年10月より水痘、高齢者肺炎球菌の予防接種が定期化</t>
    <rPh sb="3" eb="5">
      <t>ヘイセイ</t>
    </rPh>
    <rPh sb="7" eb="8">
      <t>ネン</t>
    </rPh>
    <rPh sb="10" eb="11">
      <t>ガツ</t>
    </rPh>
    <rPh sb="13" eb="15">
      <t>スイトウ</t>
    </rPh>
    <rPh sb="16" eb="19">
      <t>コウレイシャ</t>
    </rPh>
    <rPh sb="19" eb="21">
      <t>ハイエン</t>
    </rPh>
    <rPh sb="21" eb="23">
      <t>キュウキン</t>
    </rPh>
    <rPh sb="24" eb="26">
      <t>ヨボウ</t>
    </rPh>
    <rPh sb="26" eb="28">
      <t>セッシュ</t>
    </rPh>
    <rPh sb="29" eb="31">
      <t>テイキ</t>
    </rPh>
    <rPh sb="31" eb="32">
      <t>カ</t>
    </rPh>
    <phoneticPr fontId="18"/>
  </si>
  <si>
    <t>資料：市町村課税状況等の調（税務課）、概要調書（税務課）</t>
    <rPh sb="3" eb="6">
      <t>シチョウソン</t>
    </rPh>
    <rPh sb="6" eb="8">
      <t>カゼイ</t>
    </rPh>
    <rPh sb="8" eb="10">
      <t>ジョウキョウ</t>
    </rPh>
    <rPh sb="10" eb="11">
      <t>トウ</t>
    </rPh>
    <rPh sb="12" eb="13">
      <t>シラ</t>
    </rPh>
    <rPh sb="19" eb="21">
      <t>ガイヨウ</t>
    </rPh>
    <rPh sb="21" eb="23">
      <t>チョウショ</t>
    </rPh>
    <phoneticPr fontId="18"/>
  </si>
  <si>
    <t>資料：概要調書（税務課）</t>
    <phoneticPr fontId="18"/>
  </si>
  <si>
    <t>資料：人口動態調査結果（企画政策課）</t>
    <rPh sb="3" eb="5">
      <t>ジンコウ</t>
    </rPh>
    <rPh sb="5" eb="7">
      <t>ドウタイ</t>
    </rPh>
    <rPh sb="7" eb="9">
      <t>チョウサ</t>
    </rPh>
    <rPh sb="9" eb="11">
      <t>ケッカ</t>
    </rPh>
    <rPh sb="12" eb="14">
      <t>キカク</t>
    </rPh>
    <rPh sb="14" eb="17">
      <t>セイサクカ</t>
    </rPh>
    <phoneticPr fontId="20"/>
  </si>
  <si>
    <t>資料：国勢調査（企画政策課）</t>
    <rPh sb="0" eb="2">
      <t>シリョウ</t>
    </rPh>
    <rPh sb="3" eb="5">
      <t>コクセイ</t>
    </rPh>
    <rPh sb="5" eb="7">
      <t>チョウサ</t>
    </rPh>
    <rPh sb="8" eb="10">
      <t>キカク</t>
    </rPh>
    <rPh sb="10" eb="13">
      <t>セイサクカ</t>
    </rPh>
    <phoneticPr fontId="20"/>
  </si>
  <si>
    <t>資料：経済センサス-基礎調査（企画政策課）、経済センサス-活動調査（企画政策課）</t>
    <rPh sb="3" eb="5">
      <t>ケイザイ</t>
    </rPh>
    <rPh sb="10" eb="12">
      <t>キソ</t>
    </rPh>
    <rPh sb="12" eb="14">
      <t>チョウサ</t>
    </rPh>
    <rPh sb="15" eb="17">
      <t>キカク</t>
    </rPh>
    <rPh sb="17" eb="20">
      <t>セイサクカ</t>
    </rPh>
    <rPh sb="29" eb="31">
      <t>カツドウ</t>
    </rPh>
    <rPh sb="31" eb="33">
      <t>チョウサ</t>
    </rPh>
    <rPh sb="34" eb="36">
      <t>キカク</t>
    </rPh>
    <rPh sb="36" eb="39">
      <t>セイサクカ</t>
    </rPh>
    <phoneticPr fontId="18"/>
  </si>
  <si>
    <t>資料：東京ガス株式会社 神奈川西支店（企画政策課）</t>
    <rPh sb="19" eb="21">
      <t>キカク</t>
    </rPh>
    <rPh sb="21" eb="24">
      <t>セイサクカ</t>
    </rPh>
    <phoneticPr fontId="18"/>
  </si>
  <si>
    <t>資料：神奈川県企業庁茅ヶ崎水道営業所（企画政策課）</t>
    <rPh sb="19" eb="21">
      <t>キカク</t>
    </rPh>
    <rPh sb="21" eb="24">
      <t>セイサクカ</t>
    </rPh>
    <phoneticPr fontId="18"/>
  </si>
  <si>
    <t>資料：湘南自動車検査登録事務所（企画政策課）</t>
    <rPh sb="16" eb="18">
      <t>キカク</t>
    </rPh>
    <rPh sb="18" eb="21">
      <t>セイサクカ</t>
    </rPh>
    <phoneticPr fontId="18"/>
  </si>
  <si>
    <t>資料：日本郵便株式会社　寒川郵便局（企画政策課）</t>
    <rPh sb="3" eb="5">
      <t>ニホン</t>
    </rPh>
    <rPh sb="5" eb="7">
      <t>ユウビン</t>
    </rPh>
    <rPh sb="7" eb="9">
      <t>カブシキ</t>
    </rPh>
    <rPh sb="9" eb="11">
      <t>カイシャ</t>
    </rPh>
    <rPh sb="12" eb="14">
      <t>サムカワ</t>
    </rPh>
    <rPh sb="14" eb="17">
      <t>ユウビンキョク</t>
    </rPh>
    <rPh sb="18" eb="20">
      <t>キカク</t>
    </rPh>
    <rPh sb="20" eb="23">
      <t>セイサクカ</t>
    </rPh>
    <phoneticPr fontId="18"/>
  </si>
  <si>
    <t>（注）調査が年ごとなので、1月から12月の調査人数です。</t>
    <rPh sb="1" eb="2">
      <t>チュウ</t>
    </rPh>
    <rPh sb="3" eb="5">
      <t>チョウサ</t>
    </rPh>
    <rPh sb="6" eb="7">
      <t>ネン</t>
    </rPh>
    <rPh sb="14" eb="15">
      <t>ガツ</t>
    </rPh>
    <rPh sb="19" eb="20">
      <t>ガツ</t>
    </rPh>
    <rPh sb="21" eb="23">
      <t>チョウサ</t>
    </rPh>
    <rPh sb="23" eb="25">
      <t>ニンズウ</t>
    </rPh>
    <phoneticPr fontId="18"/>
  </si>
  <si>
    <t>資料：神奈川県後期高齢者医療広域連合（保険年金課）</t>
    <phoneticPr fontId="18"/>
  </si>
  <si>
    <t>資料：神奈川県藤沢土木事務所（企画政策課）</t>
    <rPh sb="15" eb="17">
      <t>キカク</t>
    </rPh>
    <rPh sb="17" eb="20">
      <t>セイサクカ</t>
    </rPh>
    <phoneticPr fontId="18"/>
  </si>
  <si>
    <t>資料：道路課、神奈川県藤沢土木事務所（企画政策課）</t>
    <rPh sb="19" eb="21">
      <t>キカク</t>
    </rPh>
    <rPh sb="21" eb="24">
      <t>セイサクカ</t>
    </rPh>
    <phoneticPr fontId="18"/>
  </si>
  <si>
    <t>資料：神奈川県県土整備局建築住宅部公共住宅課（企画政策課）</t>
    <rPh sb="23" eb="25">
      <t>キカク</t>
    </rPh>
    <rPh sb="25" eb="28">
      <t>セイサクカ</t>
    </rPh>
    <phoneticPr fontId="18"/>
  </si>
  <si>
    <t>単位：箇所</t>
    <rPh sb="0" eb="2">
      <t>タンイ</t>
    </rPh>
    <rPh sb="3" eb="5">
      <t>カショ</t>
    </rPh>
    <phoneticPr fontId="18"/>
  </si>
  <si>
    <t>小区分</t>
    <rPh sb="0" eb="3">
      <t>ショウクブン</t>
    </rPh>
    <phoneticPr fontId="18"/>
  </si>
  <si>
    <t>総数</t>
    <rPh sb="0" eb="2">
      <t>ソウスウ</t>
    </rPh>
    <phoneticPr fontId="18"/>
  </si>
  <si>
    <t>近隣商業地域</t>
  </si>
  <si>
    <t>工業専用地域</t>
  </si>
  <si>
    <t>合計 / 面積　　　</t>
  </si>
  <si>
    <t>衆議院議員小選挙区</t>
    <rPh sb="0" eb="3">
      <t>シュウギイン</t>
    </rPh>
    <rPh sb="3" eb="5">
      <t>ギイン</t>
    </rPh>
    <rPh sb="5" eb="9">
      <t>ショウセンキョク</t>
    </rPh>
    <phoneticPr fontId="1"/>
  </si>
  <si>
    <t>衆議院議員比例代表</t>
    <rPh sb="0" eb="3">
      <t>シュウギイン</t>
    </rPh>
    <rPh sb="3" eb="5">
      <t>ギイン</t>
    </rPh>
    <rPh sb="5" eb="7">
      <t>ヒレイ</t>
    </rPh>
    <rPh sb="7" eb="9">
      <t>ダイヒョウ</t>
    </rPh>
    <phoneticPr fontId="1"/>
  </si>
  <si>
    <t>参議院議員選挙区</t>
    <rPh sb="0" eb="3">
      <t>サンギイン</t>
    </rPh>
    <rPh sb="3" eb="5">
      <t>ギイン</t>
    </rPh>
    <rPh sb="5" eb="8">
      <t>センキョク</t>
    </rPh>
    <phoneticPr fontId="1"/>
  </si>
  <si>
    <t>参議院議員比例代表</t>
    <rPh sb="0" eb="3">
      <t>サンギイン</t>
    </rPh>
    <rPh sb="3" eb="5">
      <t>ギイン</t>
    </rPh>
    <rPh sb="5" eb="7">
      <t>ヒレイ</t>
    </rPh>
    <rPh sb="7" eb="9">
      <t>ダイヒョウ</t>
    </rPh>
    <phoneticPr fontId="1"/>
  </si>
  <si>
    <t>参議院議員選挙区補欠</t>
    <rPh sb="0" eb="3">
      <t>サンギイン</t>
    </rPh>
    <rPh sb="3" eb="5">
      <t>ギイン</t>
    </rPh>
    <rPh sb="5" eb="8">
      <t>センキョク</t>
    </rPh>
    <rPh sb="8" eb="10">
      <t>ホケツ</t>
    </rPh>
    <phoneticPr fontId="1"/>
  </si>
  <si>
    <t>無投票</t>
    <rPh sb="0" eb="3">
      <t>ムトウヒョウ</t>
    </rPh>
    <phoneticPr fontId="1"/>
  </si>
  <si>
    <t>県知事</t>
  </si>
  <si>
    <t>県議会議員</t>
  </si>
  <si>
    <t>総数</t>
    <rPh sb="0" eb="2">
      <t>ソウスウ</t>
    </rPh>
    <phoneticPr fontId="18"/>
  </si>
  <si>
    <t>入所人員（寒川から）</t>
  </si>
  <si>
    <t>入所人員（寒川以外から）</t>
  </si>
  <si>
    <t>-</t>
    <phoneticPr fontId="18"/>
  </si>
  <si>
    <t>単位：事業所・人・百万円・㎡</t>
    <rPh sb="3" eb="6">
      <t>ジギョウショ</t>
    </rPh>
    <rPh sb="7" eb="8">
      <t>ニン</t>
    </rPh>
    <rPh sb="9" eb="10">
      <t>ヒャク</t>
    </rPh>
    <phoneticPr fontId="18"/>
  </si>
  <si>
    <t>売場面積</t>
    <rPh sb="0" eb="2">
      <t>ウリバ</t>
    </rPh>
    <rPh sb="2" eb="4">
      <t>メンセキ</t>
    </rPh>
    <phoneticPr fontId="18"/>
  </si>
  <si>
    <t>-</t>
    <phoneticPr fontId="18"/>
  </si>
  <si>
    <t>資料：経済センサス-活動調査（企画政策課）、商業統計調査（企画政策課）</t>
    <rPh sb="3" eb="5">
      <t>ケイザイ</t>
    </rPh>
    <rPh sb="10" eb="12">
      <t>カツドウ</t>
    </rPh>
    <rPh sb="12" eb="14">
      <t>チョウサ</t>
    </rPh>
    <rPh sb="15" eb="17">
      <t>キカク</t>
    </rPh>
    <rPh sb="17" eb="20">
      <t>セイサクカ</t>
    </rPh>
    <rPh sb="22" eb="24">
      <t>ショウギョウ</t>
    </rPh>
    <rPh sb="24" eb="26">
      <t>トウケイ</t>
    </rPh>
    <rPh sb="26" eb="28">
      <t>チョウサ</t>
    </rPh>
    <rPh sb="29" eb="31">
      <t>キカク</t>
    </rPh>
    <rPh sb="31" eb="34">
      <t>セイサクカ</t>
    </rPh>
    <phoneticPr fontId="18"/>
  </si>
  <si>
    <t>（注）平成24年以前は調査の方法が異なり、単純に比較ができないため掲載していません。</t>
    <rPh sb="1" eb="2">
      <t>チュウ</t>
    </rPh>
    <rPh sb="3" eb="5">
      <t>ヘイセイ</t>
    </rPh>
    <rPh sb="7" eb="8">
      <t>ネン</t>
    </rPh>
    <rPh sb="8" eb="10">
      <t>イゼン</t>
    </rPh>
    <rPh sb="11" eb="13">
      <t>チョウサ</t>
    </rPh>
    <rPh sb="14" eb="16">
      <t>ホウホウ</t>
    </rPh>
    <rPh sb="17" eb="18">
      <t>コト</t>
    </rPh>
    <rPh sb="21" eb="23">
      <t>タンジュン</t>
    </rPh>
    <rPh sb="24" eb="26">
      <t>ヒカク</t>
    </rPh>
    <rPh sb="33" eb="35">
      <t>ケイサイ</t>
    </rPh>
    <phoneticPr fontId="18"/>
  </si>
  <si>
    <t>総数</t>
    <rPh sb="0" eb="2">
      <t>ソウスウ</t>
    </rPh>
    <phoneticPr fontId="18"/>
  </si>
  <si>
    <t>（注）商店数には不詳を含む。</t>
    <rPh sb="1" eb="2">
      <t>チュウ</t>
    </rPh>
    <rPh sb="3" eb="6">
      <t>ショウテンスウ</t>
    </rPh>
    <rPh sb="8" eb="10">
      <t>フショウ</t>
    </rPh>
    <rPh sb="11" eb="12">
      <t>フク</t>
    </rPh>
    <phoneticPr fontId="18"/>
  </si>
  <si>
    <t>小売</t>
    <rPh sb="0" eb="2">
      <t>コウ</t>
    </rPh>
    <phoneticPr fontId="18"/>
  </si>
  <si>
    <t>-</t>
    <phoneticPr fontId="18"/>
  </si>
  <si>
    <t>-</t>
    <phoneticPr fontId="18"/>
  </si>
  <si>
    <t>-</t>
    <phoneticPr fontId="18"/>
  </si>
  <si>
    <t>平成24年2月1日現在、平成26年6月1日</t>
    <rPh sb="0" eb="2">
      <t>ヘイセイ</t>
    </rPh>
    <rPh sb="4" eb="5">
      <t>ネン</t>
    </rPh>
    <rPh sb="6" eb="7">
      <t>ガツ</t>
    </rPh>
    <rPh sb="8" eb="9">
      <t>ニチ</t>
    </rPh>
    <rPh sb="9" eb="11">
      <t>ゲンザイ</t>
    </rPh>
    <rPh sb="12" eb="14">
      <t>ヘイセイ</t>
    </rPh>
    <rPh sb="16" eb="17">
      <t>ネン</t>
    </rPh>
    <rPh sb="18" eb="19">
      <t>ガツ</t>
    </rPh>
    <rPh sb="20" eb="21">
      <t>ニチ</t>
    </rPh>
    <phoneticPr fontId="18"/>
  </si>
  <si>
    <t>産業中分類別</t>
    <rPh sb="2" eb="3">
      <t>チュウ</t>
    </rPh>
    <phoneticPr fontId="18"/>
  </si>
  <si>
    <t>産業中分類別従業者規模別商店数</t>
    <rPh sb="2" eb="3">
      <t>チュウ</t>
    </rPh>
    <phoneticPr fontId="18"/>
  </si>
  <si>
    <t>産業中分類別商店数・従業者数・売場面積・年間商品販売額・商品手持額</t>
    <rPh sb="2" eb="3">
      <t>チュウ</t>
    </rPh>
    <phoneticPr fontId="18"/>
  </si>
  <si>
    <t>単位：事業所・人・㎡・百万円</t>
    <rPh sb="3" eb="6">
      <t>ジギョウショ</t>
    </rPh>
    <rPh sb="7" eb="8">
      <t>ニン</t>
    </rPh>
    <rPh sb="11" eb="12">
      <t>ヒャク</t>
    </rPh>
    <phoneticPr fontId="18"/>
  </si>
  <si>
    <t>-</t>
    <phoneticPr fontId="18"/>
  </si>
  <si>
    <t>X</t>
    <phoneticPr fontId="18"/>
  </si>
  <si>
    <t>X</t>
    <phoneticPr fontId="18"/>
  </si>
  <si>
    <t>X</t>
    <phoneticPr fontId="18"/>
  </si>
  <si>
    <t>単位：事業所・人・百万円</t>
    <rPh sb="3" eb="6">
      <t>ジギョウショ</t>
    </rPh>
    <rPh sb="7" eb="8">
      <t>ニン</t>
    </rPh>
    <rPh sb="9" eb="10">
      <t>ヒャク</t>
    </rPh>
    <phoneticPr fontId="18"/>
  </si>
  <si>
    <t>50各種商品卸売業</t>
  </si>
  <si>
    <t>52飲食料品卸売業</t>
  </si>
  <si>
    <t>53建築材料，鉱物・金属材料等卸売業</t>
  </si>
  <si>
    <t>54機械器具卸売業</t>
  </si>
  <si>
    <t>55その他の卸売業</t>
  </si>
  <si>
    <t>56各種商品小売業</t>
  </si>
  <si>
    <t>57織物・衣服・身の回り品小売業</t>
  </si>
  <si>
    <t>58飲食料品小売業</t>
  </si>
  <si>
    <t>59機械器具小売業</t>
  </si>
  <si>
    <t>60その他の小売業</t>
  </si>
  <si>
    <t>61無店舗小売業</t>
  </si>
  <si>
    <t>商品手持額</t>
    <phoneticPr fontId="18"/>
  </si>
  <si>
    <t>総数(平成27年)</t>
    <phoneticPr fontId="18"/>
  </si>
  <si>
    <t>男(平成27年)</t>
    <phoneticPr fontId="18"/>
  </si>
  <si>
    <t>女(平成27年)</t>
    <phoneticPr fontId="18"/>
  </si>
  <si>
    <t>平成28年</t>
  </si>
  <si>
    <t>平成27年</t>
    <rPh sb="0" eb="2">
      <t>ヘイセイ</t>
    </rPh>
    <phoneticPr fontId="20"/>
  </si>
  <si>
    <t>平成27年度</t>
    <rPh sb="0" eb="2">
      <t>ヘイセイ</t>
    </rPh>
    <phoneticPr fontId="18"/>
  </si>
  <si>
    <t>平成28年</t>
    <rPh sb="0" eb="2">
      <t>ヘイセイ</t>
    </rPh>
    <rPh sb="4" eb="5">
      <t>ネン</t>
    </rPh>
    <phoneticPr fontId="18"/>
  </si>
  <si>
    <t>平成28年</t>
    <rPh sb="0" eb="2">
      <t>ヘイセイ</t>
    </rPh>
    <phoneticPr fontId="18"/>
  </si>
  <si>
    <t>平成27年度決算額</t>
    <rPh sb="0" eb="2">
      <t>ヘイセイ</t>
    </rPh>
    <phoneticPr fontId="18"/>
  </si>
  <si>
    <t>平成27年度</t>
    <rPh sb="0" eb="2">
      <t>ヘイセイ</t>
    </rPh>
    <phoneticPr fontId="1"/>
  </si>
  <si>
    <t>平成28年度</t>
  </si>
  <si>
    <t>平成28年度</t>
    <rPh sb="0" eb="2">
      <t>ヘイセイ</t>
    </rPh>
    <rPh sb="4" eb="6">
      <t>ネンド</t>
    </rPh>
    <phoneticPr fontId="18"/>
  </si>
  <si>
    <t>平成27年度</t>
    <rPh sb="5" eb="6">
      <t>ド</t>
    </rPh>
    <phoneticPr fontId="18"/>
  </si>
  <si>
    <t>年齢(3区分)別人口</t>
    <phoneticPr fontId="18"/>
  </si>
  <si>
    <t>農産物販売金額1位の部門別農家数（販売農家）</t>
    <phoneticPr fontId="18"/>
  </si>
  <si>
    <t>産業中分類別集計(従業者4人以上)</t>
    <phoneticPr fontId="18"/>
  </si>
  <si>
    <t>従業者規模別集計(従業者4人以上)</t>
    <phoneticPr fontId="18"/>
  </si>
  <si>
    <t>1日当たりの駅別乗客数</t>
    <phoneticPr fontId="18"/>
  </si>
  <si>
    <t>水質汚濁状況(BOD年間平均値)</t>
    <phoneticPr fontId="18"/>
  </si>
  <si>
    <t>平成29年1月1日現在</t>
    <rPh sb="0" eb="2">
      <t>ヘイセイ</t>
    </rPh>
    <rPh sb="4" eb="5">
      <t>ネン</t>
    </rPh>
    <rPh sb="6" eb="7">
      <t>ガツ</t>
    </rPh>
    <rPh sb="8" eb="9">
      <t>ニチ</t>
    </rPh>
    <rPh sb="9" eb="11">
      <t>ゲンザイ</t>
    </rPh>
    <phoneticPr fontId="18"/>
  </si>
  <si>
    <t>1日当たりの駅別乗客数</t>
    <phoneticPr fontId="18"/>
  </si>
  <si>
    <t>-</t>
    <phoneticPr fontId="18"/>
  </si>
  <si>
    <t>資料：NTT東日本神奈川事業部（企画政策課）</t>
    <rPh sb="16" eb="18">
      <t>キカク</t>
    </rPh>
    <rPh sb="18" eb="21">
      <t>セイサクカ</t>
    </rPh>
    <phoneticPr fontId="18"/>
  </si>
  <si>
    <t>老齢年金</t>
  </si>
  <si>
    <t>通算老齢年金</t>
  </si>
  <si>
    <t>障害年金</t>
  </si>
  <si>
    <t>母子年金</t>
  </si>
  <si>
    <t>遺児年金</t>
  </si>
  <si>
    <t>寡婦年金</t>
  </si>
  <si>
    <t>老齢基礎年金</t>
  </si>
  <si>
    <t>障害基礎年金</t>
  </si>
  <si>
    <t>遺族基礎年金</t>
  </si>
  <si>
    <t>特別一時金</t>
  </si>
  <si>
    <t>死亡一時金</t>
  </si>
  <si>
    <t>利子割交付金</t>
    <phoneticPr fontId="18"/>
  </si>
  <si>
    <t>配当割交付金</t>
    <phoneticPr fontId="18"/>
  </si>
  <si>
    <t>株式等譲渡所得割交付金</t>
    <phoneticPr fontId="18"/>
  </si>
  <si>
    <t>地方消費税交付金</t>
    <phoneticPr fontId="18"/>
  </si>
  <si>
    <t>自動車取得税交付金</t>
    <phoneticPr fontId="18"/>
  </si>
  <si>
    <t>使用料及び手数料</t>
    <phoneticPr fontId="18"/>
  </si>
  <si>
    <t>国庫支出金</t>
    <phoneticPr fontId="18"/>
  </si>
  <si>
    <t>県支出金</t>
    <phoneticPr fontId="18"/>
  </si>
  <si>
    <t>財産収入</t>
    <phoneticPr fontId="18"/>
  </si>
  <si>
    <t>寄附金</t>
    <phoneticPr fontId="18"/>
  </si>
  <si>
    <t>繰入金</t>
    <phoneticPr fontId="18"/>
  </si>
  <si>
    <t>繰越金</t>
    <phoneticPr fontId="18"/>
  </si>
  <si>
    <t>諸収入</t>
    <phoneticPr fontId="18"/>
  </si>
  <si>
    <t>町債</t>
    <phoneticPr fontId="18"/>
  </si>
  <si>
    <t>総額</t>
    <phoneticPr fontId="18"/>
  </si>
  <si>
    <t>-</t>
    <phoneticPr fontId="18"/>
  </si>
  <si>
    <t>平成21年度</t>
    <phoneticPr fontId="18"/>
  </si>
  <si>
    <t>議会費</t>
    <phoneticPr fontId="18"/>
  </si>
  <si>
    <t>総務費</t>
    <phoneticPr fontId="18"/>
  </si>
  <si>
    <t>民生費</t>
    <phoneticPr fontId="18"/>
  </si>
  <si>
    <t>衛生費</t>
    <phoneticPr fontId="18"/>
  </si>
  <si>
    <t>労働費</t>
    <phoneticPr fontId="18"/>
  </si>
  <si>
    <t>農林水産業費</t>
    <phoneticPr fontId="18"/>
  </si>
  <si>
    <t>商工費</t>
    <phoneticPr fontId="18"/>
  </si>
  <si>
    <t>土木費</t>
    <phoneticPr fontId="18"/>
  </si>
  <si>
    <t>消防費</t>
    <phoneticPr fontId="18"/>
  </si>
  <si>
    <t>教育費</t>
    <phoneticPr fontId="18"/>
  </si>
  <si>
    <t>公債費</t>
    <phoneticPr fontId="18"/>
  </si>
  <si>
    <t>予備費</t>
    <phoneticPr fontId="18"/>
  </si>
  <si>
    <t>南 18.0m 町道、背面道</t>
    <rPh sb="0" eb="1">
      <t>ミナミ</t>
    </rPh>
    <rPh sb="8" eb="10">
      <t>チョウドウ</t>
    </rPh>
    <rPh sb="11" eb="13">
      <t>ハイメン</t>
    </rPh>
    <rPh sb="13" eb="14">
      <t>ドウ</t>
    </rPh>
    <phoneticPr fontId="18"/>
  </si>
  <si>
    <t>大規模工場と中小規模工場が混在する工業地域</t>
    <rPh sb="0" eb="3">
      <t>ダイキボ</t>
    </rPh>
    <rPh sb="3" eb="5">
      <t>コウジョウ</t>
    </rPh>
    <rPh sb="6" eb="8">
      <t>チュウショウ</t>
    </rPh>
    <rPh sb="8" eb="10">
      <t>キボ</t>
    </rPh>
    <rPh sb="10" eb="12">
      <t>コウジョウ</t>
    </rPh>
    <rPh sb="13" eb="15">
      <t>コンザイ</t>
    </rPh>
    <rPh sb="17" eb="19">
      <t>コウギョウ</t>
    </rPh>
    <rPh sb="19" eb="21">
      <t>チイキ</t>
    </rPh>
    <phoneticPr fontId="18"/>
  </si>
  <si>
    <t>南 10m 町道、三方路</t>
    <rPh sb="0" eb="1">
      <t>ミナミ</t>
    </rPh>
    <rPh sb="6" eb="8">
      <t>チョウドウ</t>
    </rPh>
    <rPh sb="9" eb="11">
      <t>サンポウ</t>
    </rPh>
    <rPh sb="11" eb="12">
      <t>ロ</t>
    </rPh>
    <phoneticPr fontId="18"/>
  </si>
  <si>
    <t>（寒川駅北口地区10街区1外）</t>
  </si>
  <si>
    <t>倉見1620番1外</t>
  </si>
  <si>
    <t>台形(1.0：1.5)</t>
  </si>
  <si>
    <t>町民センター　</t>
    <phoneticPr fontId="18"/>
  </si>
  <si>
    <t>北部文化福祉会館</t>
    <phoneticPr fontId="18"/>
  </si>
  <si>
    <t>南部文化福祉会館</t>
    <phoneticPr fontId="18"/>
  </si>
  <si>
    <t>その他証明</t>
    <rPh sb="2" eb="3">
      <t>タ</t>
    </rPh>
    <rPh sb="3" eb="5">
      <t>ショウメイ</t>
    </rPh>
    <phoneticPr fontId="18"/>
  </si>
  <si>
    <t>土地評価証明</t>
  </si>
  <si>
    <t>家屋評価証明</t>
  </si>
  <si>
    <t>所得証明</t>
  </si>
  <si>
    <t>納税証明</t>
  </si>
  <si>
    <t>固定価格通知</t>
  </si>
  <si>
    <t>資産証明</t>
  </si>
  <si>
    <t>課税証明</t>
  </si>
  <si>
    <t>非課税証明</t>
  </si>
  <si>
    <t>営業証明</t>
  </si>
  <si>
    <t>所在証明</t>
  </si>
  <si>
    <t>土地所有証明</t>
  </si>
  <si>
    <t>取壊証明</t>
  </si>
  <si>
    <t>軽自動車証明</t>
  </si>
  <si>
    <t>算出税額証明</t>
  </si>
  <si>
    <t>閲覧</t>
  </si>
  <si>
    <t>給与所得</t>
  </si>
  <si>
    <t>特定施設入居者生活介護（短期）</t>
    <rPh sb="4" eb="6">
      <t>ニュウキョ</t>
    </rPh>
    <rPh sb="12" eb="14">
      <t>タンキ</t>
    </rPh>
    <phoneticPr fontId="18"/>
  </si>
  <si>
    <t>訪問介護</t>
  </si>
  <si>
    <t>訪問入浴介護</t>
  </si>
  <si>
    <t>訪問看護</t>
  </si>
  <si>
    <t>訪問リハビリテーション</t>
  </si>
  <si>
    <t>居宅療養管理指導</t>
  </si>
  <si>
    <t>通所介護</t>
  </si>
  <si>
    <t>通所リハビリテーション</t>
  </si>
  <si>
    <t>短期入所生活介護</t>
  </si>
  <si>
    <t>短期入所療養介護</t>
  </si>
  <si>
    <t>※地域密着型サービス</t>
  </si>
  <si>
    <t>福祉用具貸与</t>
  </si>
  <si>
    <t>居宅介護支援</t>
  </si>
  <si>
    <t>福祉用具購入</t>
  </si>
  <si>
    <t>住宅改修</t>
  </si>
  <si>
    <t>介護老人福祉施設</t>
  </si>
  <si>
    <t>介護老人保健施設</t>
  </si>
  <si>
    <t>介護療養型医療施設</t>
  </si>
  <si>
    <t>審査支払手数料</t>
  </si>
  <si>
    <t>高額介護サービス費</t>
  </si>
  <si>
    <t>特定入所者介護サービス費</t>
  </si>
  <si>
    <t>BCG</t>
  </si>
  <si>
    <t>ポリオ（生ワクチン）集団接種</t>
  </si>
  <si>
    <t>二種混合(ジフテリア・破傷風)</t>
  </si>
  <si>
    <t>日本脳炎</t>
  </si>
  <si>
    <t>風疹</t>
  </si>
  <si>
    <t>麻疹</t>
  </si>
  <si>
    <t>1,000㎡未満</t>
  </si>
  <si>
    <t>1,000㎡以上1,500㎡未満</t>
  </si>
  <si>
    <t>1,500㎡以上2,000㎡未満</t>
  </si>
  <si>
    <t>2,000㎡以上3,000㎡未満</t>
  </si>
  <si>
    <t>3,000㎡以上5,000㎡未満</t>
  </si>
  <si>
    <t>5,000㎡以上</t>
  </si>
  <si>
    <t>名称</t>
    <phoneticPr fontId="18"/>
  </si>
  <si>
    <t>位置</t>
    <phoneticPr fontId="18"/>
  </si>
  <si>
    <t>面積</t>
    <phoneticPr fontId="18"/>
  </si>
  <si>
    <t>小動北公園</t>
    <rPh sb="0" eb="2">
      <t>ショウドウ</t>
    </rPh>
    <rPh sb="2" eb="3">
      <t>キタ</t>
    </rPh>
    <rPh sb="3" eb="5">
      <t>コウエン</t>
    </rPh>
    <phoneticPr fontId="18"/>
  </si>
  <si>
    <t>小動621番3</t>
    <rPh sb="0" eb="2">
      <t>ショウドウ</t>
    </rPh>
    <rPh sb="5" eb="6">
      <t>バン</t>
    </rPh>
    <phoneticPr fontId="18"/>
  </si>
  <si>
    <t>種別</t>
    <phoneticPr fontId="18"/>
  </si>
  <si>
    <t>供用開始年月日</t>
    <phoneticPr fontId="18"/>
  </si>
  <si>
    <t>天神下第1公園</t>
    <phoneticPr fontId="18"/>
  </si>
  <si>
    <t>天神下第2公園</t>
    <phoneticPr fontId="18"/>
  </si>
  <si>
    <t>越第2公園</t>
    <phoneticPr fontId="18"/>
  </si>
  <si>
    <t>就職進学者(再掲)</t>
  </si>
  <si>
    <t>※平成27年度データより社内規則の変更によりデータが提供できなくなったとのことです。</t>
    <rPh sb="1" eb="3">
      <t>ヘイセイ</t>
    </rPh>
    <rPh sb="5" eb="7">
      <t>ネンド</t>
    </rPh>
    <rPh sb="12" eb="14">
      <t>シャナイ</t>
    </rPh>
    <rPh sb="14" eb="16">
      <t>キソク</t>
    </rPh>
    <rPh sb="17" eb="19">
      <t>ヘンコウ</t>
    </rPh>
    <rPh sb="26" eb="28">
      <t>テイキョウ</t>
    </rPh>
    <phoneticPr fontId="18"/>
  </si>
  <si>
    <t>※死因簡単分類コードの上2桁が大分類、それ以下が中分類となるため、総数は合計と一致しません。</t>
    <rPh sb="1" eb="3">
      <t>シイン</t>
    </rPh>
    <rPh sb="3" eb="5">
      <t>カンタン</t>
    </rPh>
    <rPh sb="5" eb="7">
      <t>ブンルイ</t>
    </rPh>
    <rPh sb="11" eb="12">
      <t>ウエ</t>
    </rPh>
    <rPh sb="13" eb="14">
      <t>ケタ</t>
    </rPh>
    <rPh sb="15" eb="18">
      <t>ダイブンルイ</t>
    </rPh>
    <rPh sb="21" eb="23">
      <t>イカ</t>
    </rPh>
    <rPh sb="24" eb="27">
      <t>チュウブンルイ</t>
    </rPh>
    <rPh sb="33" eb="35">
      <t>ソウスウ</t>
    </rPh>
    <rPh sb="36" eb="38">
      <t>ゴウケイ</t>
    </rPh>
    <rPh sb="39" eb="41">
      <t>イッチ</t>
    </rPh>
    <phoneticPr fontId="18"/>
  </si>
  <si>
    <t>その他</t>
    <phoneticPr fontId="18"/>
  </si>
  <si>
    <t>合計 / 平成28年</t>
  </si>
  <si>
    <t>平成27年度</t>
    <rPh sb="0" eb="2">
      <t>ヘイセイ</t>
    </rPh>
    <rPh sb="4" eb="6">
      <t>ネンド</t>
    </rPh>
    <phoneticPr fontId="3"/>
  </si>
  <si>
    <t xml:space="preserve">無収水量 </t>
  </si>
  <si>
    <t>平成27年度決算額</t>
  </si>
  <si>
    <t xml:space="preserve"> 平成27年</t>
  </si>
  <si>
    <t xml:space="preserve"> 平成27年度</t>
  </si>
  <si>
    <t xml:space="preserve"> 火遊び</t>
  </si>
  <si>
    <t xml:space="preserve"> マッチ・ライター</t>
  </si>
  <si>
    <t xml:space="preserve"> こんろ・七厘こんろ</t>
  </si>
  <si>
    <t xml:space="preserve"> その他証明</t>
  </si>
  <si>
    <t>議員等提出議案</t>
  </si>
  <si>
    <t>議員等提出議案</t>
    <rPh sb="2" eb="3">
      <t>トウ</t>
    </rPh>
    <phoneticPr fontId="18"/>
  </si>
  <si>
    <t>合計 / 納税者数(総数)</t>
  </si>
  <si>
    <t>合計 / 総所得金額(総数)</t>
  </si>
  <si>
    <t>資料：町民窓口課（住民基本台帳）</t>
    <rPh sb="5" eb="7">
      <t>マドグチ</t>
    </rPh>
    <rPh sb="9" eb="11">
      <t>ジュウミン</t>
    </rPh>
    <rPh sb="11" eb="13">
      <t>キホン</t>
    </rPh>
    <rPh sb="13" eb="15">
      <t>ダイチョウ</t>
    </rPh>
    <phoneticPr fontId="20"/>
  </si>
  <si>
    <t>資料：町民窓口課（住民基本台帳）</t>
    <rPh sb="3" eb="5">
      <t>チョウミン</t>
    </rPh>
    <rPh sb="5" eb="8">
      <t>マドグチカ</t>
    </rPh>
    <phoneticPr fontId="20"/>
  </si>
  <si>
    <t>合計 / 総数(平成27年)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</si>
</sst>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###,###,###.###&quot;k㎡&quot;"/>
    <numFmt numFmtId="177" formatCode="###,###,###.###&quot;m&quot;"/>
    <numFmt numFmtId="178" formatCode="###,###,###&quot;m&quot;"/>
    <numFmt numFmtId="179" formatCode="#,##0_ "/>
    <numFmt numFmtId="180" formatCode="[$-411]ggge&quot;年&quot;m&quot;月&quot;"/>
    <numFmt numFmtId="181" formatCode="[$-411]ggge&quot;年&quot;"/>
    <numFmt numFmtId="182" formatCode="[$-411]ggge&quot;年&quot;m&quot;月&quot;d&quot;日&quot;;@"/>
    <numFmt numFmtId="183" formatCode="m&quot;月&quot;d&quot;日&quot;;@"/>
    <numFmt numFmtId="184" formatCode="[&lt;=999]000;[&lt;=9999]000\-00;000\-0000"/>
    <numFmt numFmtId="185" formatCode="0.0"/>
    <numFmt numFmtId="186" formatCode="#,###,###,##0;&quot; -&quot;###,###,##0"/>
    <numFmt numFmtId="187" formatCode="##,###,###,##0;&quot;-&quot;#,###,###,##0"/>
    <numFmt numFmtId="188" formatCode="0.00_ "/>
    <numFmt numFmtId="189" formatCode="#,##0_);[Red]\(#,##0\)"/>
  </numFmts>
  <fonts count="46">
    <font>
      <sz val="12"/>
      <color theme="1"/>
      <name val="HGPｺﾞｼｯｸM"/>
      <family val="2"/>
      <charset val="128"/>
    </font>
    <font>
      <sz val="12"/>
      <color theme="1"/>
      <name val="HGPｺﾞｼｯｸM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HGPｺﾞｼｯｸM"/>
      <family val="2"/>
      <charset val="128"/>
    </font>
    <font>
      <b/>
      <sz val="13"/>
      <color theme="3"/>
      <name val="HGPｺﾞｼｯｸM"/>
      <family val="2"/>
      <charset val="128"/>
    </font>
    <font>
      <b/>
      <sz val="11"/>
      <color theme="3"/>
      <name val="HGPｺﾞｼｯｸM"/>
      <family val="2"/>
      <charset val="128"/>
    </font>
    <font>
      <sz val="12"/>
      <color rgb="FF006100"/>
      <name val="HGPｺﾞｼｯｸM"/>
      <family val="2"/>
      <charset val="128"/>
    </font>
    <font>
      <sz val="12"/>
      <color rgb="FF9C0006"/>
      <name val="HGPｺﾞｼｯｸM"/>
      <family val="2"/>
      <charset val="128"/>
    </font>
    <font>
      <sz val="12"/>
      <color rgb="FF9C6500"/>
      <name val="HGPｺﾞｼｯｸM"/>
      <family val="2"/>
      <charset val="128"/>
    </font>
    <font>
      <sz val="12"/>
      <color rgb="FF3F3F76"/>
      <name val="HGPｺﾞｼｯｸM"/>
      <family val="2"/>
      <charset val="128"/>
    </font>
    <font>
      <b/>
      <sz val="12"/>
      <color rgb="FF3F3F3F"/>
      <name val="HGPｺﾞｼｯｸM"/>
      <family val="2"/>
      <charset val="128"/>
    </font>
    <font>
      <b/>
      <sz val="12"/>
      <color rgb="FFFA7D00"/>
      <name val="HGPｺﾞｼｯｸM"/>
      <family val="2"/>
      <charset val="128"/>
    </font>
    <font>
      <sz val="12"/>
      <color rgb="FFFA7D00"/>
      <name val="HGPｺﾞｼｯｸM"/>
      <family val="2"/>
      <charset val="128"/>
    </font>
    <font>
      <b/>
      <sz val="12"/>
      <color theme="0"/>
      <name val="HGPｺﾞｼｯｸM"/>
      <family val="2"/>
      <charset val="128"/>
    </font>
    <font>
      <sz val="12"/>
      <color rgb="FFFF0000"/>
      <name val="HGPｺﾞｼｯｸM"/>
      <family val="2"/>
      <charset val="128"/>
    </font>
    <font>
      <i/>
      <sz val="12"/>
      <color rgb="FF7F7F7F"/>
      <name val="HGPｺﾞｼｯｸM"/>
      <family val="2"/>
      <charset val="128"/>
    </font>
    <font>
      <b/>
      <sz val="12"/>
      <color theme="1"/>
      <name val="HGPｺﾞｼｯｸM"/>
      <family val="2"/>
      <charset val="128"/>
    </font>
    <font>
      <sz val="12"/>
      <color theme="0"/>
      <name val="HGPｺﾞｼｯｸM"/>
      <family val="2"/>
      <charset val="128"/>
    </font>
    <font>
      <sz val="6"/>
      <name val="HGPｺﾞｼｯｸM"/>
      <family val="2"/>
      <charset val="128"/>
    </font>
    <font>
      <u/>
      <sz val="12"/>
      <color theme="10"/>
      <name val="HGPｺﾞｼｯｸM"/>
      <family val="2"/>
      <charset val="128"/>
    </font>
    <font>
      <u/>
      <sz val="12"/>
      <color theme="11"/>
      <name val="HGPｺﾞｼｯｸM"/>
      <family val="2"/>
      <charset val="128"/>
    </font>
    <font>
      <sz val="11"/>
      <name val="ＭＳ Ｐゴシック"/>
      <family val="3"/>
      <charset val="128"/>
      <scheme val="minor"/>
    </font>
    <font>
      <sz val="10"/>
      <color theme="1"/>
      <name val="ＭＳ 明朝"/>
      <family val="1"/>
      <charset val="128"/>
    </font>
    <font>
      <sz val="11"/>
      <name val="ＭＳ Ｐゴシック"/>
      <family val="3"/>
      <charset val="128"/>
    </font>
    <font>
      <sz val="9"/>
      <color theme="1"/>
      <name val="Times New Roman"/>
      <family val="1"/>
    </font>
    <font>
      <sz val="10"/>
      <color theme="0"/>
      <name val="ＭＳ 明朝"/>
      <family val="1"/>
      <charset val="128"/>
    </font>
    <font>
      <b/>
      <sz val="10"/>
      <color theme="0"/>
      <name val="ＭＳ 明朝"/>
      <family val="1"/>
      <charset val="128"/>
    </font>
    <font>
      <sz val="10"/>
      <color rgb="FF9C6500"/>
      <name val="ＭＳ 明朝"/>
      <family val="1"/>
      <charset val="128"/>
    </font>
    <font>
      <sz val="10"/>
      <color rgb="FFFA7D00"/>
      <name val="ＭＳ 明朝"/>
      <family val="1"/>
      <charset val="128"/>
    </font>
    <font>
      <sz val="10"/>
      <color rgb="FF9C0006"/>
      <name val="ＭＳ 明朝"/>
      <family val="1"/>
      <charset val="128"/>
    </font>
    <font>
      <b/>
      <sz val="10"/>
      <color rgb="FFFA7D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b/>
      <sz val="15"/>
      <color theme="3"/>
      <name val="ＭＳ 明朝"/>
      <family val="1"/>
      <charset val="128"/>
    </font>
    <font>
      <b/>
      <sz val="13"/>
      <color theme="3"/>
      <name val="ＭＳ 明朝"/>
      <family val="1"/>
      <charset val="128"/>
    </font>
    <font>
      <b/>
      <sz val="11"/>
      <color theme="3"/>
      <name val="ＭＳ 明朝"/>
      <family val="1"/>
      <charset val="128"/>
    </font>
    <font>
      <b/>
      <sz val="10"/>
      <color theme="1"/>
      <name val="ＭＳ 明朝"/>
      <family val="1"/>
      <charset val="128"/>
    </font>
    <font>
      <b/>
      <sz val="10"/>
      <color rgb="FF3F3F3F"/>
      <name val="ＭＳ 明朝"/>
      <family val="1"/>
      <charset val="128"/>
    </font>
    <font>
      <i/>
      <sz val="10"/>
      <color rgb="FF7F7F7F"/>
      <name val="ＭＳ 明朝"/>
      <family val="1"/>
      <charset val="128"/>
    </font>
    <font>
      <sz val="10"/>
      <color rgb="FF3F3F76"/>
      <name val="ＭＳ 明朝"/>
      <family val="1"/>
      <charset val="128"/>
    </font>
    <font>
      <sz val="10"/>
      <color rgb="FF006100"/>
      <name val="ＭＳ 明朝"/>
      <family val="1"/>
      <charset val="128"/>
    </font>
    <font>
      <sz val="12"/>
      <color theme="1"/>
      <name val="HGPｺﾞｼｯｸM"/>
      <family val="3"/>
      <charset val="128"/>
    </font>
    <font>
      <sz val="6"/>
      <name val="ＭＳ Ｐゴシック"/>
      <family val="2"/>
      <charset val="128"/>
      <scheme val="minor"/>
    </font>
    <font>
      <sz val="12"/>
      <name val="HGPｺﾞｼｯｸM"/>
      <family val="3"/>
      <charset val="128"/>
    </font>
    <font>
      <sz val="12"/>
      <name val="HGPｺﾞｼｯｸM"/>
      <family val="2"/>
      <charset val="128"/>
    </font>
    <font>
      <sz val="10"/>
      <color theme="1"/>
      <name val="HGPｺﾞｼｯｸM"/>
      <family val="2"/>
      <charset val="128"/>
    </font>
    <font>
      <sz val="12"/>
      <color theme="0"/>
      <name val="HGPｺﾞｼｯｸM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8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3" fillId="0" borderId="0"/>
    <xf numFmtId="0" fontId="22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6" fillId="7" borderId="7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30" fillId="6" borderId="4" applyNumberFormat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36" fillId="6" borderId="5" applyNumberFormat="0" applyAlignment="0" applyProtection="0">
      <alignment vertical="center"/>
    </xf>
    <xf numFmtId="0" fontId="38" fillId="5" borderId="4" applyNumberFormat="0" applyAlignment="0" applyProtection="0">
      <alignment vertical="center"/>
    </xf>
    <xf numFmtId="0" fontId="33" fillId="0" borderId="2" applyNumberFormat="0" applyFill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39" fillId="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4" fillId="0" borderId="0" applyFill="0" applyBorder="0" applyAlignment="0">
      <alignment vertical="center"/>
    </xf>
    <xf numFmtId="0" fontId="32" fillId="0" borderId="1" applyNumberFormat="0" applyFill="0" applyAlignment="0" applyProtection="0">
      <alignment vertical="center"/>
    </xf>
    <xf numFmtId="0" fontId="34" fillId="0" borderId="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3" fillId="0" borderId="0"/>
    <xf numFmtId="0" fontId="1" fillId="0" borderId="0">
      <alignment vertical="center"/>
    </xf>
    <xf numFmtId="38" fontId="23" fillId="0" borderId="0" applyFont="0" applyFill="0" applyBorder="0" applyAlignment="0" applyProtection="0"/>
  </cellStyleXfs>
  <cellXfs count="192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0" borderId="0" xfId="0" applyNumberFormat="1" applyAlignment="1">
      <alignment horizontal="right" vertical="center"/>
    </xf>
    <xf numFmtId="0" fontId="19" fillId="0" borderId="0" xfId="42" applyNumberFormat="1" applyAlignment="1">
      <alignment horizontal="right" vertical="center"/>
    </xf>
    <xf numFmtId="0" fontId="0" fillId="0" borderId="11" xfId="0" applyBorder="1">
      <alignment vertical="center"/>
    </xf>
    <xf numFmtId="0" fontId="0" fillId="0" borderId="11" xfId="0" applyBorder="1" applyAlignment="1">
      <alignment vertical="center" wrapText="1"/>
    </xf>
    <xf numFmtId="176" fontId="0" fillId="0" borderId="11" xfId="0" applyNumberFormat="1" applyBorder="1">
      <alignment vertical="center"/>
    </xf>
    <xf numFmtId="178" fontId="0" fillId="0" borderId="11" xfId="0" applyNumberFormat="1" applyBorder="1">
      <alignment vertical="center"/>
    </xf>
    <xf numFmtId="177" fontId="0" fillId="0" borderId="11" xfId="0" applyNumberFormat="1" applyBorder="1">
      <alignment vertical="center"/>
    </xf>
    <xf numFmtId="2" fontId="0" fillId="0" borderId="11" xfId="0" applyNumberFormat="1" applyBorder="1">
      <alignment vertical="center"/>
    </xf>
    <xf numFmtId="181" fontId="0" fillId="0" borderId="11" xfId="0" applyNumberFormat="1" applyBorder="1">
      <alignment vertical="center"/>
    </xf>
    <xf numFmtId="0" fontId="0" fillId="0" borderId="11" xfId="0" applyFill="1" applyBorder="1">
      <alignment vertical="center"/>
    </xf>
    <xf numFmtId="0" fontId="0" fillId="0" borderId="11" xfId="0" applyNumberFormat="1" applyBorder="1">
      <alignment vertical="center"/>
    </xf>
    <xf numFmtId="182" fontId="0" fillId="0" borderId="11" xfId="0" applyNumberFormat="1" applyBorder="1">
      <alignment vertical="center"/>
    </xf>
    <xf numFmtId="180" fontId="0" fillId="0" borderId="11" xfId="0" applyNumberFormat="1" applyBorder="1">
      <alignment vertical="center"/>
    </xf>
    <xf numFmtId="181" fontId="0" fillId="0" borderId="0" xfId="0" applyNumberFormat="1" applyBorder="1">
      <alignment vertical="center"/>
    </xf>
    <xf numFmtId="0" fontId="0" fillId="0" borderId="0" xfId="0" applyBorder="1">
      <alignment vertical="center"/>
    </xf>
    <xf numFmtId="181" fontId="0" fillId="0" borderId="0" xfId="0" applyNumberFormat="1">
      <alignment vertical="center"/>
    </xf>
    <xf numFmtId="0" fontId="0" fillId="0" borderId="11" xfId="0" applyBorder="1" applyAlignment="1">
      <alignment vertical="center"/>
    </xf>
    <xf numFmtId="0" fontId="0" fillId="0" borderId="0" xfId="0" applyFont="1">
      <alignment vertical="center"/>
    </xf>
    <xf numFmtId="0" fontId="0" fillId="0" borderId="11" xfId="0" applyFont="1" applyBorder="1">
      <alignment vertical="center"/>
    </xf>
    <xf numFmtId="1" fontId="0" fillId="0" borderId="11" xfId="0" applyNumberFormat="1" applyBorder="1">
      <alignment vertical="center"/>
    </xf>
    <xf numFmtId="2" fontId="0" fillId="0" borderId="11" xfId="0" applyNumberFormat="1" applyBorder="1" applyAlignment="1">
      <alignment vertical="center"/>
    </xf>
    <xf numFmtId="58" fontId="0" fillId="0" borderId="0" xfId="0" applyNumberFormat="1">
      <alignment vertical="center"/>
    </xf>
    <xf numFmtId="180" fontId="0" fillId="0" borderId="11" xfId="0" applyNumberFormat="1" applyBorder="1" applyAlignment="1">
      <alignment vertical="center"/>
    </xf>
    <xf numFmtId="183" fontId="0" fillId="0" borderId="11" xfId="0" applyNumberFormat="1" applyBorder="1" applyAlignment="1">
      <alignment vertical="center"/>
    </xf>
    <xf numFmtId="184" fontId="0" fillId="0" borderId="16" xfId="0" applyNumberFormat="1" applyBorder="1">
      <alignment vertical="center"/>
    </xf>
    <xf numFmtId="185" fontId="0" fillId="0" borderId="11" xfId="0" applyNumberFormat="1" applyBorder="1">
      <alignment vertical="center"/>
    </xf>
    <xf numFmtId="0" fontId="0" fillId="0" borderId="11" xfId="0" applyBorder="1" applyAlignment="1">
      <alignment horizontal="left" vertical="center"/>
    </xf>
    <xf numFmtId="0" fontId="40" fillId="0" borderId="0" xfId="0" applyFont="1">
      <alignment vertical="center"/>
    </xf>
    <xf numFmtId="186" fontId="0" fillId="0" borderId="11" xfId="0" quotePrefix="1" applyNumberFormat="1" applyFont="1" applyFill="1" applyBorder="1" applyAlignment="1">
      <alignment horizontal="right"/>
    </xf>
    <xf numFmtId="0" fontId="0" fillId="0" borderId="0" xfId="0">
      <alignment vertical="center"/>
    </xf>
    <xf numFmtId="0" fontId="0" fillId="0" borderId="11" xfId="0" quotePrefix="1" applyNumberFormat="1" applyFont="1" applyFill="1" applyBorder="1" applyAlignment="1">
      <alignment horizontal="right"/>
    </xf>
    <xf numFmtId="186" fontId="0" fillId="0" borderId="11" xfId="0" applyNumberFormat="1" applyFont="1" applyFill="1" applyBorder="1" applyAlignment="1">
      <alignment horizontal="right"/>
    </xf>
    <xf numFmtId="187" fontId="0" fillId="0" borderId="11" xfId="0" quotePrefix="1" applyNumberFormat="1" applyFont="1" applyFill="1" applyBorder="1" applyAlignment="1">
      <alignment horizontal="right"/>
    </xf>
    <xf numFmtId="0" fontId="0" fillId="0" borderId="11" xfId="0" applyNumberFormat="1" applyFont="1" applyFill="1" applyBorder="1" applyAlignment="1">
      <alignment horizontal="right"/>
    </xf>
    <xf numFmtId="187" fontId="0" fillId="0" borderId="11" xfId="0" applyNumberFormat="1" applyFont="1" applyFill="1" applyBorder="1" applyAlignment="1">
      <alignment horizontal="right"/>
    </xf>
    <xf numFmtId="0" fontId="0" fillId="0" borderId="0" xfId="0">
      <alignment vertical="center"/>
    </xf>
    <xf numFmtId="0" fontId="0" fillId="0" borderId="0" xfId="0">
      <alignment vertical="center"/>
    </xf>
    <xf numFmtId="0" fontId="40" fillId="0" borderId="11" xfId="0" applyFont="1" applyBorder="1">
      <alignment vertical="center"/>
    </xf>
    <xf numFmtId="181" fontId="40" fillId="0" borderId="11" xfId="0" applyNumberFormat="1" applyFont="1" applyBorder="1">
      <alignment vertical="center"/>
    </xf>
    <xf numFmtId="0" fontId="40" fillId="0" borderId="0" xfId="0" applyFont="1" applyBorder="1">
      <alignment vertical="center"/>
    </xf>
    <xf numFmtId="0" fontId="40" fillId="0" borderId="11" xfId="0" applyFont="1" applyBorder="1" applyAlignment="1">
      <alignment horizontal="right" vertical="center" wrapText="1"/>
    </xf>
    <xf numFmtId="0" fontId="40" fillId="0" borderId="11" xfId="0" applyNumberFormat="1" applyFont="1" applyBorder="1" applyAlignment="1">
      <alignment vertical="center"/>
    </xf>
    <xf numFmtId="0" fontId="42" fillId="0" borderId="11" xfId="85" applyNumberFormat="1" applyFont="1" applyBorder="1" applyAlignment="1">
      <alignment horizontal="right" vertical="center"/>
    </xf>
    <xf numFmtId="0" fontId="42" fillId="0" borderId="11" xfId="85" applyNumberFormat="1" applyFont="1" applyBorder="1" applyAlignment="1">
      <alignment vertical="center"/>
    </xf>
    <xf numFmtId="0" fontId="40" fillId="0" borderId="11" xfId="0" applyNumberFormat="1" applyFont="1" applyBorder="1">
      <alignment vertical="center"/>
    </xf>
    <xf numFmtId="0" fontId="0" fillId="0" borderId="0" xfId="0" pivotButton="1">
      <alignment vertical="center"/>
    </xf>
    <xf numFmtId="181" fontId="0" fillId="0" borderId="0" xfId="0" applyNumberFormat="1" applyAlignment="1">
      <alignment horizontal="left" vertical="center"/>
    </xf>
    <xf numFmtId="179" fontId="0" fillId="0" borderId="0" xfId="0" applyNumberFormat="1">
      <alignment vertical="center"/>
    </xf>
    <xf numFmtId="0" fontId="0" fillId="0" borderId="0" xfId="0" applyAlignment="1">
      <alignment horizontal="left" vertical="center"/>
    </xf>
    <xf numFmtId="0" fontId="0" fillId="0" borderId="11" xfId="0" applyBorder="1" applyAlignment="1">
      <alignment vertical="center"/>
    </xf>
    <xf numFmtId="180" fontId="0" fillId="0" borderId="0" xfId="0" applyNumberFormat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vertical="center"/>
    </xf>
    <xf numFmtId="181" fontId="0" fillId="0" borderId="11" xfId="0" applyNumberForma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>
      <alignment vertical="center"/>
    </xf>
    <xf numFmtId="0" fontId="0" fillId="0" borderId="11" xfId="0" applyBorder="1">
      <alignment vertical="center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3" xfId="0" applyBorder="1" applyAlignment="1">
      <alignment vertical="center"/>
    </xf>
    <xf numFmtId="181" fontId="43" fillId="0" borderId="11" xfId="0" applyNumberFormat="1" applyFont="1" applyBorder="1">
      <alignment vertical="center"/>
    </xf>
    <xf numFmtId="0" fontId="43" fillId="0" borderId="11" xfId="0" applyFont="1" applyBorder="1">
      <alignment vertical="center"/>
    </xf>
    <xf numFmtId="0" fontId="42" fillId="0" borderId="11" xfId="0" applyFont="1" applyFill="1" applyBorder="1">
      <alignment vertical="center"/>
    </xf>
    <xf numFmtId="0" fontId="42" fillId="0" borderId="11" xfId="0" applyNumberFormat="1" applyFont="1" applyBorder="1">
      <alignment vertical="center"/>
    </xf>
    <xf numFmtId="0" fontId="43" fillId="0" borderId="11" xfId="0" applyNumberFormat="1" applyFont="1" applyBorder="1">
      <alignment vertical="center"/>
    </xf>
    <xf numFmtId="0" fontId="0" fillId="0" borderId="11" xfId="0" applyNumberFormat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vertical="center" wrapText="1"/>
    </xf>
    <xf numFmtId="0" fontId="0" fillId="0" borderId="0" xfId="0">
      <alignment vertical="center"/>
    </xf>
    <xf numFmtId="0" fontId="0" fillId="0" borderId="11" xfId="0" applyBorder="1" applyAlignment="1">
      <alignment vertical="center"/>
    </xf>
    <xf numFmtId="0" fontId="44" fillId="0" borderId="11" xfId="0" applyFont="1" applyBorder="1">
      <alignment vertical="center"/>
    </xf>
    <xf numFmtId="2" fontId="0" fillId="0" borderId="0" xfId="0" applyNumberFormat="1" applyBorder="1">
      <alignment vertical="center"/>
    </xf>
    <xf numFmtId="0" fontId="0" fillId="0" borderId="11" xfId="0" applyBorder="1" applyAlignment="1">
      <alignment vertical="center"/>
    </xf>
    <xf numFmtId="0" fontId="0" fillId="0" borderId="0" xfId="0">
      <alignment vertical="center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vertical="center" wrapText="1"/>
    </xf>
    <xf numFmtId="0" fontId="0" fillId="0" borderId="11" xfId="0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7" xfId="0" applyBorder="1" applyAlignment="1">
      <alignment vertical="center" wrapText="1"/>
    </xf>
    <xf numFmtId="0" fontId="0" fillId="0" borderId="17" xfId="0" applyBorder="1">
      <alignment vertical="center"/>
    </xf>
    <xf numFmtId="0" fontId="0" fillId="0" borderId="11" xfId="0" applyBorder="1" applyAlignment="1">
      <alignment vertical="center"/>
    </xf>
    <xf numFmtId="0" fontId="0" fillId="0" borderId="18" xfId="0" applyBorder="1">
      <alignment vertical="center"/>
    </xf>
    <xf numFmtId="181" fontId="0" fillId="0" borderId="18" xfId="0" applyNumberFormat="1" applyBorder="1">
      <alignment vertical="center"/>
    </xf>
    <xf numFmtId="0" fontId="0" fillId="0" borderId="18" xfId="0" applyBorder="1" applyAlignment="1">
      <alignment vertical="center"/>
    </xf>
    <xf numFmtId="181" fontId="0" fillId="0" borderId="18" xfId="0" applyNumberFormat="1" applyFill="1" applyBorder="1">
      <alignment vertical="center"/>
    </xf>
    <xf numFmtId="0" fontId="43" fillId="0" borderId="0" xfId="0" applyFont="1">
      <alignment vertical="center"/>
    </xf>
    <xf numFmtId="0" fontId="0" fillId="0" borderId="11" xfId="0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vertical="center" wrapText="1"/>
    </xf>
    <xf numFmtId="0" fontId="0" fillId="0" borderId="10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8" xfId="0" applyFill="1" applyBorder="1">
      <alignment vertical="center"/>
    </xf>
    <xf numFmtId="0" fontId="0" fillId="0" borderId="18" xfId="0" applyNumberFormat="1" applyBorder="1">
      <alignment vertical="center"/>
    </xf>
    <xf numFmtId="0" fontId="0" fillId="0" borderId="18" xfId="0" applyBorder="1" applyAlignment="1">
      <alignment vertical="center"/>
    </xf>
    <xf numFmtId="2" fontId="0" fillId="0" borderId="18" xfId="0" applyNumberFormat="1" applyBorder="1" applyAlignment="1">
      <alignment vertical="center"/>
    </xf>
    <xf numFmtId="0" fontId="0" fillId="0" borderId="18" xfId="0" applyBorder="1" applyAlignment="1">
      <alignment vertical="center" wrapText="1"/>
    </xf>
    <xf numFmtId="0" fontId="0" fillId="0" borderId="23" xfId="0" applyBorder="1">
      <alignment vertical="center"/>
    </xf>
    <xf numFmtId="0" fontId="0" fillId="0" borderId="22" xfId="0" applyBorder="1" applyAlignment="1">
      <alignment vertical="center"/>
    </xf>
    <xf numFmtId="0" fontId="0" fillId="0" borderId="11" xfId="0" applyBorder="1" applyAlignment="1">
      <alignment vertical="center" wrapText="1"/>
    </xf>
    <xf numFmtId="0" fontId="0" fillId="0" borderId="23" xfId="0" applyBorder="1" applyAlignment="1">
      <alignment horizontal="center" vertical="center"/>
    </xf>
    <xf numFmtId="0" fontId="0" fillId="0" borderId="24" xfId="0" applyBorder="1">
      <alignment vertical="center"/>
    </xf>
    <xf numFmtId="0" fontId="0" fillId="0" borderId="24" xfId="0" applyFill="1" applyBorder="1">
      <alignment vertical="center"/>
    </xf>
    <xf numFmtId="0" fontId="0" fillId="0" borderId="24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vertical="center" wrapText="1"/>
    </xf>
    <xf numFmtId="0" fontId="0" fillId="0" borderId="24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24" xfId="0" applyFont="1" applyBorder="1" applyAlignment="1">
      <alignment vertical="center"/>
    </xf>
    <xf numFmtId="0" fontId="0" fillId="0" borderId="24" xfId="0" applyFont="1" applyBorder="1">
      <alignment vertical="center"/>
    </xf>
    <xf numFmtId="58" fontId="0" fillId="0" borderId="0" xfId="0" applyNumberFormat="1" applyAlignment="1">
      <alignment horizontal="left" vertical="center"/>
    </xf>
    <xf numFmtId="181" fontId="0" fillId="0" borderId="24" xfId="0" applyNumberFormat="1" applyBorder="1">
      <alignment vertical="center"/>
    </xf>
    <xf numFmtId="0" fontId="40" fillId="0" borderId="24" xfId="0" applyFont="1" applyBorder="1" applyAlignment="1">
      <alignment horizontal="right" vertical="center" wrapText="1"/>
    </xf>
    <xf numFmtId="0" fontId="40" fillId="0" borderId="24" xfId="0" applyFont="1" applyBorder="1">
      <alignment vertical="center"/>
    </xf>
    <xf numFmtId="0" fontId="0" fillId="0" borderId="11" xfId="0" applyBorder="1" applyAlignment="1">
      <alignment vertical="center" wrapText="1"/>
    </xf>
    <xf numFmtId="188" fontId="0" fillId="0" borderId="11" xfId="0" applyNumberFormat="1" applyBorder="1">
      <alignment vertical="center"/>
    </xf>
    <xf numFmtId="0" fontId="0" fillId="0" borderId="24" xfId="0" applyBorder="1" applyAlignment="1">
      <alignment vertical="center"/>
    </xf>
    <xf numFmtId="58" fontId="0" fillId="0" borderId="24" xfId="0" applyNumberFormat="1" applyBorder="1">
      <alignment vertical="center"/>
    </xf>
    <xf numFmtId="2" fontId="0" fillId="0" borderId="24" xfId="0" applyNumberFormat="1" applyBorder="1">
      <alignment vertical="center"/>
    </xf>
    <xf numFmtId="0" fontId="0" fillId="0" borderId="17" xfId="0" applyBorder="1" applyAlignment="1">
      <alignment vertical="center" wrapText="1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24" xfId="0" applyBorder="1" applyAlignment="1">
      <alignment vertical="center"/>
    </xf>
    <xf numFmtId="0" fontId="0" fillId="0" borderId="0" xfId="0">
      <alignment vertical="center"/>
    </xf>
    <xf numFmtId="0" fontId="0" fillId="0" borderId="24" xfId="0" applyNumberFormat="1" applyBorder="1" applyAlignment="1">
      <alignment vertical="center"/>
    </xf>
    <xf numFmtId="185" fontId="0" fillId="0" borderId="24" xfId="0" applyNumberFormat="1" applyBorder="1">
      <alignment vertical="center"/>
    </xf>
    <xf numFmtId="1" fontId="0" fillId="0" borderId="24" xfId="0" applyNumberFormat="1" applyBorder="1">
      <alignment vertical="center"/>
    </xf>
    <xf numFmtId="179" fontId="0" fillId="0" borderId="24" xfId="0" applyNumberFormat="1" applyBorder="1">
      <alignment vertical="center"/>
    </xf>
    <xf numFmtId="0" fontId="0" fillId="0" borderId="24" xfId="0" applyNumberFormat="1" applyBorder="1">
      <alignment vertical="center"/>
    </xf>
    <xf numFmtId="2" fontId="0" fillId="0" borderId="24" xfId="0" applyNumberFormat="1" applyBorder="1" applyAlignment="1">
      <alignment vertical="center"/>
    </xf>
    <xf numFmtId="0" fontId="17" fillId="0" borderId="11" xfId="0" applyFont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7" fillId="0" borderId="13" xfId="0" applyFont="1" applyBorder="1" applyAlignment="1">
      <alignment horizontal="left" vertical="center"/>
    </xf>
    <xf numFmtId="0" fontId="17" fillId="0" borderId="11" xfId="0" applyFont="1" applyBorder="1" applyAlignment="1">
      <alignment horizontal="center" vertical="center"/>
    </xf>
    <xf numFmtId="0" fontId="45" fillId="0" borderId="11" xfId="0" applyFont="1" applyBorder="1">
      <alignment vertical="center"/>
    </xf>
    <xf numFmtId="0" fontId="45" fillId="0" borderId="11" xfId="0" applyFont="1" applyBorder="1" applyAlignment="1">
      <alignment horizontal="center" vertical="center"/>
    </xf>
    <xf numFmtId="0" fontId="45" fillId="0" borderId="11" xfId="0" applyFont="1" applyBorder="1" applyAlignment="1">
      <alignment vertical="center" wrapText="1"/>
    </xf>
    <xf numFmtId="0" fontId="45" fillId="0" borderId="13" xfId="0" applyFont="1" applyBorder="1" applyAlignment="1">
      <alignment vertical="center"/>
    </xf>
    <xf numFmtId="0" fontId="45" fillId="0" borderId="11" xfId="0" applyFont="1" applyBorder="1" applyAlignment="1">
      <alignment vertical="center"/>
    </xf>
    <xf numFmtId="0" fontId="45" fillId="0" borderId="24" xfId="0" applyFont="1" applyBorder="1">
      <alignment vertical="center"/>
    </xf>
    <xf numFmtId="0" fontId="17" fillId="0" borderId="11" xfId="0" applyFont="1" applyBorder="1" applyAlignment="1">
      <alignment horizontal="left" vertical="center"/>
    </xf>
    <xf numFmtId="0" fontId="17" fillId="0" borderId="18" xfId="0" applyFont="1" applyBorder="1" applyAlignment="1">
      <alignment vertical="center"/>
    </xf>
    <xf numFmtId="0" fontId="17" fillId="0" borderId="18" xfId="0" applyFont="1" applyBorder="1" applyAlignment="1">
      <alignment horizontal="left" vertical="center"/>
    </xf>
    <xf numFmtId="0" fontId="0" fillId="0" borderId="24" xfId="0" applyBorder="1" applyAlignment="1">
      <alignment vertical="center"/>
    </xf>
    <xf numFmtId="0" fontId="0" fillId="0" borderId="19" xfId="0" applyBorder="1" applyAlignment="1">
      <alignment vertical="center"/>
    </xf>
    <xf numFmtId="180" fontId="0" fillId="0" borderId="24" xfId="0" applyNumberFormat="1" applyBorder="1">
      <alignment vertical="center"/>
    </xf>
    <xf numFmtId="38" fontId="1" fillId="0" borderId="24" xfId="86" applyNumberFormat="1" applyBorder="1" applyAlignment="1">
      <alignment vertical="center"/>
    </xf>
    <xf numFmtId="38" fontId="1" fillId="0" borderId="24" xfId="86" applyNumberFormat="1" applyBorder="1">
      <alignment vertical="center"/>
    </xf>
    <xf numFmtId="0" fontId="0" fillId="0" borderId="11" xfId="0" applyBorder="1" applyAlignment="1">
      <alignment vertical="center"/>
    </xf>
    <xf numFmtId="0" fontId="17" fillId="0" borderId="24" xfId="0" applyFont="1" applyBorder="1" applyAlignment="1">
      <alignment vertical="center"/>
    </xf>
    <xf numFmtId="0" fontId="0" fillId="0" borderId="11" xfId="0" applyNumberFormat="1" applyFont="1" applyBorder="1">
      <alignment vertical="center"/>
    </xf>
    <xf numFmtId="0" fontId="0" fillId="0" borderId="11" xfId="0" applyNumberFormat="1" applyFill="1" applyBorder="1">
      <alignment vertical="center"/>
    </xf>
    <xf numFmtId="0" fontId="0" fillId="0" borderId="24" xfId="0" applyNumberFormat="1" applyFill="1" applyBorder="1">
      <alignment vertical="center"/>
    </xf>
    <xf numFmtId="0" fontId="17" fillId="0" borderId="18" xfId="0" applyFont="1" applyBorder="1" applyAlignment="1">
      <alignment vertical="center" wrapText="1"/>
    </xf>
    <xf numFmtId="0" fontId="45" fillId="0" borderId="18" xfId="0" applyFont="1" applyBorder="1" applyAlignment="1">
      <alignment vertical="center"/>
    </xf>
    <xf numFmtId="0" fontId="45" fillId="0" borderId="18" xfId="0" applyFont="1" applyBorder="1" applyAlignment="1">
      <alignment vertical="center" wrapText="1"/>
    </xf>
    <xf numFmtId="182" fontId="0" fillId="0" borderId="24" xfId="0" applyNumberFormat="1" applyBorder="1">
      <alignment vertical="center"/>
    </xf>
    <xf numFmtId="0" fontId="0" fillId="0" borderId="0" xfId="0">
      <alignment vertical="center"/>
    </xf>
    <xf numFmtId="189" fontId="0" fillId="0" borderId="17" xfId="0" applyNumberFormat="1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vertical="center" wrapText="1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7" xfId="0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8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4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</cellXfs>
  <cellStyles count="88">
    <cellStyle name="20% - アクセント 1" xfId="19" builtinId="30" customBuiltin="1"/>
    <cellStyle name="20% - アクセント 1 2" xfId="79"/>
    <cellStyle name="20% - アクセント 2" xfId="23" builtinId="34" customBuiltin="1"/>
    <cellStyle name="20% - アクセント 2 2" xfId="62"/>
    <cellStyle name="20% - アクセント 3" xfId="27" builtinId="38" customBuiltin="1"/>
    <cellStyle name="20% - アクセント 3 2" xfId="51"/>
    <cellStyle name="20% - アクセント 4" xfId="31" builtinId="42" customBuiltin="1"/>
    <cellStyle name="20% - アクセント 4 2" xfId="49"/>
    <cellStyle name="20% - アクセント 5" xfId="35" builtinId="46" customBuiltin="1"/>
    <cellStyle name="20% - アクセント 5 2" xfId="58"/>
    <cellStyle name="20% - アクセント 6" xfId="39" builtinId="50" customBuiltin="1"/>
    <cellStyle name="20% - アクセント 6 2" xfId="48"/>
    <cellStyle name="40% - アクセント 1" xfId="20" builtinId="31" customBuiltin="1"/>
    <cellStyle name="40% - アクセント 1 2" xfId="82"/>
    <cellStyle name="40% - アクセント 2" xfId="24" builtinId="35" customBuiltin="1"/>
    <cellStyle name="40% - アクセント 2 2" xfId="59"/>
    <cellStyle name="40% - アクセント 3" xfId="28" builtinId="39" customBuiltin="1"/>
    <cellStyle name="40% - アクセント 3 2" xfId="54"/>
    <cellStyle name="40% - アクセント 4" xfId="32" builtinId="43" customBuiltin="1"/>
    <cellStyle name="40% - アクセント 4 2" xfId="45"/>
    <cellStyle name="40% - アクセント 5" xfId="36" builtinId="47" customBuiltin="1"/>
    <cellStyle name="40% - アクセント 5 2" xfId="84"/>
    <cellStyle name="40% - アクセント 6" xfId="40" builtinId="51" customBuiltin="1"/>
    <cellStyle name="40% - アクセント 6 2" xfId="52"/>
    <cellStyle name="60% - アクセント 1" xfId="21" builtinId="32" customBuiltin="1"/>
    <cellStyle name="60% - アクセント 1 2" xfId="47"/>
    <cellStyle name="60% - アクセント 2" xfId="25" builtinId="36" customBuiltin="1"/>
    <cellStyle name="60% - アクセント 2 2" xfId="60"/>
    <cellStyle name="60% - アクセント 3" xfId="29" builtinId="40" customBuiltin="1"/>
    <cellStyle name="60% - アクセント 3 2" xfId="57"/>
    <cellStyle name="60% - アクセント 4" xfId="33" builtinId="44" customBuiltin="1"/>
    <cellStyle name="60% - アクセント 4 2" xfId="56"/>
    <cellStyle name="60% - アクセント 5" xfId="37" builtinId="48" customBuiltin="1"/>
    <cellStyle name="60% - アクセント 5 2" xfId="64"/>
    <cellStyle name="60% - アクセント 6" xfId="41" builtinId="52" customBuiltin="1"/>
    <cellStyle name="60% - アクセント 6 2" xfId="50"/>
    <cellStyle name="アクセント 1" xfId="18" builtinId="29" customBuiltin="1"/>
    <cellStyle name="アクセント 1 2" xfId="55"/>
    <cellStyle name="アクセント 2" xfId="22" builtinId="33" customBuiltin="1"/>
    <cellStyle name="アクセント 2 2" xfId="83"/>
    <cellStyle name="アクセント 3" xfId="26" builtinId="37" customBuiltin="1"/>
    <cellStyle name="アクセント 3 2" xfId="81"/>
    <cellStyle name="アクセント 4" xfId="30" builtinId="41" customBuiltin="1"/>
    <cellStyle name="アクセント 4 2" xfId="69"/>
    <cellStyle name="アクセント 5" xfId="34" builtinId="45" customBuiltin="1"/>
    <cellStyle name="アクセント 5 2" xfId="68"/>
    <cellStyle name="アクセント 6" xfId="38" builtinId="49" customBuiltin="1"/>
    <cellStyle name="アクセント 6 2" xfId="73"/>
    <cellStyle name="タイトル" xfId="1" builtinId="15" customBuiltin="1"/>
    <cellStyle name="たいむず" xfId="76"/>
    <cellStyle name="チェック セル" xfId="13" builtinId="23" customBuiltin="1"/>
    <cellStyle name="チェック セル 2" xfId="53"/>
    <cellStyle name="どちらでもない" xfId="8" builtinId="28" customBuiltin="1"/>
    <cellStyle name="どちらでもない 2" xfId="80"/>
    <cellStyle name="ハイパーリンク" xfId="42" builtinId="8"/>
    <cellStyle name="メモ" xfId="15" builtinId="10" customBuiltin="1"/>
    <cellStyle name="リンク セル" xfId="12" builtinId="24" customBuiltin="1"/>
    <cellStyle name="リンク セル 2" xfId="66"/>
    <cellStyle name="悪い" xfId="7" builtinId="27" customBuiltin="1"/>
    <cellStyle name="悪い 2" xfId="61"/>
    <cellStyle name="計算" xfId="11" builtinId="22" customBuiltin="1"/>
    <cellStyle name="計算 2" xfId="67"/>
    <cellStyle name="警告文" xfId="14" builtinId="11" customBuiltin="1"/>
    <cellStyle name="警告文 2" xfId="65"/>
    <cellStyle name="桁区切り 2" xfId="87"/>
    <cellStyle name="見出し 1" xfId="2" builtinId="16" customBuiltin="1"/>
    <cellStyle name="見出し 1 2" xfId="77"/>
    <cellStyle name="見出し 2" xfId="3" builtinId="17" customBuiltin="1"/>
    <cellStyle name="見出し 2 2" xfId="72"/>
    <cellStyle name="見出し 3" xfId="4" builtinId="18" customBuiltin="1"/>
    <cellStyle name="見出し 3 2" xfId="78"/>
    <cellStyle name="見出し 4" xfId="5" builtinId="19" customBuiltin="1"/>
    <cellStyle name="見出し 4 2" xfId="75"/>
    <cellStyle name="集計" xfId="17" builtinId="25" customBuiltin="1"/>
    <cellStyle name="集計 2" xfId="63"/>
    <cellStyle name="出力" xfId="10" builtinId="21" customBuiltin="1"/>
    <cellStyle name="出力 2" xfId="70"/>
    <cellStyle name="説明文" xfId="16" builtinId="53" customBuiltin="1"/>
    <cellStyle name="説明文 2" xfId="46"/>
    <cellStyle name="入力" xfId="9" builtinId="20" customBuiltin="1"/>
    <cellStyle name="入力 2" xfId="71"/>
    <cellStyle name="標準" xfId="0" builtinId="0"/>
    <cellStyle name="標準 2" xfId="44"/>
    <cellStyle name="標準 3" xfId="43"/>
    <cellStyle name="標準 4" xfId="86"/>
    <cellStyle name="標準_Ｃ市区町村別、規模別統計表" xfId="85"/>
    <cellStyle name="良い" xfId="6" builtinId="26" customBuiltin="1"/>
    <cellStyle name="良い 2" xfId="74"/>
  </cellStyles>
  <dxfs count="1">
    <dxf>
      <numFmt numFmtId="179" formatCode="#,##0_ "/>
    </dxf>
  </dxfs>
  <tableStyles count="0" defaultTableStyle="TableStyleMedium2" defaultPivotStyle="PivotStyleLight16"/>
  <colors>
    <mruColors>
      <color rgb="FFCC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pivotCacheDefinition" Target="pivotCache/pivotCacheDefinition16.xml"/><Relationship Id="rId366" Type="http://schemas.openxmlformats.org/officeDocument/2006/relationships/pivotCacheDefinition" Target="pivotCache/pivotCacheDefinition58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pivotCacheDefinition" Target="pivotCache/pivotCacheDefinition125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pivotCacheDefinition" Target="pivotCache/pivotCacheDefinition27.xml"/><Relationship Id="rId377" Type="http://schemas.openxmlformats.org/officeDocument/2006/relationships/pivotCacheDefinition" Target="pivotCache/pivotCacheDefinition69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pivotCacheDefinition" Target="pivotCache/pivotCacheDefinition94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pivotCacheDefinition" Target="pivotCache/pivotCacheDefinition38.xml"/><Relationship Id="rId388" Type="http://schemas.openxmlformats.org/officeDocument/2006/relationships/pivotCacheDefinition" Target="pivotCache/pivotCacheDefinition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pivotCacheDefinition" Target="pivotCache/pivotCacheDefinition105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434" Type="http://schemas.openxmlformats.org/officeDocument/2006/relationships/theme" Target="theme/theme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pivotCacheDefinition" Target="pivotCache/pivotCacheDefinition7.xml"/><Relationship Id="rId336" Type="http://schemas.openxmlformats.org/officeDocument/2006/relationships/pivotCacheDefinition" Target="pivotCache/pivotCacheDefinition28.xml"/><Relationship Id="rId357" Type="http://schemas.openxmlformats.org/officeDocument/2006/relationships/pivotCacheDefinition" Target="pivotCache/pivotCacheDefinition4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pivotCacheDefinition" Target="pivotCache/pivotCacheDefinition70.xml"/><Relationship Id="rId399" Type="http://schemas.openxmlformats.org/officeDocument/2006/relationships/pivotCacheDefinition" Target="pivotCache/pivotCacheDefinition91.xml"/><Relationship Id="rId403" Type="http://schemas.openxmlformats.org/officeDocument/2006/relationships/pivotCacheDefinition" Target="pivotCache/pivotCacheDefinition95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424" Type="http://schemas.openxmlformats.org/officeDocument/2006/relationships/pivotCacheDefinition" Target="pivotCache/pivotCacheDefinition11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pivotCacheDefinition" Target="pivotCache/pivotCacheDefinition18.xml"/><Relationship Id="rId347" Type="http://schemas.openxmlformats.org/officeDocument/2006/relationships/pivotCacheDefinition" Target="pivotCache/pivotCacheDefinition3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pivotCacheDefinition" Target="pivotCache/pivotCacheDefinition60.xml"/><Relationship Id="rId389" Type="http://schemas.openxmlformats.org/officeDocument/2006/relationships/pivotCacheDefinition" Target="pivotCache/pivotCacheDefinition8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pivotCacheDefinition" Target="pivotCache/pivotCacheDefinition106.xml"/><Relationship Id="rId435" Type="http://schemas.openxmlformats.org/officeDocument/2006/relationships/styles" Target="style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pivotCacheDefinition" Target="pivotCache/pivotCacheDefinition8.xml"/><Relationship Id="rId337" Type="http://schemas.openxmlformats.org/officeDocument/2006/relationships/pivotCacheDefinition" Target="pivotCache/pivotCacheDefinition2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pivotCacheDefinition" Target="pivotCache/pivotCacheDefinition50.xml"/><Relationship Id="rId379" Type="http://schemas.openxmlformats.org/officeDocument/2006/relationships/pivotCacheDefinition" Target="pivotCache/pivotCacheDefinition7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pivotCacheDefinition" Target="pivotCache/pivotCacheDefinition82.xml"/><Relationship Id="rId404" Type="http://schemas.openxmlformats.org/officeDocument/2006/relationships/pivotCacheDefinition" Target="pivotCache/pivotCacheDefinition96.xml"/><Relationship Id="rId425" Type="http://schemas.openxmlformats.org/officeDocument/2006/relationships/pivotCacheDefinition" Target="pivotCache/pivotCacheDefinition117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pivotCacheDefinition" Target="pivotCache/pivotCacheDefinition19.xml"/><Relationship Id="rId348" Type="http://schemas.openxmlformats.org/officeDocument/2006/relationships/pivotCacheDefinition" Target="pivotCache/pivotCacheDefinition40.xml"/><Relationship Id="rId369" Type="http://schemas.openxmlformats.org/officeDocument/2006/relationships/pivotCacheDefinition" Target="pivotCache/pivotCacheDefinition6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pivotCacheDefinition" Target="pivotCache/pivotCacheDefinition72.xml"/><Relationship Id="rId415" Type="http://schemas.openxmlformats.org/officeDocument/2006/relationships/pivotCacheDefinition" Target="pivotCache/pivotCacheDefinition107.xml"/><Relationship Id="rId436" Type="http://schemas.openxmlformats.org/officeDocument/2006/relationships/sharedStrings" Target="sharedStrings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pivotCacheDefinition" Target="pivotCache/pivotCacheDefinition9.xml"/><Relationship Id="rId338" Type="http://schemas.openxmlformats.org/officeDocument/2006/relationships/pivotCacheDefinition" Target="pivotCache/pivotCacheDefinition30.xml"/><Relationship Id="rId359" Type="http://schemas.openxmlformats.org/officeDocument/2006/relationships/pivotCacheDefinition" Target="pivotCache/pivotCacheDefinition51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pivotCacheDefinition" Target="pivotCache/pivotCacheDefinition62.xml"/><Relationship Id="rId391" Type="http://schemas.openxmlformats.org/officeDocument/2006/relationships/pivotCacheDefinition" Target="pivotCache/pivotCacheDefinition83.xml"/><Relationship Id="rId405" Type="http://schemas.openxmlformats.org/officeDocument/2006/relationships/pivotCacheDefinition" Target="pivotCache/pivotCacheDefinition97.xml"/><Relationship Id="rId426" Type="http://schemas.openxmlformats.org/officeDocument/2006/relationships/pivotCacheDefinition" Target="pivotCache/pivotCacheDefinition118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pivotCacheDefinition" Target="pivotCache/pivotCacheDefinition20.xml"/><Relationship Id="rId349" Type="http://schemas.openxmlformats.org/officeDocument/2006/relationships/pivotCacheDefinition" Target="pivotCache/pivotCacheDefinition41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pivotCacheDefinition" Target="pivotCache/pivotCacheDefinition52.xml"/><Relationship Id="rId381" Type="http://schemas.openxmlformats.org/officeDocument/2006/relationships/pivotCacheDefinition" Target="pivotCache/pivotCacheDefinition73.xml"/><Relationship Id="rId416" Type="http://schemas.openxmlformats.org/officeDocument/2006/relationships/pivotCacheDefinition" Target="pivotCache/pivotCacheDefinition108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pivotCacheDefinition" Target="pivotCache/pivotCacheDefinition10.xml"/><Relationship Id="rId339" Type="http://schemas.openxmlformats.org/officeDocument/2006/relationships/pivotCacheDefinition" Target="pivotCache/pivotCacheDefinition31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pivotCacheDefinition" Target="pivotCache/pivotCacheDefinition42.xml"/><Relationship Id="rId371" Type="http://schemas.openxmlformats.org/officeDocument/2006/relationships/pivotCacheDefinition" Target="pivotCache/pivotCacheDefinition63.xml"/><Relationship Id="rId406" Type="http://schemas.openxmlformats.org/officeDocument/2006/relationships/pivotCacheDefinition" Target="pivotCache/pivotCacheDefinition98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pivotCacheDefinition" Target="pivotCache/pivotCacheDefinition84.xml"/><Relationship Id="rId427" Type="http://schemas.openxmlformats.org/officeDocument/2006/relationships/pivotCacheDefinition" Target="pivotCache/pivotCacheDefinition119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pivotCacheDefinition" Target="pivotCache/pivotCacheDefinition2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pivotCacheDefinition" Target="pivotCache/pivotCacheDefinition32.xml"/><Relationship Id="rId361" Type="http://schemas.openxmlformats.org/officeDocument/2006/relationships/pivotCacheDefinition" Target="pivotCache/pivotCacheDefinition53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pivotCacheDefinition" Target="pivotCache/pivotCacheDefinition74.xml"/><Relationship Id="rId417" Type="http://schemas.openxmlformats.org/officeDocument/2006/relationships/pivotCacheDefinition" Target="pivotCache/pivotCacheDefinition10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pivotCacheDefinition" Target="pivotCache/pivotCacheDefinition1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pivotCacheDefinition" Target="pivotCache/pivotCacheDefinition22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pivotCacheDefinition" Target="pivotCache/pivotCacheDefinition43.xml"/><Relationship Id="rId372" Type="http://schemas.openxmlformats.org/officeDocument/2006/relationships/pivotCacheDefinition" Target="pivotCache/pivotCacheDefinition64.xml"/><Relationship Id="rId393" Type="http://schemas.openxmlformats.org/officeDocument/2006/relationships/pivotCacheDefinition" Target="pivotCache/pivotCacheDefinition85.xml"/><Relationship Id="rId407" Type="http://schemas.openxmlformats.org/officeDocument/2006/relationships/pivotCacheDefinition" Target="pivotCache/pivotCacheDefinition99.xml"/><Relationship Id="rId428" Type="http://schemas.openxmlformats.org/officeDocument/2006/relationships/pivotCacheDefinition" Target="pivotCache/pivotCacheDefinition120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pivotCacheDefinition" Target="pivotCache/pivotCacheDefinition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pivotCacheDefinition" Target="pivotCache/pivotCacheDefinition12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pivotCacheDefinition" Target="pivotCache/pivotCacheDefinition33.xml"/><Relationship Id="rId362" Type="http://schemas.openxmlformats.org/officeDocument/2006/relationships/pivotCacheDefinition" Target="pivotCache/pivotCacheDefinition54.xml"/><Relationship Id="rId383" Type="http://schemas.openxmlformats.org/officeDocument/2006/relationships/pivotCacheDefinition" Target="pivotCache/pivotCacheDefinition75.xml"/><Relationship Id="rId418" Type="http://schemas.openxmlformats.org/officeDocument/2006/relationships/pivotCacheDefinition" Target="pivotCache/pivotCacheDefinition110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pivotCacheDefinition" Target="pivotCache/pivotCacheDefinition2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pivotCacheDefinition" Target="pivotCache/pivotCacheDefinition23.xml"/><Relationship Id="rId352" Type="http://schemas.openxmlformats.org/officeDocument/2006/relationships/pivotCacheDefinition" Target="pivotCache/pivotCacheDefinition44.xml"/><Relationship Id="rId373" Type="http://schemas.openxmlformats.org/officeDocument/2006/relationships/pivotCacheDefinition" Target="pivotCache/pivotCacheDefinition65.xml"/><Relationship Id="rId394" Type="http://schemas.openxmlformats.org/officeDocument/2006/relationships/pivotCacheDefinition" Target="pivotCache/pivotCacheDefinition86.xml"/><Relationship Id="rId408" Type="http://schemas.openxmlformats.org/officeDocument/2006/relationships/pivotCacheDefinition" Target="pivotCache/pivotCacheDefinition100.xml"/><Relationship Id="rId429" Type="http://schemas.openxmlformats.org/officeDocument/2006/relationships/pivotCacheDefinition" Target="pivotCache/pivotCacheDefinition121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pivotCacheDefinition" Target="pivotCache/pivotCacheDefinition13.xml"/><Relationship Id="rId342" Type="http://schemas.openxmlformats.org/officeDocument/2006/relationships/pivotCacheDefinition" Target="pivotCache/pivotCacheDefinition34.xml"/><Relationship Id="rId363" Type="http://schemas.openxmlformats.org/officeDocument/2006/relationships/pivotCacheDefinition" Target="pivotCache/pivotCacheDefinition55.xml"/><Relationship Id="rId384" Type="http://schemas.openxmlformats.org/officeDocument/2006/relationships/pivotCacheDefinition" Target="pivotCache/pivotCacheDefinition76.xml"/><Relationship Id="rId419" Type="http://schemas.openxmlformats.org/officeDocument/2006/relationships/pivotCacheDefinition" Target="pivotCache/pivotCacheDefinition111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pivotCacheDefinition" Target="pivotCache/pivotCacheDefinition12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pivotCacheDefinition" Target="pivotCache/pivotCacheDefinition3.xml"/><Relationship Id="rId332" Type="http://schemas.openxmlformats.org/officeDocument/2006/relationships/pivotCacheDefinition" Target="pivotCache/pivotCacheDefinition24.xml"/><Relationship Id="rId353" Type="http://schemas.openxmlformats.org/officeDocument/2006/relationships/pivotCacheDefinition" Target="pivotCache/pivotCacheDefinition45.xml"/><Relationship Id="rId374" Type="http://schemas.openxmlformats.org/officeDocument/2006/relationships/pivotCacheDefinition" Target="pivotCache/pivotCacheDefinition66.xml"/><Relationship Id="rId395" Type="http://schemas.openxmlformats.org/officeDocument/2006/relationships/pivotCacheDefinition" Target="pivotCache/pivotCacheDefinition87.xml"/><Relationship Id="rId409" Type="http://schemas.openxmlformats.org/officeDocument/2006/relationships/pivotCacheDefinition" Target="pivotCache/pivotCacheDefinition101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pivotCacheDefinition" Target="pivotCache/pivotCacheDefinition11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pivotCacheDefinition" Target="pivotCache/pivotCacheDefinition14.xml"/><Relationship Id="rId343" Type="http://schemas.openxmlformats.org/officeDocument/2006/relationships/pivotCacheDefinition" Target="pivotCache/pivotCacheDefinition35.xml"/><Relationship Id="rId364" Type="http://schemas.openxmlformats.org/officeDocument/2006/relationships/pivotCacheDefinition" Target="pivotCache/pivotCacheDefinition5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pivotCacheDefinition" Target="pivotCache/pivotCacheDefinition77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pivotCacheDefinition" Target="pivotCache/pivotCacheDefinition102.xml"/><Relationship Id="rId431" Type="http://schemas.openxmlformats.org/officeDocument/2006/relationships/pivotCacheDefinition" Target="pivotCache/pivotCacheDefinition123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pivotCacheDefinition" Target="pivotCache/pivotCacheDefinition4.xml"/><Relationship Id="rId333" Type="http://schemas.openxmlformats.org/officeDocument/2006/relationships/pivotCacheDefinition" Target="pivotCache/pivotCacheDefinition25.xml"/><Relationship Id="rId354" Type="http://schemas.openxmlformats.org/officeDocument/2006/relationships/pivotCacheDefinition" Target="pivotCache/pivotCacheDefinition46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pivotCacheDefinition" Target="pivotCache/pivotCacheDefinition67.xml"/><Relationship Id="rId396" Type="http://schemas.openxmlformats.org/officeDocument/2006/relationships/pivotCacheDefinition" Target="pivotCache/pivotCacheDefinition88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pivotCacheDefinition" Target="pivotCache/pivotCacheDefinition92.xml"/><Relationship Id="rId421" Type="http://schemas.openxmlformats.org/officeDocument/2006/relationships/pivotCacheDefinition" Target="pivotCache/pivotCacheDefinition113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pivotCacheDefinition" Target="pivotCache/pivotCacheDefinition15.xml"/><Relationship Id="rId344" Type="http://schemas.openxmlformats.org/officeDocument/2006/relationships/pivotCacheDefinition" Target="pivotCache/pivotCacheDefinition3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pivotCacheDefinition" Target="pivotCache/pivotCacheDefinition57.xml"/><Relationship Id="rId386" Type="http://schemas.openxmlformats.org/officeDocument/2006/relationships/pivotCacheDefinition" Target="pivotCache/pivotCacheDefinition78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pivotCacheDefinition" Target="pivotCache/pivotCacheDefinition103.xml"/><Relationship Id="rId432" Type="http://schemas.openxmlformats.org/officeDocument/2006/relationships/pivotCacheDefinition" Target="pivotCache/pivotCacheDefinition124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pivotCacheDefinition" Target="pivotCache/pivotCacheDefinition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pivotCacheDefinition" Target="pivotCache/pivotCacheDefinition26.xml"/><Relationship Id="rId355" Type="http://schemas.openxmlformats.org/officeDocument/2006/relationships/pivotCacheDefinition" Target="pivotCache/pivotCacheDefinition47.xml"/><Relationship Id="rId376" Type="http://schemas.openxmlformats.org/officeDocument/2006/relationships/pivotCacheDefinition" Target="pivotCache/pivotCacheDefinition68.xml"/><Relationship Id="rId397" Type="http://schemas.openxmlformats.org/officeDocument/2006/relationships/pivotCacheDefinition" Target="pivotCache/pivotCacheDefinition8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pivotCacheDefinition" Target="pivotCache/pivotCacheDefinition93.xml"/><Relationship Id="rId422" Type="http://schemas.openxmlformats.org/officeDocument/2006/relationships/pivotCacheDefinition" Target="pivotCache/pivotCacheDefinition114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pivotCacheDefinition" Target="pivotCache/pivotCacheDefinition37.xml"/><Relationship Id="rId387" Type="http://schemas.openxmlformats.org/officeDocument/2006/relationships/pivotCacheDefinition" Target="pivotCache/pivotCacheDefinition79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pivotCacheDefinition" Target="pivotCache/pivotCacheDefinition104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pivotCacheDefinition" Target="pivotCache/pivotCacheDefinition6.xml"/><Relationship Id="rId356" Type="http://schemas.openxmlformats.org/officeDocument/2006/relationships/pivotCacheDefinition" Target="pivotCache/pivotCacheDefinition48.xml"/><Relationship Id="rId398" Type="http://schemas.openxmlformats.org/officeDocument/2006/relationships/pivotCacheDefinition" Target="pivotCache/pivotCacheDefinition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pivotCacheDefinition" Target="pivotCache/pivotCacheDefinition115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pivotCacheDefinition" Target="pivotCache/pivotCacheDefinition17.xml"/><Relationship Id="rId367" Type="http://schemas.openxmlformats.org/officeDocument/2006/relationships/pivotCacheDefinition" Target="pivotCache/pivotCacheDefinition59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[統計さむかわデータベース.xlsx]1-3g!ﾋﾟﾎﾞｯﾄﾃｰﾌﾞﾙ1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-2.8835119218542978E-2"/>
              <c:y val="-3.1910906969962086E-2"/>
            </c:manualLayout>
          </c:layout>
          <c:numFmt formatCode="0.00%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-8.8814665921078478E-2"/>
              <c:y val="7.5750218722659662E-2"/>
            </c:manualLayout>
          </c:layout>
          <c:numFmt formatCode="0.00%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4.873789048921668E-2"/>
              <c:y val="-4.6444663167104105E-2"/>
            </c:manualLayout>
          </c:layout>
          <c:numFmt formatCode="0.00%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0.1867311499690178"/>
              <c:y val="4.3069407990667836E-2"/>
            </c:manualLayout>
          </c:layout>
          <c:numFmt formatCode="0.00%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5"/>
        <c:dLbl>
          <c:idx val="0"/>
          <c:layout>
            <c:manualLayout>
              <c:x val="1.6081531075410199E-2"/>
              <c:y val="5.9097039953339169E-2"/>
            </c:manualLayout>
          </c:layout>
          <c:numFmt formatCode="0.00%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-0.110077833361041"/>
              <c:y val="-6.9994896471274421E-3"/>
            </c:manualLayout>
          </c:layout>
          <c:numFmt formatCode="0.00%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-4.9710177782479686E-2"/>
              <c:y val="0.10789588801399826"/>
            </c:manualLayout>
          </c:layout>
          <c:numFmt formatCode="0.00%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</c:pivotFmts>
    <c:view3D>
      <c:rotX val="4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72989052951875"/>
          <c:y val="0.21422973170020415"/>
          <c:w val="0.81545347317415284"/>
          <c:h val="0.7219444444444445"/>
        </c:manualLayout>
      </c:layout>
      <c:pie3DChart>
        <c:varyColors val="1"/>
        <c:ser>
          <c:idx val="0"/>
          <c:order val="0"/>
          <c:tx>
            <c:strRef>
              <c:f>'1-3g'!$B$1</c:f>
              <c:strCache>
                <c:ptCount val="1"/>
                <c:pt idx="0">
                  <c:v>集計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Lbls>
            <c:dLbl>
              <c:idx val="2"/>
              <c:layout>
                <c:manualLayout>
                  <c:x val="1.6081531075410199E-2"/>
                  <c:y val="5.9097039953339169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700"/>
                  </a:pPr>
                  <a:endParaRPr lang="ja-JP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4.9710177782479686E-2"/>
                  <c:y val="0.10789588801399826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700"/>
                  </a:pPr>
                  <a:endParaRPr lang="ja-JP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4"/>
              <c:layout>
                <c:manualLayout>
                  <c:x val="-8.8814665921078478E-2"/>
                  <c:y val="7.5750218722659662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700"/>
                  </a:pPr>
                  <a:endParaRPr lang="ja-JP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10077833361041"/>
                  <c:y val="-6.9994896471274421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700"/>
                  </a:pPr>
                  <a:endParaRPr lang="ja-JP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2.8835119218542978E-2"/>
                  <c:y val="-3.1910906969962086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700"/>
                  </a:pPr>
                  <a:endParaRPr lang="ja-JP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7"/>
              <c:layout>
                <c:manualLayout>
                  <c:x val="4.873789048921668E-2"/>
                  <c:y val="-4.6444663167104105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700"/>
                  </a:pPr>
                  <a:endParaRPr lang="ja-JP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8"/>
              <c:layout>
                <c:manualLayout>
                  <c:x val="0.1867311499690178"/>
                  <c:y val="4.3069407990667836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700"/>
                  </a:pPr>
                  <a:endParaRPr lang="ja-JP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'1-3g'!$A$2:$A$11</c:f>
              <c:strCache>
                <c:ptCount val="9"/>
                <c:pt idx="0">
                  <c:v>市街化調整区域　</c:v>
                </c:pt>
                <c:pt idx="1">
                  <c:v>第一種住居地域</c:v>
                </c:pt>
                <c:pt idx="2">
                  <c:v>準工業地域　　　　　　　　　　　</c:v>
                </c:pt>
                <c:pt idx="3">
                  <c:v>工業専用地域</c:v>
                </c:pt>
                <c:pt idx="4">
                  <c:v>第一種中高層住居専用地域</c:v>
                </c:pt>
                <c:pt idx="5">
                  <c:v>工業地域</c:v>
                </c:pt>
                <c:pt idx="6">
                  <c:v>第一種低層住居専用地域</c:v>
                </c:pt>
                <c:pt idx="7">
                  <c:v>近隣商業地域</c:v>
                </c:pt>
                <c:pt idx="8">
                  <c:v>商業地域</c:v>
                </c:pt>
              </c:strCache>
            </c:strRef>
          </c:cat>
          <c:val>
            <c:numRef>
              <c:f>'1-3g'!$B$2:$B$11</c:f>
              <c:numCache>
                <c:formatCode>General</c:formatCode>
                <c:ptCount val="9"/>
                <c:pt idx="0">
                  <c:v>644</c:v>
                </c:pt>
                <c:pt idx="1">
                  <c:v>231</c:v>
                </c:pt>
                <c:pt idx="2">
                  <c:v>110</c:v>
                </c:pt>
                <c:pt idx="3">
                  <c:v>103</c:v>
                </c:pt>
                <c:pt idx="4">
                  <c:v>92</c:v>
                </c:pt>
                <c:pt idx="5">
                  <c:v>75</c:v>
                </c:pt>
                <c:pt idx="6">
                  <c:v>66</c:v>
                </c:pt>
                <c:pt idx="7">
                  <c:v>18.7</c:v>
                </c:pt>
                <c:pt idx="8">
                  <c:v>2.2999999999999998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0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[統計さむかわデータベース.xlsx]2-5g!ﾋﾟﾎﾞｯﾄﾃｰﾌﾞﾙ2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3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4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5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6"/>
      </c:pivotFmt>
      <c:pivotFmt>
        <c:idx val="47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0997708642135133"/>
          <c:y val="0.12282002724343001"/>
          <c:w val="0.77252703164860348"/>
          <c:h val="0.6583463263859060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'2-5g'!$C$1</c:f>
              <c:strCache>
                <c:ptCount val="1"/>
                <c:pt idx="0">
                  <c:v>人口（左軸）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'2-5g'!$A$2:$A$10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'2-5g'!$C$2:$C$10</c:f>
              <c:numCache>
                <c:formatCode>General</c:formatCode>
                <c:ptCount val="8"/>
                <c:pt idx="0">
                  <c:v>39078</c:v>
                </c:pt>
                <c:pt idx="1">
                  <c:v>39397</c:v>
                </c:pt>
                <c:pt idx="2">
                  <c:v>39669</c:v>
                </c:pt>
                <c:pt idx="3">
                  <c:v>39993</c:v>
                </c:pt>
                <c:pt idx="4">
                  <c:v>40276</c:v>
                </c:pt>
                <c:pt idx="5">
                  <c:v>40556</c:v>
                </c:pt>
                <c:pt idx="6">
                  <c:v>40737</c:v>
                </c:pt>
                <c:pt idx="7">
                  <c:v>40897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977472"/>
        <c:axId val="351979008"/>
      </c:barChart>
      <c:lineChart>
        <c:grouping val="standard"/>
        <c:varyColors val="0"/>
        <c:ser>
          <c:idx val="0"/>
          <c:order val="0"/>
          <c:tx>
            <c:strRef>
              <c:f>'2-5g'!$B$1</c:f>
              <c:strCache>
                <c:ptCount val="1"/>
                <c:pt idx="0">
                  <c:v>本籍数（右軸）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'2-5g'!$A$2:$A$10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'2-5g'!$B$2:$B$10</c:f>
              <c:numCache>
                <c:formatCode>General</c:formatCode>
                <c:ptCount val="8"/>
                <c:pt idx="0">
                  <c:v>14749</c:v>
                </c:pt>
                <c:pt idx="1">
                  <c:v>14965</c:v>
                </c:pt>
                <c:pt idx="2">
                  <c:v>15163</c:v>
                </c:pt>
                <c:pt idx="3">
                  <c:v>15383</c:v>
                </c:pt>
                <c:pt idx="4">
                  <c:v>15565</c:v>
                </c:pt>
                <c:pt idx="5">
                  <c:v>15797</c:v>
                </c:pt>
                <c:pt idx="6">
                  <c:v>15948</c:v>
                </c:pt>
                <c:pt idx="7">
                  <c:v>16093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999488"/>
        <c:axId val="351980928"/>
      </c:lineChart>
      <c:catAx>
        <c:axId val="351977472"/>
        <c:scaling>
          <c:orientation val="minMax"/>
        </c:scaling>
        <c:delete val="0"/>
        <c:axPos val="b"/>
        <c:majorTickMark val="out"/>
        <c:minorTickMark val="none"/>
        <c:tickLblPos val="nextTo"/>
        <c:crossAx val="351979008"/>
        <c:crosses val="autoZero"/>
        <c:auto val="1"/>
        <c:lblAlgn val="ctr"/>
        <c:lblOffset val="100"/>
        <c:noMultiLvlLbl val="0"/>
      </c:catAx>
      <c:valAx>
        <c:axId val="3519790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2.5284663374052579E-2"/>
              <c:y val="4.5625215567242181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1977472"/>
        <c:crosses val="autoZero"/>
        <c:crossBetween val="between"/>
      </c:valAx>
      <c:valAx>
        <c:axId val="35198092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（本籍数）</a:t>
                </a:r>
              </a:p>
            </c:rich>
          </c:tx>
          <c:layout>
            <c:manualLayout>
              <c:xMode val="edge"/>
              <c:yMode val="edge"/>
              <c:x val="0.89724312804785034"/>
              <c:y val="4.8004458326420266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1999488"/>
        <c:crosses val="max"/>
        <c:crossBetween val="between"/>
      </c:valAx>
      <c:catAx>
        <c:axId val="351999488"/>
        <c:scaling>
          <c:orientation val="minMax"/>
        </c:scaling>
        <c:delete val="1"/>
        <c:axPos val="b"/>
        <c:majorTickMark val="out"/>
        <c:minorTickMark val="none"/>
        <c:tickLblPos val="nextTo"/>
        <c:crossAx val="351980928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[統計さむかわデータベース.xlsx]11-16g!ﾋﾟﾎﾞｯﾄﾃｰﾌﾞﾙ5</c:name>
    <c:fmtId val="0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1022462817147856"/>
          <c:y val="0.16289552347623215"/>
          <c:w val="0.85921981627296584"/>
          <c:h val="0.570931758530183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'11-16g'!$B$3</c:f>
              <c:strCache>
                <c:ptCount val="1"/>
                <c:pt idx="0">
                  <c:v> 男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'11-16g'!$A$4:$A$12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'11-16g'!$B$4:$B$12</c:f>
              <c:numCache>
                <c:formatCode>General</c:formatCode>
                <c:ptCount val="8"/>
                <c:pt idx="0">
                  <c:v>236</c:v>
                </c:pt>
                <c:pt idx="1">
                  <c:v>245</c:v>
                </c:pt>
                <c:pt idx="2">
                  <c:v>279</c:v>
                </c:pt>
                <c:pt idx="3">
                  <c:v>268</c:v>
                </c:pt>
                <c:pt idx="4">
                  <c:v>271</c:v>
                </c:pt>
                <c:pt idx="5">
                  <c:v>271</c:v>
                </c:pt>
                <c:pt idx="6">
                  <c:v>268</c:v>
                </c:pt>
                <c:pt idx="7">
                  <c:v>261</c:v>
                </c:pt>
              </c:numCache>
            </c:numRef>
          </c:val>
        </c:ser>
        <c:ser>
          <c:idx val="1"/>
          <c:order val="1"/>
          <c:tx>
            <c:strRef>
              <c:f>'11-16g'!$C$3</c:f>
              <c:strCache>
                <c:ptCount val="1"/>
                <c:pt idx="0">
                  <c:v> 女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'11-16g'!$A$4:$A$12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'11-16g'!$C$4:$C$12</c:f>
              <c:numCache>
                <c:formatCode>General</c:formatCode>
                <c:ptCount val="8"/>
                <c:pt idx="0">
                  <c:v>72</c:v>
                </c:pt>
                <c:pt idx="1">
                  <c:v>71</c:v>
                </c:pt>
                <c:pt idx="2">
                  <c:v>77</c:v>
                </c:pt>
                <c:pt idx="3">
                  <c:v>73</c:v>
                </c:pt>
                <c:pt idx="4">
                  <c:v>84</c:v>
                </c:pt>
                <c:pt idx="5">
                  <c:v>80</c:v>
                </c:pt>
                <c:pt idx="6">
                  <c:v>77</c:v>
                </c:pt>
                <c:pt idx="7">
                  <c:v>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9086464"/>
        <c:axId val="369088000"/>
      </c:barChart>
      <c:catAx>
        <c:axId val="369086464"/>
        <c:scaling>
          <c:orientation val="minMax"/>
        </c:scaling>
        <c:delete val="0"/>
        <c:axPos val="b"/>
        <c:majorTickMark val="out"/>
        <c:minorTickMark val="none"/>
        <c:tickLblPos val="nextTo"/>
        <c:crossAx val="369088000"/>
        <c:crosses val="autoZero"/>
        <c:auto val="1"/>
        <c:lblAlgn val="ctr"/>
        <c:lblOffset val="100"/>
        <c:noMultiLvlLbl val="0"/>
      </c:catAx>
      <c:valAx>
        <c:axId val="3690880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3.6111111111111108E-2"/>
              <c:y val="7.799103237095361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9086464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[統計さむかわデータベース.xlsx]11-17g!ﾋﾟﾎﾞｯﾄﾃｰﾌﾞﾙ6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1349626751201554"/>
          <c:y val="0.11163789956718988"/>
          <c:w val="0.84472878390201211"/>
          <c:h val="0.62632624280173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'11-17g'!$B$1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'11-17g'!$A$2:$A$10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'11-17g'!$B$2:$B$10</c:f>
              <c:numCache>
                <c:formatCode>General</c:formatCode>
                <c:ptCount val="8"/>
                <c:pt idx="0">
                  <c:v>1109</c:v>
                </c:pt>
                <c:pt idx="1">
                  <c:v>1102</c:v>
                </c:pt>
                <c:pt idx="2">
                  <c:v>1159</c:v>
                </c:pt>
                <c:pt idx="3">
                  <c:v>1206</c:v>
                </c:pt>
                <c:pt idx="4">
                  <c:v>1276</c:v>
                </c:pt>
                <c:pt idx="5">
                  <c:v>1358</c:v>
                </c:pt>
                <c:pt idx="6">
                  <c:v>1452</c:v>
                </c:pt>
                <c:pt idx="7">
                  <c:v>1534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431104"/>
        <c:axId val="368432640"/>
      </c:barChart>
      <c:catAx>
        <c:axId val="368431104"/>
        <c:scaling>
          <c:orientation val="minMax"/>
        </c:scaling>
        <c:delete val="0"/>
        <c:axPos val="b"/>
        <c:majorTickMark val="out"/>
        <c:minorTickMark val="none"/>
        <c:tickLblPos val="nextTo"/>
        <c:crossAx val="368432640"/>
        <c:crosses val="autoZero"/>
        <c:auto val="1"/>
        <c:lblAlgn val="ctr"/>
        <c:lblOffset val="100"/>
        <c:noMultiLvlLbl val="0"/>
      </c:catAx>
      <c:valAx>
        <c:axId val="3684326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2.2519789400082445E-2"/>
              <c:y val="2.793161271507728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843110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[統計さむかわデータベース.xlsx]11-18g!ﾋﾟﾎﾞｯﾄﾃｰﾌﾞﾙ7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1349626751201554"/>
          <c:y val="0.11163789956718988"/>
          <c:w val="0.84472878390201211"/>
          <c:h val="0.62632624280173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'11-18g'!$B$1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'11-18g'!$A$2:$A$10</c:f>
              <c:strCache>
                <c:ptCount val="8"/>
                <c:pt idx="0">
                  <c:v>平成20年度決算額</c:v>
                </c:pt>
                <c:pt idx="1">
                  <c:v>平成21年度決算額</c:v>
                </c:pt>
                <c:pt idx="2">
                  <c:v>平成22年度決算額</c:v>
                </c:pt>
                <c:pt idx="3">
                  <c:v>平成23年度決算額</c:v>
                </c:pt>
                <c:pt idx="4">
                  <c:v>平成24年度決算額</c:v>
                </c:pt>
                <c:pt idx="5">
                  <c:v>平成25年度決算額</c:v>
                </c:pt>
                <c:pt idx="6">
                  <c:v>平成26年度決算額</c:v>
                </c:pt>
                <c:pt idx="7">
                  <c:v>平成27年度決算額</c:v>
                </c:pt>
              </c:strCache>
            </c:strRef>
          </c:cat>
          <c:val>
            <c:numRef>
              <c:f>'11-18g'!$B$2:$B$10</c:f>
              <c:numCache>
                <c:formatCode>General</c:formatCode>
                <c:ptCount val="8"/>
                <c:pt idx="0">
                  <c:v>1448491</c:v>
                </c:pt>
                <c:pt idx="1">
                  <c:v>1612260</c:v>
                </c:pt>
                <c:pt idx="2">
                  <c:v>1658270</c:v>
                </c:pt>
                <c:pt idx="3">
                  <c:v>1729688</c:v>
                </c:pt>
                <c:pt idx="4">
                  <c:v>1823765</c:v>
                </c:pt>
                <c:pt idx="5">
                  <c:v>1903834</c:v>
                </c:pt>
                <c:pt idx="6">
                  <c:v>2057363</c:v>
                </c:pt>
                <c:pt idx="7">
                  <c:v>2171035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6524288"/>
        <c:axId val="366525824"/>
      </c:barChart>
      <c:catAx>
        <c:axId val="366524288"/>
        <c:scaling>
          <c:orientation val="minMax"/>
        </c:scaling>
        <c:delete val="0"/>
        <c:axPos val="b"/>
        <c:majorTickMark val="out"/>
        <c:minorTickMark val="none"/>
        <c:tickLblPos val="nextTo"/>
        <c:crossAx val="366525824"/>
        <c:crosses val="autoZero"/>
        <c:auto val="1"/>
        <c:lblAlgn val="ctr"/>
        <c:lblOffset val="100"/>
        <c:noMultiLvlLbl val="0"/>
      </c:catAx>
      <c:valAx>
        <c:axId val="36652582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（千円）</a:t>
                </a:r>
              </a:p>
            </c:rich>
          </c:tx>
          <c:layout>
            <c:manualLayout>
              <c:xMode val="edge"/>
              <c:yMode val="edge"/>
              <c:x val="2.2519811529582899E-2"/>
              <c:y val="1.8672386100991107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65242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[統計さむかわデータベース.xlsx]11-19g!ﾋﾟﾎﾞｯﾄﾃｰﾌﾞﾙ8</c:name>
    <c:fmtId val="0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1022462817147856"/>
          <c:y val="0.16289552347623215"/>
          <c:w val="0.85921981627296584"/>
          <c:h val="0.573275856340742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'11-19g'!$B$1</c:f>
              <c:strCache>
                <c:ptCount val="1"/>
                <c:pt idx="0">
                  <c:v>職員数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'11-19g'!$A$2:$A$10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'11-19g'!$B$2:$B$10</c:f>
              <c:numCache>
                <c:formatCode>General</c:formatCode>
                <c:ptCount val="8"/>
                <c:pt idx="0">
                  <c:v>42</c:v>
                </c:pt>
                <c:pt idx="1">
                  <c:v>42</c:v>
                </c:pt>
                <c:pt idx="2">
                  <c:v>43</c:v>
                </c:pt>
                <c:pt idx="3">
                  <c:v>46</c:v>
                </c:pt>
                <c:pt idx="4">
                  <c:v>45</c:v>
                </c:pt>
                <c:pt idx="5">
                  <c:v>47</c:v>
                </c:pt>
                <c:pt idx="6">
                  <c:v>47</c:v>
                </c:pt>
                <c:pt idx="7">
                  <c:v>49</c:v>
                </c:pt>
              </c:numCache>
            </c:numRef>
          </c:val>
        </c:ser>
        <c:ser>
          <c:idx val="1"/>
          <c:order val="1"/>
          <c:tx>
            <c:strRef>
              <c:f>'11-19g'!$C$1</c:f>
              <c:strCache>
                <c:ptCount val="1"/>
                <c:pt idx="0">
                  <c:v>入所人員（寒川から）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'11-19g'!$A$2:$A$10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'11-19g'!$C$2:$C$10</c:f>
              <c:numCache>
                <c:formatCode>General</c:formatCode>
                <c:ptCount val="8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</c:numCache>
            </c:numRef>
          </c:val>
        </c:ser>
        <c:ser>
          <c:idx val="2"/>
          <c:order val="2"/>
          <c:tx>
            <c:strRef>
              <c:f>'11-19g'!$D$1</c:f>
              <c:strCache>
                <c:ptCount val="1"/>
                <c:pt idx="0">
                  <c:v>入所人員（寒川以外から）</c:v>
                </c:pt>
              </c:strCache>
            </c:strRef>
          </c:tx>
          <c:spPr>
            <a:pattFill prst="zigZag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'11-19g'!$A$2:$A$10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'11-19g'!$D$2:$D$10</c:f>
              <c:numCache>
                <c:formatCode>General</c:formatCode>
                <c:ptCount val="8"/>
                <c:pt idx="0">
                  <c:v>93</c:v>
                </c:pt>
                <c:pt idx="1">
                  <c:v>93</c:v>
                </c:pt>
                <c:pt idx="2">
                  <c:v>93</c:v>
                </c:pt>
                <c:pt idx="3">
                  <c:v>93</c:v>
                </c:pt>
                <c:pt idx="4">
                  <c:v>92</c:v>
                </c:pt>
                <c:pt idx="5">
                  <c:v>92</c:v>
                </c:pt>
                <c:pt idx="6">
                  <c:v>91</c:v>
                </c:pt>
                <c:pt idx="7">
                  <c:v>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780800"/>
        <c:axId val="368782336"/>
      </c:barChart>
      <c:catAx>
        <c:axId val="368780800"/>
        <c:scaling>
          <c:orientation val="minMax"/>
        </c:scaling>
        <c:delete val="0"/>
        <c:axPos val="b"/>
        <c:majorTickMark val="out"/>
        <c:minorTickMark val="none"/>
        <c:tickLblPos val="nextTo"/>
        <c:crossAx val="368782336"/>
        <c:crosses val="autoZero"/>
        <c:auto val="1"/>
        <c:lblAlgn val="ctr"/>
        <c:lblOffset val="100"/>
        <c:noMultiLvlLbl val="0"/>
      </c:catAx>
      <c:valAx>
        <c:axId val="3687823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3.6111111111111108E-2"/>
              <c:y val="7.799103237095361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8780800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[統計さむかわデータベース.xlsx]11-20g!ﾋﾟﾎﾞｯﾄﾃｰﾌﾞﾙ9</c:name>
    <c:fmtId val="0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1022462817147856"/>
          <c:y val="0.16289552347623215"/>
          <c:w val="0.85921981627296584"/>
          <c:h val="0.570931758530183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'11-20g'!$B$1</c:f>
              <c:strCache>
                <c:ptCount val="1"/>
                <c:pt idx="0">
                  <c:v> 共同募金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'11-20g'!$A$2:$A$10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'11-20g'!$B$2:$B$10</c:f>
              <c:numCache>
                <c:formatCode>General</c:formatCode>
                <c:ptCount val="8"/>
                <c:pt idx="0">
                  <c:v>6963138</c:v>
                </c:pt>
                <c:pt idx="1">
                  <c:v>7045489</c:v>
                </c:pt>
                <c:pt idx="2">
                  <c:v>6922889</c:v>
                </c:pt>
                <c:pt idx="3">
                  <c:v>7009508</c:v>
                </c:pt>
                <c:pt idx="4">
                  <c:v>6988844</c:v>
                </c:pt>
                <c:pt idx="5">
                  <c:v>6819027</c:v>
                </c:pt>
                <c:pt idx="6">
                  <c:v>6684318</c:v>
                </c:pt>
                <c:pt idx="7">
                  <c:v>6810891</c:v>
                </c:pt>
              </c:numCache>
            </c:numRef>
          </c:val>
        </c:ser>
        <c:ser>
          <c:idx val="1"/>
          <c:order val="1"/>
          <c:tx>
            <c:strRef>
              <c:f>'11-20g'!$C$1</c:f>
              <c:strCache>
                <c:ptCount val="1"/>
                <c:pt idx="0">
                  <c:v> 日赤募金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'11-20g'!$A$2:$A$10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'11-20g'!$C$2:$C$10</c:f>
              <c:numCache>
                <c:formatCode>General</c:formatCode>
                <c:ptCount val="8"/>
                <c:pt idx="0">
                  <c:v>4805857</c:v>
                </c:pt>
                <c:pt idx="1">
                  <c:v>4801787</c:v>
                </c:pt>
                <c:pt idx="2">
                  <c:v>6884438</c:v>
                </c:pt>
                <c:pt idx="3">
                  <c:v>25026762</c:v>
                </c:pt>
                <c:pt idx="4">
                  <c:v>7647648</c:v>
                </c:pt>
                <c:pt idx="5">
                  <c:v>5018759</c:v>
                </c:pt>
                <c:pt idx="6">
                  <c:v>4732227</c:v>
                </c:pt>
                <c:pt idx="7">
                  <c:v>4800166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8889216"/>
        <c:axId val="368256128"/>
      </c:barChart>
      <c:catAx>
        <c:axId val="368889216"/>
        <c:scaling>
          <c:orientation val="minMax"/>
        </c:scaling>
        <c:delete val="0"/>
        <c:axPos val="b"/>
        <c:majorTickMark val="out"/>
        <c:minorTickMark val="none"/>
        <c:tickLblPos val="nextTo"/>
        <c:crossAx val="368256128"/>
        <c:crosses val="autoZero"/>
        <c:auto val="1"/>
        <c:lblAlgn val="ctr"/>
        <c:lblOffset val="100"/>
        <c:noMultiLvlLbl val="0"/>
      </c:catAx>
      <c:valAx>
        <c:axId val="3682561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（円）</a:t>
                </a:r>
              </a:p>
            </c:rich>
          </c:tx>
          <c:layout>
            <c:manualLayout>
              <c:xMode val="edge"/>
              <c:yMode val="edge"/>
              <c:x val="3.6111111111111108E-2"/>
              <c:y val="7.7991032370953617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888921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[統計さむかわデータベース.xlsx]12-1g!ﾋﾟﾎﾞｯﾄﾃｰﾌﾞﾙ10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699801192842942"/>
          <c:y val="0.18055555555555555"/>
          <c:w val="0.80384360503644803"/>
          <c:h val="0.76851851851851849"/>
        </c:manualLayout>
      </c:layout>
      <c:pie3DChart>
        <c:varyColors val="1"/>
        <c:ser>
          <c:idx val="0"/>
          <c:order val="0"/>
          <c:tx>
            <c:strRef>
              <c:f>'12-1g'!$B$3</c:f>
              <c:strCache>
                <c:ptCount val="1"/>
                <c:pt idx="0">
                  <c:v>集計</c:v>
                </c:pt>
              </c:strCache>
            </c:strRef>
          </c:tx>
          <c:dLbls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'12-1g'!$A$4:$A$7</c:f>
              <c:strCache>
                <c:ptCount val="4"/>
                <c:pt idx="0">
                  <c:v> 薬局</c:v>
                </c:pt>
                <c:pt idx="1">
                  <c:v> 歯科診療所</c:v>
                </c:pt>
                <c:pt idx="2">
                  <c:v> 医院・診療所</c:v>
                </c:pt>
                <c:pt idx="3">
                  <c:v> 病院</c:v>
                </c:pt>
              </c:strCache>
            </c:strRef>
          </c:cat>
          <c:val>
            <c:numRef>
              <c:f>'12-1g'!$B$4:$B$7</c:f>
              <c:numCache>
                <c:formatCode>General</c:formatCode>
                <c:ptCount val="4"/>
                <c:pt idx="0">
                  <c:v>25</c:v>
                </c:pt>
                <c:pt idx="1">
                  <c:v>19</c:v>
                </c:pt>
                <c:pt idx="2">
                  <c:v>16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[統計さむかわデータベース.xlsx]12-2g!ﾋﾟﾎﾞｯﾄﾃｰﾌﾞﾙ11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smGrid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4.8512828007867929E-2"/>
          <c:y val="0.10854758644299899"/>
          <c:w val="0.92839005913123973"/>
          <c:h val="0.76293649435124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'12-2g'!$B$3:$B$4</c:f>
              <c:strCache>
                <c:ptCount val="1"/>
                <c:pt idx="0">
                  <c:v>総数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'12-2g'!$A$5:$A$15</c:f>
              <c:strCache>
                <c:ptCount val="11"/>
                <c:pt idx="0">
                  <c:v> 平成17年</c:v>
                </c:pt>
                <c:pt idx="1">
                  <c:v> 平成18年</c:v>
                </c:pt>
                <c:pt idx="2">
                  <c:v> 平成19年</c:v>
                </c:pt>
                <c:pt idx="3">
                  <c:v> 平成20年</c:v>
                </c:pt>
                <c:pt idx="4">
                  <c:v> 平成21年</c:v>
                </c:pt>
                <c:pt idx="5">
                  <c:v> 平成22年</c:v>
                </c:pt>
                <c:pt idx="6">
                  <c:v> 平成23年</c:v>
                </c:pt>
                <c:pt idx="7">
                  <c:v> 平成24年</c:v>
                </c:pt>
                <c:pt idx="8">
                  <c:v> 平成25年</c:v>
                </c:pt>
                <c:pt idx="9">
                  <c:v> 平成26年</c:v>
                </c:pt>
                <c:pt idx="10">
                  <c:v> 平成27年</c:v>
                </c:pt>
              </c:strCache>
            </c:strRef>
          </c:cat>
          <c:val>
            <c:numRef>
              <c:f>'12-2g'!$B$5:$B$15</c:f>
              <c:numCache>
                <c:formatCode>General</c:formatCode>
                <c:ptCount val="11"/>
                <c:pt idx="0">
                  <c:v>602</c:v>
                </c:pt>
                <c:pt idx="1">
                  <c:v>612</c:v>
                </c:pt>
                <c:pt idx="2">
                  <c:v>598</c:v>
                </c:pt>
                <c:pt idx="3">
                  <c:v>596</c:v>
                </c:pt>
                <c:pt idx="4">
                  <c:v>704</c:v>
                </c:pt>
                <c:pt idx="5">
                  <c:v>784</c:v>
                </c:pt>
                <c:pt idx="6">
                  <c:v>710</c:v>
                </c:pt>
                <c:pt idx="7">
                  <c:v>806</c:v>
                </c:pt>
                <c:pt idx="8">
                  <c:v>708</c:v>
                </c:pt>
                <c:pt idx="9">
                  <c:v>800</c:v>
                </c:pt>
                <c:pt idx="10">
                  <c:v>778</c:v>
                </c:pt>
              </c:numCache>
            </c:numRef>
          </c:val>
        </c:ser>
        <c:ser>
          <c:idx val="1"/>
          <c:order val="1"/>
          <c:tx>
            <c:strRef>
              <c:f>'12-2g'!$C$3:$C$4</c:f>
              <c:strCache>
                <c:ptCount val="1"/>
                <c:pt idx="0">
                  <c:v>新生物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'12-2g'!$A$5:$A$15</c:f>
              <c:strCache>
                <c:ptCount val="11"/>
                <c:pt idx="0">
                  <c:v> 平成17年</c:v>
                </c:pt>
                <c:pt idx="1">
                  <c:v> 平成18年</c:v>
                </c:pt>
                <c:pt idx="2">
                  <c:v> 平成19年</c:v>
                </c:pt>
                <c:pt idx="3">
                  <c:v> 平成20年</c:v>
                </c:pt>
                <c:pt idx="4">
                  <c:v> 平成21年</c:v>
                </c:pt>
                <c:pt idx="5">
                  <c:v> 平成22年</c:v>
                </c:pt>
                <c:pt idx="6">
                  <c:v> 平成23年</c:v>
                </c:pt>
                <c:pt idx="7">
                  <c:v> 平成24年</c:v>
                </c:pt>
                <c:pt idx="8">
                  <c:v> 平成25年</c:v>
                </c:pt>
                <c:pt idx="9">
                  <c:v> 平成26年</c:v>
                </c:pt>
                <c:pt idx="10">
                  <c:v> 平成27年</c:v>
                </c:pt>
              </c:strCache>
            </c:strRef>
          </c:cat>
          <c:val>
            <c:numRef>
              <c:f>'12-2g'!$C$5:$C$15</c:f>
              <c:numCache>
                <c:formatCode>General</c:formatCode>
                <c:ptCount val="11"/>
                <c:pt idx="0">
                  <c:v>202</c:v>
                </c:pt>
                <c:pt idx="1">
                  <c:v>208</c:v>
                </c:pt>
                <c:pt idx="2">
                  <c:v>208</c:v>
                </c:pt>
                <c:pt idx="3">
                  <c:v>206</c:v>
                </c:pt>
                <c:pt idx="4">
                  <c:v>252</c:v>
                </c:pt>
                <c:pt idx="5">
                  <c:v>254</c:v>
                </c:pt>
                <c:pt idx="6">
                  <c:v>224</c:v>
                </c:pt>
                <c:pt idx="7">
                  <c:v>262</c:v>
                </c:pt>
                <c:pt idx="8">
                  <c:v>218</c:v>
                </c:pt>
                <c:pt idx="9">
                  <c:v>244</c:v>
                </c:pt>
                <c:pt idx="10">
                  <c:v>234</c:v>
                </c:pt>
              </c:numCache>
            </c:numRef>
          </c:val>
        </c:ser>
        <c:ser>
          <c:idx val="2"/>
          <c:order val="2"/>
          <c:tx>
            <c:strRef>
              <c:f>'12-2g'!$D$3:$D$4</c:f>
              <c:strCache>
                <c:ptCount val="1"/>
                <c:pt idx="0">
                  <c:v>悪性新生物</c:v>
                </c:pt>
              </c:strCache>
            </c:strRef>
          </c:tx>
          <c:spPr>
            <a:pattFill prst="zigZag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'12-2g'!$A$5:$A$15</c:f>
              <c:strCache>
                <c:ptCount val="11"/>
                <c:pt idx="0">
                  <c:v> 平成17年</c:v>
                </c:pt>
                <c:pt idx="1">
                  <c:v> 平成18年</c:v>
                </c:pt>
                <c:pt idx="2">
                  <c:v> 平成19年</c:v>
                </c:pt>
                <c:pt idx="3">
                  <c:v> 平成20年</c:v>
                </c:pt>
                <c:pt idx="4">
                  <c:v> 平成21年</c:v>
                </c:pt>
                <c:pt idx="5">
                  <c:v> 平成22年</c:v>
                </c:pt>
                <c:pt idx="6">
                  <c:v> 平成23年</c:v>
                </c:pt>
                <c:pt idx="7">
                  <c:v> 平成24年</c:v>
                </c:pt>
                <c:pt idx="8">
                  <c:v> 平成25年</c:v>
                </c:pt>
                <c:pt idx="9">
                  <c:v> 平成26年</c:v>
                </c:pt>
                <c:pt idx="10">
                  <c:v> 平成27年</c:v>
                </c:pt>
              </c:strCache>
            </c:strRef>
          </c:cat>
          <c:val>
            <c:numRef>
              <c:f>'12-2g'!$D$5:$D$15</c:f>
              <c:numCache>
                <c:formatCode>General</c:formatCode>
                <c:ptCount val="11"/>
                <c:pt idx="0">
                  <c:v>194</c:v>
                </c:pt>
                <c:pt idx="1">
                  <c:v>206</c:v>
                </c:pt>
                <c:pt idx="2">
                  <c:v>200</c:v>
                </c:pt>
                <c:pt idx="3">
                  <c:v>204</c:v>
                </c:pt>
                <c:pt idx="4">
                  <c:v>242</c:v>
                </c:pt>
                <c:pt idx="5">
                  <c:v>242</c:v>
                </c:pt>
                <c:pt idx="6">
                  <c:v>216</c:v>
                </c:pt>
                <c:pt idx="7">
                  <c:v>248</c:v>
                </c:pt>
                <c:pt idx="8">
                  <c:v>208</c:v>
                </c:pt>
                <c:pt idx="9">
                  <c:v>228</c:v>
                </c:pt>
                <c:pt idx="10">
                  <c:v>228</c:v>
                </c:pt>
              </c:numCache>
            </c:numRef>
          </c:val>
        </c:ser>
        <c:ser>
          <c:idx val="3"/>
          <c:order val="3"/>
          <c:tx>
            <c:strRef>
              <c:f>'12-2g'!$E$3:$E$4</c:f>
              <c:strCache>
                <c:ptCount val="1"/>
                <c:pt idx="0">
                  <c:v>循環器系の疾患</c:v>
                </c:pt>
              </c:strCache>
            </c:strRef>
          </c:tx>
          <c:spPr>
            <a:pattFill prst="smGrid">
              <a:fgClr>
                <a:schemeClr val="accent4"/>
              </a:fgClr>
              <a:bgClr>
                <a:schemeClr val="bg1"/>
              </a:bgClr>
            </a:pattFill>
            <a:ln>
              <a:solidFill>
                <a:schemeClr val="accent4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'12-2g'!$A$5:$A$15</c:f>
              <c:strCache>
                <c:ptCount val="11"/>
                <c:pt idx="0">
                  <c:v> 平成17年</c:v>
                </c:pt>
                <c:pt idx="1">
                  <c:v> 平成18年</c:v>
                </c:pt>
                <c:pt idx="2">
                  <c:v> 平成19年</c:v>
                </c:pt>
                <c:pt idx="3">
                  <c:v> 平成20年</c:v>
                </c:pt>
                <c:pt idx="4">
                  <c:v> 平成21年</c:v>
                </c:pt>
                <c:pt idx="5">
                  <c:v> 平成22年</c:v>
                </c:pt>
                <c:pt idx="6">
                  <c:v> 平成23年</c:v>
                </c:pt>
                <c:pt idx="7">
                  <c:v> 平成24年</c:v>
                </c:pt>
                <c:pt idx="8">
                  <c:v> 平成25年</c:v>
                </c:pt>
                <c:pt idx="9">
                  <c:v> 平成26年</c:v>
                </c:pt>
                <c:pt idx="10">
                  <c:v> 平成27年</c:v>
                </c:pt>
              </c:strCache>
            </c:strRef>
          </c:cat>
          <c:val>
            <c:numRef>
              <c:f>'12-2g'!$E$5:$E$15</c:f>
              <c:numCache>
                <c:formatCode>General</c:formatCode>
                <c:ptCount val="11"/>
                <c:pt idx="0">
                  <c:v>182</c:v>
                </c:pt>
                <c:pt idx="1">
                  <c:v>160</c:v>
                </c:pt>
                <c:pt idx="2">
                  <c:v>172</c:v>
                </c:pt>
                <c:pt idx="3">
                  <c:v>168</c:v>
                </c:pt>
                <c:pt idx="4">
                  <c:v>214</c:v>
                </c:pt>
                <c:pt idx="5">
                  <c:v>220</c:v>
                </c:pt>
                <c:pt idx="6">
                  <c:v>186</c:v>
                </c:pt>
                <c:pt idx="7">
                  <c:v>204</c:v>
                </c:pt>
                <c:pt idx="8">
                  <c:v>202</c:v>
                </c:pt>
                <c:pt idx="9">
                  <c:v>212</c:v>
                </c:pt>
                <c:pt idx="10">
                  <c:v>194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9533312"/>
        <c:axId val="369534848"/>
      </c:barChart>
      <c:catAx>
        <c:axId val="369533312"/>
        <c:scaling>
          <c:orientation val="minMax"/>
        </c:scaling>
        <c:delete val="0"/>
        <c:axPos val="b"/>
        <c:majorTickMark val="out"/>
        <c:minorTickMark val="none"/>
        <c:tickLblPos val="nextTo"/>
        <c:crossAx val="369534848"/>
        <c:crosses val="autoZero"/>
        <c:auto val="1"/>
        <c:lblAlgn val="ctr"/>
        <c:lblOffset val="100"/>
        <c:noMultiLvlLbl val="0"/>
      </c:catAx>
      <c:valAx>
        <c:axId val="3695348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1.0498687664041995E-2"/>
              <c:y val="3.590950587698276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9533312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[統計さむかわデータベース.xlsx]12-3g!ﾋﾟﾎﾞｯﾄﾃｰﾌﾞﾙ1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4"/>
        <c:dLbl>
          <c:idx val="0"/>
          <c:layout>
            <c:manualLayout>
              <c:x val="-2.4110910186859553E-3"/>
              <c:y val="0.368805774278215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6448673082531354"/>
          <c:w val="0.82581455238935886"/>
          <c:h val="0.5773487168270632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'12-3g'!$C$1</c:f>
              <c:strCache>
                <c:ptCount val="1"/>
                <c:pt idx="0">
                  <c:v>対象者数（左軸）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dLbl>
              <c:idx val="7"/>
              <c:layout>
                <c:manualLayout>
                  <c:x val="-2.4110910186859553E-3"/>
                  <c:y val="0.368805774278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'12-3g'!$A$2:$A$10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'12-3g'!$C$2:$C$10</c:f>
              <c:numCache>
                <c:formatCode>General</c:formatCode>
                <c:ptCount val="8"/>
                <c:pt idx="0">
                  <c:v>239</c:v>
                </c:pt>
                <c:pt idx="1">
                  <c:v>293</c:v>
                </c:pt>
                <c:pt idx="2">
                  <c:v>335</c:v>
                </c:pt>
                <c:pt idx="3">
                  <c:v>310</c:v>
                </c:pt>
                <c:pt idx="4">
                  <c:v>313</c:v>
                </c:pt>
                <c:pt idx="5">
                  <c:v>364</c:v>
                </c:pt>
                <c:pt idx="6">
                  <c:v>364</c:v>
                </c:pt>
                <c:pt idx="7">
                  <c:v>425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9742976"/>
        <c:axId val="369744512"/>
      </c:barChart>
      <c:lineChart>
        <c:grouping val="standard"/>
        <c:varyColors val="0"/>
        <c:ser>
          <c:idx val="0"/>
          <c:order val="0"/>
          <c:tx>
            <c:strRef>
              <c:f>'12-3g'!$B$1</c:f>
              <c:strCache>
                <c:ptCount val="1"/>
                <c:pt idx="0">
                  <c:v>受診率（右軸）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.00_);[Red]\(#,##0.0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'12-3g'!$A$2:$A$10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'12-3g'!$B$2:$B$10</c:f>
              <c:numCache>
                <c:formatCode>General</c:formatCode>
                <c:ptCount val="8"/>
                <c:pt idx="0">
                  <c:v>12.97071129707113</c:v>
                </c:pt>
                <c:pt idx="1">
                  <c:v>11.945392491467576</c:v>
                </c:pt>
                <c:pt idx="2">
                  <c:v>11.940298507462686</c:v>
                </c:pt>
                <c:pt idx="3">
                  <c:v>13.225806451612904</c:v>
                </c:pt>
                <c:pt idx="4">
                  <c:v>15.335463258785943</c:v>
                </c:pt>
                <c:pt idx="5">
                  <c:v>14.285714285714285</c:v>
                </c:pt>
                <c:pt idx="6">
                  <c:v>10.43956043956044</c:v>
                </c:pt>
                <c:pt idx="7">
                  <c:v>8.7100000000000009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9752704"/>
        <c:axId val="369750784"/>
      </c:lineChart>
      <c:catAx>
        <c:axId val="369742976"/>
        <c:scaling>
          <c:orientation val="minMax"/>
        </c:scaling>
        <c:delete val="0"/>
        <c:axPos val="b"/>
        <c:majorTickMark val="out"/>
        <c:minorTickMark val="none"/>
        <c:tickLblPos val="nextTo"/>
        <c:crossAx val="369744512"/>
        <c:crosses val="autoZero"/>
        <c:auto val="1"/>
        <c:lblAlgn val="ctr"/>
        <c:lblOffset val="100"/>
        <c:noMultiLvlLbl val="0"/>
      </c:catAx>
      <c:valAx>
        <c:axId val="3697445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1.7421259842519684E-2"/>
              <c:y val="9.140529308836395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9742976"/>
        <c:crosses val="autoZero"/>
        <c:crossBetween val="between"/>
      </c:valAx>
      <c:valAx>
        <c:axId val="36975078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</a:t>
                </a:r>
                <a:r>
                  <a:rPr lang="en-US" altLang="ja-JP" sz="800" b="0"/>
                  <a:t>%</a:t>
                </a:r>
                <a:r>
                  <a:rPr lang="ja-JP" altLang="en-US" sz="800" b="0"/>
                  <a:t>）</a:t>
                </a:r>
              </a:p>
            </c:rich>
          </c:tx>
          <c:layout>
            <c:manualLayout>
              <c:xMode val="edge"/>
              <c:yMode val="edge"/>
              <c:x val="0.93314195100612418"/>
              <c:y val="8.4267643627879835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9752704"/>
        <c:crosses val="max"/>
        <c:crossBetween val="between"/>
      </c:valAx>
      <c:catAx>
        <c:axId val="369752704"/>
        <c:scaling>
          <c:orientation val="minMax"/>
        </c:scaling>
        <c:delete val="1"/>
        <c:axPos val="b"/>
        <c:majorTickMark val="out"/>
        <c:minorTickMark val="none"/>
        <c:tickLblPos val="nextTo"/>
        <c:crossAx val="369750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8906565511427859"/>
          <c:y val="2.7777777777777776E-2"/>
          <c:w val="0.63646703833553653"/>
          <c:h val="8.371719160104987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[統計さむかわデータベース.xlsx]12-4g!ﾋﾟﾎﾞｯﾄﾃｰﾌﾞﾙ2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0"/>
        <c:spPr>
          <a:ln w="12700">
            <a:solidFill>
              <a:schemeClr val="accent4"/>
            </a:solidFill>
          </a:ln>
        </c:spPr>
        <c:marker>
          <c:spPr>
            <a:solidFill>
              <a:schemeClr val="accent4"/>
            </a:solidFill>
          </c:spPr>
        </c:marker>
        <c:dLbl>
          <c:idx val="0"/>
          <c:layout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1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6448673082531354"/>
          <c:w val="0.84760757059899461"/>
          <c:h val="0.613602619914202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'12-4g'!$D$1</c:f>
              <c:strCache>
                <c:ptCount val="1"/>
                <c:pt idx="0">
                  <c:v> 対象者数(胃がん)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'12-4g'!$A$2:$A$10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'12-4g'!$D$2:$D$10</c:f>
              <c:numCache>
                <c:formatCode>General</c:formatCode>
                <c:ptCount val="8"/>
                <c:pt idx="0">
                  <c:v>12283</c:v>
                </c:pt>
                <c:pt idx="1">
                  <c:v>12999</c:v>
                </c:pt>
                <c:pt idx="2">
                  <c:v>11395</c:v>
                </c:pt>
                <c:pt idx="3">
                  <c:v>13552</c:v>
                </c:pt>
                <c:pt idx="4">
                  <c:v>13923</c:v>
                </c:pt>
                <c:pt idx="5">
                  <c:v>14253</c:v>
                </c:pt>
                <c:pt idx="6">
                  <c:v>14442</c:v>
                </c:pt>
                <c:pt idx="7">
                  <c:v>14612</c:v>
                </c:pt>
              </c:numCache>
            </c:numRef>
          </c:val>
        </c:ser>
        <c:ser>
          <c:idx val="3"/>
          <c:order val="3"/>
          <c:tx>
            <c:strRef>
              <c:f>'12-4g'!$E$1</c:f>
              <c:strCache>
                <c:ptCount val="1"/>
                <c:pt idx="0">
                  <c:v> 対象者数(大腸がん)</c:v>
                </c:pt>
              </c:strCache>
            </c:strRef>
          </c:tx>
          <c:spPr>
            <a:pattFill prst="zigZag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'12-4g'!$A$2:$A$10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'12-4g'!$E$2:$E$10</c:f>
              <c:numCache>
                <c:formatCode>General</c:formatCode>
                <c:ptCount val="8"/>
                <c:pt idx="0">
                  <c:v>12283</c:v>
                </c:pt>
                <c:pt idx="1">
                  <c:v>12999</c:v>
                </c:pt>
                <c:pt idx="2">
                  <c:v>11395</c:v>
                </c:pt>
                <c:pt idx="3">
                  <c:v>13552</c:v>
                </c:pt>
                <c:pt idx="4">
                  <c:v>13923</c:v>
                </c:pt>
                <c:pt idx="5">
                  <c:v>14253</c:v>
                </c:pt>
                <c:pt idx="6">
                  <c:v>14442</c:v>
                </c:pt>
                <c:pt idx="7">
                  <c:v>14612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9405952"/>
        <c:axId val="369407488"/>
      </c:barChart>
      <c:lineChart>
        <c:grouping val="standard"/>
        <c:varyColors val="0"/>
        <c:ser>
          <c:idx val="0"/>
          <c:order val="0"/>
          <c:tx>
            <c:strRef>
              <c:f>'12-4g'!$B$1</c:f>
              <c:strCache>
                <c:ptCount val="1"/>
                <c:pt idx="0">
                  <c:v> 受診率(胃がん)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.00_);[Red]\(#,##0.0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'12-4g'!$A$2:$A$10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'12-4g'!$B$2:$B$10</c:f>
              <c:numCache>
                <c:formatCode>General</c:formatCode>
                <c:ptCount val="8"/>
                <c:pt idx="0">
                  <c:v>6.1467068305788493</c:v>
                </c:pt>
                <c:pt idx="1">
                  <c:v>6.3235633510270022</c:v>
                </c:pt>
                <c:pt idx="2">
                  <c:v>6.783677051338306</c:v>
                </c:pt>
                <c:pt idx="3">
                  <c:v>5.3128689492325858</c:v>
                </c:pt>
                <c:pt idx="4">
                  <c:v>4.9342814048696404</c:v>
                </c:pt>
                <c:pt idx="5">
                  <c:v>4.3780256788044616</c:v>
                </c:pt>
                <c:pt idx="6">
                  <c:v>4.4938374186400774</c:v>
                </c:pt>
                <c:pt idx="7">
                  <c:v>4.5199999999999996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'12-4g'!$C$1</c:f>
              <c:strCache>
                <c:ptCount val="1"/>
                <c:pt idx="0">
                  <c:v> 受診率(大腸がん)</c:v>
                </c:pt>
              </c:strCache>
            </c:strRef>
          </c:tx>
          <c:spPr>
            <a:ln w="12700">
              <a:solidFill>
                <a:schemeClr val="accent4"/>
              </a:solidFill>
            </a:ln>
          </c:spPr>
          <c:marker>
            <c:spPr>
              <a:solidFill>
                <a:schemeClr val="accent4"/>
              </a:solidFill>
            </c:spPr>
          </c:marker>
          <c:dLbls>
            <c:numFmt formatCode="#,##0.00_);[Red]\(#,##0.0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'12-4g'!$A$2:$A$10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'12-4g'!$C$2:$C$10</c:f>
              <c:numCache>
                <c:formatCode>General</c:formatCode>
                <c:ptCount val="8"/>
                <c:pt idx="0">
                  <c:v>24.586827322315397</c:v>
                </c:pt>
                <c:pt idx="1">
                  <c:v>29.863835679667666</c:v>
                </c:pt>
                <c:pt idx="2">
                  <c:v>33.541026766125491</c:v>
                </c:pt>
                <c:pt idx="3">
                  <c:v>29.471664698937428</c:v>
                </c:pt>
                <c:pt idx="4">
                  <c:v>29.562594268476623</c:v>
                </c:pt>
                <c:pt idx="5">
                  <c:v>29.018452255665473</c:v>
                </c:pt>
                <c:pt idx="6">
                  <c:v>29.400360060933391</c:v>
                </c:pt>
                <c:pt idx="7">
                  <c:v>29.63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9415680"/>
        <c:axId val="369409408"/>
      </c:lineChart>
      <c:catAx>
        <c:axId val="369405952"/>
        <c:scaling>
          <c:orientation val="minMax"/>
        </c:scaling>
        <c:delete val="0"/>
        <c:axPos val="b"/>
        <c:majorTickMark val="out"/>
        <c:minorTickMark val="none"/>
        <c:tickLblPos val="nextTo"/>
        <c:crossAx val="369407488"/>
        <c:crosses val="autoZero"/>
        <c:auto val="1"/>
        <c:lblAlgn val="ctr"/>
        <c:lblOffset val="100"/>
        <c:noMultiLvlLbl val="0"/>
      </c:catAx>
      <c:valAx>
        <c:axId val="3694074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2.3364805996575838E-2"/>
              <c:y val="9.1405190665366232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9405952"/>
        <c:crosses val="autoZero"/>
        <c:crossBetween val="between"/>
      </c:valAx>
      <c:valAx>
        <c:axId val="36940940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 b="0"/>
                  <a:t>（</a:t>
                </a:r>
                <a:r>
                  <a:rPr lang="en-US" altLang="ja-JP" b="0"/>
                  <a:t>%</a:t>
                </a:r>
                <a:r>
                  <a:rPr lang="ja-JP" altLang="en-US" b="0"/>
                  <a:t>）</a:t>
                </a:r>
              </a:p>
            </c:rich>
          </c:tx>
          <c:layout>
            <c:manualLayout>
              <c:xMode val="edge"/>
              <c:yMode val="edge"/>
              <c:x val="0.94513133109475733"/>
              <c:y val="8.256694499290308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9415680"/>
        <c:crosses val="max"/>
        <c:crossBetween val="between"/>
      </c:valAx>
      <c:catAx>
        <c:axId val="369415680"/>
        <c:scaling>
          <c:orientation val="minMax"/>
        </c:scaling>
        <c:delete val="1"/>
        <c:axPos val="b"/>
        <c:majorTickMark val="out"/>
        <c:minorTickMark val="none"/>
        <c:tickLblPos val="nextTo"/>
        <c:crossAx val="369409408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[統計さむかわデータベース.xlsx]12-5g!ﾋﾟﾎﾞｯﾄﾃｰﾌﾞﾙ3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0"/>
        <c:spPr>
          <a:ln w="12700">
            <a:solidFill>
              <a:schemeClr val="accent4"/>
            </a:solidFill>
          </a:ln>
        </c:spPr>
        <c:marker>
          <c:spPr>
            <a:solidFill>
              <a:schemeClr val="accent4"/>
            </a:solidFill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1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3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4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5"/>
        <c:spPr>
          <a:ln w="12700">
            <a:solidFill>
              <a:schemeClr val="accent4"/>
            </a:solidFill>
          </a:ln>
        </c:spPr>
        <c:marker>
          <c:spPr>
            <a:solidFill>
              <a:schemeClr val="accent4"/>
            </a:solidFill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7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8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9"/>
        <c:spPr>
          <a:ln w="12700">
            <a:solidFill>
              <a:schemeClr val="accent4"/>
            </a:solidFill>
          </a:ln>
        </c:spPr>
        <c:marker>
          <c:spPr>
            <a:solidFill>
              <a:schemeClr val="accent4"/>
            </a:solidFill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1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2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3"/>
        <c:spPr>
          <a:ln w="12700">
            <a:solidFill>
              <a:schemeClr val="accent4"/>
            </a:solidFill>
          </a:ln>
        </c:spPr>
        <c:marker>
          <c:spPr>
            <a:solidFill>
              <a:schemeClr val="accent4"/>
            </a:solidFill>
          </c:spPr>
        </c:marker>
        <c:dLbl>
          <c:idx val="0"/>
          <c:layout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4"/>
        <c:dLbl>
          <c:idx val="0"/>
          <c:layout>
            <c:manualLayout>
              <c:x val="0"/>
              <c:y val="4.166666666666662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6448673082531354"/>
          <c:w val="0.84760757059899461"/>
          <c:h val="0.66194098849426297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'12-5g'!$D$1</c:f>
              <c:strCache>
                <c:ptCount val="1"/>
                <c:pt idx="0">
                  <c:v> 対象者数(Ｘ線撮影)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dLbl>
              <c:idx val="2"/>
              <c:layout>
                <c:manualLayout>
                  <c:x val="0"/>
                  <c:y val="4.16666666666666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'12-5g'!$A$2:$A$10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'12-5g'!$D$2:$D$10</c:f>
              <c:numCache>
                <c:formatCode>General</c:formatCode>
                <c:ptCount val="8"/>
                <c:pt idx="0">
                  <c:v>12283</c:v>
                </c:pt>
                <c:pt idx="1">
                  <c:v>12999</c:v>
                </c:pt>
                <c:pt idx="2">
                  <c:v>11395</c:v>
                </c:pt>
                <c:pt idx="3">
                  <c:v>13552</c:v>
                </c:pt>
                <c:pt idx="4">
                  <c:v>13923</c:v>
                </c:pt>
                <c:pt idx="5">
                  <c:v>14253</c:v>
                </c:pt>
                <c:pt idx="6">
                  <c:v>14442</c:v>
                </c:pt>
                <c:pt idx="7">
                  <c:v>14612</c:v>
                </c:pt>
              </c:numCache>
            </c:numRef>
          </c:val>
        </c:ser>
        <c:ser>
          <c:idx val="3"/>
          <c:order val="3"/>
          <c:tx>
            <c:strRef>
              <c:f>'12-5g'!$E$1</c:f>
              <c:strCache>
                <c:ptCount val="1"/>
                <c:pt idx="0">
                  <c:v> 対象者数(喀痰検査)</c:v>
                </c:pt>
              </c:strCache>
            </c:strRef>
          </c:tx>
          <c:spPr>
            <a:pattFill prst="zigZag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'12-5g'!$A$2:$A$10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'12-5g'!$E$2:$E$10</c:f>
              <c:numCache>
                <c:formatCode>General</c:formatCode>
                <c:ptCount val="8"/>
                <c:pt idx="0">
                  <c:v>12283</c:v>
                </c:pt>
                <c:pt idx="1">
                  <c:v>12999</c:v>
                </c:pt>
                <c:pt idx="2">
                  <c:v>11395</c:v>
                </c:pt>
                <c:pt idx="3">
                  <c:v>13552</c:v>
                </c:pt>
                <c:pt idx="4">
                  <c:v>13923</c:v>
                </c:pt>
                <c:pt idx="5">
                  <c:v>14253</c:v>
                </c:pt>
                <c:pt idx="6">
                  <c:v>14442</c:v>
                </c:pt>
                <c:pt idx="7">
                  <c:v>14612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1370624"/>
        <c:axId val="371470720"/>
      </c:barChart>
      <c:lineChart>
        <c:grouping val="standard"/>
        <c:varyColors val="0"/>
        <c:ser>
          <c:idx val="0"/>
          <c:order val="0"/>
          <c:tx>
            <c:strRef>
              <c:f>'12-5g'!$B$1</c:f>
              <c:strCache>
                <c:ptCount val="1"/>
                <c:pt idx="0">
                  <c:v> 受診率(Ｘ線撮影)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.00_);[Red]\(#,##0.0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'12-5g'!$A$2:$A$10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'12-5g'!$B$2:$B$10</c:f>
              <c:numCache>
                <c:formatCode>General</c:formatCode>
                <c:ptCount val="8"/>
                <c:pt idx="0">
                  <c:v>21.232597899535943</c:v>
                </c:pt>
                <c:pt idx="1">
                  <c:v>25.848142164781905</c:v>
                </c:pt>
                <c:pt idx="2">
                  <c:v>34.409828872312417</c:v>
                </c:pt>
                <c:pt idx="3">
                  <c:v>28.519775678866587</c:v>
                </c:pt>
                <c:pt idx="4">
                  <c:v>30.173094878977231</c:v>
                </c:pt>
                <c:pt idx="5">
                  <c:v>29.958605205921561</c:v>
                </c:pt>
                <c:pt idx="6">
                  <c:v>30.702118820108019</c:v>
                </c:pt>
                <c:pt idx="7">
                  <c:v>30.52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'12-5g'!$C$1</c:f>
              <c:strCache>
                <c:ptCount val="1"/>
                <c:pt idx="0">
                  <c:v> 受診率(喀痰検査)</c:v>
                </c:pt>
              </c:strCache>
            </c:strRef>
          </c:tx>
          <c:spPr>
            <a:ln w="12700">
              <a:solidFill>
                <a:schemeClr val="accent4"/>
              </a:solidFill>
            </a:ln>
          </c:spPr>
          <c:marker>
            <c:spPr>
              <a:solidFill>
                <a:schemeClr val="accent4"/>
              </a:solidFill>
            </c:spPr>
          </c:marker>
          <c:dLbls>
            <c:numFmt formatCode="#,##0.00_);[Red]\(#,##0.0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'12-5g'!$A$2:$A$10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'12-5g'!$C$2:$C$10</c:f>
              <c:numCache>
                <c:formatCode>General</c:formatCode>
                <c:ptCount val="8"/>
                <c:pt idx="0">
                  <c:v>1.3026133680696899</c:v>
                </c:pt>
                <c:pt idx="1">
                  <c:v>1.6308946842064773</c:v>
                </c:pt>
                <c:pt idx="2">
                  <c:v>1.1232996928477403</c:v>
                </c:pt>
                <c:pt idx="3">
                  <c:v>0.8338252656434475</c:v>
                </c:pt>
                <c:pt idx="4">
                  <c:v>0.98398333692451334</c:v>
                </c:pt>
                <c:pt idx="5">
                  <c:v>0.70862274608854281</c:v>
                </c:pt>
                <c:pt idx="6">
                  <c:v>0.60240963855421692</c:v>
                </c:pt>
                <c:pt idx="7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1474816"/>
        <c:axId val="371472640"/>
      </c:lineChart>
      <c:catAx>
        <c:axId val="371370624"/>
        <c:scaling>
          <c:orientation val="minMax"/>
        </c:scaling>
        <c:delete val="0"/>
        <c:axPos val="b"/>
        <c:majorTickMark val="out"/>
        <c:minorTickMark val="none"/>
        <c:tickLblPos val="nextTo"/>
        <c:crossAx val="371470720"/>
        <c:crosses val="autoZero"/>
        <c:auto val="1"/>
        <c:lblAlgn val="ctr"/>
        <c:lblOffset val="100"/>
        <c:noMultiLvlLbl val="0"/>
      </c:catAx>
      <c:valAx>
        <c:axId val="3714707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2.3364805996575838E-2"/>
              <c:y val="9.1405190665366232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1370624"/>
        <c:crosses val="autoZero"/>
        <c:crossBetween val="between"/>
      </c:valAx>
      <c:valAx>
        <c:axId val="371472640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 b="0"/>
                  <a:t>（</a:t>
                </a:r>
                <a:r>
                  <a:rPr lang="en-US" altLang="ja-JP" b="0"/>
                  <a:t>%</a:t>
                </a:r>
                <a:r>
                  <a:rPr lang="ja-JP" altLang="en-US" b="0"/>
                  <a:t>）</a:t>
                </a:r>
              </a:p>
            </c:rich>
          </c:tx>
          <c:layout>
            <c:manualLayout>
              <c:xMode val="edge"/>
              <c:yMode val="edge"/>
              <c:x val="0.94513133109475733"/>
              <c:y val="8.256694499290308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1474816"/>
        <c:crosses val="max"/>
        <c:crossBetween val="between"/>
      </c:valAx>
      <c:catAx>
        <c:axId val="37147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371472640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[統計さむかわデータベース.xlsx]2-5g2!ﾋﾟﾎﾞｯﾄﾃｰﾌﾞﾙ2</c:name>
    <c:fmtId val="1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3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4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5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6"/>
      </c:pivotFmt>
      <c:pivotFmt>
        <c:idx val="47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dLbl>
          <c:idx val="0"/>
          <c:layout>
            <c:manualLayout>
              <c:x val="-4.7988113911796526E-2"/>
              <c:y val="-3.815290627669849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0997708642135133"/>
          <c:y val="0.12282002724343001"/>
          <c:w val="0.77252703164860348"/>
          <c:h val="0.7069784378218545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'2-5g2'!$C$1</c:f>
              <c:strCache>
                <c:ptCount val="1"/>
                <c:pt idx="0">
                  <c:v>人口（左軸）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'2-5g2'!$A$2:$A$10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'2-5g2'!$C$2:$C$10</c:f>
              <c:numCache>
                <c:formatCode>General</c:formatCode>
                <c:ptCount val="8"/>
                <c:pt idx="0">
                  <c:v>47518</c:v>
                </c:pt>
                <c:pt idx="1">
                  <c:v>47538</c:v>
                </c:pt>
                <c:pt idx="2">
                  <c:v>47482</c:v>
                </c:pt>
                <c:pt idx="3">
                  <c:v>47435</c:v>
                </c:pt>
                <c:pt idx="4">
                  <c:v>48016</c:v>
                </c:pt>
                <c:pt idx="5">
                  <c:v>47971</c:v>
                </c:pt>
                <c:pt idx="6">
                  <c:v>48092</c:v>
                </c:pt>
                <c:pt idx="7">
                  <c:v>48319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893184"/>
        <c:axId val="352894976"/>
      </c:barChart>
      <c:lineChart>
        <c:grouping val="standard"/>
        <c:varyColors val="0"/>
        <c:ser>
          <c:idx val="0"/>
          <c:order val="0"/>
          <c:tx>
            <c:strRef>
              <c:f>'2-5g2'!$B$1</c:f>
              <c:strCache>
                <c:ptCount val="1"/>
                <c:pt idx="0">
                  <c:v>世帯数（右軸）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dLbl>
              <c:idx val="3"/>
              <c:layout>
                <c:manualLayout>
                  <c:x val="-4.7988113911796526E-2"/>
                  <c:y val="-3.81529062766984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'2-5g2'!$A$2:$A$10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'2-5g2'!$B$2:$B$10</c:f>
              <c:numCache>
                <c:formatCode>General</c:formatCode>
                <c:ptCount val="8"/>
                <c:pt idx="0">
                  <c:v>18744</c:v>
                </c:pt>
                <c:pt idx="1">
                  <c:v>18871</c:v>
                </c:pt>
                <c:pt idx="2">
                  <c:v>19053</c:v>
                </c:pt>
                <c:pt idx="3">
                  <c:v>19328</c:v>
                </c:pt>
                <c:pt idx="4">
                  <c:v>19756</c:v>
                </c:pt>
                <c:pt idx="5">
                  <c:v>19925</c:v>
                </c:pt>
                <c:pt idx="6">
                  <c:v>20098</c:v>
                </c:pt>
                <c:pt idx="7">
                  <c:v>20422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903168"/>
        <c:axId val="352896896"/>
      </c:lineChart>
      <c:catAx>
        <c:axId val="352893184"/>
        <c:scaling>
          <c:orientation val="minMax"/>
        </c:scaling>
        <c:delete val="0"/>
        <c:axPos val="b"/>
        <c:majorTickMark val="out"/>
        <c:minorTickMark val="none"/>
        <c:tickLblPos val="nextTo"/>
        <c:crossAx val="352894976"/>
        <c:crosses val="autoZero"/>
        <c:auto val="1"/>
        <c:lblAlgn val="ctr"/>
        <c:lblOffset val="100"/>
        <c:noMultiLvlLbl val="0"/>
      </c:catAx>
      <c:valAx>
        <c:axId val="3528949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2.5284663374052579E-2"/>
              <c:y val="4.5625215567242181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2893184"/>
        <c:crosses val="autoZero"/>
        <c:crossBetween val="between"/>
      </c:valAx>
      <c:valAx>
        <c:axId val="352896896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（世帯数）</a:t>
                </a:r>
              </a:p>
            </c:rich>
          </c:tx>
          <c:layout>
            <c:manualLayout>
              <c:xMode val="edge"/>
              <c:yMode val="edge"/>
              <c:x val="0.89724312804785034"/>
              <c:y val="4.8004458326420266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2903168"/>
        <c:crosses val="max"/>
        <c:crossBetween val="between"/>
      </c:valAx>
      <c:catAx>
        <c:axId val="352903168"/>
        <c:scaling>
          <c:orientation val="minMax"/>
        </c:scaling>
        <c:delete val="1"/>
        <c:axPos val="b"/>
        <c:majorTickMark val="out"/>
        <c:minorTickMark val="none"/>
        <c:tickLblPos val="nextTo"/>
        <c:crossAx val="352896896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[統計さむかわデータベース.xlsx]12-6g!ﾋﾟﾎﾞｯﾄﾃｰﾌﾞﾙ4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6448673082531354"/>
          <c:w val="0.82581455238935886"/>
          <c:h val="0.5773487168270632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'12-6g'!$C$1</c:f>
              <c:strCache>
                <c:ptCount val="1"/>
                <c:pt idx="0">
                  <c:v>対象者数（左軸）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'12-6g'!$A$2:$A$10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'12-6g'!$C$2:$C$10</c:f>
              <c:numCache>
                <c:formatCode>General</c:formatCode>
                <c:ptCount val="8"/>
                <c:pt idx="0">
                  <c:v>7949</c:v>
                </c:pt>
                <c:pt idx="1">
                  <c:v>8371</c:v>
                </c:pt>
                <c:pt idx="2">
                  <c:v>3546</c:v>
                </c:pt>
                <c:pt idx="3">
                  <c:v>4257</c:v>
                </c:pt>
                <c:pt idx="4">
                  <c:v>4354</c:v>
                </c:pt>
                <c:pt idx="5">
                  <c:v>4503</c:v>
                </c:pt>
                <c:pt idx="6">
                  <c:v>4452</c:v>
                </c:pt>
                <c:pt idx="7">
                  <c:v>4443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1917952"/>
        <c:axId val="371919488"/>
      </c:barChart>
      <c:lineChart>
        <c:grouping val="standard"/>
        <c:varyColors val="0"/>
        <c:ser>
          <c:idx val="0"/>
          <c:order val="0"/>
          <c:tx>
            <c:strRef>
              <c:f>'12-6g'!$B$1</c:f>
              <c:strCache>
                <c:ptCount val="1"/>
                <c:pt idx="0">
                  <c:v>受診率（右軸）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.00_);[Red]\(#,##0.0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'12-6g'!$A$2:$A$10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'12-6g'!$B$2:$B$10</c:f>
              <c:numCache>
                <c:formatCode>General</c:formatCode>
                <c:ptCount val="8"/>
                <c:pt idx="0">
                  <c:v>12.064410617687759</c:v>
                </c:pt>
                <c:pt idx="1">
                  <c:v>15.255047186716045</c:v>
                </c:pt>
                <c:pt idx="2">
                  <c:v>22.560631697687537</c:v>
                </c:pt>
                <c:pt idx="3">
                  <c:v>17.31266149870801</c:v>
                </c:pt>
                <c:pt idx="4">
                  <c:v>15.434083601286176</c:v>
                </c:pt>
                <c:pt idx="5">
                  <c:v>11.658894070619587</c:v>
                </c:pt>
                <c:pt idx="6">
                  <c:v>6.4465408805031448</c:v>
                </c:pt>
                <c:pt idx="7">
                  <c:v>9.43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1927680"/>
        <c:axId val="371925760"/>
      </c:lineChart>
      <c:catAx>
        <c:axId val="371917952"/>
        <c:scaling>
          <c:orientation val="minMax"/>
        </c:scaling>
        <c:delete val="0"/>
        <c:axPos val="b"/>
        <c:majorTickMark val="out"/>
        <c:minorTickMark val="none"/>
        <c:tickLblPos val="nextTo"/>
        <c:crossAx val="371919488"/>
        <c:crosses val="autoZero"/>
        <c:auto val="1"/>
        <c:lblAlgn val="ctr"/>
        <c:lblOffset val="100"/>
        <c:noMultiLvlLbl val="0"/>
      </c:catAx>
      <c:valAx>
        <c:axId val="3719194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1.7421259842519684E-2"/>
              <c:y val="9.140529308836395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1917952"/>
        <c:crosses val="autoZero"/>
        <c:crossBetween val="between"/>
      </c:valAx>
      <c:valAx>
        <c:axId val="371925760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</a:t>
                </a:r>
                <a:r>
                  <a:rPr lang="en-US" altLang="ja-JP" sz="800" b="0"/>
                  <a:t>%</a:t>
                </a:r>
                <a:r>
                  <a:rPr lang="ja-JP" altLang="en-US" sz="800" b="0"/>
                  <a:t>）</a:t>
                </a:r>
              </a:p>
            </c:rich>
          </c:tx>
          <c:layout>
            <c:manualLayout>
              <c:xMode val="edge"/>
              <c:yMode val="edge"/>
              <c:x val="0.93314195100612418"/>
              <c:y val="8.4267643627879835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1927680"/>
        <c:crosses val="max"/>
        <c:crossBetween val="between"/>
      </c:valAx>
      <c:catAx>
        <c:axId val="371927680"/>
        <c:scaling>
          <c:orientation val="minMax"/>
        </c:scaling>
        <c:delete val="1"/>
        <c:axPos val="b"/>
        <c:majorTickMark val="out"/>
        <c:minorTickMark val="none"/>
        <c:tickLblPos val="nextTo"/>
        <c:crossAx val="371925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8906565511427859"/>
          <c:y val="2.7777777777777776E-2"/>
          <c:w val="0.63646703833553653"/>
          <c:h val="8.371719160104987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[統計さむかわデータベース.xlsx]12-7g!ﾋﾟﾎﾞｯﾄﾃｰﾌﾞﾙ5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6448673082531354"/>
          <c:w val="0.82581455238935886"/>
          <c:h val="0.5773487168270632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'12-7g'!$C$1</c:f>
              <c:strCache>
                <c:ptCount val="1"/>
                <c:pt idx="0">
                  <c:v>対象者数（左軸）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'12-7g'!$A$2:$A$10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'12-7g'!$C$2:$C$10</c:f>
              <c:numCache>
                <c:formatCode>General</c:formatCode>
                <c:ptCount val="8"/>
                <c:pt idx="0">
                  <c:v>7285</c:v>
                </c:pt>
                <c:pt idx="1">
                  <c:v>7752</c:v>
                </c:pt>
                <c:pt idx="2">
                  <c:v>7896</c:v>
                </c:pt>
                <c:pt idx="3">
                  <c:v>8015</c:v>
                </c:pt>
                <c:pt idx="4">
                  <c:v>8145</c:v>
                </c:pt>
                <c:pt idx="5">
                  <c:v>8384</c:v>
                </c:pt>
                <c:pt idx="6">
                  <c:v>8386</c:v>
                </c:pt>
                <c:pt idx="7">
                  <c:v>8422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2196864"/>
        <c:axId val="372198400"/>
      </c:barChart>
      <c:lineChart>
        <c:grouping val="standard"/>
        <c:varyColors val="0"/>
        <c:ser>
          <c:idx val="0"/>
          <c:order val="0"/>
          <c:tx>
            <c:strRef>
              <c:f>'12-7g'!$B$1</c:f>
              <c:strCache>
                <c:ptCount val="1"/>
                <c:pt idx="0">
                  <c:v>受診率（右軸）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.00_);[Red]\(#,##0.0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'12-7g'!$A$2:$A$10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'12-7g'!$B$2:$B$10</c:f>
              <c:numCache>
                <c:formatCode>General</c:formatCode>
                <c:ptCount val="8"/>
                <c:pt idx="0">
                  <c:v>12.971859986273165</c:v>
                </c:pt>
                <c:pt idx="1">
                  <c:v>16.666666666666664</c:v>
                </c:pt>
                <c:pt idx="2">
                  <c:v>11.600810536980751</c:v>
                </c:pt>
                <c:pt idx="3">
                  <c:v>11.004366812227074</c:v>
                </c:pt>
                <c:pt idx="4">
                  <c:v>9.8710865561694305</c:v>
                </c:pt>
                <c:pt idx="5">
                  <c:v>8.3730916030534353</c:v>
                </c:pt>
                <c:pt idx="6">
                  <c:v>6.2604340567612686</c:v>
                </c:pt>
                <c:pt idx="7">
                  <c:v>7.6941344098788891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214784"/>
        <c:axId val="372212864"/>
      </c:lineChart>
      <c:catAx>
        <c:axId val="372196864"/>
        <c:scaling>
          <c:orientation val="minMax"/>
        </c:scaling>
        <c:delete val="0"/>
        <c:axPos val="b"/>
        <c:majorTickMark val="out"/>
        <c:minorTickMark val="none"/>
        <c:tickLblPos val="nextTo"/>
        <c:crossAx val="372198400"/>
        <c:crosses val="autoZero"/>
        <c:auto val="1"/>
        <c:lblAlgn val="ctr"/>
        <c:lblOffset val="100"/>
        <c:noMultiLvlLbl val="0"/>
      </c:catAx>
      <c:valAx>
        <c:axId val="3721984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1.7421259842519684E-2"/>
              <c:y val="9.140529308836395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2196864"/>
        <c:crosses val="autoZero"/>
        <c:crossBetween val="between"/>
      </c:valAx>
      <c:valAx>
        <c:axId val="37221286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</a:t>
                </a:r>
                <a:r>
                  <a:rPr lang="en-US" altLang="ja-JP" sz="800" b="0"/>
                  <a:t>%</a:t>
                </a:r>
                <a:r>
                  <a:rPr lang="ja-JP" altLang="en-US" sz="800" b="0"/>
                  <a:t>）</a:t>
                </a:r>
              </a:p>
            </c:rich>
          </c:tx>
          <c:layout>
            <c:manualLayout>
              <c:xMode val="edge"/>
              <c:yMode val="edge"/>
              <c:x val="0.93314195100612418"/>
              <c:y val="8.4267643627879835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2214784"/>
        <c:crosses val="max"/>
        <c:crossBetween val="between"/>
      </c:valAx>
      <c:catAx>
        <c:axId val="372214784"/>
        <c:scaling>
          <c:orientation val="minMax"/>
        </c:scaling>
        <c:delete val="1"/>
        <c:axPos val="b"/>
        <c:majorTickMark val="out"/>
        <c:minorTickMark val="none"/>
        <c:tickLblPos val="nextTo"/>
        <c:crossAx val="372212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8906565511427859"/>
          <c:y val="2.7777777777777776E-2"/>
          <c:w val="0.63646703833553653"/>
          <c:h val="8.371719160104987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[統計さむかわデータベース.xlsx]12-8g!ﾋﾟﾎﾞｯﾄﾃｰﾌﾞﾙ6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5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6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7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8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9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219386521408443"/>
          <c:y val="0.17188847518091246"/>
          <c:w val="0.82097170014552201"/>
          <c:h val="0.77950043066322139"/>
        </c:manualLayout>
      </c:layout>
      <c:pie3DChart>
        <c:varyColors val="1"/>
        <c:ser>
          <c:idx val="0"/>
          <c:order val="0"/>
          <c:tx>
            <c:strRef>
              <c:f>'12-8g'!$B$4:$B$5</c:f>
              <c:strCache>
                <c:ptCount val="1"/>
                <c:pt idx="0">
                  <c:v>平成27年</c:v>
                </c:pt>
              </c:strCache>
            </c:strRef>
          </c:tx>
          <c:dLbls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'12-8g'!$A$6:$A$11</c:f>
              <c:strCache>
                <c:ptCount val="6"/>
                <c:pt idx="0">
                  <c:v> 30～34歳</c:v>
                </c:pt>
                <c:pt idx="1">
                  <c:v> 25～29歳</c:v>
                </c:pt>
                <c:pt idx="2">
                  <c:v> 35～39歳</c:v>
                </c:pt>
                <c:pt idx="3">
                  <c:v> 20～24歳</c:v>
                </c:pt>
                <c:pt idx="4">
                  <c:v> 40～44歳</c:v>
                </c:pt>
                <c:pt idx="5">
                  <c:v> 15～19歳</c:v>
                </c:pt>
              </c:strCache>
            </c:strRef>
          </c:cat>
          <c:val>
            <c:numRef>
              <c:f>'12-8g'!$B$6:$B$11</c:f>
              <c:numCache>
                <c:formatCode>General</c:formatCode>
                <c:ptCount val="6"/>
                <c:pt idx="0">
                  <c:v>130</c:v>
                </c:pt>
                <c:pt idx="1">
                  <c:v>102</c:v>
                </c:pt>
                <c:pt idx="2">
                  <c:v>84</c:v>
                </c:pt>
                <c:pt idx="3">
                  <c:v>70</c:v>
                </c:pt>
                <c:pt idx="4">
                  <c:v>18</c:v>
                </c:pt>
                <c:pt idx="5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[統計さむかわデータベース.xlsx]12-9g!ﾋﾟﾎﾞｯﾄﾃｰﾌﾞﾙ7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5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6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7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8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9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0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1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2"/>
        <c:dLbl>
          <c:idx val="0"/>
          <c:layout>
            <c:manualLayout>
              <c:x val="-1.5767661395266769E-2"/>
              <c:y val="-8.6665208515602221E-3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3"/>
        <c:dLbl>
          <c:idx val="0"/>
          <c:layout>
            <c:manualLayout>
              <c:x val="5.4966364498555326E-2"/>
              <c:y val="-4.0101706036745406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219386521408443"/>
          <c:y val="0.17188847518091246"/>
          <c:w val="0.82097170014552201"/>
          <c:h val="0.77950043066322139"/>
        </c:manualLayout>
      </c:layout>
      <c:pie3DChart>
        <c:varyColors val="1"/>
        <c:ser>
          <c:idx val="0"/>
          <c:order val="0"/>
          <c:tx>
            <c:strRef>
              <c:f>'12-9g'!$B$1:$B$2</c:f>
              <c:strCache>
                <c:ptCount val="1"/>
                <c:pt idx="0">
                  <c:v>平成27年</c:v>
                </c:pt>
              </c:strCache>
            </c:strRef>
          </c:tx>
          <c:dLbls>
            <c:dLbl>
              <c:idx val="3"/>
              <c:layout>
                <c:manualLayout>
                  <c:x val="-1.5767661395266769E-2"/>
                  <c:y val="-8.666520851560222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5.4966364498555326E-2"/>
                  <c:y val="-4.010170603674540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'12-9g'!$A$3:$A$7</c:f>
              <c:strCache>
                <c:ptCount val="5"/>
                <c:pt idx="0">
                  <c:v> 第1児</c:v>
                </c:pt>
                <c:pt idx="1">
                  <c:v> 第2児</c:v>
                </c:pt>
                <c:pt idx="2">
                  <c:v> 第3児</c:v>
                </c:pt>
                <c:pt idx="3">
                  <c:v> 第4児</c:v>
                </c:pt>
                <c:pt idx="4">
                  <c:v> 第5児以上</c:v>
                </c:pt>
              </c:strCache>
            </c:strRef>
          </c:cat>
          <c:val>
            <c:numRef>
              <c:f>'12-9g'!$B$3:$B$7</c:f>
              <c:numCache>
                <c:formatCode>General</c:formatCode>
                <c:ptCount val="5"/>
                <c:pt idx="0">
                  <c:v>392</c:v>
                </c:pt>
                <c:pt idx="1">
                  <c:v>306</c:v>
                </c:pt>
                <c:pt idx="2">
                  <c:v>100</c:v>
                </c:pt>
                <c:pt idx="3">
                  <c:v>26</c:v>
                </c:pt>
                <c:pt idx="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[統計さむかわデータベース.xlsx]12-10g!ﾋﾟﾎﾞｯﾄﾃｰﾌﾞﾙ8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1349626751201554"/>
          <c:y val="0.11163789956718988"/>
          <c:w val="0.84472878390201211"/>
          <c:h val="0.62632624280173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'12-10g'!$B$1:$B$2</c:f>
              <c:strCache>
                <c:ptCount val="1"/>
                <c:pt idx="0">
                  <c:v>合計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'12-10g'!$A$3:$A$10</c:f>
              <c:strCache>
                <c:ptCount val="8"/>
                <c:pt idx="0">
                  <c:v> 平成20年度</c:v>
                </c:pt>
                <c:pt idx="1">
                  <c:v> 平成21年度</c:v>
                </c:pt>
                <c:pt idx="2">
                  <c:v> 平成22年度</c:v>
                </c:pt>
                <c:pt idx="3">
                  <c:v> 平成23年度</c:v>
                </c:pt>
                <c:pt idx="4">
                  <c:v> 平成24年度</c:v>
                </c:pt>
                <c:pt idx="5">
                  <c:v> 平成25年度</c:v>
                </c:pt>
                <c:pt idx="6">
                  <c:v> 平成26年度</c:v>
                </c:pt>
                <c:pt idx="7">
                  <c:v> 平成27年度</c:v>
                </c:pt>
              </c:strCache>
            </c:strRef>
          </c:cat>
          <c:val>
            <c:numRef>
              <c:f>'12-10g'!$B$3:$B$10</c:f>
              <c:numCache>
                <c:formatCode>General</c:formatCode>
                <c:ptCount val="8"/>
                <c:pt idx="0">
                  <c:v>8673</c:v>
                </c:pt>
                <c:pt idx="1">
                  <c:v>8149</c:v>
                </c:pt>
                <c:pt idx="2">
                  <c:v>11295</c:v>
                </c:pt>
                <c:pt idx="3">
                  <c:v>16735</c:v>
                </c:pt>
                <c:pt idx="4">
                  <c:v>15253</c:v>
                </c:pt>
                <c:pt idx="5">
                  <c:v>12512</c:v>
                </c:pt>
                <c:pt idx="6">
                  <c:v>14209</c:v>
                </c:pt>
                <c:pt idx="7">
                  <c:v>13792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0939776"/>
        <c:axId val="370941312"/>
      </c:barChart>
      <c:catAx>
        <c:axId val="370939776"/>
        <c:scaling>
          <c:orientation val="minMax"/>
        </c:scaling>
        <c:delete val="0"/>
        <c:axPos val="b"/>
        <c:majorTickMark val="out"/>
        <c:minorTickMark val="none"/>
        <c:tickLblPos val="nextTo"/>
        <c:crossAx val="370941312"/>
        <c:crosses val="autoZero"/>
        <c:auto val="1"/>
        <c:lblAlgn val="ctr"/>
        <c:lblOffset val="100"/>
        <c:noMultiLvlLbl val="0"/>
      </c:catAx>
      <c:valAx>
        <c:axId val="3709413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2.2519680348356382E-2"/>
              <c:y val="3.2561242344706913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09397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[統計さむかわデータベース.xlsx]12-11g!ﾋﾟﾎﾞｯﾄﾃｰﾌﾞﾙ9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6448673082531354"/>
          <c:w val="0.82581455238935886"/>
          <c:h val="0.5773487168270632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'12-11g'!$C$1</c:f>
              <c:strCache>
                <c:ptCount val="1"/>
                <c:pt idx="0">
                  <c:v>献血者数（左軸）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'12-11g'!$A$2:$A$10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'12-11g'!$C$2:$C$10</c:f>
              <c:numCache>
                <c:formatCode>General</c:formatCode>
                <c:ptCount val="8"/>
                <c:pt idx="0">
                  <c:v>970</c:v>
                </c:pt>
                <c:pt idx="1">
                  <c:v>960</c:v>
                </c:pt>
                <c:pt idx="2">
                  <c:v>948</c:v>
                </c:pt>
                <c:pt idx="3">
                  <c:v>897</c:v>
                </c:pt>
                <c:pt idx="4">
                  <c:v>782</c:v>
                </c:pt>
                <c:pt idx="5">
                  <c:v>721</c:v>
                </c:pt>
                <c:pt idx="6">
                  <c:v>672</c:v>
                </c:pt>
                <c:pt idx="7">
                  <c:v>671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584256"/>
        <c:axId val="373585792"/>
      </c:barChart>
      <c:lineChart>
        <c:grouping val="standard"/>
        <c:varyColors val="0"/>
        <c:ser>
          <c:idx val="0"/>
          <c:order val="0"/>
          <c:tx>
            <c:strRef>
              <c:f>'12-11g'!$B$1</c:f>
              <c:strCache>
                <c:ptCount val="1"/>
                <c:pt idx="0">
                  <c:v>達成率（右軸）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.00_);[Red]\(#,##0.0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'12-11g'!$A$2:$A$10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'12-11g'!$B$2:$B$10</c:f>
              <c:numCache>
                <c:formatCode>General</c:formatCode>
                <c:ptCount val="8"/>
                <c:pt idx="0">
                  <c:v>107.18232044198895</c:v>
                </c:pt>
                <c:pt idx="1">
                  <c:v>108.84353741496599</c:v>
                </c:pt>
                <c:pt idx="2">
                  <c:v>109.72222222222223</c:v>
                </c:pt>
                <c:pt idx="3">
                  <c:v>140.3755868544601</c:v>
                </c:pt>
                <c:pt idx="4">
                  <c:v>92</c:v>
                </c:pt>
                <c:pt idx="5">
                  <c:v>90.237797246558188</c:v>
                </c:pt>
                <c:pt idx="6">
                  <c:v>94.514767932489448</c:v>
                </c:pt>
                <c:pt idx="7">
                  <c:v>93.454038997214482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593984"/>
        <c:axId val="373592064"/>
      </c:lineChart>
      <c:catAx>
        <c:axId val="373584256"/>
        <c:scaling>
          <c:orientation val="minMax"/>
        </c:scaling>
        <c:delete val="0"/>
        <c:axPos val="b"/>
        <c:majorTickMark val="out"/>
        <c:minorTickMark val="none"/>
        <c:tickLblPos val="nextTo"/>
        <c:crossAx val="373585792"/>
        <c:crosses val="autoZero"/>
        <c:auto val="1"/>
        <c:lblAlgn val="ctr"/>
        <c:lblOffset val="100"/>
        <c:noMultiLvlLbl val="0"/>
      </c:catAx>
      <c:valAx>
        <c:axId val="3735857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1.7421259842519684E-2"/>
              <c:y val="9.140529308836395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3584256"/>
        <c:crosses val="autoZero"/>
        <c:crossBetween val="between"/>
      </c:valAx>
      <c:valAx>
        <c:axId val="37359206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</a:t>
                </a:r>
                <a:r>
                  <a:rPr lang="en-US" altLang="ja-JP" sz="800" b="0"/>
                  <a:t>%</a:t>
                </a:r>
                <a:r>
                  <a:rPr lang="ja-JP" altLang="en-US" sz="800" b="0"/>
                  <a:t>）</a:t>
                </a:r>
              </a:p>
            </c:rich>
          </c:tx>
          <c:layout>
            <c:manualLayout>
              <c:xMode val="edge"/>
              <c:yMode val="edge"/>
              <c:x val="0.93314195100612418"/>
              <c:y val="8.4267643627879835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3593984"/>
        <c:crosses val="max"/>
        <c:crossBetween val="between"/>
      </c:valAx>
      <c:catAx>
        <c:axId val="373593984"/>
        <c:scaling>
          <c:orientation val="minMax"/>
        </c:scaling>
        <c:delete val="1"/>
        <c:axPos val="b"/>
        <c:majorTickMark val="out"/>
        <c:minorTickMark val="none"/>
        <c:tickLblPos val="nextTo"/>
        <c:crossAx val="373592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8906565511427859"/>
          <c:y val="2.7777777777777776E-2"/>
          <c:w val="0.63646703833553653"/>
          <c:h val="8.371719160104987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[統計さむかわデータベース.xlsx]12-12g!ﾋﾟﾎﾞｯﾄﾃｰﾌﾞﾙ7</c:name>
    <c:fmtId val="0"/>
  </c:pivotSource>
  <c:chart>
    <c:autoTitleDeleted val="1"/>
    <c:pivotFmts>
      <c:pivotFmt>
        <c:idx val="0"/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8.4793944235231469E-2"/>
          <c:y val="0.12865959463400409"/>
          <c:w val="0.8939500171174255"/>
          <c:h val="0.751680154564012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'12-12g'!$B$1</c:f>
              <c:strCache>
                <c:ptCount val="1"/>
                <c:pt idx="0">
                  <c:v>可燃ごみ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'12-12g'!$A$2:$A$10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'12-12g'!$B$2:$B$10</c:f>
              <c:numCache>
                <c:formatCode>General</c:formatCode>
                <c:ptCount val="8"/>
                <c:pt idx="0">
                  <c:v>10506</c:v>
                </c:pt>
                <c:pt idx="1">
                  <c:v>10278</c:v>
                </c:pt>
                <c:pt idx="2">
                  <c:v>9998</c:v>
                </c:pt>
                <c:pt idx="3">
                  <c:v>9961</c:v>
                </c:pt>
                <c:pt idx="4">
                  <c:v>10090</c:v>
                </c:pt>
                <c:pt idx="5">
                  <c:v>9836</c:v>
                </c:pt>
                <c:pt idx="6">
                  <c:v>9903</c:v>
                </c:pt>
                <c:pt idx="7">
                  <c:v>9598</c:v>
                </c:pt>
              </c:numCache>
            </c:numRef>
          </c:val>
        </c:ser>
        <c:ser>
          <c:idx val="1"/>
          <c:order val="1"/>
          <c:tx>
            <c:strRef>
              <c:f>'12-12g'!$C$1</c:f>
              <c:strCache>
                <c:ptCount val="1"/>
                <c:pt idx="0">
                  <c:v>可燃粗大ごみ</c:v>
                </c:pt>
              </c:strCache>
            </c:strRef>
          </c:tx>
          <c:spPr>
            <a:pattFill prst="ltHorz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'12-12g'!$A$2:$A$10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'12-12g'!$C$2:$C$10</c:f>
              <c:numCache>
                <c:formatCode>General</c:formatCode>
                <c:ptCount val="8"/>
                <c:pt idx="0">
                  <c:v>1021</c:v>
                </c:pt>
                <c:pt idx="1">
                  <c:v>823</c:v>
                </c:pt>
                <c:pt idx="2">
                  <c:v>801</c:v>
                </c:pt>
                <c:pt idx="3">
                  <c:v>807</c:v>
                </c:pt>
                <c:pt idx="4">
                  <c:v>782</c:v>
                </c:pt>
                <c:pt idx="5">
                  <c:v>790</c:v>
                </c:pt>
                <c:pt idx="6">
                  <c:v>823</c:v>
                </c:pt>
                <c:pt idx="7">
                  <c:v>707</c:v>
                </c:pt>
              </c:numCache>
            </c:numRef>
          </c:val>
        </c:ser>
        <c:ser>
          <c:idx val="2"/>
          <c:order val="2"/>
          <c:tx>
            <c:strRef>
              <c:f>'12-12g'!$D$1</c:f>
              <c:strCache>
                <c:ptCount val="1"/>
                <c:pt idx="0">
                  <c:v>不燃ごみ</c:v>
                </c:pt>
              </c:strCache>
            </c:strRef>
          </c:tx>
          <c:spPr>
            <a:pattFill prst="ltVert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'12-12g'!$A$2:$A$10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'12-12g'!$D$2:$D$10</c:f>
              <c:numCache>
                <c:formatCode>General</c:formatCode>
                <c:ptCount val="8"/>
                <c:pt idx="0">
                  <c:v>838</c:v>
                </c:pt>
                <c:pt idx="1">
                  <c:v>808</c:v>
                </c:pt>
                <c:pt idx="2">
                  <c:v>884</c:v>
                </c:pt>
                <c:pt idx="3">
                  <c:v>834</c:v>
                </c:pt>
                <c:pt idx="4">
                  <c:v>780</c:v>
                </c:pt>
                <c:pt idx="5">
                  <c:v>744</c:v>
                </c:pt>
                <c:pt idx="6">
                  <c:v>698</c:v>
                </c:pt>
                <c:pt idx="7">
                  <c:v>869</c:v>
                </c:pt>
              </c:numCache>
            </c:numRef>
          </c:val>
        </c:ser>
        <c:ser>
          <c:idx val="3"/>
          <c:order val="3"/>
          <c:tx>
            <c:strRef>
              <c:f>'12-12g'!$E$1</c:f>
              <c:strCache>
                <c:ptCount val="1"/>
                <c:pt idx="0">
                  <c:v>資源物</c:v>
                </c:pt>
              </c:strCache>
            </c:strRef>
          </c:tx>
          <c:spPr>
            <a:pattFill prst="lgCheck">
              <a:fgClr>
                <a:schemeClr val="accent4"/>
              </a:fgClr>
              <a:bgClr>
                <a:schemeClr val="bg1"/>
              </a:bgClr>
            </a:pattFill>
            <a:ln>
              <a:solidFill>
                <a:schemeClr val="accent4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'12-12g'!$A$2:$A$10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'12-12g'!$E$2:$E$10</c:f>
              <c:numCache>
                <c:formatCode>General</c:formatCode>
                <c:ptCount val="8"/>
                <c:pt idx="0">
                  <c:v>3031</c:v>
                </c:pt>
                <c:pt idx="1">
                  <c:v>3152</c:v>
                </c:pt>
                <c:pt idx="2">
                  <c:v>3105</c:v>
                </c:pt>
                <c:pt idx="3">
                  <c:v>3055</c:v>
                </c:pt>
                <c:pt idx="4">
                  <c:v>3184</c:v>
                </c:pt>
                <c:pt idx="5">
                  <c:v>3028</c:v>
                </c:pt>
                <c:pt idx="6">
                  <c:v>2866</c:v>
                </c:pt>
                <c:pt idx="7">
                  <c:v>2757</c:v>
                </c:pt>
              </c:numCache>
            </c:numRef>
          </c:val>
        </c:ser>
        <c:ser>
          <c:idx val="4"/>
          <c:order val="4"/>
          <c:tx>
            <c:strRef>
              <c:f>'12-12g'!$F$1</c:f>
              <c:strCache>
                <c:ptCount val="1"/>
                <c:pt idx="0">
                  <c:v>廃乾電池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'12-12g'!$A$2:$A$10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'12-12g'!$F$2:$F$10</c:f>
              <c:numCache>
                <c:formatCode>General</c:formatCode>
                <c:ptCount val="8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9</c:v>
                </c:pt>
                <c:pt idx="4">
                  <c:v>6</c:v>
                </c:pt>
                <c:pt idx="5">
                  <c:v>8</c:v>
                </c:pt>
                <c:pt idx="6">
                  <c:v>6</c:v>
                </c:pt>
                <c:pt idx="7">
                  <c:v>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1059328"/>
        <c:axId val="358678912"/>
      </c:barChart>
      <c:catAx>
        <c:axId val="371059328"/>
        <c:scaling>
          <c:orientation val="minMax"/>
        </c:scaling>
        <c:delete val="0"/>
        <c:axPos val="b"/>
        <c:majorTickMark val="out"/>
        <c:minorTickMark val="none"/>
        <c:tickLblPos val="nextTo"/>
        <c:crossAx val="358678912"/>
        <c:crosses val="autoZero"/>
        <c:auto val="1"/>
        <c:lblAlgn val="ctr"/>
        <c:lblOffset val="100"/>
        <c:noMultiLvlLbl val="0"/>
      </c:catAx>
      <c:valAx>
        <c:axId val="3586789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 b="0"/>
                  <a:t>（</a:t>
                </a:r>
                <a:r>
                  <a:rPr lang="en-US" altLang="ja-JP" b="0"/>
                  <a:t>t</a:t>
                </a:r>
                <a:r>
                  <a:rPr lang="ja-JP" altLang="en-US" b="0"/>
                  <a:t>）</a:t>
                </a:r>
              </a:p>
            </c:rich>
          </c:tx>
          <c:layout>
            <c:manualLayout>
              <c:xMode val="edge"/>
              <c:yMode val="edge"/>
              <c:x val="2.1255966081162932E-2"/>
              <c:y val="3.227726742490522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1059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9651291414660124"/>
          <c:y val="2.5949256342957125E-2"/>
          <c:w val="0.60697401955190389"/>
          <c:h val="8.371719160104987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[統計さむかわデータベース.xlsx]12-12g2!ﾋﾟﾎﾞｯﾄﾃｰﾌﾞﾙ7</c:name>
    <c:fmtId val="1"/>
  </c:pivotSource>
  <c:chart>
    <c:autoTitleDeleted val="1"/>
    <c:pivotFmts>
      <c:pivotFmt>
        <c:idx val="0"/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2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3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4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5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7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8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9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0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0475083594002804"/>
          <c:y val="9.4901295978229355E-2"/>
          <c:w val="0.88253442634739154"/>
          <c:h val="0.64190671633467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'12-12g2'!$B$1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'12-12g2'!$A$2:$A$12</c:f>
              <c:strCache>
                <c:ptCount val="10"/>
                <c:pt idx="0">
                  <c:v>昭和59年度</c:v>
                </c:pt>
                <c:pt idx="1">
                  <c:v>昭和63年度</c:v>
                </c:pt>
                <c:pt idx="2">
                  <c:v>平成5年度</c:v>
                </c:pt>
                <c:pt idx="3">
                  <c:v>平成10年度</c:v>
                </c:pt>
                <c:pt idx="4">
                  <c:v>平成14年度</c:v>
                </c:pt>
                <c:pt idx="5">
                  <c:v>平成20年度</c:v>
                </c:pt>
                <c:pt idx="6">
                  <c:v>平成24年度</c:v>
                </c:pt>
                <c:pt idx="7">
                  <c:v>平成25年度</c:v>
                </c:pt>
                <c:pt idx="8">
                  <c:v>平成26年度</c:v>
                </c:pt>
                <c:pt idx="9">
                  <c:v>平成27年度</c:v>
                </c:pt>
              </c:strCache>
            </c:strRef>
          </c:cat>
          <c:val>
            <c:numRef>
              <c:f>'12-12g2'!$B$2:$B$12</c:f>
              <c:numCache>
                <c:formatCode>General</c:formatCode>
                <c:ptCount val="10"/>
                <c:pt idx="0">
                  <c:v>6778</c:v>
                </c:pt>
                <c:pt idx="1">
                  <c:v>10051</c:v>
                </c:pt>
                <c:pt idx="2">
                  <c:v>12827</c:v>
                </c:pt>
                <c:pt idx="3">
                  <c:v>13922</c:v>
                </c:pt>
                <c:pt idx="4">
                  <c:v>15539</c:v>
                </c:pt>
                <c:pt idx="5">
                  <c:v>15406</c:v>
                </c:pt>
                <c:pt idx="6">
                  <c:v>14842</c:v>
                </c:pt>
                <c:pt idx="7">
                  <c:v>14406</c:v>
                </c:pt>
                <c:pt idx="8">
                  <c:v>14296</c:v>
                </c:pt>
                <c:pt idx="9">
                  <c:v>13931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0831360"/>
        <c:axId val="370834048"/>
      </c:barChart>
      <c:catAx>
        <c:axId val="37083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370834048"/>
        <c:crosses val="autoZero"/>
        <c:auto val="1"/>
        <c:lblAlgn val="ctr"/>
        <c:lblOffset val="100"/>
        <c:noMultiLvlLbl val="0"/>
      </c:catAx>
      <c:valAx>
        <c:axId val="3708340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 b="0"/>
                  <a:t>（</a:t>
                </a:r>
                <a:r>
                  <a:rPr lang="en-US" altLang="ja-JP" b="0"/>
                  <a:t>t</a:t>
                </a:r>
                <a:r>
                  <a:rPr lang="ja-JP" altLang="en-US" b="0"/>
                  <a:t>）</a:t>
                </a:r>
              </a:p>
            </c:rich>
          </c:tx>
          <c:layout>
            <c:manualLayout>
              <c:xMode val="edge"/>
              <c:yMode val="edge"/>
              <c:x val="2.3506044623021246E-2"/>
              <c:y val="2.4106533425531439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083136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[統計さむかわデータベース.xlsx]12-13g!ﾋﾟﾎﾞｯﾄﾃｰﾌﾞﾙ10</c:name>
    <c:fmtId val="0"/>
  </c:pivotSource>
  <c:chart>
    <c:autoTitleDeleted val="1"/>
    <c:pivotFmts>
      <c:pivotFmt>
        <c:idx val="0"/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2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3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4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5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7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8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9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0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0475083594002804"/>
          <c:y val="9.4901295978229355E-2"/>
          <c:w val="0.88253442634739154"/>
          <c:h val="0.64190671633467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'12-13g'!$B$1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'12-13g'!$A$2:$A$13</c:f>
              <c:strCache>
                <c:ptCount val="11"/>
                <c:pt idx="0">
                  <c:v>昭和59年度</c:v>
                </c:pt>
                <c:pt idx="1">
                  <c:v>昭和63年度</c:v>
                </c:pt>
                <c:pt idx="2">
                  <c:v>平成5年度</c:v>
                </c:pt>
                <c:pt idx="3">
                  <c:v>平成10年度</c:v>
                </c:pt>
                <c:pt idx="4">
                  <c:v>平成14年度</c:v>
                </c:pt>
                <c:pt idx="5">
                  <c:v>平成19年度</c:v>
                </c:pt>
                <c:pt idx="6">
                  <c:v>平成23年度</c:v>
                </c:pt>
                <c:pt idx="7">
                  <c:v>平成24年度</c:v>
                </c:pt>
                <c:pt idx="8">
                  <c:v>平成25年度</c:v>
                </c:pt>
                <c:pt idx="9">
                  <c:v>平成26年度</c:v>
                </c:pt>
                <c:pt idx="10">
                  <c:v>平成27年度</c:v>
                </c:pt>
              </c:strCache>
            </c:strRef>
          </c:cat>
          <c:val>
            <c:numRef>
              <c:f>'12-13g'!$B$2:$B$13</c:f>
              <c:numCache>
                <c:formatCode>General</c:formatCode>
                <c:ptCount val="11"/>
                <c:pt idx="0">
                  <c:v>504</c:v>
                </c:pt>
                <c:pt idx="1">
                  <c:v>807</c:v>
                </c:pt>
                <c:pt idx="2">
                  <c:v>1909</c:v>
                </c:pt>
                <c:pt idx="3">
                  <c:v>2468</c:v>
                </c:pt>
                <c:pt idx="4">
                  <c:v>2480</c:v>
                </c:pt>
                <c:pt idx="5">
                  <c:v>3137</c:v>
                </c:pt>
                <c:pt idx="6">
                  <c:v>3055</c:v>
                </c:pt>
                <c:pt idx="7">
                  <c:v>3184</c:v>
                </c:pt>
                <c:pt idx="8">
                  <c:v>3036</c:v>
                </c:pt>
                <c:pt idx="9">
                  <c:v>2872</c:v>
                </c:pt>
                <c:pt idx="10">
                  <c:v>2757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0610944"/>
        <c:axId val="370613632"/>
      </c:barChart>
      <c:catAx>
        <c:axId val="370610944"/>
        <c:scaling>
          <c:orientation val="minMax"/>
        </c:scaling>
        <c:delete val="0"/>
        <c:axPos val="b"/>
        <c:majorTickMark val="out"/>
        <c:minorTickMark val="none"/>
        <c:tickLblPos val="nextTo"/>
        <c:crossAx val="370613632"/>
        <c:crosses val="autoZero"/>
        <c:auto val="1"/>
        <c:lblAlgn val="ctr"/>
        <c:lblOffset val="100"/>
        <c:noMultiLvlLbl val="0"/>
      </c:catAx>
      <c:valAx>
        <c:axId val="3706136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 b="0"/>
                  <a:t>（</a:t>
                </a:r>
                <a:r>
                  <a:rPr lang="en-US" altLang="ja-JP" b="0"/>
                  <a:t>t</a:t>
                </a:r>
                <a:r>
                  <a:rPr lang="ja-JP" altLang="en-US" b="0"/>
                  <a:t>）</a:t>
                </a:r>
              </a:p>
            </c:rich>
          </c:tx>
          <c:layout>
            <c:manualLayout>
              <c:xMode val="edge"/>
              <c:yMode val="edge"/>
              <c:x val="3.0359435074746036E-2"/>
              <c:y val="1.0608048993875766E-4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061094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[統計さむかわデータベース.xlsx]12-14g!ﾋﾟﾎﾞｯﾄﾃｰﾌﾞﾙ11</c:name>
    <c:fmtId val="0"/>
  </c:pivotSource>
  <c:chart>
    <c:autoTitleDeleted val="1"/>
    <c:pivotFmts>
      <c:pivotFmt>
        <c:idx val="0"/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2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3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4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5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7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8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9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0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0475083594002804"/>
          <c:y val="9.4901295978229355E-2"/>
          <c:w val="0.88253442634739154"/>
          <c:h val="0.64190671633467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'12-14g'!$B$1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'12-14g'!$A$2:$A$10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'12-14g'!$B$2:$B$10</c:f>
              <c:numCache>
                <c:formatCode>General</c:formatCode>
                <c:ptCount val="8"/>
                <c:pt idx="0">
                  <c:v>1000</c:v>
                </c:pt>
                <c:pt idx="1">
                  <c:v>908</c:v>
                </c:pt>
                <c:pt idx="2">
                  <c:v>873</c:v>
                </c:pt>
                <c:pt idx="3">
                  <c:v>768</c:v>
                </c:pt>
                <c:pt idx="4">
                  <c:v>686</c:v>
                </c:pt>
                <c:pt idx="5">
                  <c:v>632</c:v>
                </c:pt>
                <c:pt idx="6">
                  <c:v>611</c:v>
                </c:pt>
                <c:pt idx="7">
                  <c:v>580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0671616"/>
        <c:axId val="370674304"/>
      </c:barChart>
      <c:catAx>
        <c:axId val="37067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370674304"/>
        <c:crosses val="autoZero"/>
        <c:auto val="1"/>
        <c:lblAlgn val="ctr"/>
        <c:lblOffset val="100"/>
        <c:noMultiLvlLbl val="0"/>
      </c:catAx>
      <c:valAx>
        <c:axId val="3706743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 b="0"/>
                  <a:t>（</a:t>
                </a:r>
                <a:r>
                  <a:rPr lang="en-US" altLang="ja-JP" b="0"/>
                  <a:t>kℓ</a:t>
                </a:r>
                <a:r>
                  <a:rPr lang="ja-JP" altLang="en-US" b="0"/>
                  <a:t>）</a:t>
                </a:r>
              </a:p>
            </c:rich>
          </c:tx>
          <c:layout>
            <c:manualLayout>
              <c:xMode val="edge"/>
              <c:yMode val="edge"/>
              <c:x val="1.1699335455408499E-2"/>
              <c:y val="1.0608048993875766E-4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067161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[統計さむかわデータベース.xlsx]2-6g!ﾋﾟﾎﾞｯﾄﾃｰﾌﾞﾙ3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5493285214348207"/>
          <c:y val="1.8424049241339703E-2"/>
          <c:w val="0.73356714785651789"/>
          <c:h val="0.9484388463484932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'2-6g'!$B$1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'2-6g'!$A$2:$A$30</c:f>
              <c:strCache>
                <c:ptCount val="28"/>
                <c:pt idx="0">
                  <c:v>英国</c:v>
                </c:pt>
                <c:pt idx="1">
                  <c:v>オーストラリア</c:v>
                </c:pt>
                <c:pt idx="2">
                  <c:v>無国籍</c:v>
                </c:pt>
                <c:pt idx="3">
                  <c:v>カナダ</c:v>
                </c:pt>
                <c:pt idx="4">
                  <c:v>ロシア</c:v>
                </c:pt>
                <c:pt idx="5">
                  <c:v>イラン</c:v>
                </c:pt>
                <c:pt idx="6">
                  <c:v>パラグアイ</c:v>
                </c:pt>
                <c:pt idx="7">
                  <c:v>コロンビア</c:v>
                </c:pt>
                <c:pt idx="8">
                  <c:v>メキシコ</c:v>
                </c:pt>
                <c:pt idx="9">
                  <c:v>カンボジア</c:v>
                </c:pt>
                <c:pt idx="10">
                  <c:v>インド</c:v>
                </c:pt>
                <c:pt idx="11">
                  <c:v>ラオス</c:v>
                </c:pt>
                <c:pt idx="12">
                  <c:v>パキスタン</c:v>
                </c:pt>
                <c:pt idx="13">
                  <c:v>米国</c:v>
                </c:pt>
                <c:pt idx="14">
                  <c:v>ボリビア</c:v>
                </c:pt>
                <c:pt idx="15">
                  <c:v>バングラデシュ</c:v>
                </c:pt>
                <c:pt idx="16">
                  <c:v>マレーシア</c:v>
                </c:pt>
                <c:pt idx="17">
                  <c:v>アルゼンチン</c:v>
                </c:pt>
                <c:pt idx="18">
                  <c:v>タイ</c:v>
                </c:pt>
                <c:pt idx="19">
                  <c:v>スリランカ</c:v>
                </c:pt>
                <c:pt idx="20">
                  <c:v>その他</c:v>
                </c:pt>
                <c:pt idx="21">
                  <c:v>インドネシア</c:v>
                </c:pt>
                <c:pt idx="22">
                  <c:v>ペルー</c:v>
                </c:pt>
                <c:pt idx="23">
                  <c:v>韓国又は朝鮮</c:v>
                </c:pt>
                <c:pt idx="24">
                  <c:v>フィリピン</c:v>
                </c:pt>
                <c:pt idx="25">
                  <c:v>中国</c:v>
                </c:pt>
                <c:pt idx="26">
                  <c:v>ベトナム</c:v>
                </c:pt>
                <c:pt idx="27">
                  <c:v>ブラジル</c:v>
                </c:pt>
              </c:strCache>
            </c:strRef>
          </c:cat>
          <c:val>
            <c:numRef>
              <c:f>'2-6g'!$B$2:$B$30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7</c:v>
                </c:pt>
                <c:pt idx="13">
                  <c:v>8</c:v>
                </c:pt>
                <c:pt idx="14">
                  <c:v>10</c:v>
                </c:pt>
                <c:pt idx="15">
                  <c:v>11</c:v>
                </c:pt>
                <c:pt idx="16">
                  <c:v>11</c:v>
                </c:pt>
                <c:pt idx="17">
                  <c:v>13</c:v>
                </c:pt>
                <c:pt idx="18">
                  <c:v>26</c:v>
                </c:pt>
                <c:pt idx="19">
                  <c:v>27</c:v>
                </c:pt>
                <c:pt idx="20">
                  <c:v>30</c:v>
                </c:pt>
                <c:pt idx="21">
                  <c:v>32</c:v>
                </c:pt>
                <c:pt idx="22">
                  <c:v>48</c:v>
                </c:pt>
                <c:pt idx="23">
                  <c:v>65</c:v>
                </c:pt>
                <c:pt idx="24">
                  <c:v>66</c:v>
                </c:pt>
                <c:pt idx="25">
                  <c:v>67</c:v>
                </c:pt>
                <c:pt idx="26">
                  <c:v>85</c:v>
                </c:pt>
                <c:pt idx="27">
                  <c:v>101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587968"/>
        <c:axId val="353589504"/>
      </c:barChart>
      <c:catAx>
        <c:axId val="353587968"/>
        <c:scaling>
          <c:orientation val="minMax"/>
        </c:scaling>
        <c:delete val="0"/>
        <c:axPos val="l"/>
        <c:majorTickMark val="out"/>
        <c:minorTickMark val="none"/>
        <c:tickLblPos val="nextTo"/>
        <c:crossAx val="353589504"/>
        <c:crosses val="autoZero"/>
        <c:auto val="1"/>
        <c:lblAlgn val="ctr"/>
        <c:lblOffset val="100"/>
        <c:noMultiLvlLbl val="0"/>
      </c:catAx>
      <c:valAx>
        <c:axId val="35358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0.92213998250218721"/>
              <c:y val="0.96031746445054111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358796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[統計さむかわデータベース.xlsx]12-15g!ﾋﾟﾎﾞｯﾄﾃｰﾌﾞﾙ12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.0_);[Red]\(#,##0.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6448673082531354"/>
          <c:w val="0.82581455238935886"/>
          <c:h val="0.5773487168270632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'12-15g'!$C$1</c:f>
              <c:strCache>
                <c:ptCount val="1"/>
                <c:pt idx="0">
                  <c:v>整備面積（左軸）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'12-15g'!$A$2:$A$10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'12-15g'!$C$2:$C$10</c:f>
              <c:numCache>
                <c:formatCode>General</c:formatCode>
                <c:ptCount val="8"/>
                <c:pt idx="0">
                  <c:v>760.26</c:v>
                </c:pt>
                <c:pt idx="1">
                  <c:v>761.91</c:v>
                </c:pt>
                <c:pt idx="2">
                  <c:v>763.61</c:v>
                </c:pt>
                <c:pt idx="3">
                  <c:v>766.45</c:v>
                </c:pt>
                <c:pt idx="4">
                  <c:v>767.1</c:v>
                </c:pt>
                <c:pt idx="5">
                  <c:v>767.38</c:v>
                </c:pt>
                <c:pt idx="6">
                  <c:v>768.12</c:v>
                </c:pt>
                <c:pt idx="7">
                  <c:v>769.33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040640"/>
        <c:axId val="373042176"/>
      </c:barChart>
      <c:lineChart>
        <c:grouping val="standard"/>
        <c:varyColors val="0"/>
        <c:ser>
          <c:idx val="0"/>
          <c:order val="0"/>
          <c:tx>
            <c:strRef>
              <c:f>'12-15g'!$B$1</c:f>
              <c:strCache>
                <c:ptCount val="1"/>
                <c:pt idx="0">
                  <c:v>普及率（右軸）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.0_);[Red]\(#,##0.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'12-15g'!$A$2:$A$10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'12-15g'!$B$2:$B$10</c:f>
              <c:numCache>
                <c:formatCode>General</c:formatCode>
                <c:ptCount val="8"/>
                <c:pt idx="0">
                  <c:v>91.2</c:v>
                </c:pt>
                <c:pt idx="1">
                  <c:v>91.9</c:v>
                </c:pt>
                <c:pt idx="2">
                  <c:v>91.9</c:v>
                </c:pt>
                <c:pt idx="3">
                  <c:v>92.1</c:v>
                </c:pt>
                <c:pt idx="4">
                  <c:v>92.3</c:v>
                </c:pt>
                <c:pt idx="5">
                  <c:v>92.4</c:v>
                </c:pt>
                <c:pt idx="6">
                  <c:v>92.5</c:v>
                </c:pt>
                <c:pt idx="7">
                  <c:v>92.8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046272"/>
        <c:axId val="373044352"/>
      </c:lineChart>
      <c:catAx>
        <c:axId val="373040640"/>
        <c:scaling>
          <c:orientation val="minMax"/>
        </c:scaling>
        <c:delete val="0"/>
        <c:axPos val="b"/>
        <c:majorTickMark val="out"/>
        <c:minorTickMark val="none"/>
        <c:tickLblPos val="nextTo"/>
        <c:crossAx val="373042176"/>
        <c:crosses val="autoZero"/>
        <c:auto val="1"/>
        <c:lblAlgn val="ctr"/>
        <c:lblOffset val="100"/>
        <c:noMultiLvlLbl val="0"/>
      </c:catAx>
      <c:valAx>
        <c:axId val="3730421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</a:t>
                </a:r>
                <a:r>
                  <a:rPr lang="en-US" altLang="ja-JP" sz="800" b="0"/>
                  <a:t>ha</a:t>
                </a:r>
                <a:r>
                  <a:rPr lang="ja-JP" altLang="en-US" sz="800" b="0"/>
                  <a:t>）</a:t>
                </a:r>
              </a:p>
            </c:rich>
          </c:tx>
          <c:layout>
            <c:manualLayout>
              <c:xMode val="edge"/>
              <c:yMode val="edge"/>
              <c:x val="9.0879265091863524E-3"/>
              <c:y val="9.140529308836395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3040640"/>
        <c:crosses val="autoZero"/>
        <c:crossBetween val="between"/>
      </c:valAx>
      <c:valAx>
        <c:axId val="373044352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</a:t>
                </a:r>
                <a:r>
                  <a:rPr lang="en-US" altLang="ja-JP" sz="800" b="0"/>
                  <a:t>%</a:t>
                </a:r>
                <a:r>
                  <a:rPr lang="ja-JP" altLang="en-US" sz="800" b="0"/>
                  <a:t>）</a:t>
                </a:r>
              </a:p>
            </c:rich>
          </c:tx>
          <c:layout>
            <c:manualLayout>
              <c:xMode val="edge"/>
              <c:yMode val="edge"/>
              <c:x val="0.93314195100612418"/>
              <c:y val="8.4267643627879835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3046272"/>
        <c:crosses val="max"/>
        <c:crossBetween val="between"/>
      </c:valAx>
      <c:catAx>
        <c:axId val="373046272"/>
        <c:scaling>
          <c:orientation val="minMax"/>
        </c:scaling>
        <c:delete val="1"/>
        <c:axPos val="b"/>
        <c:majorTickMark val="out"/>
        <c:minorTickMark val="none"/>
        <c:tickLblPos val="nextTo"/>
        <c:crossAx val="373044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8906565511427859"/>
          <c:y val="2.7777777777777776E-2"/>
          <c:w val="0.63646703833553653"/>
          <c:h val="8.371719160104987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[統計さむかわデータベース.xlsx]12-16g!ﾋﾟﾎﾞｯﾄﾃｰﾌﾞﾙ13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smGrid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smGrid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smGrid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5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6"/>
        <c:spPr>
          <a:pattFill prst="smGrid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5.9044752107408373E-2"/>
          <c:y val="0.15484397783610382"/>
          <c:w val="0.91785813503169922"/>
          <c:h val="0.716640055409740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'12-16g'!$B$1</c:f>
              <c:strCache>
                <c:ptCount val="1"/>
                <c:pt idx="0">
                  <c:v> 宮山橋(目久尻川)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'12-16g'!$A$2:$A$10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'12-16g'!$B$2:$B$10</c:f>
              <c:numCache>
                <c:formatCode>General</c:formatCode>
                <c:ptCount val="8"/>
                <c:pt idx="0">
                  <c:v>1.6</c:v>
                </c:pt>
                <c:pt idx="1">
                  <c:v>1.8</c:v>
                </c:pt>
                <c:pt idx="2">
                  <c:v>1.6</c:v>
                </c:pt>
                <c:pt idx="3">
                  <c:v>2</c:v>
                </c:pt>
                <c:pt idx="4">
                  <c:v>1.8</c:v>
                </c:pt>
                <c:pt idx="5">
                  <c:v>2.6</c:v>
                </c:pt>
                <c:pt idx="6">
                  <c:v>1.6</c:v>
                </c:pt>
                <c:pt idx="7">
                  <c:v>1.4</c:v>
                </c:pt>
              </c:numCache>
            </c:numRef>
          </c:val>
        </c:ser>
        <c:ser>
          <c:idx val="1"/>
          <c:order val="1"/>
          <c:tx>
            <c:strRef>
              <c:f>'12-16g'!$C$1</c:f>
              <c:strCache>
                <c:ptCount val="1"/>
                <c:pt idx="0">
                  <c:v> 大曲橋(小出川)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'12-16g'!$A$2:$A$10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'12-16g'!$C$2:$C$10</c:f>
              <c:numCache>
                <c:formatCode>General</c:formatCode>
                <c:ptCount val="8"/>
                <c:pt idx="0">
                  <c:v>5.4</c:v>
                </c:pt>
                <c:pt idx="1">
                  <c:v>5.2</c:v>
                </c:pt>
                <c:pt idx="2">
                  <c:v>4.9000000000000004</c:v>
                </c:pt>
                <c:pt idx="3">
                  <c:v>4.5999999999999996</c:v>
                </c:pt>
                <c:pt idx="4">
                  <c:v>4.9000000000000004</c:v>
                </c:pt>
                <c:pt idx="5">
                  <c:v>5</c:v>
                </c:pt>
                <c:pt idx="6">
                  <c:v>4.5</c:v>
                </c:pt>
                <c:pt idx="7">
                  <c:v>7.1</c:v>
                </c:pt>
              </c:numCache>
            </c:numRef>
          </c:val>
        </c:ser>
        <c:ser>
          <c:idx val="2"/>
          <c:order val="2"/>
          <c:tx>
            <c:strRef>
              <c:f>'12-16g'!$D$1</c:f>
              <c:strCache>
                <c:ptCount val="1"/>
                <c:pt idx="0">
                  <c:v> 寺尾橋(小出川)</c:v>
                </c:pt>
              </c:strCache>
            </c:strRef>
          </c:tx>
          <c:spPr>
            <a:pattFill prst="zigZag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'12-16g'!$A$2:$A$10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'12-16g'!$D$2:$D$10</c:f>
              <c:numCache>
                <c:formatCode>General</c:formatCode>
                <c:ptCount val="8"/>
                <c:pt idx="0">
                  <c:v>4.9000000000000004</c:v>
                </c:pt>
                <c:pt idx="1">
                  <c:v>6.4</c:v>
                </c:pt>
                <c:pt idx="2">
                  <c:v>5.8</c:v>
                </c:pt>
                <c:pt idx="3">
                  <c:v>5.3</c:v>
                </c:pt>
                <c:pt idx="4">
                  <c:v>5.4</c:v>
                </c:pt>
                <c:pt idx="5">
                  <c:v>4.3</c:v>
                </c:pt>
                <c:pt idx="6">
                  <c:v>4.3</c:v>
                </c:pt>
                <c:pt idx="7">
                  <c:v>6.3</c:v>
                </c:pt>
              </c:numCache>
            </c:numRef>
          </c:val>
        </c:ser>
        <c:ser>
          <c:idx val="3"/>
          <c:order val="3"/>
          <c:tx>
            <c:strRef>
              <c:f>'12-16g'!$E$1</c:f>
              <c:strCache>
                <c:ptCount val="1"/>
                <c:pt idx="0">
                  <c:v> 弥生橋(一之宮幹線)</c:v>
                </c:pt>
              </c:strCache>
            </c:strRef>
          </c:tx>
          <c:spPr>
            <a:pattFill prst="smGrid">
              <a:fgClr>
                <a:schemeClr val="accent4"/>
              </a:fgClr>
              <a:bgClr>
                <a:schemeClr val="bg1"/>
              </a:bgClr>
            </a:pattFill>
            <a:ln>
              <a:solidFill>
                <a:schemeClr val="accent4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'12-16g'!$A$2:$A$10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'12-16g'!$E$2:$E$10</c:f>
              <c:numCache>
                <c:formatCode>General</c:formatCode>
                <c:ptCount val="8"/>
                <c:pt idx="0">
                  <c:v>2.5</c:v>
                </c:pt>
                <c:pt idx="1">
                  <c:v>2.2000000000000002</c:v>
                </c:pt>
                <c:pt idx="2">
                  <c:v>2.4</c:v>
                </c:pt>
                <c:pt idx="3">
                  <c:v>2.4</c:v>
                </c:pt>
                <c:pt idx="4">
                  <c:v>2</c:v>
                </c:pt>
                <c:pt idx="5">
                  <c:v>2.8</c:v>
                </c:pt>
                <c:pt idx="6">
                  <c:v>1.9</c:v>
                </c:pt>
                <c:pt idx="7">
                  <c:v>1.6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158272"/>
        <c:axId val="373159808"/>
      </c:barChart>
      <c:catAx>
        <c:axId val="373158272"/>
        <c:scaling>
          <c:orientation val="minMax"/>
        </c:scaling>
        <c:delete val="0"/>
        <c:axPos val="b"/>
        <c:majorTickMark val="out"/>
        <c:minorTickMark val="none"/>
        <c:tickLblPos val="nextTo"/>
        <c:crossAx val="373159808"/>
        <c:crosses val="autoZero"/>
        <c:auto val="1"/>
        <c:lblAlgn val="ctr"/>
        <c:lblOffset val="100"/>
        <c:noMultiLvlLbl val="0"/>
      </c:catAx>
      <c:valAx>
        <c:axId val="3731598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</a:t>
                </a:r>
                <a:r>
                  <a:rPr lang="en-US" altLang="ja-JP" sz="800" b="0"/>
                  <a:t>mg/ℓ</a:t>
                </a:r>
                <a:r>
                  <a:rPr lang="ja-JP" altLang="en-US" sz="800" b="0"/>
                  <a:t>）</a:t>
                </a:r>
              </a:p>
            </c:rich>
          </c:tx>
          <c:layout>
            <c:manualLayout>
              <c:xMode val="edge"/>
              <c:yMode val="edge"/>
              <c:x val="2.0732005655691144E-3"/>
              <c:y val="6.83169291338582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3158272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[統計さむかわデータベース.xlsx]12-17g!ﾋﾟﾎﾞｯﾄﾃｰﾌﾞﾙ14</c:name>
    <c:fmtId val="0"/>
  </c:pivotSource>
  <c:chart>
    <c:autoTitleDeleted val="1"/>
    <c:pivotFmts>
      <c:pivotFmt>
        <c:idx val="0"/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2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3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4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5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7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8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9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0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0475083594002804"/>
          <c:y val="9.4901295978229355E-2"/>
          <c:w val="0.88253442634739154"/>
          <c:h val="0.64190671633467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'12-17g'!$B$1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'12-17g'!$A$2:$A$10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'12-17g'!$B$2:$B$10</c:f>
              <c:numCache>
                <c:formatCode>General</c:formatCode>
                <c:ptCount val="8"/>
                <c:pt idx="0">
                  <c:v>101</c:v>
                </c:pt>
                <c:pt idx="1">
                  <c:v>62</c:v>
                </c:pt>
                <c:pt idx="2">
                  <c:v>67</c:v>
                </c:pt>
                <c:pt idx="3">
                  <c:v>52</c:v>
                </c:pt>
                <c:pt idx="4">
                  <c:v>49</c:v>
                </c:pt>
                <c:pt idx="5">
                  <c:v>61</c:v>
                </c:pt>
                <c:pt idx="6">
                  <c:v>65</c:v>
                </c:pt>
                <c:pt idx="7">
                  <c:v>85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4563584"/>
        <c:axId val="374566272"/>
      </c:barChart>
      <c:catAx>
        <c:axId val="37456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374566272"/>
        <c:crosses val="autoZero"/>
        <c:auto val="1"/>
        <c:lblAlgn val="ctr"/>
        <c:lblOffset val="100"/>
        <c:noMultiLvlLbl val="0"/>
      </c:catAx>
      <c:valAx>
        <c:axId val="3745662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（件）</a:t>
                </a:r>
              </a:p>
            </c:rich>
          </c:tx>
          <c:layout>
            <c:manualLayout>
              <c:xMode val="edge"/>
              <c:yMode val="edge"/>
              <c:x val="2.8244948913549547E-2"/>
              <c:y val="4.7357101195683871E-3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456358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[統計さむかわデータベース.xlsx]12-18g!ﾋﾟﾎﾞｯﾄﾃｰﾌﾞﾙ15</c:name>
    <c:fmtId val="0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2744685039370079"/>
          <c:y val="0.12122885680956545"/>
          <c:w val="0.8419975940507437"/>
          <c:h val="0.561672499270924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'12-18g'!$B$1</c:f>
              <c:strCache>
                <c:ptCount val="1"/>
                <c:pt idx="0">
                  <c:v> 町内(発令状況)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'12-18g'!$A$2:$A$10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'12-18g'!$B$2:$B$10</c:f>
              <c:numCache>
                <c:formatCode>General</c:formatCode>
                <c:ptCount val="8"/>
                <c:pt idx="0">
                  <c:v>5</c:v>
                </c:pt>
                <c:pt idx="1">
                  <c:v>2</c:v>
                </c:pt>
                <c:pt idx="2">
                  <c:v>7</c:v>
                </c:pt>
                <c:pt idx="3">
                  <c:v>4</c:v>
                </c:pt>
                <c:pt idx="4">
                  <c:v>0</c:v>
                </c:pt>
                <c:pt idx="5">
                  <c:v>10</c:v>
                </c:pt>
                <c:pt idx="6">
                  <c:v>3</c:v>
                </c:pt>
                <c:pt idx="7">
                  <c:v>3</c:v>
                </c:pt>
              </c:numCache>
            </c:numRef>
          </c:val>
        </c:ser>
        <c:ser>
          <c:idx val="1"/>
          <c:order val="1"/>
          <c:tx>
            <c:strRef>
              <c:f>'12-18g'!$C$1</c:f>
              <c:strCache>
                <c:ptCount val="1"/>
                <c:pt idx="0">
                  <c:v> 町内(被害状況)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'12-18g'!$A$2:$A$10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'12-18g'!$C$2:$C$10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294016"/>
        <c:axId val="374295552"/>
      </c:barChart>
      <c:catAx>
        <c:axId val="374294016"/>
        <c:scaling>
          <c:orientation val="minMax"/>
        </c:scaling>
        <c:delete val="0"/>
        <c:axPos val="b"/>
        <c:majorTickMark val="out"/>
        <c:minorTickMark val="none"/>
        <c:tickLblPos val="nextTo"/>
        <c:crossAx val="374295552"/>
        <c:crosses val="autoZero"/>
        <c:auto val="1"/>
        <c:lblAlgn val="ctr"/>
        <c:lblOffset val="100"/>
        <c:noMultiLvlLbl val="0"/>
      </c:catAx>
      <c:valAx>
        <c:axId val="3742955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（件）</a:t>
                </a:r>
              </a:p>
            </c:rich>
          </c:tx>
          <c:layout>
            <c:manualLayout>
              <c:xMode val="edge"/>
              <c:yMode val="edge"/>
              <c:x val="6.1132158480189977E-2"/>
              <c:y val="2.4750291630212889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429401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[統計さむかわデータベース.xlsx]13-1g!ﾋﾟﾎﾞｯﾄﾃｰﾌﾞﾙ1</c:name>
    <c:fmtId val="0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</c:pivotFmt>
      <c:pivotFmt>
        <c:idx val="15"/>
        <c:dLbl>
          <c:idx val="0"/>
          <c:delete val="1"/>
        </c:dLbl>
      </c:pivotFmt>
    </c:pivotFmts>
    <c:plotArea>
      <c:layout>
        <c:manualLayout>
          <c:layoutTarget val="inner"/>
          <c:xMode val="edge"/>
          <c:yMode val="edge"/>
          <c:x val="0.11022462817147856"/>
          <c:y val="0.16289552347623215"/>
          <c:w val="0.85921981627296584"/>
          <c:h val="0.64500583260425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'13-1g'!$B$3</c:f>
              <c:strCache>
                <c:ptCount val="1"/>
                <c:pt idx="0">
                  <c:v> 当初予算額　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'13-1g'!$A$4:$A$12</c:f>
              <c:strCache>
                <c:ptCount val="8"/>
                <c:pt idx="0">
                  <c:v>平成21年度</c:v>
                </c:pt>
                <c:pt idx="1">
                  <c:v>平成22年度</c:v>
                </c:pt>
                <c:pt idx="2">
                  <c:v>平成23年度</c:v>
                </c:pt>
                <c:pt idx="3">
                  <c:v>平成24年度</c:v>
                </c:pt>
                <c:pt idx="4">
                  <c:v>平成25年度</c:v>
                </c:pt>
                <c:pt idx="5">
                  <c:v>平成26年度</c:v>
                </c:pt>
                <c:pt idx="6">
                  <c:v>平成27年度</c:v>
                </c:pt>
                <c:pt idx="7">
                  <c:v>平成28年度</c:v>
                </c:pt>
              </c:strCache>
            </c:strRef>
          </c:cat>
          <c:val>
            <c:numRef>
              <c:f>'13-1g'!$B$4:$B$12</c:f>
              <c:numCache>
                <c:formatCode>General</c:formatCode>
                <c:ptCount val="8"/>
                <c:pt idx="0">
                  <c:v>14141000</c:v>
                </c:pt>
                <c:pt idx="1">
                  <c:v>12943000</c:v>
                </c:pt>
                <c:pt idx="2">
                  <c:v>14874000</c:v>
                </c:pt>
                <c:pt idx="3">
                  <c:v>12863000</c:v>
                </c:pt>
                <c:pt idx="4">
                  <c:v>12789000</c:v>
                </c:pt>
                <c:pt idx="5">
                  <c:v>13275000</c:v>
                </c:pt>
                <c:pt idx="6">
                  <c:v>13746000</c:v>
                </c:pt>
                <c:pt idx="7">
                  <c:v>13818000</c:v>
                </c:pt>
              </c:numCache>
            </c:numRef>
          </c:val>
        </c:ser>
        <c:ser>
          <c:idx val="1"/>
          <c:order val="1"/>
          <c:tx>
            <c:strRef>
              <c:f>'13-1g'!$C$3</c:f>
              <c:strCache>
                <c:ptCount val="1"/>
                <c:pt idx="0">
                  <c:v> 決算額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dLbl>
              <c:idx val="7"/>
              <c:delete val="1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'13-1g'!$A$4:$A$12</c:f>
              <c:strCache>
                <c:ptCount val="8"/>
                <c:pt idx="0">
                  <c:v>平成21年度</c:v>
                </c:pt>
                <c:pt idx="1">
                  <c:v>平成22年度</c:v>
                </c:pt>
                <c:pt idx="2">
                  <c:v>平成23年度</c:v>
                </c:pt>
                <c:pt idx="3">
                  <c:v>平成24年度</c:v>
                </c:pt>
                <c:pt idx="4">
                  <c:v>平成25年度</c:v>
                </c:pt>
                <c:pt idx="5">
                  <c:v>平成26年度</c:v>
                </c:pt>
                <c:pt idx="6">
                  <c:v>平成27年度</c:v>
                </c:pt>
                <c:pt idx="7">
                  <c:v>平成28年度</c:v>
                </c:pt>
              </c:strCache>
            </c:strRef>
          </c:cat>
          <c:val>
            <c:numRef>
              <c:f>'13-1g'!$C$4:$C$12</c:f>
              <c:numCache>
                <c:formatCode>General</c:formatCode>
                <c:ptCount val="8"/>
                <c:pt idx="0">
                  <c:v>15240795</c:v>
                </c:pt>
                <c:pt idx="1">
                  <c:v>13813968</c:v>
                </c:pt>
                <c:pt idx="2">
                  <c:v>15210264</c:v>
                </c:pt>
                <c:pt idx="3">
                  <c:v>13919634</c:v>
                </c:pt>
                <c:pt idx="4">
                  <c:v>14214009</c:v>
                </c:pt>
                <c:pt idx="5">
                  <c:v>14688212</c:v>
                </c:pt>
                <c:pt idx="6">
                  <c:v>14949436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158080"/>
        <c:axId val="374159616"/>
      </c:barChart>
      <c:catAx>
        <c:axId val="374158080"/>
        <c:scaling>
          <c:orientation val="minMax"/>
        </c:scaling>
        <c:delete val="0"/>
        <c:axPos val="b"/>
        <c:majorTickMark val="out"/>
        <c:minorTickMark val="none"/>
        <c:tickLblPos val="nextTo"/>
        <c:crossAx val="374159616"/>
        <c:crosses val="autoZero"/>
        <c:auto val="1"/>
        <c:lblAlgn val="ctr"/>
        <c:lblOffset val="100"/>
        <c:noMultiLvlLbl val="0"/>
      </c:catAx>
      <c:valAx>
        <c:axId val="3741596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（千円）</a:t>
                </a:r>
              </a:p>
            </c:rich>
          </c:tx>
          <c:layout>
            <c:manualLayout>
              <c:xMode val="edge"/>
              <c:yMode val="edge"/>
              <c:x val="1.8665685480903672E-2"/>
              <c:y val="7.7991032370953617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4158080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[統計さむかわデータベース.xlsx]13-2g!ﾋﾟﾎﾞｯﾄﾃｰﾌﾞﾙ2</c:name>
    <c:fmtId val="0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delete val="1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delete val="1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delete val="1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</c:pivotFmt>
      <c:pivotFmt>
        <c:idx val="24"/>
        <c:dLbl>
          <c:idx val="0"/>
          <c:delete val="1"/>
        </c:dLbl>
      </c:pivotFmt>
    </c:pivotFmts>
    <c:plotArea>
      <c:layout>
        <c:manualLayout>
          <c:layoutTarget val="inner"/>
          <c:xMode val="edge"/>
          <c:yMode val="edge"/>
          <c:x val="0.11022462817147856"/>
          <c:y val="0.16289552347623215"/>
          <c:w val="0.85921981627296584"/>
          <c:h val="0.64500583260425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'13-2g'!$B$3</c:f>
              <c:strCache>
                <c:ptCount val="1"/>
                <c:pt idx="0">
                  <c:v> 当初予算額　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'13-2g'!$A$4:$A$12</c:f>
              <c:strCache>
                <c:ptCount val="8"/>
                <c:pt idx="0">
                  <c:v>平成21年度</c:v>
                </c:pt>
                <c:pt idx="1">
                  <c:v>平成22年度</c:v>
                </c:pt>
                <c:pt idx="2">
                  <c:v>平成23年度</c:v>
                </c:pt>
                <c:pt idx="3">
                  <c:v>平成24年度</c:v>
                </c:pt>
                <c:pt idx="4">
                  <c:v>平成25年度</c:v>
                </c:pt>
                <c:pt idx="5">
                  <c:v>平成26年度</c:v>
                </c:pt>
                <c:pt idx="6">
                  <c:v>平成27年度</c:v>
                </c:pt>
                <c:pt idx="7">
                  <c:v>平成28年度</c:v>
                </c:pt>
              </c:strCache>
            </c:strRef>
          </c:cat>
          <c:val>
            <c:numRef>
              <c:f>'13-2g'!$B$4:$B$12</c:f>
              <c:numCache>
                <c:formatCode>General</c:formatCode>
                <c:ptCount val="8"/>
                <c:pt idx="0">
                  <c:v>14141000</c:v>
                </c:pt>
                <c:pt idx="1">
                  <c:v>12943000</c:v>
                </c:pt>
                <c:pt idx="2">
                  <c:v>14874000</c:v>
                </c:pt>
                <c:pt idx="3">
                  <c:v>12863000</c:v>
                </c:pt>
                <c:pt idx="4">
                  <c:v>12789000</c:v>
                </c:pt>
                <c:pt idx="5">
                  <c:v>13275000</c:v>
                </c:pt>
                <c:pt idx="6">
                  <c:v>13746000</c:v>
                </c:pt>
                <c:pt idx="7">
                  <c:v>13818000</c:v>
                </c:pt>
              </c:numCache>
            </c:numRef>
          </c:val>
        </c:ser>
        <c:ser>
          <c:idx val="1"/>
          <c:order val="1"/>
          <c:tx>
            <c:strRef>
              <c:f>'13-2g'!$C$3</c:f>
              <c:strCache>
                <c:ptCount val="1"/>
                <c:pt idx="0">
                  <c:v> 決算額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dLbl>
              <c:idx val="7"/>
              <c:delete val="1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'13-2g'!$A$4:$A$12</c:f>
              <c:strCache>
                <c:ptCount val="8"/>
                <c:pt idx="0">
                  <c:v>平成21年度</c:v>
                </c:pt>
                <c:pt idx="1">
                  <c:v>平成22年度</c:v>
                </c:pt>
                <c:pt idx="2">
                  <c:v>平成23年度</c:v>
                </c:pt>
                <c:pt idx="3">
                  <c:v>平成24年度</c:v>
                </c:pt>
                <c:pt idx="4">
                  <c:v>平成25年度</c:v>
                </c:pt>
                <c:pt idx="5">
                  <c:v>平成26年度</c:v>
                </c:pt>
                <c:pt idx="6">
                  <c:v>平成27年度</c:v>
                </c:pt>
                <c:pt idx="7">
                  <c:v>平成28年度</c:v>
                </c:pt>
              </c:strCache>
            </c:strRef>
          </c:cat>
          <c:val>
            <c:numRef>
              <c:f>'13-2g'!$C$4:$C$12</c:f>
              <c:numCache>
                <c:formatCode>General</c:formatCode>
                <c:ptCount val="8"/>
                <c:pt idx="0">
                  <c:v>14416980.1</c:v>
                </c:pt>
                <c:pt idx="1">
                  <c:v>13080819</c:v>
                </c:pt>
                <c:pt idx="2">
                  <c:v>14441984</c:v>
                </c:pt>
                <c:pt idx="3">
                  <c:v>13057113</c:v>
                </c:pt>
                <c:pt idx="4">
                  <c:v>13253958</c:v>
                </c:pt>
                <c:pt idx="5">
                  <c:v>13932317</c:v>
                </c:pt>
                <c:pt idx="6">
                  <c:v>14255912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452032"/>
        <c:axId val="375453568"/>
      </c:barChart>
      <c:catAx>
        <c:axId val="375452032"/>
        <c:scaling>
          <c:orientation val="minMax"/>
        </c:scaling>
        <c:delete val="0"/>
        <c:axPos val="b"/>
        <c:majorTickMark val="out"/>
        <c:minorTickMark val="none"/>
        <c:tickLblPos val="nextTo"/>
        <c:crossAx val="375453568"/>
        <c:crosses val="autoZero"/>
        <c:auto val="1"/>
        <c:lblAlgn val="ctr"/>
        <c:lblOffset val="100"/>
        <c:noMultiLvlLbl val="0"/>
      </c:catAx>
      <c:valAx>
        <c:axId val="3754535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（千円）</a:t>
                </a:r>
              </a:p>
            </c:rich>
          </c:tx>
          <c:layout>
            <c:manualLayout>
              <c:xMode val="edge"/>
              <c:yMode val="edge"/>
              <c:x val="1.8665685480903672E-2"/>
              <c:y val="7.7991032370953617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5452032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[統計さむかわデータベース.xlsx]13-3g!ﾋﾟﾎﾞｯﾄﾃｰﾌﾞﾙ3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1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2"/>
        <c:dLbl>
          <c:idx val="0"/>
          <c:layout>
            <c:manualLayout>
              <c:x val="0.11847333174466204"/>
              <c:y val="-5.8836577178594515E-2"/>
            </c:manualLayout>
          </c:layout>
          <c:numFmt formatCode="0.00%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3"/>
        <c:dLbl>
          <c:idx val="0"/>
          <c:layout>
            <c:manualLayout>
              <c:x val="6.5091851992962165E-3"/>
              <c:y val="-0.11856164863665039"/>
            </c:manualLayout>
          </c:layout>
          <c:numFmt formatCode="0.00%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4"/>
        <c:dLbl>
          <c:idx val="0"/>
          <c:layout>
            <c:manualLayout>
              <c:x val="-9.7328217245251064E-2"/>
              <c:y val="-7.7808671542169989E-3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848335721893069"/>
          <c:y val="0.26671215059541892"/>
          <c:w val="0.74456534054460466"/>
          <c:h val="0.68930644796996809"/>
        </c:manualLayout>
      </c:layout>
      <c:pie3DChart>
        <c:varyColors val="1"/>
        <c:ser>
          <c:idx val="0"/>
          <c:order val="0"/>
          <c:tx>
            <c:strRef>
              <c:f>'13-3g'!$B$3:$B$4</c:f>
              <c:strCache>
                <c:ptCount val="1"/>
                <c:pt idx="0">
                  <c:v>平成27年度</c:v>
                </c:pt>
              </c:strCache>
            </c:strRef>
          </c:tx>
          <c:dLbls>
            <c:dLbl>
              <c:idx val="7"/>
              <c:layout>
                <c:manualLayout>
                  <c:x val="-9.7328217245251064E-2"/>
                  <c:y val="-7.780867154216998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6.5091851992962165E-3"/>
                  <c:y val="-0.11856164863665039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700"/>
                  </a:pPr>
                  <a:endParaRPr lang="ja-JP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layout>
                <c:manualLayout>
                  <c:x val="0.11847333174466204"/>
                  <c:y val="-5.8836577178594515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700"/>
                  </a:pPr>
                  <a:endParaRPr lang="ja-JP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'13-3g'!$A$5:$A$14</c:f>
              <c:strCache>
                <c:ptCount val="10"/>
                <c:pt idx="0">
                  <c:v> 人件費</c:v>
                </c:pt>
                <c:pt idx="1">
                  <c:v> 扶助費</c:v>
                </c:pt>
                <c:pt idx="2">
                  <c:v> 物件費</c:v>
                </c:pt>
                <c:pt idx="3">
                  <c:v> 公債費</c:v>
                </c:pt>
                <c:pt idx="4">
                  <c:v> 補助費等</c:v>
                </c:pt>
                <c:pt idx="5">
                  <c:v> 普通建設事業費</c:v>
                </c:pt>
                <c:pt idx="6">
                  <c:v> 繰出金</c:v>
                </c:pt>
                <c:pt idx="7">
                  <c:v> 積立金</c:v>
                </c:pt>
                <c:pt idx="8">
                  <c:v> 投資及び出資金貸付金</c:v>
                </c:pt>
                <c:pt idx="9">
                  <c:v> 維持補修費</c:v>
                </c:pt>
              </c:strCache>
            </c:strRef>
          </c:cat>
          <c:val>
            <c:numRef>
              <c:f>'13-3g'!$B$5:$B$14</c:f>
              <c:numCache>
                <c:formatCode>General</c:formatCode>
                <c:ptCount val="10"/>
                <c:pt idx="0">
                  <c:v>3053545</c:v>
                </c:pt>
                <c:pt idx="1">
                  <c:v>2897099</c:v>
                </c:pt>
                <c:pt idx="2">
                  <c:v>2430819</c:v>
                </c:pt>
                <c:pt idx="3">
                  <c:v>1422631</c:v>
                </c:pt>
                <c:pt idx="4">
                  <c:v>1327271</c:v>
                </c:pt>
                <c:pt idx="5">
                  <c:v>1270116</c:v>
                </c:pt>
                <c:pt idx="6">
                  <c:v>1269229</c:v>
                </c:pt>
                <c:pt idx="7">
                  <c:v>367948</c:v>
                </c:pt>
                <c:pt idx="8">
                  <c:v>113142</c:v>
                </c:pt>
                <c:pt idx="9">
                  <c:v>75508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[統計さむかわデータベース.xlsx]13-4g!ﾋﾟﾎﾞｯﾄﾃｰﾌﾞﾙ4</c:name>
    <c:fmtId val="0"/>
  </c:pivotSource>
  <c:chart>
    <c:autoTitleDeleted val="1"/>
    <c:pivotFmts>
      <c:pivotFmt>
        <c:idx val="0"/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2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3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4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5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7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8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9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0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0475083594002804"/>
          <c:y val="9.4901295978229355E-2"/>
          <c:w val="0.88253442634739154"/>
          <c:h val="0.64190671633467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'13-4g'!$B$1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'13-4g'!$A$2:$A$11</c:f>
              <c:strCache>
                <c:ptCount val="9"/>
                <c:pt idx="0">
                  <c:v>平成19年度</c:v>
                </c:pt>
                <c:pt idx="1">
                  <c:v>平成20年度</c:v>
                </c:pt>
                <c:pt idx="2">
                  <c:v>平成21年度</c:v>
                </c:pt>
                <c:pt idx="3">
                  <c:v>平成22年度</c:v>
                </c:pt>
                <c:pt idx="4">
                  <c:v>平成23年度</c:v>
                </c:pt>
                <c:pt idx="5">
                  <c:v>平成24年度</c:v>
                </c:pt>
                <c:pt idx="6">
                  <c:v>平成25年度</c:v>
                </c:pt>
                <c:pt idx="7">
                  <c:v>平成26年度</c:v>
                </c:pt>
                <c:pt idx="8">
                  <c:v>平成27年度</c:v>
                </c:pt>
              </c:strCache>
            </c:strRef>
          </c:cat>
          <c:val>
            <c:numRef>
              <c:f>'13-4g'!$B$2:$B$11</c:f>
              <c:numCache>
                <c:formatCode>General</c:formatCode>
                <c:ptCount val="9"/>
                <c:pt idx="0">
                  <c:v>10786574</c:v>
                </c:pt>
                <c:pt idx="1">
                  <c:v>10323443</c:v>
                </c:pt>
                <c:pt idx="2">
                  <c:v>9511641</c:v>
                </c:pt>
                <c:pt idx="3">
                  <c:v>9578780</c:v>
                </c:pt>
                <c:pt idx="4">
                  <c:v>9656535</c:v>
                </c:pt>
                <c:pt idx="5">
                  <c:v>10232346</c:v>
                </c:pt>
                <c:pt idx="6">
                  <c:v>10417891</c:v>
                </c:pt>
                <c:pt idx="7">
                  <c:v>10840454</c:v>
                </c:pt>
                <c:pt idx="8">
                  <c:v>11756815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4814592"/>
        <c:axId val="374817536"/>
      </c:barChart>
      <c:catAx>
        <c:axId val="374814592"/>
        <c:scaling>
          <c:orientation val="minMax"/>
        </c:scaling>
        <c:delete val="0"/>
        <c:axPos val="b"/>
        <c:majorTickMark val="out"/>
        <c:minorTickMark val="none"/>
        <c:tickLblPos val="nextTo"/>
        <c:crossAx val="374817536"/>
        <c:crosses val="autoZero"/>
        <c:auto val="1"/>
        <c:lblAlgn val="ctr"/>
        <c:lblOffset val="100"/>
        <c:noMultiLvlLbl val="0"/>
      </c:catAx>
      <c:valAx>
        <c:axId val="3748175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（千円）</a:t>
                </a:r>
              </a:p>
            </c:rich>
          </c:tx>
          <c:layout>
            <c:manualLayout>
              <c:xMode val="edge"/>
              <c:yMode val="edge"/>
              <c:x val="2.3046835645702472E-2"/>
              <c:y val="1.060804899387564E-4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481459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[統計さむかわデータベース.xlsx]13-5g!ﾋﾟﾎﾞｯﾄﾃｰﾌﾞﾙ5</c:name>
    <c:fmtId val="0"/>
  </c:pivotSource>
  <c:chart>
    <c:autoTitleDeleted val="1"/>
    <c:pivotFmts>
      <c:pivotFmt>
        <c:idx val="0"/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2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3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4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5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7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8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9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0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0475083594002804"/>
          <c:y val="9.4901295978229355E-2"/>
          <c:w val="0.88253442634739154"/>
          <c:h val="0.64190671633467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'13-5g'!$B$1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'13-5g'!$A$2:$A$11</c:f>
              <c:strCache>
                <c:ptCount val="9"/>
                <c:pt idx="0">
                  <c:v>平成19年度</c:v>
                </c:pt>
                <c:pt idx="1">
                  <c:v>平成20年度</c:v>
                </c:pt>
                <c:pt idx="2">
                  <c:v>平成21年度</c:v>
                </c:pt>
                <c:pt idx="3">
                  <c:v>平成22年度</c:v>
                </c:pt>
                <c:pt idx="4">
                  <c:v>平成23年度</c:v>
                </c:pt>
                <c:pt idx="5">
                  <c:v>平成24年度</c:v>
                </c:pt>
                <c:pt idx="6">
                  <c:v>平成25年度</c:v>
                </c:pt>
                <c:pt idx="7">
                  <c:v>平成26年度</c:v>
                </c:pt>
                <c:pt idx="8">
                  <c:v>平成27年度</c:v>
                </c:pt>
              </c:strCache>
            </c:strRef>
          </c:cat>
          <c:val>
            <c:numRef>
              <c:f>'13-5g'!$B$2:$B$11</c:f>
              <c:numCache>
                <c:formatCode>General</c:formatCode>
                <c:ptCount val="9"/>
                <c:pt idx="0">
                  <c:v>10585238</c:v>
                </c:pt>
                <c:pt idx="1">
                  <c:v>9914781</c:v>
                </c:pt>
                <c:pt idx="2">
                  <c:v>9057992</c:v>
                </c:pt>
                <c:pt idx="3">
                  <c:v>9116084</c:v>
                </c:pt>
                <c:pt idx="4">
                  <c:v>9268850</c:v>
                </c:pt>
                <c:pt idx="5">
                  <c:v>9737814</c:v>
                </c:pt>
                <c:pt idx="6">
                  <c:v>9970928</c:v>
                </c:pt>
                <c:pt idx="7">
                  <c:v>10305659</c:v>
                </c:pt>
                <c:pt idx="8">
                  <c:v>11294778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5322112"/>
        <c:axId val="375087488"/>
      </c:barChart>
      <c:catAx>
        <c:axId val="375322112"/>
        <c:scaling>
          <c:orientation val="minMax"/>
        </c:scaling>
        <c:delete val="0"/>
        <c:axPos val="b"/>
        <c:majorTickMark val="out"/>
        <c:minorTickMark val="none"/>
        <c:tickLblPos val="nextTo"/>
        <c:crossAx val="375087488"/>
        <c:crosses val="autoZero"/>
        <c:auto val="1"/>
        <c:lblAlgn val="ctr"/>
        <c:lblOffset val="100"/>
        <c:noMultiLvlLbl val="0"/>
      </c:catAx>
      <c:valAx>
        <c:axId val="3750874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（千円）</a:t>
                </a:r>
              </a:p>
            </c:rich>
          </c:tx>
          <c:layout>
            <c:manualLayout>
              <c:xMode val="edge"/>
              <c:yMode val="edge"/>
              <c:x val="2.3046835645702472E-2"/>
              <c:y val="1.060804899387564E-4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532211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[統計さむかわデータベース.xlsx]13-6g!ﾋﾟﾎﾞｯﾄﾃｰﾌﾞﾙ1</c:name>
    <c:fmtId val="1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zigZag">
            <a:fgClr>
              <a:schemeClr val="accent3"/>
            </a:fgClr>
            <a:bgClr>
              <a:schemeClr val="bg1"/>
            </a:bgClr>
          </a:pattFill>
          <a:ln w="12700">
            <a:solidFill>
              <a:schemeClr val="accent3"/>
            </a:solidFill>
          </a:ln>
        </c:spPr>
        <c:marker>
          <c:symbol val="circle"/>
          <c:size val="5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zigZag">
            <a:fgClr>
              <a:schemeClr val="accent3"/>
            </a:fgClr>
            <a:bgClr>
              <a:schemeClr val="bg1"/>
            </a:bgClr>
          </a:pattFill>
          <a:ln w="12700"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4323255784274941"/>
          <c:y val="0.16289552347623215"/>
          <c:w val="0.8329965075273208"/>
          <c:h val="0.570931758530183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'13-6g'!$B$1</c:f>
              <c:strCache>
                <c:ptCount val="1"/>
                <c:pt idx="0">
                  <c:v>歳入総額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'13-6g'!$A$2:$A$11</c:f>
              <c:strCache>
                <c:ptCount val="9"/>
                <c:pt idx="0">
                  <c:v>平成19年度</c:v>
                </c:pt>
                <c:pt idx="1">
                  <c:v>平成20年度</c:v>
                </c:pt>
                <c:pt idx="2">
                  <c:v>平成21年度</c:v>
                </c:pt>
                <c:pt idx="3">
                  <c:v>平成22年度</c:v>
                </c:pt>
                <c:pt idx="4">
                  <c:v>平成23年度</c:v>
                </c:pt>
                <c:pt idx="5">
                  <c:v>平成24年度</c:v>
                </c:pt>
                <c:pt idx="6">
                  <c:v>平成25年度</c:v>
                </c:pt>
                <c:pt idx="7">
                  <c:v>平成26年度</c:v>
                </c:pt>
                <c:pt idx="8">
                  <c:v>平成27年度</c:v>
                </c:pt>
              </c:strCache>
            </c:strRef>
          </c:cat>
          <c:val>
            <c:numRef>
              <c:f>'13-6g'!$B$2:$B$11</c:f>
              <c:numCache>
                <c:formatCode>General</c:formatCode>
                <c:ptCount val="9"/>
                <c:pt idx="0">
                  <c:v>15211756</c:v>
                </c:pt>
                <c:pt idx="1">
                  <c:v>16311510</c:v>
                </c:pt>
                <c:pt idx="2">
                  <c:v>15237654</c:v>
                </c:pt>
                <c:pt idx="3">
                  <c:v>13791680</c:v>
                </c:pt>
                <c:pt idx="4">
                  <c:v>15187360</c:v>
                </c:pt>
                <c:pt idx="5">
                  <c:v>13895232</c:v>
                </c:pt>
                <c:pt idx="6">
                  <c:v>14188617</c:v>
                </c:pt>
                <c:pt idx="7">
                  <c:v>14662062</c:v>
                </c:pt>
                <c:pt idx="8">
                  <c:v>14920832</c:v>
                </c:pt>
              </c:numCache>
            </c:numRef>
          </c:val>
        </c:ser>
        <c:ser>
          <c:idx val="1"/>
          <c:order val="1"/>
          <c:tx>
            <c:strRef>
              <c:f>'13-6g'!$C$1</c:f>
              <c:strCache>
                <c:ptCount val="1"/>
                <c:pt idx="0">
                  <c:v>歳出総額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'13-6g'!$A$2:$A$11</c:f>
              <c:strCache>
                <c:ptCount val="9"/>
                <c:pt idx="0">
                  <c:v>平成19年度</c:v>
                </c:pt>
                <c:pt idx="1">
                  <c:v>平成20年度</c:v>
                </c:pt>
                <c:pt idx="2">
                  <c:v>平成21年度</c:v>
                </c:pt>
                <c:pt idx="3">
                  <c:v>平成22年度</c:v>
                </c:pt>
                <c:pt idx="4">
                  <c:v>平成23年度</c:v>
                </c:pt>
                <c:pt idx="5">
                  <c:v>平成24年度</c:v>
                </c:pt>
                <c:pt idx="6">
                  <c:v>平成25年度</c:v>
                </c:pt>
                <c:pt idx="7">
                  <c:v>平成26年度</c:v>
                </c:pt>
                <c:pt idx="8">
                  <c:v>平成27年度</c:v>
                </c:pt>
              </c:strCache>
            </c:strRef>
          </c:cat>
          <c:val>
            <c:numRef>
              <c:f>'13-6g'!$C$2:$C$11</c:f>
              <c:numCache>
                <c:formatCode>General</c:formatCode>
                <c:ptCount val="9"/>
                <c:pt idx="0">
                  <c:v>14266643</c:v>
                </c:pt>
                <c:pt idx="1">
                  <c:v>15301018</c:v>
                </c:pt>
                <c:pt idx="2">
                  <c:v>14413839</c:v>
                </c:pt>
                <c:pt idx="3">
                  <c:v>13058531</c:v>
                </c:pt>
                <c:pt idx="4">
                  <c:v>14419080</c:v>
                </c:pt>
                <c:pt idx="5">
                  <c:v>13032711</c:v>
                </c:pt>
                <c:pt idx="6">
                  <c:v>13228566</c:v>
                </c:pt>
                <c:pt idx="7">
                  <c:v>13906167</c:v>
                </c:pt>
                <c:pt idx="8">
                  <c:v>14227308</c:v>
                </c:pt>
              </c:numCache>
            </c:numRef>
          </c:val>
        </c:ser>
        <c:ser>
          <c:idx val="2"/>
          <c:order val="2"/>
          <c:tx>
            <c:strRef>
              <c:f>'13-6g'!$D$1</c:f>
              <c:strCache>
                <c:ptCount val="1"/>
                <c:pt idx="0">
                  <c:v>差引額</c:v>
                </c:pt>
              </c:strCache>
            </c:strRef>
          </c:tx>
          <c:spPr>
            <a:pattFill prst="zigZag">
              <a:fgClr>
                <a:schemeClr val="accent3"/>
              </a:fgClr>
              <a:bgClr>
                <a:schemeClr val="bg1"/>
              </a:bgClr>
            </a:pattFill>
            <a:ln w="12700">
              <a:solidFill>
                <a:schemeClr val="accent3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'13-6g'!$A$2:$A$11</c:f>
              <c:strCache>
                <c:ptCount val="9"/>
                <c:pt idx="0">
                  <c:v>平成19年度</c:v>
                </c:pt>
                <c:pt idx="1">
                  <c:v>平成20年度</c:v>
                </c:pt>
                <c:pt idx="2">
                  <c:v>平成21年度</c:v>
                </c:pt>
                <c:pt idx="3">
                  <c:v>平成22年度</c:v>
                </c:pt>
                <c:pt idx="4">
                  <c:v>平成23年度</c:v>
                </c:pt>
                <c:pt idx="5">
                  <c:v>平成24年度</c:v>
                </c:pt>
                <c:pt idx="6">
                  <c:v>平成25年度</c:v>
                </c:pt>
                <c:pt idx="7">
                  <c:v>平成26年度</c:v>
                </c:pt>
                <c:pt idx="8">
                  <c:v>平成27年度</c:v>
                </c:pt>
              </c:strCache>
            </c:strRef>
          </c:cat>
          <c:val>
            <c:numRef>
              <c:f>'13-6g'!$D$2:$D$11</c:f>
              <c:numCache>
                <c:formatCode>General</c:formatCode>
                <c:ptCount val="9"/>
                <c:pt idx="0">
                  <c:v>945113</c:v>
                </c:pt>
                <c:pt idx="1">
                  <c:v>1010492</c:v>
                </c:pt>
                <c:pt idx="2">
                  <c:v>823815</c:v>
                </c:pt>
                <c:pt idx="3">
                  <c:v>733149</c:v>
                </c:pt>
                <c:pt idx="4">
                  <c:v>768280</c:v>
                </c:pt>
                <c:pt idx="5">
                  <c:v>862521</c:v>
                </c:pt>
                <c:pt idx="6">
                  <c:v>960051</c:v>
                </c:pt>
                <c:pt idx="7">
                  <c:v>755895</c:v>
                </c:pt>
                <c:pt idx="8">
                  <c:v>693524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86112"/>
        <c:axId val="375387648"/>
      </c:barChart>
      <c:catAx>
        <c:axId val="375386112"/>
        <c:scaling>
          <c:orientation val="minMax"/>
        </c:scaling>
        <c:delete val="0"/>
        <c:axPos val="b"/>
        <c:majorTickMark val="out"/>
        <c:minorTickMark val="none"/>
        <c:tickLblPos val="nextTo"/>
        <c:crossAx val="375387648"/>
        <c:crosses val="autoZero"/>
        <c:auto val="1"/>
        <c:lblAlgn val="ctr"/>
        <c:lblOffset val="100"/>
        <c:noMultiLvlLbl val="0"/>
      </c:catAx>
      <c:valAx>
        <c:axId val="3753876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（千円）</a:t>
                </a:r>
              </a:p>
            </c:rich>
          </c:tx>
          <c:layout>
            <c:manualLayout>
              <c:xMode val="edge"/>
              <c:yMode val="edge"/>
              <c:x val="3.4575904916261481E-2"/>
              <c:y val="6.4102143482064736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5386112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[統計さむかわデータベース.xlsx]2-7g!ﾋﾟﾎﾞｯﾄﾃｰﾌﾞﾙ1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spPr>
          <a:ln w="12700"/>
        </c:spPr>
        <c:marker>
          <c:symbol val="square"/>
          <c:size val="5"/>
          <c:spPr>
            <a:ln w="12700"/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ln w="12700"/>
        </c:spPr>
        <c:marker>
          <c:spPr>
            <a:ln w="12700"/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ln w="12700"/>
        </c:spPr>
        <c:marker>
          <c:spPr>
            <a:ln w="12700"/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ln w="12700"/>
        </c:spPr>
        <c:marker>
          <c:spPr>
            <a:ln w="12700"/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ln w="12700"/>
        </c:spPr>
        <c:marker>
          <c:symbol val="dot"/>
          <c:size val="5"/>
          <c:spPr>
            <a:ln w="12700"/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ln w="12700"/>
        </c:spPr>
        <c:marker>
          <c:spPr>
            <a:ln w="12700"/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ln w="12700"/>
        </c:spPr>
        <c:marker>
          <c:spPr>
            <a:ln w="12700"/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ln w="12700"/>
        </c:spPr>
        <c:marker>
          <c:spPr>
            <a:ln w="12700"/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ln w="12700"/>
        </c:spPr>
        <c:marker>
          <c:spPr>
            <a:ln w="12700"/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ln w="12700"/>
        </c:spPr>
        <c:marker>
          <c:spPr>
            <a:ln w="12700"/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</c:pivotFmt>
    </c:pivotFmts>
    <c:plotArea>
      <c:layout>
        <c:manualLayout>
          <c:layoutTarget val="inner"/>
          <c:xMode val="edge"/>
          <c:yMode val="edge"/>
          <c:x val="9.9218747786735353E-2"/>
          <c:y val="7.3993232443304052E-2"/>
          <c:w val="0.8775008328124263"/>
          <c:h val="0.87433931012769772"/>
        </c:manualLayout>
      </c:layout>
      <c:lineChart>
        <c:grouping val="standard"/>
        <c:varyColors val="0"/>
        <c:ser>
          <c:idx val="0"/>
          <c:order val="0"/>
          <c:tx>
            <c:strRef>
              <c:f>'2-7g'!$B$1:$B$2</c:f>
              <c:strCache>
                <c:ptCount val="1"/>
                <c:pt idx="0">
                  <c:v>田端</c:v>
                </c:pt>
              </c:strCache>
            </c:strRef>
          </c:tx>
          <c:spPr>
            <a:ln w="12700"/>
          </c:spPr>
          <c:marker>
            <c:spPr>
              <a:ln w="12700"/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'2-7g'!$A$3:$A$10</c:f>
              <c:strCache>
                <c:ptCount val="7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</c:strCache>
            </c:strRef>
          </c:cat>
          <c:val>
            <c:numRef>
              <c:f>'2-7g'!$B$3:$B$10</c:f>
              <c:numCache>
                <c:formatCode>General</c:formatCode>
                <c:ptCount val="7"/>
                <c:pt idx="0">
                  <c:v>2320</c:v>
                </c:pt>
                <c:pt idx="1">
                  <c:v>2378</c:v>
                </c:pt>
                <c:pt idx="2">
                  <c:v>2330</c:v>
                </c:pt>
                <c:pt idx="3">
                  <c:v>2308</c:v>
                </c:pt>
                <c:pt idx="4">
                  <c:v>2238</c:v>
                </c:pt>
                <c:pt idx="5">
                  <c:v>2318</c:v>
                </c:pt>
                <c:pt idx="6">
                  <c:v>2386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'2-7g'!$C$1:$C$2</c:f>
              <c:strCache>
                <c:ptCount val="1"/>
                <c:pt idx="0">
                  <c:v>一之宮</c:v>
                </c:pt>
              </c:strCache>
            </c:strRef>
          </c:tx>
          <c:spPr>
            <a:ln w="12700"/>
          </c:spPr>
          <c:marker>
            <c:symbol val="square"/>
            <c:size val="5"/>
            <c:spPr>
              <a:ln w="12700"/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'2-7g'!$A$3:$A$10</c:f>
              <c:strCache>
                <c:ptCount val="7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</c:strCache>
            </c:strRef>
          </c:cat>
          <c:val>
            <c:numRef>
              <c:f>'2-7g'!$C$3:$C$10</c:f>
              <c:numCache>
                <c:formatCode>General</c:formatCode>
                <c:ptCount val="7"/>
                <c:pt idx="0">
                  <c:v>11109</c:v>
                </c:pt>
                <c:pt idx="1">
                  <c:v>11111</c:v>
                </c:pt>
                <c:pt idx="2">
                  <c:v>10975</c:v>
                </c:pt>
                <c:pt idx="3">
                  <c:v>10864</c:v>
                </c:pt>
                <c:pt idx="4">
                  <c:v>10753</c:v>
                </c:pt>
                <c:pt idx="5">
                  <c:v>10740</c:v>
                </c:pt>
                <c:pt idx="6">
                  <c:v>10700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'2-7g'!$D$1:$D$2</c:f>
              <c:strCache>
                <c:ptCount val="1"/>
                <c:pt idx="0">
                  <c:v>中瀬</c:v>
                </c:pt>
              </c:strCache>
            </c:strRef>
          </c:tx>
          <c:spPr>
            <a:ln w="12700"/>
          </c:spPr>
          <c:marker>
            <c:spPr>
              <a:ln w="12700"/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'2-7g'!$A$3:$A$10</c:f>
              <c:strCache>
                <c:ptCount val="7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</c:strCache>
            </c:strRef>
          </c:cat>
          <c:val>
            <c:numRef>
              <c:f>'2-7g'!$D$3:$D$10</c:f>
              <c:numCache>
                <c:formatCode>General</c:formatCode>
                <c:ptCount val="7"/>
                <c:pt idx="0">
                  <c:v>2318</c:v>
                </c:pt>
                <c:pt idx="1">
                  <c:v>2336</c:v>
                </c:pt>
                <c:pt idx="2">
                  <c:v>2339</c:v>
                </c:pt>
                <c:pt idx="3">
                  <c:v>2333</c:v>
                </c:pt>
                <c:pt idx="4">
                  <c:v>2310</c:v>
                </c:pt>
                <c:pt idx="5">
                  <c:v>2284</c:v>
                </c:pt>
                <c:pt idx="6">
                  <c:v>2303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'2-7g'!$E$1:$E$2</c:f>
              <c:strCache>
                <c:ptCount val="1"/>
                <c:pt idx="0">
                  <c:v>大曲</c:v>
                </c:pt>
              </c:strCache>
            </c:strRef>
          </c:tx>
          <c:spPr>
            <a:ln w="12700"/>
          </c:spPr>
          <c:marker>
            <c:spPr>
              <a:ln w="12700"/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'2-7g'!$A$3:$A$10</c:f>
              <c:strCache>
                <c:ptCount val="7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</c:strCache>
            </c:strRef>
          </c:cat>
          <c:val>
            <c:numRef>
              <c:f>'2-7g'!$E$3:$E$10</c:f>
              <c:numCache>
                <c:formatCode>General</c:formatCode>
                <c:ptCount val="7"/>
                <c:pt idx="0">
                  <c:v>2813</c:v>
                </c:pt>
                <c:pt idx="1">
                  <c:v>2874</c:v>
                </c:pt>
                <c:pt idx="2">
                  <c:v>2885</c:v>
                </c:pt>
                <c:pt idx="3">
                  <c:v>2913</c:v>
                </c:pt>
                <c:pt idx="4">
                  <c:v>2985</c:v>
                </c:pt>
                <c:pt idx="5">
                  <c:v>2962</c:v>
                </c:pt>
                <c:pt idx="6">
                  <c:v>2961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'2-7g'!$F$1:$F$2</c:f>
              <c:strCache>
                <c:ptCount val="1"/>
                <c:pt idx="0">
                  <c:v>岡田</c:v>
                </c:pt>
              </c:strCache>
            </c:strRef>
          </c:tx>
          <c:spPr>
            <a:ln w="12700"/>
          </c:spPr>
          <c:marker>
            <c:spPr>
              <a:ln w="12700"/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'2-7g'!$A$3:$A$10</c:f>
              <c:strCache>
                <c:ptCount val="7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</c:strCache>
            </c:strRef>
          </c:cat>
          <c:val>
            <c:numRef>
              <c:f>'2-7g'!$F$3:$F$10</c:f>
              <c:numCache>
                <c:formatCode>General</c:formatCode>
                <c:ptCount val="7"/>
                <c:pt idx="0">
                  <c:v>8853</c:v>
                </c:pt>
                <c:pt idx="1">
                  <c:v>8721</c:v>
                </c:pt>
                <c:pt idx="2">
                  <c:v>8785</c:v>
                </c:pt>
                <c:pt idx="3">
                  <c:v>8805</c:v>
                </c:pt>
                <c:pt idx="4">
                  <c:v>8689</c:v>
                </c:pt>
                <c:pt idx="5">
                  <c:v>8620</c:v>
                </c:pt>
                <c:pt idx="6">
                  <c:v>8514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'2-7g'!$G$1:$G$2</c:f>
              <c:strCache>
                <c:ptCount val="1"/>
                <c:pt idx="0">
                  <c:v>大蔵</c:v>
                </c:pt>
              </c:strCache>
            </c:strRef>
          </c:tx>
          <c:spPr>
            <a:ln w="12700"/>
          </c:spPr>
          <c:marker>
            <c:spPr>
              <a:ln w="12700"/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'2-7g'!$A$3:$A$10</c:f>
              <c:strCache>
                <c:ptCount val="7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</c:strCache>
            </c:strRef>
          </c:cat>
          <c:val>
            <c:numRef>
              <c:f>'2-7g'!$G$3:$G$10</c:f>
              <c:numCache>
                <c:formatCode>General</c:formatCode>
                <c:ptCount val="7"/>
                <c:pt idx="0">
                  <c:v>537</c:v>
                </c:pt>
                <c:pt idx="1">
                  <c:v>531</c:v>
                </c:pt>
                <c:pt idx="2">
                  <c:v>562</c:v>
                </c:pt>
                <c:pt idx="3">
                  <c:v>583</c:v>
                </c:pt>
                <c:pt idx="4">
                  <c:v>614</c:v>
                </c:pt>
                <c:pt idx="5">
                  <c:v>610</c:v>
                </c:pt>
                <c:pt idx="6">
                  <c:v>618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'2-7g'!$H$1:$H$2</c:f>
              <c:strCache>
                <c:ptCount val="1"/>
                <c:pt idx="0">
                  <c:v>小谷</c:v>
                </c:pt>
              </c:strCache>
            </c:strRef>
          </c:tx>
          <c:spPr>
            <a:ln w="12700"/>
          </c:spPr>
          <c:marker>
            <c:spPr>
              <a:ln w="12700"/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'2-7g'!$A$3:$A$10</c:f>
              <c:strCache>
                <c:ptCount val="7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</c:strCache>
            </c:strRef>
          </c:cat>
          <c:val>
            <c:numRef>
              <c:f>'2-7g'!$H$3:$H$10</c:f>
              <c:numCache>
                <c:formatCode>General</c:formatCode>
                <c:ptCount val="7"/>
                <c:pt idx="0">
                  <c:v>3102</c:v>
                </c:pt>
                <c:pt idx="1">
                  <c:v>3152</c:v>
                </c:pt>
                <c:pt idx="2">
                  <c:v>3203</c:v>
                </c:pt>
                <c:pt idx="3">
                  <c:v>3240</c:v>
                </c:pt>
                <c:pt idx="4">
                  <c:v>3279</c:v>
                </c:pt>
                <c:pt idx="5">
                  <c:v>3301</c:v>
                </c:pt>
                <c:pt idx="6">
                  <c:v>3324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'2-7g'!$I$1:$I$2</c:f>
              <c:strCache>
                <c:ptCount val="1"/>
                <c:pt idx="0">
                  <c:v>小動</c:v>
                </c:pt>
              </c:strCache>
            </c:strRef>
          </c:tx>
          <c:spPr>
            <a:ln w="12700"/>
          </c:spPr>
          <c:marker>
            <c:symbol val="dot"/>
            <c:size val="5"/>
            <c:spPr>
              <a:ln w="12700"/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'2-7g'!$A$3:$A$10</c:f>
              <c:strCache>
                <c:ptCount val="7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</c:strCache>
            </c:strRef>
          </c:cat>
          <c:val>
            <c:numRef>
              <c:f>'2-7g'!$I$3:$I$10</c:f>
              <c:numCache>
                <c:formatCode>General</c:formatCode>
                <c:ptCount val="7"/>
                <c:pt idx="0">
                  <c:v>1335</c:v>
                </c:pt>
                <c:pt idx="1">
                  <c:v>1314</c:v>
                </c:pt>
                <c:pt idx="2">
                  <c:v>1321</c:v>
                </c:pt>
                <c:pt idx="3">
                  <c:v>1322</c:v>
                </c:pt>
                <c:pt idx="4">
                  <c:v>1318</c:v>
                </c:pt>
                <c:pt idx="5">
                  <c:v>1319</c:v>
                </c:pt>
                <c:pt idx="6">
                  <c:v>1314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'2-7g'!$J$1:$J$2</c:f>
              <c:strCache>
                <c:ptCount val="1"/>
                <c:pt idx="0">
                  <c:v>宮山</c:v>
                </c:pt>
              </c:strCache>
            </c:strRef>
          </c:tx>
          <c:spPr>
            <a:ln w="12700"/>
          </c:spPr>
          <c:marker>
            <c:spPr>
              <a:ln w="12700"/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'2-7g'!$A$3:$A$10</c:f>
              <c:strCache>
                <c:ptCount val="7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</c:strCache>
            </c:strRef>
          </c:cat>
          <c:val>
            <c:numRef>
              <c:f>'2-7g'!$J$3:$J$10</c:f>
              <c:numCache>
                <c:formatCode>General</c:formatCode>
                <c:ptCount val="7"/>
                <c:pt idx="0">
                  <c:v>7752</c:v>
                </c:pt>
                <c:pt idx="1">
                  <c:v>7626</c:v>
                </c:pt>
                <c:pt idx="2">
                  <c:v>7435</c:v>
                </c:pt>
                <c:pt idx="3">
                  <c:v>7433</c:v>
                </c:pt>
                <c:pt idx="4">
                  <c:v>7497</c:v>
                </c:pt>
                <c:pt idx="5">
                  <c:v>7508</c:v>
                </c:pt>
                <c:pt idx="6">
                  <c:v>7561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'2-7g'!$K$1:$K$2</c:f>
              <c:strCache>
                <c:ptCount val="1"/>
                <c:pt idx="0">
                  <c:v>倉見</c:v>
                </c:pt>
              </c:strCache>
            </c:strRef>
          </c:tx>
          <c:spPr>
            <a:ln w="12700"/>
          </c:spPr>
          <c:marker>
            <c:spPr>
              <a:ln w="12700"/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'2-7g'!$A$3:$A$10</c:f>
              <c:strCache>
                <c:ptCount val="7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</c:strCache>
            </c:strRef>
          </c:cat>
          <c:val>
            <c:numRef>
              <c:f>'2-7g'!$K$3:$K$10</c:f>
              <c:numCache>
                <c:formatCode>General</c:formatCode>
                <c:ptCount val="7"/>
                <c:pt idx="0">
                  <c:v>8794</c:v>
                </c:pt>
                <c:pt idx="1">
                  <c:v>8818</c:v>
                </c:pt>
                <c:pt idx="2">
                  <c:v>8879</c:v>
                </c:pt>
                <c:pt idx="3">
                  <c:v>8893</c:v>
                </c:pt>
                <c:pt idx="4">
                  <c:v>8957</c:v>
                </c:pt>
                <c:pt idx="5">
                  <c:v>9005</c:v>
                </c:pt>
                <c:pt idx="6">
                  <c:v>9214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350784"/>
        <c:axId val="353352320"/>
      </c:lineChart>
      <c:catAx>
        <c:axId val="353350784"/>
        <c:scaling>
          <c:orientation val="minMax"/>
        </c:scaling>
        <c:delete val="0"/>
        <c:axPos val="b"/>
        <c:majorTickMark val="out"/>
        <c:minorTickMark val="none"/>
        <c:tickLblPos val="nextTo"/>
        <c:crossAx val="353352320"/>
        <c:crosses val="autoZero"/>
        <c:auto val="1"/>
        <c:lblAlgn val="ctr"/>
        <c:lblOffset val="100"/>
        <c:noMultiLvlLbl val="0"/>
      </c:catAx>
      <c:valAx>
        <c:axId val="3533523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2.3280419400838328E-2"/>
              <c:y val="4.3279387942622191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3350784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[統計さむかわデータベース.xlsx]13-6g2!ﾋﾟﾎﾞｯﾄﾃｰﾌﾞﾙ1</c:name>
    <c:fmtId val="2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zigZag">
            <a:fgClr>
              <a:schemeClr val="accent3"/>
            </a:fgClr>
            <a:bgClr>
              <a:schemeClr val="bg1"/>
            </a:bgClr>
          </a:pattFill>
          <a:ln w="12700">
            <a:solidFill>
              <a:schemeClr val="accent3"/>
            </a:solidFill>
          </a:ln>
        </c:spPr>
        <c:marker>
          <c:symbol val="circle"/>
          <c:size val="5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zigZag">
            <a:fgClr>
              <a:schemeClr val="accent3"/>
            </a:fgClr>
            <a:bgClr>
              <a:schemeClr val="bg1"/>
            </a:bgClr>
          </a:pattFill>
          <a:ln w="12700"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zigZag">
            <a:fgClr>
              <a:schemeClr val="accent3"/>
            </a:fgClr>
            <a:bgClr>
              <a:schemeClr val="bg1"/>
            </a:bgClr>
          </a:pattFill>
          <a:ln w="12700"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ln w="12700">
            <a:solidFill>
              <a:schemeClr val="accent1"/>
            </a:solidFill>
          </a:ln>
        </c:spPr>
        <c:marker>
          <c:symbol val="circle"/>
          <c:size val="5"/>
          <c:spPr>
            <a:solidFill>
              <a:schemeClr val="accent1"/>
            </a:solidFill>
          </c:spPr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ln w="12700"/>
        </c:spPr>
        <c:marker>
          <c:symbol val="square"/>
          <c:size val="5"/>
          <c:spPr>
            <a:solidFill>
              <a:schemeClr val="accent2"/>
            </a:solidFill>
          </c:spPr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ln w="12700">
            <a:solidFill>
              <a:schemeClr val="accent3"/>
            </a:solidFill>
          </a:ln>
        </c:spPr>
        <c:marker>
          <c:symbol val="triangle"/>
          <c:size val="5"/>
          <c:spPr>
            <a:solidFill>
              <a:schemeClr val="accent3"/>
            </a:solidFill>
          </c:spPr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diagBri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marker>
          <c:symbol val="none"/>
        </c:marker>
        <c:dLbl>
          <c:idx val="0"/>
          <c:layout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7.1017997881698408E-2"/>
          <c:y val="0.21382144940215805"/>
          <c:w val="0.87117538212170087"/>
          <c:h val="0.54315398075240595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'13-6g2'!$E$1</c:f>
              <c:strCache>
                <c:ptCount val="1"/>
                <c:pt idx="0">
                  <c:v>財政力指数（右軸）</c:v>
                </c:pt>
              </c:strCache>
            </c:strRef>
          </c:tx>
          <c:spPr>
            <a:pattFill prst="diagBrick">
              <a:fgClr>
                <a:schemeClr val="accent4"/>
              </a:fgClr>
              <a:bgClr>
                <a:schemeClr val="bg1"/>
              </a:bgClr>
            </a:pattFill>
            <a:ln>
              <a:solidFill>
                <a:schemeClr val="accent4"/>
              </a:solidFill>
            </a:ln>
          </c:spPr>
          <c:invertIfNegative val="0"/>
          <c:dLbls>
            <c:numFmt formatCode="#,##0.00_);[Red]\(#,##0.0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'13-6g2'!$A$2:$A$11</c:f>
              <c:strCache>
                <c:ptCount val="9"/>
                <c:pt idx="0">
                  <c:v>平成19年度</c:v>
                </c:pt>
                <c:pt idx="1">
                  <c:v>平成20年度</c:v>
                </c:pt>
                <c:pt idx="2">
                  <c:v>平成21年度</c:v>
                </c:pt>
                <c:pt idx="3">
                  <c:v>平成22年度</c:v>
                </c:pt>
                <c:pt idx="4">
                  <c:v>平成23年度</c:v>
                </c:pt>
                <c:pt idx="5">
                  <c:v>平成24年度</c:v>
                </c:pt>
                <c:pt idx="6">
                  <c:v>平成25年度</c:v>
                </c:pt>
                <c:pt idx="7">
                  <c:v>平成26年度</c:v>
                </c:pt>
                <c:pt idx="8">
                  <c:v>平成27年度</c:v>
                </c:pt>
              </c:strCache>
            </c:strRef>
          </c:cat>
          <c:val>
            <c:numRef>
              <c:f>'13-6g2'!$E$2:$E$11</c:f>
              <c:numCache>
                <c:formatCode>General</c:formatCode>
                <c:ptCount val="9"/>
                <c:pt idx="0">
                  <c:v>1.2529999999999999</c:v>
                </c:pt>
                <c:pt idx="1">
                  <c:v>1.266</c:v>
                </c:pt>
                <c:pt idx="2">
                  <c:v>1.25</c:v>
                </c:pt>
                <c:pt idx="3">
                  <c:v>1.169</c:v>
                </c:pt>
                <c:pt idx="4">
                  <c:v>1.085</c:v>
                </c:pt>
                <c:pt idx="5">
                  <c:v>1.0089999999999999</c:v>
                </c:pt>
                <c:pt idx="6">
                  <c:v>0.996</c:v>
                </c:pt>
                <c:pt idx="7">
                  <c:v>0.999</c:v>
                </c:pt>
                <c:pt idx="8">
                  <c:v>1.0169999999999999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496704"/>
        <c:axId val="375466240"/>
      </c:barChart>
      <c:lineChart>
        <c:grouping val="standard"/>
        <c:varyColors val="0"/>
        <c:ser>
          <c:idx val="0"/>
          <c:order val="0"/>
          <c:tx>
            <c:strRef>
              <c:f>'13-6g2'!$B$1</c:f>
              <c:strCache>
                <c:ptCount val="1"/>
                <c:pt idx="0">
                  <c:v>経常収支比率（左軸）</c:v>
                </c:pt>
              </c:strCache>
            </c:strRef>
          </c:tx>
          <c:spPr>
            <a:ln w="12700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accent1"/>
              </a:solidFill>
            </c:spPr>
          </c:marker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'13-6g2'!$A$2:$A$11</c:f>
              <c:strCache>
                <c:ptCount val="9"/>
                <c:pt idx="0">
                  <c:v>平成19年度</c:v>
                </c:pt>
                <c:pt idx="1">
                  <c:v>平成20年度</c:v>
                </c:pt>
                <c:pt idx="2">
                  <c:v>平成21年度</c:v>
                </c:pt>
                <c:pt idx="3">
                  <c:v>平成22年度</c:v>
                </c:pt>
                <c:pt idx="4">
                  <c:v>平成23年度</c:v>
                </c:pt>
                <c:pt idx="5">
                  <c:v>平成24年度</c:v>
                </c:pt>
                <c:pt idx="6">
                  <c:v>平成25年度</c:v>
                </c:pt>
                <c:pt idx="7">
                  <c:v>平成26年度</c:v>
                </c:pt>
                <c:pt idx="8">
                  <c:v>平成27年度</c:v>
                </c:pt>
              </c:strCache>
            </c:strRef>
          </c:cat>
          <c:val>
            <c:numRef>
              <c:f>'13-6g2'!$B$2:$B$11</c:f>
              <c:numCache>
                <c:formatCode>General</c:formatCode>
                <c:ptCount val="9"/>
                <c:pt idx="0">
                  <c:v>87.2</c:v>
                </c:pt>
                <c:pt idx="1">
                  <c:v>86.9</c:v>
                </c:pt>
                <c:pt idx="2">
                  <c:v>92.3</c:v>
                </c:pt>
                <c:pt idx="3">
                  <c:v>88.7</c:v>
                </c:pt>
                <c:pt idx="4">
                  <c:v>94.4</c:v>
                </c:pt>
                <c:pt idx="5">
                  <c:v>94.2</c:v>
                </c:pt>
                <c:pt idx="6">
                  <c:v>96.8</c:v>
                </c:pt>
                <c:pt idx="7">
                  <c:v>98.7</c:v>
                </c:pt>
                <c:pt idx="8">
                  <c:v>98.3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'13-6g2'!$C$1</c:f>
              <c:strCache>
                <c:ptCount val="1"/>
                <c:pt idx="0">
                  <c:v>公債費比率（左軸）</c:v>
                </c:pt>
              </c:strCache>
            </c:strRef>
          </c:tx>
          <c:spPr>
            <a:ln w="12700"/>
          </c:spPr>
          <c:marker>
            <c:symbol val="square"/>
            <c:size val="5"/>
            <c:spPr>
              <a:solidFill>
                <a:schemeClr val="accent2"/>
              </a:solidFill>
            </c:spPr>
          </c:marker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'13-6g2'!$A$2:$A$11</c:f>
              <c:strCache>
                <c:ptCount val="9"/>
                <c:pt idx="0">
                  <c:v>平成19年度</c:v>
                </c:pt>
                <c:pt idx="1">
                  <c:v>平成20年度</c:v>
                </c:pt>
                <c:pt idx="2">
                  <c:v>平成21年度</c:v>
                </c:pt>
                <c:pt idx="3">
                  <c:v>平成22年度</c:v>
                </c:pt>
                <c:pt idx="4">
                  <c:v>平成23年度</c:v>
                </c:pt>
                <c:pt idx="5">
                  <c:v>平成24年度</c:v>
                </c:pt>
                <c:pt idx="6">
                  <c:v>平成25年度</c:v>
                </c:pt>
                <c:pt idx="7">
                  <c:v>平成26年度</c:v>
                </c:pt>
                <c:pt idx="8">
                  <c:v>平成27年度</c:v>
                </c:pt>
              </c:strCache>
            </c:strRef>
          </c:cat>
          <c:val>
            <c:numRef>
              <c:f>'13-6g2'!$C$2:$C$11</c:f>
              <c:numCache>
                <c:formatCode>General</c:formatCode>
                <c:ptCount val="9"/>
                <c:pt idx="0">
                  <c:v>8.5</c:v>
                </c:pt>
                <c:pt idx="1">
                  <c:v>7.9</c:v>
                </c:pt>
                <c:pt idx="2">
                  <c:v>8.9</c:v>
                </c:pt>
                <c:pt idx="3">
                  <c:v>10.1</c:v>
                </c:pt>
                <c:pt idx="4">
                  <c:v>10.6</c:v>
                </c:pt>
                <c:pt idx="5">
                  <c:v>10.3</c:v>
                </c:pt>
                <c:pt idx="6">
                  <c:v>10.199999999999999</c:v>
                </c:pt>
                <c:pt idx="7">
                  <c:v>10.1</c:v>
                </c:pt>
                <c:pt idx="8">
                  <c:v>10.3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'13-6g2'!$D$1</c:f>
              <c:strCache>
                <c:ptCount val="1"/>
                <c:pt idx="0">
                  <c:v>自主財源比率（左軸）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triangle"/>
            <c:size val="5"/>
            <c:spPr>
              <a:solidFill>
                <a:schemeClr val="accent3"/>
              </a:solidFill>
            </c:spPr>
          </c:marker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'13-6g2'!$A$2:$A$11</c:f>
              <c:strCache>
                <c:ptCount val="9"/>
                <c:pt idx="0">
                  <c:v>平成19年度</c:v>
                </c:pt>
                <c:pt idx="1">
                  <c:v>平成20年度</c:v>
                </c:pt>
                <c:pt idx="2">
                  <c:v>平成21年度</c:v>
                </c:pt>
                <c:pt idx="3">
                  <c:v>平成22年度</c:v>
                </c:pt>
                <c:pt idx="4">
                  <c:v>平成23年度</c:v>
                </c:pt>
                <c:pt idx="5">
                  <c:v>平成24年度</c:v>
                </c:pt>
                <c:pt idx="6">
                  <c:v>平成25年度</c:v>
                </c:pt>
                <c:pt idx="7">
                  <c:v>平成26年度</c:v>
                </c:pt>
                <c:pt idx="8">
                  <c:v>平成27年度</c:v>
                </c:pt>
              </c:strCache>
            </c:strRef>
          </c:cat>
          <c:val>
            <c:numRef>
              <c:f>'13-6g2'!$D$2:$D$11</c:f>
              <c:numCache>
                <c:formatCode>General</c:formatCode>
                <c:ptCount val="9"/>
                <c:pt idx="0">
                  <c:v>75.7</c:v>
                </c:pt>
                <c:pt idx="1">
                  <c:v>76.7</c:v>
                </c:pt>
                <c:pt idx="2">
                  <c:v>72.2</c:v>
                </c:pt>
                <c:pt idx="3">
                  <c:v>72.8</c:v>
                </c:pt>
                <c:pt idx="4">
                  <c:v>72.900000000000006</c:v>
                </c:pt>
                <c:pt idx="5">
                  <c:v>74.7</c:v>
                </c:pt>
                <c:pt idx="6">
                  <c:v>76</c:v>
                </c:pt>
                <c:pt idx="7">
                  <c:v>75.599999999999994</c:v>
                </c:pt>
                <c:pt idx="8">
                  <c:v>77.099999999999994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782784"/>
        <c:axId val="375464320"/>
      </c:lineChart>
      <c:catAx>
        <c:axId val="375782784"/>
        <c:scaling>
          <c:orientation val="minMax"/>
        </c:scaling>
        <c:delete val="0"/>
        <c:axPos val="b"/>
        <c:majorTickMark val="out"/>
        <c:minorTickMark val="none"/>
        <c:tickLblPos val="nextTo"/>
        <c:crossAx val="375464320"/>
        <c:crosses val="autoZero"/>
        <c:auto val="1"/>
        <c:lblAlgn val="ctr"/>
        <c:lblOffset val="100"/>
        <c:noMultiLvlLbl val="0"/>
      </c:catAx>
      <c:valAx>
        <c:axId val="375464320"/>
        <c:scaling>
          <c:orientation val="minMax"/>
          <c:max val="1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</a:t>
                </a:r>
                <a:r>
                  <a:rPr lang="en-US" altLang="ja-JP" sz="800" b="0"/>
                  <a:t>%</a:t>
                </a:r>
                <a:r>
                  <a:rPr lang="ja-JP" altLang="en-US" sz="800" b="0"/>
                  <a:t>）</a:t>
                </a:r>
              </a:p>
            </c:rich>
          </c:tx>
          <c:layout>
            <c:manualLayout>
              <c:xMode val="edge"/>
              <c:yMode val="edge"/>
              <c:x val="1.2195057149385465E-2"/>
              <c:y val="0.12793125052916773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5782784"/>
        <c:crosses val="autoZero"/>
        <c:crossBetween val="between"/>
      </c:valAx>
      <c:valAx>
        <c:axId val="375466240"/>
        <c:scaling>
          <c:orientation val="minMax"/>
          <c:max val="2.6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crossAx val="375496704"/>
        <c:crosses val="max"/>
        <c:crossBetween val="between"/>
      </c:valAx>
      <c:catAx>
        <c:axId val="375496704"/>
        <c:scaling>
          <c:orientation val="minMax"/>
        </c:scaling>
        <c:delete val="1"/>
        <c:axPos val="b"/>
        <c:majorTickMark val="out"/>
        <c:minorTickMark val="none"/>
        <c:tickLblPos val="nextTo"/>
        <c:crossAx val="375466240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[統計さむかわデータベース.xlsx]13-7g!ﾋﾟﾎﾞｯﾄﾃｰﾌﾞﾙ1</c:name>
    <c:fmtId val="0"/>
  </c:pivotSource>
  <c:chart>
    <c:autoTitleDeleted val="1"/>
    <c:pivotFmts>
      <c:pivotFmt>
        <c:idx val="0"/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2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3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4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5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7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8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9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0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0475083594002804"/>
          <c:y val="9.4901295978229355E-2"/>
          <c:w val="0.88253442634739154"/>
          <c:h val="0.743758748906386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'13-7g'!$B$1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'13-7g'!$A$2:$A$11</c:f>
              <c:strCache>
                <c:ptCount val="9"/>
                <c:pt idx="0">
                  <c:v>平成19年度</c:v>
                </c:pt>
                <c:pt idx="1">
                  <c:v>平成20年度</c:v>
                </c:pt>
                <c:pt idx="2">
                  <c:v>平成21年度</c:v>
                </c:pt>
                <c:pt idx="3">
                  <c:v>平成22年度</c:v>
                </c:pt>
                <c:pt idx="4">
                  <c:v>平成23年度</c:v>
                </c:pt>
                <c:pt idx="5">
                  <c:v>平成24年度</c:v>
                </c:pt>
                <c:pt idx="6">
                  <c:v>平成25年度</c:v>
                </c:pt>
                <c:pt idx="7">
                  <c:v>平成26年度</c:v>
                </c:pt>
                <c:pt idx="8">
                  <c:v>平成27年度</c:v>
                </c:pt>
              </c:strCache>
            </c:strRef>
          </c:cat>
          <c:val>
            <c:numRef>
              <c:f>'13-7g'!$B$2:$B$11</c:f>
              <c:numCache>
                <c:formatCode>General</c:formatCode>
                <c:ptCount val="9"/>
                <c:pt idx="0">
                  <c:v>12507358</c:v>
                </c:pt>
                <c:pt idx="1">
                  <c:v>12426868</c:v>
                </c:pt>
                <c:pt idx="2">
                  <c:v>12484967</c:v>
                </c:pt>
                <c:pt idx="3">
                  <c:v>12307148</c:v>
                </c:pt>
                <c:pt idx="4">
                  <c:v>11927821</c:v>
                </c:pt>
                <c:pt idx="5">
                  <c:v>11630527</c:v>
                </c:pt>
                <c:pt idx="6">
                  <c:v>11023826</c:v>
                </c:pt>
                <c:pt idx="7">
                  <c:v>10199442</c:v>
                </c:pt>
                <c:pt idx="8">
                  <c:v>9579279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5624448"/>
        <c:axId val="375627136"/>
      </c:barChart>
      <c:catAx>
        <c:axId val="375624448"/>
        <c:scaling>
          <c:orientation val="minMax"/>
        </c:scaling>
        <c:delete val="0"/>
        <c:axPos val="b"/>
        <c:majorTickMark val="out"/>
        <c:minorTickMark val="none"/>
        <c:tickLblPos val="nextTo"/>
        <c:crossAx val="375627136"/>
        <c:crosses val="autoZero"/>
        <c:auto val="1"/>
        <c:lblAlgn val="ctr"/>
        <c:lblOffset val="100"/>
        <c:noMultiLvlLbl val="0"/>
      </c:catAx>
      <c:valAx>
        <c:axId val="3756271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（千円）</a:t>
                </a:r>
              </a:p>
            </c:rich>
          </c:tx>
          <c:layout>
            <c:manualLayout>
              <c:xMode val="edge"/>
              <c:yMode val="edge"/>
              <c:x val="2.3046912620645555E-2"/>
              <c:y val="1.3994969378827646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562444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[統計さむかわデータベース.xlsx]13-7g2!ﾋﾟﾎﾞｯﾄﾃｰﾌﾞﾙ1</c:name>
    <c:fmtId val="1"/>
  </c:pivotSource>
  <c:chart>
    <c:autoTitleDeleted val="1"/>
    <c:pivotFmts>
      <c:pivotFmt>
        <c:idx val="0"/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2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3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4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5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7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8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9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0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0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6"/>
        <c:marker>
          <c:symbol val="none"/>
        </c:marker>
        <c:dLbl>
          <c:idx val="0"/>
          <c:dLblPos val="outEnd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37"/>
        <c:dLbl>
          <c:idx val="0"/>
          <c:layout>
            <c:manualLayout>
              <c:x val="-4.0885852994074962E-2"/>
              <c:y val="0.2618182817726678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38"/>
        <c:dLbl>
          <c:idx val="0"/>
          <c:layout>
            <c:manualLayout>
              <c:x val="-2.72572353293833E-2"/>
              <c:y val="1.4545460098481545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39"/>
        <c:dLbl>
          <c:idx val="0"/>
          <c:layout>
            <c:manualLayout>
              <c:x val="2.6785708008598582E-2"/>
              <c:y val="-5.3333353694432331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40"/>
        <c:marker>
          <c:symbol val="none"/>
        </c:marker>
        <c:dLbl>
          <c:idx val="0"/>
          <c:dLblPos val="outEnd"/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41"/>
        <c:dLbl>
          <c:idx val="0"/>
          <c:layout>
            <c:manualLayout>
              <c:x val="-0.19537949733541274"/>
              <c:y val="-0.22292331252583267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42"/>
        <c:dLbl>
          <c:idx val="0"/>
          <c:layout>
            <c:manualLayout>
              <c:x val="-2.6402634775055788E-2"/>
              <c:y val="-2.5236601418018804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43"/>
        <c:dLbl>
          <c:idx val="0"/>
          <c:layout>
            <c:manualLayout>
              <c:x val="3.1683161730066946E-2"/>
              <c:y val="-1.6824400945345867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44"/>
        <c:dLbl>
          <c:idx val="0"/>
          <c:layout>
            <c:manualLayout>
              <c:x val="-2.112210782004463E-2"/>
              <c:y val="-2.9442701654355266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45"/>
        <c:dLbl>
          <c:idx val="0"/>
          <c:layout>
            <c:manualLayout>
              <c:x val="-4.2244215640089261E-2"/>
              <c:y val="-1.2618963086999375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795996954443908"/>
          <c:y val="0.20415679471507314"/>
          <c:w val="0.78204003045556081"/>
          <c:h val="0.75487349267420378"/>
        </c:manualLayout>
      </c:layout>
      <c:pie3DChart>
        <c:varyColors val="1"/>
        <c:ser>
          <c:idx val="0"/>
          <c:order val="0"/>
          <c:tx>
            <c:strRef>
              <c:f>'13-7g2'!$B$1:$B$2</c:f>
              <c:strCache>
                <c:ptCount val="1"/>
                <c:pt idx="0">
                  <c:v>平成27年度</c:v>
                </c:pt>
              </c:strCache>
            </c:strRef>
          </c:tx>
          <c:dLbls>
            <c:dLbl>
              <c:idx val="0"/>
              <c:layout>
                <c:manualLayout>
                  <c:x val="-0.19537949733541274"/>
                  <c:y val="-0.2229233125258326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2.112210782004463E-2"/>
                  <c:y val="-2.94427016543552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44215640089261E-2"/>
                  <c:y val="-1.26189630869993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6402634775055788E-2"/>
                  <c:y val="-2.52366014180188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3.1683161730066946E-2"/>
                  <c:y val="-1.68244009453458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'13-7g2'!$A$3:$A$7</c:f>
              <c:strCache>
                <c:ptCount val="5"/>
                <c:pt idx="0">
                  <c:v>政府資金</c:v>
                </c:pt>
                <c:pt idx="1">
                  <c:v>県振興協会</c:v>
                </c:pt>
                <c:pt idx="2">
                  <c:v>県貸付金</c:v>
                </c:pt>
                <c:pt idx="3">
                  <c:v>地方公共団体金融機構</c:v>
                </c:pt>
                <c:pt idx="4">
                  <c:v>その他の金融機関</c:v>
                </c:pt>
              </c:strCache>
            </c:strRef>
          </c:cat>
          <c:val>
            <c:numRef>
              <c:f>'13-7g2'!$B$3:$B$7</c:f>
              <c:numCache>
                <c:formatCode>General</c:formatCode>
                <c:ptCount val="5"/>
                <c:pt idx="0">
                  <c:v>7270637</c:v>
                </c:pt>
                <c:pt idx="1">
                  <c:v>1040858</c:v>
                </c:pt>
                <c:pt idx="2">
                  <c:v>752054</c:v>
                </c:pt>
                <c:pt idx="3">
                  <c:v>514214</c:v>
                </c:pt>
                <c:pt idx="4">
                  <c:v>1516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[統計さむかわデータベース.xlsx]13-7g3!ﾋﾟﾎﾞｯﾄﾃｰﾌﾞﾙ1</c:name>
    <c:fmtId val="2"/>
  </c:pivotSource>
  <c:chart>
    <c:autoTitleDeleted val="1"/>
    <c:pivotFmts>
      <c:pivotFmt>
        <c:idx val="0"/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2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3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4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5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7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8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9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0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0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6"/>
        <c:marker>
          <c:symbol val="none"/>
        </c:marker>
        <c:dLbl>
          <c:idx val="0"/>
          <c:dLblPos val="outEnd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37"/>
        <c:dLbl>
          <c:idx val="0"/>
          <c:layout>
            <c:manualLayout>
              <c:x val="-4.0885852994074962E-2"/>
              <c:y val="0.2618182817726678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38"/>
        <c:dLbl>
          <c:idx val="0"/>
          <c:layout>
            <c:manualLayout>
              <c:x val="-2.72572353293833E-2"/>
              <c:y val="1.4545460098481545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3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40"/>
        <c:dLbl>
          <c:idx val="0"/>
          <c:layout>
            <c:manualLayout>
              <c:x val="-4.0885852994074962E-2"/>
              <c:y val="0.2618182817726678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41"/>
        <c:dLbl>
          <c:idx val="0"/>
          <c:layout>
            <c:manualLayout>
              <c:x val="-2.72572353293833E-2"/>
              <c:y val="1.4545460098481545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42"/>
        <c:marker>
          <c:symbol val="none"/>
        </c:marker>
        <c:dLbl>
          <c:idx val="0"/>
          <c:delete val="1"/>
        </c:dLbl>
      </c:pivotFmt>
      <c:pivotFmt>
        <c:idx val="43"/>
        <c:marker>
          <c:symbol val="none"/>
        </c:marker>
        <c:dLbl>
          <c:idx val="0"/>
          <c:delete val="1"/>
        </c:dLbl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47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48"/>
      </c:pivotFmt>
      <c:pivotFmt>
        <c:idx val="49"/>
      </c:pivotFmt>
      <c:pivotFmt>
        <c:idx val="50"/>
      </c:pivotFmt>
      <c:pivotFmt>
        <c:idx val="51"/>
        <c:dLbl>
          <c:idx val="0"/>
          <c:layout>
            <c:manualLayout>
              <c:x val="0.20871985612661936"/>
              <c:y val="-2.1202258033855219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52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36456189212991"/>
          <c:y val="0.22918666493047546"/>
          <c:w val="0.72340918233056783"/>
          <c:h val="0.70905402468058631"/>
        </c:manualLayout>
      </c:layout>
      <c:pie3DChart>
        <c:varyColors val="1"/>
        <c:ser>
          <c:idx val="0"/>
          <c:order val="0"/>
          <c:tx>
            <c:strRef>
              <c:f>'13-7g3'!$B$1:$B$2</c:f>
              <c:strCache>
                <c:ptCount val="1"/>
                <c:pt idx="0">
                  <c:v>平成27年度</c:v>
                </c:pt>
              </c:strCache>
            </c:strRef>
          </c:tx>
          <c:dLbls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'13-7g3'!$A$3:$A$13</c:f>
              <c:strCache>
                <c:ptCount val="11"/>
                <c:pt idx="0">
                  <c:v>臨時財政対策債</c:v>
                </c:pt>
                <c:pt idx="1">
                  <c:v>一般単独事業債</c:v>
                </c:pt>
                <c:pt idx="2">
                  <c:v>一般補助施設整備等事業債</c:v>
                </c:pt>
                <c:pt idx="3">
                  <c:v>学校教育施設等整備事業債</c:v>
                </c:pt>
                <c:pt idx="4">
                  <c:v>県貸付金</c:v>
                </c:pt>
                <c:pt idx="5">
                  <c:v>一般公共事業債</c:v>
                </c:pt>
                <c:pt idx="6">
                  <c:v>減税補てん債</c:v>
                </c:pt>
                <c:pt idx="7">
                  <c:v>一般廃棄物処理事業債</c:v>
                </c:pt>
                <c:pt idx="8">
                  <c:v>全国防災</c:v>
                </c:pt>
                <c:pt idx="9">
                  <c:v>臨時税収補てん債</c:v>
                </c:pt>
                <c:pt idx="10">
                  <c:v>緊急防災・減災事業債</c:v>
                </c:pt>
              </c:strCache>
            </c:strRef>
          </c:cat>
          <c:val>
            <c:numRef>
              <c:f>'13-7g3'!$B$3:$B$13</c:f>
              <c:numCache>
                <c:formatCode>General</c:formatCode>
                <c:ptCount val="11"/>
                <c:pt idx="0">
                  <c:v>3810066</c:v>
                </c:pt>
                <c:pt idx="1">
                  <c:v>1639346</c:v>
                </c:pt>
                <c:pt idx="2">
                  <c:v>1167697</c:v>
                </c:pt>
                <c:pt idx="3">
                  <c:v>943205</c:v>
                </c:pt>
                <c:pt idx="4">
                  <c:v>752054</c:v>
                </c:pt>
                <c:pt idx="5">
                  <c:v>456998</c:v>
                </c:pt>
                <c:pt idx="6">
                  <c:v>429527</c:v>
                </c:pt>
                <c:pt idx="7">
                  <c:v>243088</c:v>
                </c:pt>
                <c:pt idx="8">
                  <c:v>84300</c:v>
                </c:pt>
                <c:pt idx="9">
                  <c:v>45283</c:v>
                </c:pt>
                <c:pt idx="10">
                  <c:v>7715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[統計さむかわデータベース.xlsx]13-8g!ﾋﾟﾎﾞｯﾄﾃｰﾌﾞﾙ2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smGrid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5093826151874132"/>
          <c:y val="0.16858489419067849"/>
          <c:w val="0.82282440991834871"/>
          <c:h val="0.605206147596673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'13-8g'!$B$1:$B$2</c:f>
              <c:strCache>
                <c:ptCount val="1"/>
                <c:pt idx="0">
                  <c:v>町民税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'13-8g'!$A$3:$A$12</c:f>
              <c:strCache>
                <c:ptCount val="9"/>
                <c:pt idx="0">
                  <c:v>平成19年度</c:v>
                </c:pt>
                <c:pt idx="1">
                  <c:v>平成20年度</c:v>
                </c:pt>
                <c:pt idx="2">
                  <c:v>平成21年度</c:v>
                </c:pt>
                <c:pt idx="3">
                  <c:v>平成22年度</c:v>
                </c:pt>
                <c:pt idx="4">
                  <c:v>平成23年度</c:v>
                </c:pt>
                <c:pt idx="5">
                  <c:v>平成24年度</c:v>
                </c:pt>
                <c:pt idx="6">
                  <c:v>平成25年度</c:v>
                </c:pt>
                <c:pt idx="7">
                  <c:v>平成26年度</c:v>
                </c:pt>
                <c:pt idx="8">
                  <c:v>平成27年度</c:v>
                </c:pt>
              </c:strCache>
            </c:strRef>
          </c:cat>
          <c:val>
            <c:numRef>
              <c:f>'13-8g'!$B$3:$B$12</c:f>
              <c:numCache>
                <c:formatCode>General</c:formatCode>
                <c:ptCount val="9"/>
                <c:pt idx="0">
                  <c:v>4153722</c:v>
                </c:pt>
                <c:pt idx="1">
                  <c:v>4236858</c:v>
                </c:pt>
                <c:pt idx="2">
                  <c:v>3366160</c:v>
                </c:pt>
                <c:pt idx="3">
                  <c:v>3323663</c:v>
                </c:pt>
                <c:pt idx="4">
                  <c:v>3200530</c:v>
                </c:pt>
                <c:pt idx="5">
                  <c:v>3476555</c:v>
                </c:pt>
                <c:pt idx="6">
                  <c:v>3362296</c:v>
                </c:pt>
                <c:pt idx="7">
                  <c:v>3481966</c:v>
                </c:pt>
                <c:pt idx="8">
                  <c:v>3384085</c:v>
                </c:pt>
              </c:numCache>
            </c:numRef>
          </c:val>
        </c:ser>
        <c:ser>
          <c:idx val="1"/>
          <c:order val="1"/>
          <c:tx>
            <c:strRef>
              <c:f>'13-8g'!$C$1:$C$2</c:f>
              <c:strCache>
                <c:ptCount val="1"/>
                <c:pt idx="0">
                  <c:v>固定資産税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'13-8g'!$A$3:$A$12</c:f>
              <c:strCache>
                <c:ptCount val="9"/>
                <c:pt idx="0">
                  <c:v>平成19年度</c:v>
                </c:pt>
                <c:pt idx="1">
                  <c:v>平成20年度</c:v>
                </c:pt>
                <c:pt idx="2">
                  <c:v>平成21年度</c:v>
                </c:pt>
                <c:pt idx="3">
                  <c:v>平成22年度</c:v>
                </c:pt>
                <c:pt idx="4">
                  <c:v>平成23年度</c:v>
                </c:pt>
                <c:pt idx="5">
                  <c:v>平成24年度</c:v>
                </c:pt>
                <c:pt idx="6">
                  <c:v>平成25年度</c:v>
                </c:pt>
                <c:pt idx="7">
                  <c:v>平成26年度</c:v>
                </c:pt>
                <c:pt idx="8">
                  <c:v>平成27年度</c:v>
                </c:pt>
              </c:strCache>
            </c:strRef>
          </c:cat>
          <c:val>
            <c:numRef>
              <c:f>'13-8g'!$C$3:$C$12</c:f>
              <c:numCache>
                <c:formatCode>General</c:formatCode>
                <c:ptCount val="9"/>
                <c:pt idx="0">
                  <c:v>4392724</c:v>
                </c:pt>
                <c:pt idx="1">
                  <c:v>4494412</c:v>
                </c:pt>
                <c:pt idx="2">
                  <c:v>4408598</c:v>
                </c:pt>
                <c:pt idx="3">
                  <c:v>4342634</c:v>
                </c:pt>
                <c:pt idx="4">
                  <c:v>4365523</c:v>
                </c:pt>
                <c:pt idx="5">
                  <c:v>4203137</c:v>
                </c:pt>
                <c:pt idx="6">
                  <c:v>4244373</c:v>
                </c:pt>
                <c:pt idx="7">
                  <c:v>4277342</c:v>
                </c:pt>
                <c:pt idx="8">
                  <c:v>4230949</c:v>
                </c:pt>
              </c:numCache>
            </c:numRef>
          </c:val>
        </c:ser>
        <c:ser>
          <c:idx val="2"/>
          <c:order val="2"/>
          <c:tx>
            <c:strRef>
              <c:f>'13-8g'!$D$1:$D$2</c:f>
              <c:strCache>
                <c:ptCount val="1"/>
                <c:pt idx="0">
                  <c:v>軽自動車税</c:v>
                </c:pt>
              </c:strCache>
            </c:strRef>
          </c:tx>
          <c:spPr>
            <a:pattFill prst="zigZag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'13-8g'!$A$3:$A$12</c:f>
              <c:strCache>
                <c:ptCount val="9"/>
                <c:pt idx="0">
                  <c:v>平成19年度</c:v>
                </c:pt>
                <c:pt idx="1">
                  <c:v>平成20年度</c:v>
                </c:pt>
                <c:pt idx="2">
                  <c:v>平成21年度</c:v>
                </c:pt>
                <c:pt idx="3">
                  <c:v>平成22年度</c:v>
                </c:pt>
                <c:pt idx="4">
                  <c:v>平成23年度</c:v>
                </c:pt>
                <c:pt idx="5">
                  <c:v>平成24年度</c:v>
                </c:pt>
                <c:pt idx="6">
                  <c:v>平成25年度</c:v>
                </c:pt>
                <c:pt idx="7">
                  <c:v>平成26年度</c:v>
                </c:pt>
                <c:pt idx="8">
                  <c:v>平成27年度</c:v>
                </c:pt>
              </c:strCache>
            </c:strRef>
          </c:cat>
          <c:val>
            <c:numRef>
              <c:f>'13-8g'!$D$3:$D$12</c:f>
              <c:numCache>
                <c:formatCode>General</c:formatCode>
                <c:ptCount val="9"/>
                <c:pt idx="0">
                  <c:v>53907</c:v>
                </c:pt>
                <c:pt idx="1">
                  <c:v>55964</c:v>
                </c:pt>
                <c:pt idx="2">
                  <c:v>58123</c:v>
                </c:pt>
                <c:pt idx="3">
                  <c:v>58998</c:v>
                </c:pt>
                <c:pt idx="4">
                  <c:v>61292</c:v>
                </c:pt>
                <c:pt idx="5">
                  <c:v>63062</c:v>
                </c:pt>
                <c:pt idx="6">
                  <c:v>65554</c:v>
                </c:pt>
                <c:pt idx="7">
                  <c:v>68260</c:v>
                </c:pt>
                <c:pt idx="8">
                  <c:v>71297</c:v>
                </c:pt>
              </c:numCache>
            </c:numRef>
          </c:val>
        </c:ser>
        <c:ser>
          <c:idx val="3"/>
          <c:order val="3"/>
          <c:tx>
            <c:strRef>
              <c:f>'13-8g'!$E$1:$E$2</c:f>
              <c:strCache>
                <c:ptCount val="1"/>
                <c:pt idx="0">
                  <c:v>町たばこ税</c:v>
                </c:pt>
              </c:strCache>
            </c:strRef>
          </c:tx>
          <c:spPr>
            <a:pattFill prst="smGrid">
              <a:fgClr>
                <a:schemeClr val="accent4"/>
              </a:fgClr>
              <a:bgClr>
                <a:schemeClr val="bg1"/>
              </a:bgClr>
            </a:pattFill>
            <a:ln>
              <a:solidFill>
                <a:schemeClr val="accent4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'13-8g'!$A$3:$A$12</c:f>
              <c:strCache>
                <c:ptCount val="9"/>
                <c:pt idx="0">
                  <c:v>平成19年度</c:v>
                </c:pt>
                <c:pt idx="1">
                  <c:v>平成20年度</c:v>
                </c:pt>
                <c:pt idx="2">
                  <c:v>平成21年度</c:v>
                </c:pt>
                <c:pt idx="3">
                  <c:v>平成22年度</c:v>
                </c:pt>
                <c:pt idx="4">
                  <c:v>平成23年度</c:v>
                </c:pt>
                <c:pt idx="5">
                  <c:v>平成24年度</c:v>
                </c:pt>
                <c:pt idx="6">
                  <c:v>平成25年度</c:v>
                </c:pt>
                <c:pt idx="7">
                  <c:v>平成26年度</c:v>
                </c:pt>
                <c:pt idx="8">
                  <c:v>平成27年度</c:v>
                </c:pt>
              </c:strCache>
            </c:strRef>
          </c:cat>
          <c:val>
            <c:numRef>
              <c:f>'13-8g'!$E$3:$E$12</c:f>
              <c:numCache>
                <c:formatCode>General</c:formatCode>
                <c:ptCount val="9"/>
                <c:pt idx="0">
                  <c:v>341207</c:v>
                </c:pt>
                <c:pt idx="1">
                  <c:v>329563</c:v>
                </c:pt>
                <c:pt idx="2">
                  <c:v>315273</c:v>
                </c:pt>
                <c:pt idx="3">
                  <c:v>320477</c:v>
                </c:pt>
                <c:pt idx="4">
                  <c:v>367411</c:v>
                </c:pt>
                <c:pt idx="5">
                  <c:v>356857</c:v>
                </c:pt>
                <c:pt idx="6">
                  <c:v>392682</c:v>
                </c:pt>
                <c:pt idx="7">
                  <c:v>383901</c:v>
                </c:pt>
                <c:pt idx="8">
                  <c:v>389036</c:v>
                </c:pt>
              </c:numCache>
            </c:numRef>
          </c:val>
        </c:ser>
        <c:ser>
          <c:idx val="4"/>
          <c:order val="4"/>
          <c:tx>
            <c:strRef>
              <c:f>'13-8g'!$F$1:$F$2</c:f>
              <c:strCache>
                <c:ptCount val="1"/>
                <c:pt idx="0">
                  <c:v>都市計画税</c:v>
                </c:pt>
              </c:strCache>
            </c:strRef>
          </c:tx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'13-8g'!$A$3:$A$12</c:f>
              <c:strCache>
                <c:ptCount val="9"/>
                <c:pt idx="0">
                  <c:v>平成19年度</c:v>
                </c:pt>
                <c:pt idx="1">
                  <c:v>平成20年度</c:v>
                </c:pt>
                <c:pt idx="2">
                  <c:v>平成21年度</c:v>
                </c:pt>
                <c:pt idx="3">
                  <c:v>平成22年度</c:v>
                </c:pt>
                <c:pt idx="4">
                  <c:v>平成23年度</c:v>
                </c:pt>
                <c:pt idx="5">
                  <c:v>平成24年度</c:v>
                </c:pt>
                <c:pt idx="6">
                  <c:v>平成25年度</c:v>
                </c:pt>
                <c:pt idx="7">
                  <c:v>平成26年度</c:v>
                </c:pt>
                <c:pt idx="8">
                  <c:v>平成27年度</c:v>
                </c:pt>
              </c:strCache>
            </c:strRef>
          </c:cat>
          <c:val>
            <c:numRef>
              <c:f>'13-8g'!$F$3:$F$12</c:f>
              <c:numCache>
                <c:formatCode>General</c:formatCode>
                <c:ptCount val="9"/>
                <c:pt idx="0">
                  <c:v>487272</c:v>
                </c:pt>
                <c:pt idx="1">
                  <c:v>495221</c:v>
                </c:pt>
                <c:pt idx="2">
                  <c:v>493115</c:v>
                </c:pt>
                <c:pt idx="3">
                  <c:v>495722</c:v>
                </c:pt>
                <c:pt idx="4">
                  <c:v>506783</c:v>
                </c:pt>
                <c:pt idx="5">
                  <c:v>485622</c:v>
                </c:pt>
                <c:pt idx="6">
                  <c:v>493311</c:v>
                </c:pt>
                <c:pt idx="7">
                  <c:v>500199</c:v>
                </c:pt>
                <c:pt idx="8">
                  <c:v>498218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6751232"/>
        <c:axId val="376752768"/>
      </c:barChart>
      <c:catAx>
        <c:axId val="376751232"/>
        <c:scaling>
          <c:orientation val="minMax"/>
        </c:scaling>
        <c:delete val="0"/>
        <c:axPos val="b"/>
        <c:majorTickMark val="out"/>
        <c:minorTickMark val="none"/>
        <c:tickLblPos val="nextTo"/>
        <c:crossAx val="376752768"/>
        <c:crosses val="autoZero"/>
        <c:auto val="1"/>
        <c:lblAlgn val="ctr"/>
        <c:lblOffset val="100"/>
        <c:noMultiLvlLbl val="0"/>
      </c:catAx>
      <c:valAx>
        <c:axId val="376752768"/>
        <c:scaling>
          <c:orientation val="minMax"/>
          <c:max val="100000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（千円）</a:t>
                </a:r>
              </a:p>
            </c:rich>
          </c:tx>
          <c:layout>
            <c:manualLayout>
              <c:xMode val="edge"/>
              <c:yMode val="edge"/>
              <c:x val="2.8622540250447227E-2"/>
              <c:y val="9.3229776795611716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6751232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[統計さむかわデータベース.xlsx]13-9g!ﾋﾟﾎﾞｯﾄﾃｰﾌﾞﾙ4</c:name>
    <c:fmtId val="0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zigZag">
            <a:fgClr>
              <a:schemeClr val="accent3"/>
            </a:fgClr>
            <a:bgClr>
              <a:schemeClr val="bg1"/>
            </a:bgClr>
          </a:pattFill>
          <a:ln w="12700">
            <a:solidFill>
              <a:schemeClr val="accent3"/>
            </a:solidFill>
          </a:ln>
        </c:spPr>
        <c:marker>
          <c:symbol val="circle"/>
          <c:size val="5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zigZag">
            <a:fgClr>
              <a:schemeClr val="accent3"/>
            </a:fgClr>
            <a:bgClr>
              <a:schemeClr val="bg1"/>
            </a:bgClr>
          </a:pattFill>
          <a:ln w="12700"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zigZag">
            <a:fgClr>
              <a:schemeClr val="accent3"/>
            </a:fgClr>
            <a:bgClr>
              <a:schemeClr val="bg1"/>
            </a:bgClr>
          </a:pattFill>
          <a:ln w="12700"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zigZag">
            <a:fgClr>
              <a:schemeClr val="accent3"/>
            </a:fgClr>
            <a:bgClr>
              <a:schemeClr val="bg1"/>
            </a:bgClr>
          </a:pattFill>
          <a:ln w="12700"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zigZag">
            <a:fgClr>
              <a:schemeClr val="accent3"/>
            </a:fgClr>
            <a:bgClr>
              <a:schemeClr val="bg1"/>
            </a:bgClr>
          </a:pattFill>
          <a:ln w="12700"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0119048182040308"/>
          <c:y val="0.16289552347623215"/>
          <c:w val="0.87503850306999909"/>
          <c:h val="0.56630212890055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'13-9g'!$B$1</c:f>
              <c:strCache>
                <c:ptCount val="1"/>
                <c:pt idx="0">
                  <c:v>町民税（個人）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'13-9g'!$A$2:$A$10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'13-9g'!$B$2:$B$10</c:f>
              <c:numCache>
                <c:formatCode>General</c:formatCode>
                <c:ptCount val="8"/>
                <c:pt idx="0">
                  <c:v>23354</c:v>
                </c:pt>
                <c:pt idx="1">
                  <c:v>23396</c:v>
                </c:pt>
                <c:pt idx="2">
                  <c:v>23017</c:v>
                </c:pt>
                <c:pt idx="3">
                  <c:v>23025</c:v>
                </c:pt>
                <c:pt idx="4">
                  <c:v>23130</c:v>
                </c:pt>
                <c:pt idx="5">
                  <c:v>23255</c:v>
                </c:pt>
                <c:pt idx="6">
                  <c:v>23208</c:v>
                </c:pt>
                <c:pt idx="7">
                  <c:v>23336</c:v>
                </c:pt>
              </c:numCache>
            </c:numRef>
          </c:val>
        </c:ser>
        <c:ser>
          <c:idx val="1"/>
          <c:order val="1"/>
          <c:tx>
            <c:strRef>
              <c:f>'13-9g'!$C$1</c:f>
              <c:strCache>
                <c:ptCount val="1"/>
                <c:pt idx="0">
                  <c:v>町民税（法人）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'13-9g'!$A$2:$A$10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'13-9g'!$C$2:$C$10</c:f>
              <c:numCache>
                <c:formatCode>General</c:formatCode>
                <c:ptCount val="8"/>
                <c:pt idx="0">
                  <c:v>1169</c:v>
                </c:pt>
                <c:pt idx="1">
                  <c:v>1184</c:v>
                </c:pt>
                <c:pt idx="2">
                  <c:v>1167</c:v>
                </c:pt>
                <c:pt idx="3">
                  <c:v>1151</c:v>
                </c:pt>
                <c:pt idx="4">
                  <c:v>1149</c:v>
                </c:pt>
                <c:pt idx="5">
                  <c:v>1150</c:v>
                </c:pt>
                <c:pt idx="6">
                  <c:v>1168</c:v>
                </c:pt>
                <c:pt idx="7">
                  <c:v>1153</c:v>
                </c:pt>
              </c:numCache>
            </c:numRef>
          </c:val>
        </c:ser>
        <c:ser>
          <c:idx val="2"/>
          <c:order val="2"/>
          <c:tx>
            <c:strRef>
              <c:f>'13-9g'!$D$1</c:f>
              <c:strCache>
                <c:ptCount val="1"/>
                <c:pt idx="0">
                  <c:v>固定資産税(免点以上)</c:v>
                </c:pt>
              </c:strCache>
            </c:strRef>
          </c:tx>
          <c:spPr>
            <a:pattFill prst="zigZag">
              <a:fgClr>
                <a:schemeClr val="accent3"/>
              </a:fgClr>
              <a:bgClr>
                <a:schemeClr val="bg1"/>
              </a:bgClr>
            </a:pattFill>
            <a:ln w="12700">
              <a:solidFill>
                <a:schemeClr val="accent3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'13-9g'!$A$2:$A$10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'13-9g'!$D$2:$D$10</c:f>
              <c:numCache>
                <c:formatCode>General</c:formatCode>
                <c:ptCount val="8"/>
                <c:pt idx="0">
                  <c:v>23528</c:v>
                </c:pt>
                <c:pt idx="1">
                  <c:v>23943</c:v>
                </c:pt>
                <c:pt idx="2">
                  <c:v>24240</c:v>
                </c:pt>
                <c:pt idx="3">
                  <c:v>24510</c:v>
                </c:pt>
                <c:pt idx="4">
                  <c:v>24836</c:v>
                </c:pt>
                <c:pt idx="5">
                  <c:v>25136</c:v>
                </c:pt>
                <c:pt idx="6">
                  <c:v>25374</c:v>
                </c:pt>
                <c:pt idx="7">
                  <c:v>25768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6797056"/>
        <c:axId val="376798592"/>
      </c:barChart>
      <c:catAx>
        <c:axId val="376797056"/>
        <c:scaling>
          <c:orientation val="minMax"/>
        </c:scaling>
        <c:delete val="0"/>
        <c:axPos val="b"/>
        <c:majorTickMark val="out"/>
        <c:minorTickMark val="none"/>
        <c:tickLblPos val="nextTo"/>
        <c:crossAx val="376798592"/>
        <c:crosses val="autoZero"/>
        <c:auto val="1"/>
        <c:lblAlgn val="ctr"/>
        <c:lblOffset val="100"/>
        <c:noMultiLvlLbl val="0"/>
      </c:catAx>
      <c:valAx>
        <c:axId val="3767985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2.4565825668187873E-2"/>
              <c:y val="6.4102143482064736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679705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[統計さむかわデータベース.xlsx]13-10g!ﾋﾟﾎﾞｯﾄﾃｰﾌﾞﾙ6</c:name>
    <c:fmtId val="0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delete val="1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delete val="1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delete val="1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</c:pivotFmt>
    </c:pivotFmts>
    <c:plotArea>
      <c:layout>
        <c:manualLayout>
          <c:layoutTarget val="inner"/>
          <c:xMode val="edge"/>
          <c:yMode val="edge"/>
          <c:x val="0.11022462817147856"/>
          <c:y val="0.16289552347623215"/>
          <c:w val="0.85921981627296584"/>
          <c:h val="0.589450277048702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'13-10g'!$B$3</c:f>
              <c:strCache>
                <c:ptCount val="1"/>
                <c:pt idx="0">
                  <c:v>木造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'13-10g'!$A$4:$A$12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'13-10g'!$B$4:$B$12</c:f>
              <c:numCache>
                <c:formatCode>General</c:formatCode>
                <c:ptCount val="8"/>
                <c:pt idx="0">
                  <c:v>11891</c:v>
                </c:pt>
                <c:pt idx="1">
                  <c:v>12006</c:v>
                </c:pt>
                <c:pt idx="2">
                  <c:v>12085</c:v>
                </c:pt>
                <c:pt idx="3">
                  <c:v>12168</c:v>
                </c:pt>
                <c:pt idx="4">
                  <c:v>12278</c:v>
                </c:pt>
                <c:pt idx="5">
                  <c:v>12409</c:v>
                </c:pt>
                <c:pt idx="6">
                  <c:v>12438</c:v>
                </c:pt>
                <c:pt idx="7">
                  <c:v>12602</c:v>
                </c:pt>
              </c:numCache>
            </c:numRef>
          </c:val>
        </c:ser>
        <c:ser>
          <c:idx val="1"/>
          <c:order val="1"/>
          <c:tx>
            <c:strRef>
              <c:f>'13-10g'!$C$3</c:f>
              <c:strCache>
                <c:ptCount val="1"/>
                <c:pt idx="0">
                  <c:v>非木造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'13-10g'!$A$4:$A$12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'13-10g'!$C$4:$C$12</c:f>
              <c:numCache>
                <c:formatCode>General</c:formatCode>
                <c:ptCount val="8"/>
                <c:pt idx="0">
                  <c:v>3411</c:v>
                </c:pt>
                <c:pt idx="1">
                  <c:v>3421</c:v>
                </c:pt>
                <c:pt idx="2">
                  <c:v>3448</c:v>
                </c:pt>
                <c:pt idx="3">
                  <c:v>3474</c:v>
                </c:pt>
                <c:pt idx="4">
                  <c:v>3499</c:v>
                </c:pt>
                <c:pt idx="5">
                  <c:v>3542</c:v>
                </c:pt>
                <c:pt idx="6">
                  <c:v>3561</c:v>
                </c:pt>
                <c:pt idx="7">
                  <c:v>3588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6374784"/>
        <c:axId val="376376320"/>
      </c:barChart>
      <c:catAx>
        <c:axId val="37637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376376320"/>
        <c:crosses val="autoZero"/>
        <c:auto val="1"/>
        <c:lblAlgn val="ctr"/>
        <c:lblOffset val="100"/>
        <c:noMultiLvlLbl val="0"/>
      </c:catAx>
      <c:valAx>
        <c:axId val="3763763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（棟）</a:t>
                </a:r>
              </a:p>
            </c:rich>
          </c:tx>
          <c:layout>
            <c:manualLayout>
              <c:xMode val="edge"/>
              <c:yMode val="edge"/>
              <c:x val="1.8665685480903672E-2"/>
              <c:y val="7.7991032370953617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6374784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[統計さむかわデータベース.xlsx]13-10g2!ﾋﾟﾎﾞｯﾄﾃｰﾌﾞﾙ6</c:name>
    <c:fmtId val="1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delete val="1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delete val="1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delete val="1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</c:pivotFmt>
      <c:pivotFmt>
        <c:idx val="2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5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1022462817147856"/>
          <c:y val="0.16289552347623215"/>
          <c:w val="0.85921981627296584"/>
          <c:h val="0.645005832604257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'13-10g2'!$B$3</c:f>
              <c:strCache>
                <c:ptCount val="1"/>
                <c:pt idx="0">
                  <c:v>木造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'13-10g2'!$A$4:$A$12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'13-10g2'!$B$4:$B$12</c:f>
              <c:numCache>
                <c:formatCode>General</c:formatCode>
                <c:ptCount val="8"/>
                <c:pt idx="0">
                  <c:v>1164396</c:v>
                </c:pt>
                <c:pt idx="1">
                  <c:v>1181402</c:v>
                </c:pt>
                <c:pt idx="2">
                  <c:v>1194381</c:v>
                </c:pt>
                <c:pt idx="3">
                  <c:v>1210572</c:v>
                </c:pt>
                <c:pt idx="4">
                  <c:v>1228044</c:v>
                </c:pt>
                <c:pt idx="5">
                  <c:v>1244493</c:v>
                </c:pt>
                <c:pt idx="6">
                  <c:v>1253322</c:v>
                </c:pt>
                <c:pt idx="7">
                  <c:v>1276718</c:v>
                </c:pt>
              </c:numCache>
            </c:numRef>
          </c:val>
        </c:ser>
        <c:ser>
          <c:idx val="1"/>
          <c:order val="1"/>
          <c:tx>
            <c:strRef>
              <c:f>'13-10g2'!$C$3</c:f>
              <c:strCache>
                <c:ptCount val="1"/>
                <c:pt idx="0">
                  <c:v>非木造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'13-10g2'!$A$4:$A$12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'13-10g2'!$C$4:$C$12</c:f>
              <c:numCache>
                <c:formatCode>General</c:formatCode>
                <c:ptCount val="8"/>
                <c:pt idx="0">
                  <c:v>1530202</c:v>
                </c:pt>
                <c:pt idx="1">
                  <c:v>1554770</c:v>
                </c:pt>
                <c:pt idx="2">
                  <c:v>1584593</c:v>
                </c:pt>
                <c:pt idx="3">
                  <c:v>1590221</c:v>
                </c:pt>
                <c:pt idx="4">
                  <c:v>1588475</c:v>
                </c:pt>
                <c:pt idx="5">
                  <c:v>1594314</c:v>
                </c:pt>
                <c:pt idx="6">
                  <c:v>1600704</c:v>
                </c:pt>
                <c:pt idx="7">
                  <c:v>1605428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7731712"/>
        <c:axId val="377737600"/>
      </c:barChart>
      <c:catAx>
        <c:axId val="377731712"/>
        <c:scaling>
          <c:orientation val="minMax"/>
        </c:scaling>
        <c:delete val="0"/>
        <c:axPos val="b"/>
        <c:majorTickMark val="out"/>
        <c:minorTickMark val="none"/>
        <c:tickLblPos val="nextTo"/>
        <c:crossAx val="377737600"/>
        <c:crosses val="autoZero"/>
        <c:auto val="1"/>
        <c:lblAlgn val="ctr"/>
        <c:lblOffset val="100"/>
        <c:noMultiLvlLbl val="0"/>
      </c:catAx>
      <c:valAx>
        <c:axId val="3777376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（㎡）</a:t>
                </a:r>
              </a:p>
            </c:rich>
          </c:tx>
          <c:layout>
            <c:manualLayout>
              <c:xMode val="edge"/>
              <c:yMode val="edge"/>
              <c:x val="3.3874834086803786E-2"/>
              <c:y val="7.7991032370953617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7731712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[統計さむかわデータベース.xlsx]13-10g3!ﾋﾟﾎﾞｯﾄﾃｰﾌﾞﾙ6</c:name>
    <c:fmtId val="2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delete val="1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delete val="1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delete val="1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</c:pivotFmt>
      <c:pivotFmt>
        <c:idx val="2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5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1022462817147856"/>
          <c:y val="0.16289552347623215"/>
          <c:w val="0.85921981627296584"/>
          <c:h val="0.645005832604257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'13-10g3'!$B$3</c:f>
              <c:strCache>
                <c:ptCount val="1"/>
                <c:pt idx="0">
                  <c:v>木造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'13-10g3'!$A$4:$A$12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'13-10g3'!$B$4:$B$12</c:f>
              <c:numCache>
                <c:formatCode>General</c:formatCode>
                <c:ptCount val="8"/>
                <c:pt idx="0">
                  <c:v>36381112</c:v>
                </c:pt>
                <c:pt idx="1">
                  <c:v>34519314</c:v>
                </c:pt>
                <c:pt idx="2">
                  <c:v>36006115</c:v>
                </c:pt>
                <c:pt idx="3">
                  <c:v>37670396</c:v>
                </c:pt>
                <c:pt idx="4">
                  <c:v>34662209</c:v>
                </c:pt>
                <c:pt idx="5">
                  <c:v>36296486</c:v>
                </c:pt>
                <c:pt idx="6">
                  <c:v>37559883</c:v>
                </c:pt>
                <c:pt idx="7">
                  <c:v>37099852</c:v>
                </c:pt>
              </c:numCache>
            </c:numRef>
          </c:val>
        </c:ser>
        <c:ser>
          <c:idx val="1"/>
          <c:order val="1"/>
          <c:tx>
            <c:strRef>
              <c:f>'13-10g3'!$C$3</c:f>
              <c:strCache>
                <c:ptCount val="1"/>
                <c:pt idx="0">
                  <c:v>非木造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'13-10g3'!$A$4:$A$12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'13-10g3'!$C$4:$C$12</c:f>
              <c:numCache>
                <c:formatCode>General</c:formatCode>
                <c:ptCount val="8"/>
                <c:pt idx="0">
                  <c:v>61165448</c:v>
                </c:pt>
                <c:pt idx="1">
                  <c:v>60412866</c:v>
                </c:pt>
                <c:pt idx="2">
                  <c:v>63339673</c:v>
                </c:pt>
                <c:pt idx="3">
                  <c:v>63962625</c:v>
                </c:pt>
                <c:pt idx="4">
                  <c:v>56867713</c:v>
                </c:pt>
                <c:pt idx="5">
                  <c:v>58035621</c:v>
                </c:pt>
                <c:pt idx="6">
                  <c:v>58907968</c:v>
                </c:pt>
                <c:pt idx="7">
                  <c:v>56988713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7517568"/>
        <c:axId val="377519104"/>
      </c:barChart>
      <c:catAx>
        <c:axId val="377517568"/>
        <c:scaling>
          <c:orientation val="minMax"/>
        </c:scaling>
        <c:delete val="0"/>
        <c:axPos val="b"/>
        <c:majorTickMark val="out"/>
        <c:minorTickMark val="none"/>
        <c:tickLblPos val="nextTo"/>
        <c:crossAx val="377519104"/>
        <c:crosses val="autoZero"/>
        <c:auto val="1"/>
        <c:lblAlgn val="ctr"/>
        <c:lblOffset val="100"/>
        <c:noMultiLvlLbl val="0"/>
      </c:catAx>
      <c:valAx>
        <c:axId val="3775191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（千円）</a:t>
                </a:r>
              </a:p>
            </c:rich>
          </c:tx>
          <c:layout>
            <c:manualLayout>
              <c:xMode val="edge"/>
              <c:yMode val="edge"/>
              <c:x val="2.8223595706450676E-2"/>
              <c:y val="7.7991032370953617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7517568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[統計さむかわデータベース.xlsx]14-1g!ﾋﾟﾎﾞｯﾄﾃｰﾌﾞﾙ7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6448673082531354"/>
          <c:w val="0.82581455238935886"/>
          <c:h val="0.6884598279381742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'14-1g'!$C$3</c:f>
              <c:strCache>
                <c:ptCount val="1"/>
                <c:pt idx="0">
                  <c:v>面積（左軸）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'14-1g'!$A$4:$A$10</c:f>
              <c:strCache>
                <c:ptCount val="6"/>
                <c:pt idx="0">
                  <c:v>平成22年度</c:v>
                </c:pt>
                <c:pt idx="1">
                  <c:v>平成23年度</c:v>
                </c:pt>
                <c:pt idx="2">
                  <c:v>平成24年度</c:v>
                </c:pt>
                <c:pt idx="3">
                  <c:v>平成25年度</c:v>
                </c:pt>
                <c:pt idx="4">
                  <c:v>平成26年度</c:v>
                </c:pt>
                <c:pt idx="5">
                  <c:v>平成27年度</c:v>
                </c:pt>
              </c:strCache>
            </c:strRef>
          </c:cat>
          <c:val>
            <c:numRef>
              <c:f>'14-1g'!$C$4:$C$10</c:f>
              <c:numCache>
                <c:formatCode>General</c:formatCode>
                <c:ptCount val="6"/>
                <c:pt idx="0">
                  <c:v>25179.82</c:v>
                </c:pt>
                <c:pt idx="1">
                  <c:v>23513.03</c:v>
                </c:pt>
                <c:pt idx="2">
                  <c:v>23467.019999999997</c:v>
                </c:pt>
                <c:pt idx="3">
                  <c:v>25389.690000000002</c:v>
                </c:pt>
                <c:pt idx="4">
                  <c:v>42596.71</c:v>
                </c:pt>
                <c:pt idx="5">
                  <c:v>32288.050000000003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405248"/>
        <c:axId val="378406784"/>
      </c:barChart>
      <c:lineChart>
        <c:grouping val="standard"/>
        <c:varyColors val="0"/>
        <c:ser>
          <c:idx val="0"/>
          <c:order val="0"/>
          <c:tx>
            <c:strRef>
              <c:f>'14-1g'!$B$3</c:f>
              <c:strCache>
                <c:ptCount val="1"/>
                <c:pt idx="0">
                  <c:v>件数（右軸）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'14-1g'!$A$4:$A$10</c:f>
              <c:strCache>
                <c:ptCount val="6"/>
                <c:pt idx="0">
                  <c:v>平成22年度</c:v>
                </c:pt>
                <c:pt idx="1">
                  <c:v>平成23年度</c:v>
                </c:pt>
                <c:pt idx="2">
                  <c:v>平成24年度</c:v>
                </c:pt>
                <c:pt idx="3">
                  <c:v>平成25年度</c:v>
                </c:pt>
                <c:pt idx="4">
                  <c:v>平成26年度</c:v>
                </c:pt>
                <c:pt idx="5">
                  <c:v>平成27年度</c:v>
                </c:pt>
              </c:strCache>
            </c:strRef>
          </c:cat>
          <c:val>
            <c:numRef>
              <c:f>'14-1g'!$B$4:$B$10</c:f>
              <c:numCache>
                <c:formatCode>General</c:formatCode>
                <c:ptCount val="6"/>
                <c:pt idx="0">
                  <c:v>20</c:v>
                </c:pt>
                <c:pt idx="1">
                  <c:v>18</c:v>
                </c:pt>
                <c:pt idx="2">
                  <c:v>30</c:v>
                </c:pt>
                <c:pt idx="3">
                  <c:v>28</c:v>
                </c:pt>
                <c:pt idx="4">
                  <c:v>35</c:v>
                </c:pt>
                <c:pt idx="5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414976"/>
        <c:axId val="378413056"/>
      </c:lineChart>
      <c:catAx>
        <c:axId val="378405248"/>
        <c:scaling>
          <c:orientation val="minMax"/>
        </c:scaling>
        <c:delete val="0"/>
        <c:axPos val="b"/>
        <c:majorTickMark val="out"/>
        <c:minorTickMark val="none"/>
        <c:tickLblPos val="nextTo"/>
        <c:crossAx val="378406784"/>
        <c:crosses val="autoZero"/>
        <c:auto val="1"/>
        <c:lblAlgn val="ctr"/>
        <c:lblOffset val="100"/>
        <c:noMultiLvlLbl val="0"/>
      </c:catAx>
      <c:valAx>
        <c:axId val="378406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（㎡）</a:t>
                </a:r>
              </a:p>
            </c:rich>
          </c:tx>
          <c:layout>
            <c:manualLayout>
              <c:xMode val="edge"/>
              <c:yMode val="edge"/>
              <c:x val="2.2976815398075241E-2"/>
              <c:y val="9.140529308836395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8405248"/>
        <c:crosses val="autoZero"/>
        <c:crossBetween val="between"/>
      </c:valAx>
      <c:valAx>
        <c:axId val="378413056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（件）</a:t>
                </a:r>
              </a:p>
            </c:rich>
          </c:tx>
          <c:layout>
            <c:manualLayout>
              <c:xMode val="edge"/>
              <c:yMode val="edge"/>
              <c:x val="0.93869750656167983"/>
              <c:y val="8.4267643627879835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8414976"/>
        <c:crosses val="max"/>
        <c:crossBetween val="between"/>
      </c:valAx>
      <c:catAx>
        <c:axId val="378414976"/>
        <c:scaling>
          <c:orientation val="minMax"/>
        </c:scaling>
        <c:delete val="1"/>
        <c:axPos val="b"/>
        <c:majorTickMark val="out"/>
        <c:minorTickMark val="none"/>
        <c:tickLblPos val="nextTo"/>
        <c:crossAx val="378413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8906565511427859"/>
          <c:y val="2.7777777777777776E-2"/>
          <c:w val="0.63646703833553653"/>
          <c:h val="8.371719160104987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[統計さむかわデータベース.xlsx]2-7g2!ﾋﾟﾎﾞｯﾄﾃｰﾌﾞﾙ1</c:name>
    <c:fmtId val="2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spPr>
          <a:ln w="12700"/>
        </c:spPr>
        <c:marker>
          <c:symbol val="square"/>
          <c:size val="5"/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ln w="12700"/>
        </c:spPr>
        <c:marker>
          <c:symbol val="dot"/>
          <c:size val="5"/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</c:pivotFmt>
      <c:pivotFmt>
        <c:idx val="13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ln w="12700"/>
        </c:spPr>
        <c:marker>
          <c:symbol val="square"/>
          <c:size val="5"/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ln w="12700"/>
        </c:spPr>
        <c:marker>
          <c:symbol val="dot"/>
          <c:size val="5"/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spPr>
          <a:ln w="12700"/>
        </c:spPr>
        <c:marker>
          <c:symbol val="square"/>
          <c:size val="5"/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5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6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7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8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9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0"/>
        <c:spPr>
          <a:ln w="12700"/>
        </c:spPr>
        <c:marker>
          <c:symbol val="dot"/>
          <c:size val="5"/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1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2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3"/>
        <c:spPr>
          <a:ln w="12700"/>
        </c:spPr>
        <c:marker>
          <c:spPr>
            <a:ln w="12700"/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4"/>
        <c:spPr>
          <a:ln w="12700"/>
        </c:spPr>
        <c:marker>
          <c:symbol val="square"/>
          <c:size val="5"/>
          <c:spPr>
            <a:ln w="12700"/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5"/>
        <c:spPr>
          <a:ln w="12700"/>
        </c:spPr>
        <c:marker>
          <c:spPr>
            <a:ln w="12700"/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6"/>
        <c:spPr>
          <a:ln w="12700"/>
        </c:spPr>
        <c:marker>
          <c:spPr>
            <a:ln w="12700"/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7"/>
        <c:spPr>
          <a:ln w="12700"/>
        </c:spPr>
        <c:marker>
          <c:spPr>
            <a:ln w="12700"/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8"/>
        <c:spPr>
          <a:ln w="12700"/>
        </c:spPr>
        <c:marker>
          <c:spPr>
            <a:ln w="12700"/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9"/>
        <c:spPr>
          <a:ln w="12700"/>
        </c:spPr>
        <c:marker>
          <c:spPr>
            <a:ln w="12700"/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ln w="12700"/>
        </c:spPr>
        <c:marker>
          <c:symbol val="dot"/>
          <c:size val="5"/>
          <c:spPr>
            <a:ln w="12700"/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  <c:spPr>
          <a:ln w="12700"/>
        </c:spPr>
        <c:marker>
          <c:spPr>
            <a:ln w="12700"/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2"/>
        <c:spPr>
          <a:ln w="12700"/>
        </c:spPr>
        <c:marker>
          <c:spPr>
            <a:ln w="12700"/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</c:pivotFmt>
      <c:pivotFmt>
        <c:idx val="49"/>
      </c:pivotFmt>
      <c:pivotFmt>
        <c:idx val="50"/>
      </c:pivotFmt>
      <c:pivotFmt>
        <c:idx val="51"/>
        <c:dLbl>
          <c:idx val="0"/>
          <c:layout>
            <c:manualLayout>
              <c:x val="-3.7926714762746658E-2"/>
              <c:y val="-1.792418553954220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dLbl>
          <c:idx val="0"/>
          <c:layout>
            <c:manualLayout>
              <c:x val="-3.5772703281017428E-2"/>
              <c:y val="9.8629229909492962E-3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dLbl>
          <c:idx val="0"/>
          <c:layout>
            <c:manualLayout>
              <c:x val="-3.5772703281017428E-2"/>
              <c:y val="-1.4699680520105042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dLbl>
          <c:idx val="0"/>
          <c:layout>
            <c:manualLayout>
              <c:x val="-3.7926714762746658E-2"/>
              <c:y val="1.4699680520105042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dLbl>
          <c:idx val="0"/>
          <c:layout>
            <c:manualLayout>
              <c:x val="-3.7926714762746658E-2"/>
              <c:y val="1.4320864654829433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dLbl>
          <c:idx val="0"/>
          <c:layout>
            <c:manualLayout>
              <c:x val="-3.7926714762746658E-2"/>
              <c:y val="1.10963596353922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dLbl>
          <c:idx val="0"/>
          <c:layout>
            <c:manualLayout>
              <c:x val="-3.5772703281017504E-2"/>
              <c:y val="1.270861214511085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dLbl>
          <c:idx val="0"/>
          <c:layout>
            <c:manualLayout>
              <c:x val="-3.7926714762746658E-2"/>
              <c:y val="1.4320864654829433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dLbl>
          <c:idx val="0"/>
          <c:layout>
            <c:manualLayout>
              <c:x val="-3.5772703281017428E-2"/>
              <c:y val="9.484107125673687E-3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dLbl>
          <c:idx val="0"/>
          <c:layout>
            <c:manualLayout>
              <c:x val="-3.5772703281017428E-2"/>
              <c:y val="9.484107125673687E-3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dLbl>
          <c:idx val="0"/>
          <c:layout>
            <c:manualLayout>
              <c:x val="-3.7926714762746658E-2"/>
              <c:y val="1.270861214511085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9218747786735353E-2"/>
          <c:y val="8.1200733504090461E-2"/>
          <c:w val="0.8775008328124263"/>
          <c:h val="0.86713185483216515"/>
        </c:manualLayout>
      </c:layout>
      <c:lineChart>
        <c:grouping val="standard"/>
        <c:varyColors val="0"/>
        <c:ser>
          <c:idx val="0"/>
          <c:order val="0"/>
          <c:tx>
            <c:strRef>
              <c:f>'2-7g2'!$B$1:$B$2</c:f>
              <c:strCache>
                <c:ptCount val="1"/>
                <c:pt idx="0">
                  <c:v>田端</c:v>
                </c:pt>
              </c:strCache>
            </c:strRef>
          </c:tx>
          <c:spPr>
            <a:ln w="12700"/>
          </c:spPr>
          <c:marker>
            <c:spPr>
              <a:ln w="12700"/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'2-7g2'!$A$3:$A$10</c:f>
              <c:strCache>
                <c:ptCount val="7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</c:strCache>
            </c:strRef>
          </c:cat>
          <c:val>
            <c:numRef>
              <c:f>'2-7g2'!$B$3:$B$10</c:f>
              <c:numCache>
                <c:formatCode>General</c:formatCode>
                <c:ptCount val="7"/>
                <c:pt idx="0">
                  <c:v>838</c:v>
                </c:pt>
                <c:pt idx="1">
                  <c:v>848</c:v>
                </c:pt>
                <c:pt idx="2">
                  <c:v>848</c:v>
                </c:pt>
                <c:pt idx="3">
                  <c:v>870</c:v>
                </c:pt>
                <c:pt idx="4">
                  <c:v>842</c:v>
                </c:pt>
                <c:pt idx="5">
                  <c:v>894</c:v>
                </c:pt>
                <c:pt idx="6">
                  <c:v>922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'2-7g2'!$C$1:$C$2</c:f>
              <c:strCache>
                <c:ptCount val="1"/>
                <c:pt idx="0">
                  <c:v>一之宮</c:v>
                </c:pt>
              </c:strCache>
            </c:strRef>
          </c:tx>
          <c:spPr>
            <a:ln w="12700"/>
          </c:spPr>
          <c:marker>
            <c:symbol val="square"/>
            <c:size val="5"/>
            <c:spPr>
              <a:ln w="12700"/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'2-7g2'!$A$3:$A$10</c:f>
              <c:strCache>
                <c:ptCount val="7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</c:strCache>
            </c:strRef>
          </c:cat>
          <c:val>
            <c:numRef>
              <c:f>'2-7g2'!$C$3:$C$10</c:f>
              <c:numCache>
                <c:formatCode>General</c:formatCode>
                <c:ptCount val="7"/>
                <c:pt idx="0">
                  <c:v>4327</c:v>
                </c:pt>
                <c:pt idx="1">
                  <c:v>4313</c:v>
                </c:pt>
                <c:pt idx="2">
                  <c:v>4287</c:v>
                </c:pt>
                <c:pt idx="3">
                  <c:v>4303</c:v>
                </c:pt>
                <c:pt idx="4">
                  <c:v>4307</c:v>
                </c:pt>
                <c:pt idx="5">
                  <c:v>4372</c:v>
                </c:pt>
                <c:pt idx="6">
                  <c:v>4419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'2-7g2'!$D$1:$D$2</c:f>
              <c:strCache>
                <c:ptCount val="1"/>
                <c:pt idx="0">
                  <c:v>中瀬</c:v>
                </c:pt>
              </c:strCache>
            </c:strRef>
          </c:tx>
          <c:spPr>
            <a:ln w="12700"/>
          </c:spPr>
          <c:marker>
            <c:spPr>
              <a:ln w="12700"/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'2-7g2'!$A$3:$A$10</c:f>
              <c:strCache>
                <c:ptCount val="7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</c:strCache>
            </c:strRef>
          </c:cat>
          <c:val>
            <c:numRef>
              <c:f>'2-7g2'!$D$3:$D$10</c:f>
              <c:numCache>
                <c:formatCode>General</c:formatCode>
                <c:ptCount val="7"/>
                <c:pt idx="0">
                  <c:v>911</c:v>
                </c:pt>
                <c:pt idx="1">
                  <c:v>919</c:v>
                </c:pt>
                <c:pt idx="2">
                  <c:v>944</c:v>
                </c:pt>
                <c:pt idx="3">
                  <c:v>950</c:v>
                </c:pt>
                <c:pt idx="4">
                  <c:v>950</c:v>
                </c:pt>
                <c:pt idx="5">
                  <c:v>937</c:v>
                </c:pt>
                <c:pt idx="6">
                  <c:v>959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'2-7g2'!$E$1:$E$2</c:f>
              <c:strCache>
                <c:ptCount val="1"/>
                <c:pt idx="0">
                  <c:v>大曲</c:v>
                </c:pt>
              </c:strCache>
            </c:strRef>
          </c:tx>
          <c:spPr>
            <a:ln w="12700"/>
          </c:spPr>
          <c:marker>
            <c:spPr>
              <a:ln w="12700"/>
            </c:spPr>
          </c:marker>
          <c:dLbls>
            <c:dLbl>
              <c:idx val="0"/>
              <c:layout>
                <c:manualLayout>
                  <c:x val="-3.7926714762746658E-2"/>
                  <c:y val="1.270861214511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5772703281017428E-2"/>
                  <c:y val="9.4841071256736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5772703281017428E-2"/>
                  <c:y val="9.4841071256736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7926714762746658E-2"/>
                  <c:y val="1.4320864654829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5772703281017504E-2"/>
                  <c:y val="1.270861214511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7926714762746658E-2"/>
                  <c:y val="1.109635963539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7926714762746658E-2"/>
                  <c:y val="1.4320864654829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'2-7g2'!$A$3:$A$10</c:f>
              <c:strCache>
                <c:ptCount val="7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</c:strCache>
            </c:strRef>
          </c:cat>
          <c:val>
            <c:numRef>
              <c:f>'2-7g2'!$E$3:$E$10</c:f>
              <c:numCache>
                <c:formatCode>General</c:formatCode>
                <c:ptCount val="7"/>
                <c:pt idx="0">
                  <c:v>1042</c:v>
                </c:pt>
                <c:pt idx="1">
                  <c:v>1064</c:v>
                </c:pt>
                <c:pt idx="2">
                  <c:v>1074</c:v>
                </c:pt>
                <c:pt idx="3">
                  <c:v>1095</c:v>
                </c:pt>
                <c:pt idx="4">
                  <c:v>1134</c:v>
                </c:pt>
                <c:pt idx="5">
                  <c:v>1129</c:v>
                </c:pt>
                <c:pt idx="6">
                  <c:v>1144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'2-7g2'!$F$1:$F$2</c:f>
              <c:strCache>
                <c:ptCount val="1"/>
                <c:pt idx="0">
                  <c:v>岡田</c:v>
                </c:pt>
              </c:strCache>
            </c:strRef>
          </c:tx>
          <c:spPr>
            <a:ln w="12700"/>
          </c:spPr>
          <c:marker>
            <c:spPr>
              <a:ln w="12700"/>
            </c:spPr>
          </c:marker>
          <c:dLbls>
            <c:dLbl>
              <c:idx val="5"/>
              <c:layout>
                <c:manualLayout>
                  <c:x val="-3.5772703281017428E-2"/>
                  <c:y val="9.862922990949296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7926714762746658E-2"/>
                  <c:y val="1.46996805201050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'2-7g2'!$A$3:$A$10</c:f>
              <c:strCache>
                <c:ptCount val="7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</c:strCache>
            </c:strRef>
          </c:cat>
          <c:val>
            <c:numRef>
              <c:f>'2-7g2'!$F$3:$F$10</c:f>
              <c:numCache>
                <c:formatCode>General</c:formatCode>
                <c:ptCount val="7"/>
                <c:pt idx="0">
                  <c:v>3622</c:v>
                </c:pt>
                <c:pt idx="1">
                  <c:v>3499</c:v>
                </c:pt>
                <c:pt idx="2">
                  <c:v>3582</c:v>
                </c:pt>
                <c:pt idx="3">
                  <c:v>3644</c:v>
                </c:pt>
                <c:pt idx="4">
                  <c:v>3641</c:v>
                </c:pt>
                <c:pt idx="5">
                  <c:v>3604</c:v>
                </c:pt>
                <c:pt idx="6">
                  <c:v>3602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'2-7g2'!$G$1:$G$2</c:f>
              <c:strCache>
                <c:ptCount val="1"/>
                <c:pt idx="0">
                  <c:v>大蔵</c:v>
                </c:pt>
              </c:strCache>
            </c:strRef>
          </c:tx>
          <c:spPr>
            <a:ln w="12700"/>
          </c:spPr>
          <c:marker>
            <c:spPr>
              <a:ln w="12700"/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'2-7g2'!$A$3:$A$10</c:f>
              <c:strCache>
                <c:ptCount val="7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</c:strCache>
            </c:strRef>
          </c:cat>
          <c:val>
            <c:numRef>
              <c:f>'2-7g2'!$G$3:$G$10</c:f>
              <c:numCache>
                <c:formatCode>General</c:formatCode>
                <c:ptCount val="7"/>
                <c:pt idx="0">
                  <c:v>157</c:v>
                </c:pt>
                <c:pt idx="1">
                  <c:v>163</c:v>
                </c:pt>
                <c:pt idx="2">
                  <c:v>172</c:v>
                </c:pt>
                <c:pt idx="3">
                  <c:v>177</c:v>
                </c:pt>
                <c:pt idx="4">
                  <c:v>188</c:v>
                </c:pt>
                <c:pt idx="5">
                  <c:v>187</c:v>
                </c:pt>
                <c:pt idx="6">
                  <c:v>189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'2-7g2'!$H$1:$H$2</c:f>
              <c:strCache>
                <c:ptCount val="1"/>
                <c:pt idx="0">
                  <c:v>小谷</c:v>
                </c:pt>
              </c:strCache>
            </c:strRef>
          </c:tx>
          <c:spPr>
            <a:ln w="12700"/>
          </c:spPr>
          <c:marker>
            <c:spPr>
              <a:ln w="12700"/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'2-7g2'!$A$3:$A$10</c:f>
              <c:strCache>
                <c:ptCount val="7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</c:strCache>
            </c:strRef>
          </c:cat>
          <c:val>
            <c:numRef>
              <c:f>'2-7g2'!$H$3:$H$10</c:f>
              <c:numCache>
                <c:formatCode>General</c:formatCode>
                <c:ptCount val="7"/>
                <c:pt idx="0">
                  <c:v>1059</c:v>
                </c:pt>
                <c:pt idx="1">
                  <c:v>1077</c:v>
                </c:pt>
                <c:pt idx="2">
                  <c:v>1117</c:v>
                </c:pt>
                <c:pt idx="3">
                  <c:v>1130</c:v>
                </c:pt>
                <c:pt idx="4">
                  <c:v>1150</c:v>
                </c:pt>
                <c:pt idx="5">
                  <c:v>1155</c:v>
                </c:pt>
                <c:pt idx="6">
                  <c:v>1177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'2-7g2'!$I$1:$I$2</c:f>
              <c:strCache>
                <c:ptCount val="1"/>
                <c:pt idx="0">
                  <c:v>小動</c:v>
                </c:pt>
              </c:strCache>
            </c:strRef>
          </c:tx>
          <c:spPr>
            <a:ln w="12700"/>
          </c:spPr>
          <c:marker>
            <c:symbol val="dot"/>
            <c:size val="5"/>
            <c:spPr>
              <a:ln w="12700"/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'2-7g2'!$A$3:$A$10</c:f>
              <c:strCache>
                <c:ptCount val="7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</c:strCache>
            </c:strRef>
          </c:cat>
          <c:val>
            <c:numRef>
              <c:f>'2-7g2'!$I$3:$I$10</c:f>
              <c:numCache>
                <c:formatCode>General</c:formatCode>
                <c:ptCount val="7"/>
                <c:pt idx="0">
                  <c:v>450</c:v>
                </c:pt>
                <c:pt idx="1">
                  <c:v>445</c:v>
                </c:pt>
                <c:pt idx="2">
                  <c:v>455</c:v>
                </c:pt>
                <c:pt idx="3">
                  <c:v>459</c:v>
                </c:pt>
                <c:pt idx="4">
                  <c:v>468</c:v>
                </c:pt>
                <c:pt idx="5">
                  <c:v>472</c:v>
                </c:pt>
                <c:pt idx="6">
                  <c:v>468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'2-7g2'!$J$1:$J$2</c:f>
              <c:strCache>
                <c:ptCount val="1"/>
                <c:pt idx="0">
                  <c:v>宮山</c:v>
                </c:pt>
              </c:strCache>
            </c:strRef>
          </c:tx>
          <c:spPr>
            <a:ln w="12700"/>
          </c:spPr>
          <c:marker>
            <c:spPr>
              <a:ln w="12700"/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'2-7g2'!$A$3:$A$10</c:f>
              <c:strCache>
                <c:ptCount val="7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</c:strCache>
            </c:strRef>
          </c:cat>
          <c:val>
            <c:numRef>
              <c:f>'2-7g2'!$J$3:$J$10</c:f>
              <c:numCache>
                <c:formatCode>General</c:formatCode>
                <c:ptCount val="7"/>
                <c:pt idx="0">
                  <c:v>2692</c:v>
                </c:pt>
                <c:pt idx="1">
                  <c:v>2716</c:v>
                </c:pt>
                <c:pt idx="2">
                  <c:v>2667</c:v>
                </c:pt>
                <c:pt idx="3">
                  <c:v>2703</c:v>
                </c:pt>
                <c:pt idx="4">
                  <c:v>2755</c:v>
                </c:pt>
                <c:pt idx="5">
                  <c:v>2803</c:v>
                </c:pt>
                <c:pt idx="6">
                  <c:v>2868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'2-7g2'!$K$1:$K$2</c:f>
              <c:strCache>
                <c:ptCount val="1"/>
                <c:pt idx="0">
                  <c:v>倉見</c:v>
                </c:pt>
              </c:strCache>
            </c:strRef>
          </c:tx>
          <c:spPr>
            <a:ln w="12700"/>
          </c:spPr>
          <c:marker>
            <c:spPr>
              <a:ln w="12700"/>
            </c:spPr>
          </c:marker>
          <c:dLbls>
            <c:dLbl>
              <c:idx val="5"/>
              <c:layout>
                <c:manualLayout>
                  <c:x val="-3.7926714762746658E-2"/>
                  <c:y val="-1.7924185539542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5772703281017428E-2"/>
                  <c:y val="-1.46996805201050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'2-7g2'!$A$3:$A$10</c:f>
              <c:strCache>
                <c:ptCount val="7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</c:strCache>
            </c:strRef>
          </c:cat>
          <c:val>
            <c:numRef>
              <c:f>'2-7g2'!$K$3:$K$10</c:f>
              <c:numCache>
                <c:formatCode>General</c:formatCode>
                <c:ptCount val="7"/>
                <c:pt idx="0">
                  <c:v>3363</c:v>
                </c:pt>
                <c:pt idx="1">
                  <c:v>3413</c:v>
                </c:pt>
                <c:pt idx="2">
                  <c:v>3480</c:v>
                </c:pt>
                <c:pt idx="3">
                  <c:v>3547</c:v>
                </c:pt>
                <c:pt idx="4">
                  <c:v>3617</c:v>
                </c:pt>
                <c:pt idx="5">
                  <c:v>3656</c:v>
                </c:pt>
                <c:pt idx="6">
                  <c:v>3793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113792"/>
        <c:axId val="354127872"/>
      </c:lineChart>
      <c:catAx>
        <c:axId val="354113792"/>
        <c:scaling>
          <c:orientation val="minMax"/>
        </c:scaling>
        <c:delete val="0"/>
        <c:axPos val="b"/>
        <c:majorTickMark val="out"/>
        <c:minorTickMark val="none"/>
        <c:tickLblPos val="nextTo"/>
        <c:crossAx val="354127872"/>
        <c:crosses val="autoZero"/>
        <c:auto val="1"/>
        <c:lblAlgn val="ctr"/>
        <c:lblOffset val="100"/>
        <c:noMultiLvlLbl val="0"/>
      </c:catAx>
      <c:valAx>
        <c:axId val="3541278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（世帯数）</a:t>
                </a:r>
              </a:p>
            </c:rich>
          </c:tx>
          <c:layout>
            <c:manualLayout>
              <c:xMode val="edge"/>
              <c:yMode val="edge"/>
              <c:x val="5.8226152888003618E-3"/>
              <c:y val="4.1429587248223522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4113792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[統計さむかわデータベース.xlsx]14-2g!ﾋﾟﾎﾞｯﾄﾃｰﾌﾞﾙ8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6448673082531354"/>
          <c:w val="0.82581455238935886"/>
          <c:h val="0.5773487168270632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'14-2g'!$C$1</c:f>
              <c:strCache>
                <c:ptCount val="1"/>
                <c:pt idx="0">
                  <c:v>路線数（左軸）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'14-2g'!$A$2:$A$10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'14-2g'!$C$2:$C$10</c:f>
              <c:numCache>
                <c:formatCode>General</c:formatCode>
                <c:ptCount val="8"/>
                <c:pt idx="0">
                  <c:v>693</c:v>
                </c:pt>
                <c:pt idx="1">
                  <c:v>699</c:v>
                </c:pt>
                <c:pt idx="2">
                  <c:v>704</c:v>
                </c:pt>
                <c:pt idx="3">
                  <c:v>710</c:v>
                </c:pt>
                <c:pt idx="4">
                  <c:v>717</c:v>
                </c:pt>
                <c:pt idx="5">
                  <c:v>722</c:v>
                </c:pt>
                <c:pt idx="6">
                  <c:v>727</c:v>
                </c:pt>
                <c:pt idx="7">
                  <c:v>735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788288"/>
        <c:axId val="379794176"/>
      </c:barChart>
      <c:lineChart>
        <c:grouping val="standard"/>
        <c:varyColors val="0"/>
        <c:ser>
          <c:idx val="0"/>
          <c:order val="0"/>
          <c:tx>
            <c:strRef>
              <c:f>'14-2g'!$B$1</c:f>
              <c:strCache>
                <c:ptCount val="1"/>
                <c:pt idx="0">
                  <c:v>舗装率（右軸）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.00_);[Red]\(#,##0.0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'14-2g'!$A$2:$A$10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'14-2g'!$B$2:$B$10</c:f>
              <c:numCache>
                <c:formatCode>General</c:formatCode>
                <c:ptCount val="8"/>
                <c:pt idx="0">
                  <c:v>83</c:v>
                </c:pt>
                <c:pt idx="1">
                  <c:v>83</c:v>
                </c:pt>
                <c:pt idx="2">
                  <c:v>83</c:v>
                </c:pt>
                <c:pt idx="3">
                  <c:v>83</c:v>
                </c:pt>
                <c:pt idx="4">
                  <c:v>83</c:v>
                </c:pt>
                <c:pt idx="5">
                  <c:v>84</c:v>
                </c:pt>
                <c:pt idx="6">
                  <c:v>84</c:v>
                </c:pt>
                <c:pt idx="7">
                  <c:v>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802368"/>
        <c:axId val="379796096"/>
      </c:lineChart>
      <c:catAx>
        <c:axId val="379788288"/>
        <c:scaling>
          <c:orientation val="minMax"/>
        </c:scaling>
        <c:delete val="0"/>
        <c:axPos val="b"/>
        <c:majorTickMark val="out"/>
        <c:minorTickMark val="none"/>
        <c:tickLblPos val="nextTo"/>
        <c:crossAx val="379794176"/>
        <c:crosses val="autoZero"/>
        <c:auto val="1"/>
        <c:lblAlgn val="ctr"/>
        <c:lblOffset val="100"/>
        <c:noMultiLvlLbl val="0"/>
      </c:catAx>
      <c:valAx>
        <c:axId val="3797941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（路線）</a:t>
                </a:r>
              </a:p>
            </c:rich>
          </c:tx>
          <c:layout>
            <c:manualLayout>
              <c:xMode val="edge"/>
              <c:yMode val="edge"/>
              <c:x val="1.3782805738998429E-2"/>
              <c:y val="7.2886774569845436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9788288"/>
        <c:crosses val="autoZero"/>
        <c:crossBetween val="between"/>
      </c:valAx>
      <c:valAx>
        <c:axId val="379796096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</a:t>
                </a:r>
                <a:r>
                  <a:rPr lang="en-US" altLang="ja-JP" sz="800" b="0"/>
                  <a:t>%</a:t>
                </a:r>
                <a:r>
                  <a:rPr lang="ja-JP" altLang="en-US" sz="800" b="0"/>
                  <a:t>）</a:t>
                </a:r>
              </a:p>
            </c:rich>
          </c:tx>
          <c:layout>
            <c:manualLayout>
              <c:xMode val="edge"/>
              <c:yMode val="edge"/>
              <c:x val="0.93314195100612418"/>
              <c:y val="8.4267643627879835E-2"/>
            </c:manualLayout>
          </c:layout>
          <c:overlay val="0"/>
        </c:title>
        <c:numFmt formatCode="#,##0.0_);[Red]\(#,##0.0\)" sourceLinked="0"/>
        <c:majorTickMark val="out"/>
        <c:minorTickMark val="none"/>
        <c:tickLblPos val="nextTo"/>
        <c:crossAx val="379802368"/>
        <c:crosses val="max"/>
        <c:crossBetween val="between"/>
      </c:valAx>
      <c:catAx>
        <c:axId val="379802368"/>
        <c:scaling>
          <c:orientation val="minMax"/>
        </c:scaling>
        <c:delete val="1"/>
        <c:axPos val="b"/>
        <c:majorTickMark val="out"/>
        <c:minorTickMark val="none"/>
        <c:tickLblPos val="nextTo"/>
        <c:crossAx val="379796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8906565511427859"/>
          <c:y val="2.7777777777777776E-2"/>
          <c:w val="0.63646703833553653"/>
          <c:h val="8.371719160104987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[統計さむかわデータベース.xlsx]14-5g!ﾋﾟﾎﾞｯﾄﾃｰﾌﾞﾙ9</c:name>
    <c:fmtId val="0"/>
  </c:pivotSource>
  <c:chart>
    <c:autoTitleDeleted val="1"/>
    <c:pivotFmts>
      <c:pivotFmt>
        <c:idx val="0"/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2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3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4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5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7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8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9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0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0475083594002804"/>
          <c:y val="9.4901295978229355E-2"/>
          <c:w val="0.88253442634739154"/>
          <c:h val="0.567832822980460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'14-5g'!$B$1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'14-5g'!$A$2:$A$10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'14-5g'!$B$2:$B$10</c:f>
              <c:numCache>
                <c:formatCode>General</c:formatCode>
                <c:ptCount val="8"/>
                <c:pt idx="0">
                  <c:v>295</c:v>
                </c:pt>
                <c:pt idx="1">
                  <c:v>255</c:v>
                </c:pt>
                <c:pt idx="2">
                  <c:v>286</c:v>
                </c:pt>
                <c:pt idx="3">
                  <c:v>251</c:v>
                </c:pt>
                <c:pt idx="4">
                  <c:v>253</c:v>
                </c:pt>
                <c:pt idx="5">
                  <c:v>294</c:v>
                </c:pt>
                <c:pt idx="6">
                  <c:v>245</c:v>
                </c:pt>
                <c:pt idx="7">
                  <c:v>238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80297216"/>
        <c:axId val="380299904"/>
      </c:barChart>
      <c:catAx>
        <c:axId val="380297216"/>
        <c:scaling>
          <c:orientation val="minMax"/>
        </c:scaling>
        <c:delete val="0"/>
        <c:axPos val="b"/>
        <c:majorTickMark val="out"/>
        <c:minorTickMark val="none"/>
        <c:tickLblPos val="nextTo"/>
        <c:crossAx val="380299904"/>
        <c:crosses val="autoZero"/>
        <c:auto val="1"/>
        <c:lblAlgn val="ctr"/>
        <c:lblOffset val="100"/>
        <c:noMultiLvlLbl val="0"/>
      </c:catAx>
      <c:valAx>
        <c:axId val="3802999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（件）</a:t>
                </a:r>
              </a:p>
            </c:rich>
          </c:tx>
          <c:layout>
            <c:manualLayout>
              <c:xMode val="edge"/>
              <c:yMode val="edge"/>
              <c:x val="3.1380139982502185E-2"/>
              <c:y val="1.0608048993875766E-4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029721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[統計さむかわデータベース.xlsx]14-8g!ﾋﾟﾎﾞｯﾄﾃｰﾌﾞﾙ10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smGrid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smGrid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smGrid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spPr>
          <a:pattFill prst="smGrid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5"/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9325284187121429E-2"/>
          <c:y val="0.11453093068820508"/>
          <c:w val="0.87443724763632713"/>
          <c:h val="0.723610145297348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'14-8g'!$B$1</c:f>
              <c:strCache>
                <c:ptCount val="1"/>
                <c:pt idx="0">
                  <c:v>街区公園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'14-8g'!$A$2:$A$10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'14-8g'!$B$2:$B$10</c:f>
              <c:numCache>
                <c:formatCode>General</c:formatCode>
                <c:ptCount val="8"/>
                <c:pt idx="0">
                  <c:v>26</c:v>
                </c:pt>
                <c:pt idx="1">
                  <c:v>26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</c:numCache>
            </c:numRef>
          </c:val>
        </c:ser>
        <c:ser>
          <c:idx val="1"/>
          <c:order val="1"/>
          <c:tx>
            <c:strRef>
              <c:f>'14-8g'!$C$1</c:f>
              <c:strCache>
                <c:ptCount val="1"/>
                <c:pt idx="0">
                  <c:v>近隣公園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'14-8g'!$A$2:$A$10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'14-8g'!$C$2:$C$10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</c:ser>
        <c:ser>
          <c:idx val="2"/>
          <c:order val="2"/>
          <c:tx>
            <c:strRef>
              <c:f>'14-8g'!$D$1</c:f>
              <c:strCache>
                <c:ptCount val="1"/>
                <c:pt idx="0">
                  <c:v>地区公園</c:v>
                </c:pt>
              </c:strCache>
            </c:strRef>
          </c:tx>
          <c:spPr>
            <a:pattFill prst="zigZag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'14-8g'!$A$2:$A$10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'14-8g'!$D$2:$D$10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</c:ser>
        <c:ser>
          <c:idx val="3"/>
          <c:order val="3"/>
          <c:tx>
            <c:strRef>
              <c:f>'14-8g'!$E$1</c:f>
              <c:strCache>
                <c:ptCount val="1"/>
                <c:pt idx="0">
                  <c:v>運動公園</c:v>
                </c:pt>
              </c:strCache>
            </c:strRef>
          </c:tx>
          <c:spPr>
            <a:pattFill prst="smGrid">
              <a:fgClr>
                <a:schemeClr val="accent4"/>
              </a:fgClr>
              <a:bgClr>
                <a:schemeClr val="bg1"/>
              </a:bgClr>
            </a:pattFill>
            <a:ln>
              <a:solidFill>
                <a:schemeClr val="accent4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'14-8g'!$A$2:$A$10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'14-8g'!$E$2:$E$10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</c:ser>
        <c:ser>
          <c:idx val="4"/>
          <c:order val="4"/>
          <c:tx>
            <c:strRef>
              <c:f>'14-8g'!$F$1</c:f>
              <c:strCache>
                <c:ptCount val="1"/>
                <c:pt idx="0">
                  <c:v>都市緑地</c:v>
                </c:pt>
              </c:strCache>
            </c:strRef>
          </c:tx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'14-8g'!$A$2:$A$10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'14-8g'!$F$2:$F$10</c:f>
              <c:numCache>
                <c:formatCode>General</c:formatCode>
                <c:ptCount val="8"/>
                <c:pt idx="0">
                  <c:v>8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8644736"/>
        <c:axId val="378646528"/>
      </c:barChart>
      <c:catAx>
        <c:axId val="378644736"/>
        <c:scaling>
          <c:orientation val="minMax"/>
        </c:scaling>
        <c:delete val="0"/>
        <c:axPos val="b"/>
        <c:majorTickMark val="out"/>
        <c:minorTickMark val="none"/>
        <c:tickLblPos val="nextTo"/>
        <c:crossAx val="378646528"/>
        <c:crosses val="autoZero"/>
        <c:auto val="1"/>
        <c:lblAlgn val="ctr"/>
        <c:lblOffset val="100"/>
        <c:noMultiLvlLbl val="0"/>
      </c:catAx>
      <c:valAx>
        <c:axId val="3786465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（公園数）</a:t>
                </a:r>
              </a:p>
            </c:rich>
          </c:tx>
          <c:layout>
            <c:manualLayout>
              <c:xMode val="edge"/>
              <c:yMode val="edge"/>
              <c:x val="2.5449924735090362E-2"/>
              <c:y val="6.748972577960341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864473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[統計さむかわデータベース.xlsx]14-8g2!ﾋﾟﾎﾞｯﾄﾃｰﾌﾞﾙ10</c:name>
    <c:fmtId val="1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smGrid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smGrid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smGrid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spPr>
          <a:pattFill prst="smGrid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5"/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8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9"/>
        <c:spPr>
          <a:pattFill prst="smGrid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0"/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2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3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4"/>
        <c:spPr>
          <a:pattFill prst="smGrid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5"/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8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9"/>
        <c:spPr>
          <a:pattFill prst="smGrid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solidFill>
            <a:schemeClr val="accent5"/>
          </a:solidFill>
          <a:ln>
            <a:solidFill>
              <a:schemeClr val="accent5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9325284187121429E-2"/>
          <c:y val="0.11453093068820508"/>
          <c:w val="0.87443724763632713"/>
          <c:h val="0.718462141192727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'14-8g2'!$B$1</c:f>
              <c:strCache>
                <c:ptCount val="1"/>
                <c:pt idx="0">
                  <c:v>街区公園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'14-8g2'!$A$2:$A$10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'14-8g2'!$B$2:$B$10</c:f>
              <c:numCache>
                <c:formatCode>General</c:formatCode>
                <c:ptCount val="8"/>
                <c:pt idx="0">
                  <c:v>19846</c:v>
                </c:pt>
                <c:pt idx="1">
                  <c:v>19846</c:v>
                </c:pt>
                <c:pt idx="2">
                  <c:v>23438</c:v>
                </c:pt>
                <c:pt idx="3">
                  <c:v>23737</c:v>
                </c:pt>
                <c:pt idx="4">
                  <c:v>24355</c:v>
                </c:pt>
                <c:pt idx="5">
                  <c:v>24355</c:v>
                </c:pt>
                <c:pt idx="6">
                  <c:v>24355</c:v>
                </c:pt>
                <c:pt idx="7">
                  <c:v>24355</c:v>
                </c:pt>
              </c:numCache>
            </c:numRef>
          </c:val>
        </c:ser>
        <c:ser>
          <c:idx val="1"/>
          <c:order val="1"/>
          <c:tx>
            <c:strRef>
              <c:f>'14-8g2'!$C$1</c:f>
              <c:strCache>
                <c:ptCount val="1"/>
                <c:pt idx="0">
                  <c:v>近隣公園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'14-8g2'!$A$2:$A$10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'14-8g2'!$C$2:$C$10</c:f>
              <c:numCache>
                <c:formatCode>General</c:formatCode>
                <c:ptCount val="8"/>
                <c:pt idx="0">
                  <c:v>15048</c:v>
                </c:pt>
                <c:pt idx="1">
                  <c:v>15048</c:v>
                </c:pt>
                <c:pt idx="2">
                  <c:v>15048</c:v>
                </c:pt>
                <c:pt idx="3">
                  <c:v>15049</c:v>
                </c:pt>
                <c:pt idx="4">
                  <c:v>15049</c:v>
                </c:pt>
                <c:pt idx="5">
                  <c:v>15049</c:v>
                </c:pt>
                <c:pt idx="6">
                  <c:v>15049</c:v>
                </c:pt>
                <c:pt idx="7">
                  <c:v>15049</c:v>
                </c:pt>
              </c:numCache>
            </c:numRef>
          </c:val>
        </c:ser>
        <c:ser>
          <c:idx val="2"/>
          <c:order val="2"/>
          <c:tx>
            <c:strRef>
              <c:f>'14-8g2'!$D$1</c:f>
              <c:strCache>
                <c:ptCount val="1"/>
                <c:pt idx="0">
                  <c:v>地区公園</c:v>
                </c:pt>
              </c:strCache>
            </c:strRef>
          </c:tx>
          <c:spPr>
            <a:pattFill prst="zigZag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'14-8g2'!$A$2:$A$10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'14-8g2'!$D$2:$D$10</c:f>
              <c:numCache>
                <c:formatCode>General</c:formatCode>
                <c:ptCount val="8"/>
                <c:pt idx="0">
                  <c:v>47655</c:v>
                </c:pt>
                <c:pt idx="1">
                  <c:v>47655</c:v>
                </c:pt>
                <c:pt idx="2">
                  <c:v>47655</c:v>
                </c:pt>
                <c:pt idx="3">
                  <c:v>47655</c:v>
                </c:pt>
                <c:pt idx="4">
                  <c:v>47655</c:v>
                </c:pt>
                <c:pt idx="5">
                  <c:v>47655</c:v>
                </c:pt>
                <c:pt idx="6">
                  <c:v>47655</c:v>
                </c:pt>
                <c:pt idx="7">
                  <c:v>47655</c:v>
                </c:pt>
              </c:numCache>
            </c:numRef>
          </c:val>
        </c:ser>
        <c:ser>
          <c:idx val="3"/>
          <c:order val="3"/>
          <c:tx>
            <c:strRef>
              <c:f>'14-8g2'!$E$1</c:f>
              <c:strCache>
                <c:ptCount val="1"/>
                <c:pt idx="0">
                  <c:v>運動公園</c:v>
                </c:pt>
              </c:strCache>
            </c:strRef>
          </c:tx>
          <c:spPr>
            <a:pattFill prst="smGrid">
              <a:fgClr>
                <a:schemeClr val="accent4"/>
              </a:fgClr>
              <a:bgClr>
                <a:schemeClr val="bg1"/>
              </a:bgClr>
            </a:pattFill>
            <a:ln>
              <a:solidFill>
                <a:schemeClr val="accent4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'14-8g2'!$A$2:$A$10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'14-8g2'!$E$2:$E$10</c:f>
              <c:numCache>
                <c:formatCode>General</c:formatCode>
                <c:ptCount val="8"/>
                <c:pt idx="0">
                  <c:v>72195</c:v>
                </c:pt>
                <c:pt idx="1">
                  <c:v>72195</c:v>
                </c:pt>
                <c:pt idx="2">
                  <c:v>72195</c:v>
                </c:pt>
                <c:pt idx="3">
                  <c:v>72196</c:v>
                </c:pt>
                <c:pt idx="4">
                  <c:v>72196</c:v>
                </c:pt>
                <c:pt idx="5">
                  <c:v>72196</c:v>
                </c:pt>
                <c:pt idx="6">
                  <c:v>72196</c:v>
                </c:pt>
                <c:pt idx="7">
                  <c:v>72196</c:v>
                </c:pt>
              </c:numCache>
            </c:numRef>
          </c:val>
        </c:ser>
        <c:ser>
          <c:idx val="4"/>
          <c:order val="4"/>
          <c:tx>
            <c:strRef>
              <c:f>'14-8g2'!$F$1</c:f>
              <c:strCache>
                <c:ptCount val="1"/>
                <c:pt idx="0">
                  <c:v>都市緑地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'14-8g2'!$A$2:$A$10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'14-8g2'!$F$2:$F$10</c:f>
              <c:numCache>
                <c:formatCode>General</c:formatCode>
                <c:ptCount val="8"/>
                <c:pt idx="0">
                  <c:v>23585</c:v>
                </c:pt>
                <c:pt idx="1">
                  <c:v>23585</c:v>
                </c:pt>
                <c:pt idx="2">
                  <c:v>23338</c:v>
                </c:pt>
                <c:pt idx="3">
                  <c:v>23338</c:v>
                </c:pt>
                <c:pt idx="4">
                  <c:v>23338</c:v>
                </c:pt>
                <c:pt idx="5">
                  <c:v>23338</c:v>
                </c:pt>
                <c:pt idx="6">
                  <c:v>23338</c:v>
                </c:pt>
                <c:pt idx="7">
                  <c:v>23338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8035200"/>
        <c:axId val="378041088"/>
      </c:barChart>
      <c:catAx>
        <c:axId val="378035200"/>
        <c:scaling>
          <c:orientation val="minMax"/>
        </c:scaling>
        <c:delete val="0"/>
        <c:axPos val="b"/>
        <c:majorTickMark val="out"/>
        <c:minorTickMark val="none"/>
        <c:tickLblPos val="nextTo"/>
        <c:crossAx val="378041088"/>
        <c:crosses val="autoZero"/>
        <c:auto val="1"/>
        <c:lblAlgn val="ctr"/>
        <c:lblOffset val="100"/>
        <c:noMultiLvlLbl val="0"/>
      </c:catAx>
      <c:valAx>
        <c:axId val="3780410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（㎡）</a:t>
                </a:r>
              </a:p>
            </c:rich>
          </c:tx>
          <c:layout>
            <c:manualLayout>
              <c:xMode val="edge"/>
              <c:yMode val="edge"/>
              <c:x val="2.7796696182656556E-2"/>
              <c:y val="6.491572372729279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8035200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[統計さむかわデータベース.xlsx]15-1g!ﾋﾟﾎﾞｯﾄﾃｰﾌﾞﾙ1</c:name>
    <c:fmtId val="0"/>
  </c:pivotSource>
  <c:chart>
    <c:autoTitleDeleted val="1"/>
    <c:pivotFmts>
      <c:pivotFmt>
        <c:idx val="0"/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2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3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4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5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7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8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9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0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0475083594002804"/>
          <c:y val="9.4901295978229355E-2"/>
          <c:w val="0.88253442634739154"/>
          <c:h val="0.567832822980460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'15-1g'!$B$1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'15-1g'!$A$2:$A$10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'15-1g'!$B$2:$B$10</c:f>
              <c:numCache>
                <c:formatCode>General</c:formatCode>
                <c:ptCount val="8"/>
                <c:pt idx="0">
                  <c:v>3236</c:v>
                </c:pt>
                <c:pt idx="1">
                  <c:v>3260</c:v>
                </c:pt>
                <c:pt idx="2">
                  <c:v>3286</c:v>
                </c:pt>
                <c:pt idx="3">
                  <c:v>3191</c:v>
                </c:pt>
                <c:pt idx="4">
                  <c:v>3215</c:v>
                </c:pt>
                <c:pt idx="5">
                  <c:v>3240</c:v>
                </c:pt>
                <c:pt idx="6">
                  <c:v>3271</c:v>
                </c:pt>
                <c:pt idx="7">
                  <c:v>3310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9161216"/>
        <c:axId val="379172352"/>
      </c:barChart>
      <c:catAx>
        <c:axId val="379161216"/>
        <c:scaling>
          <c:orientation val="minMax"/>
        </c:scaling>
        <c:delete val="0"/>
        <c:axPos val="b"/>
        <c:majorTickMark val="out"/>
        <c:minorTickMark val="none"/>
        <c:tickLblPos val="nextTo"/>
        <c:crossAx val="379172352"/>
        <c:crosses val="autoZero"/>
        <c:auto val="1"/>
        <c:lblAlgn val="ctr"/>
        <c:lblOffset val="100"/>
        <c:noMultiLvlLbl val="0"/>
      </c:catAx>
      <c:valAx>
        <c:axId val="379172352"/>
        <c:scaling>
          <c:orientation val="minMax"/>
          <c:max val="3400"/>
          <c:min val="31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（基）</a:t>
                </a:r>
              </a:p>
            </c:rich>
          </c:tx>
          <c:layout>
            <c:manualLayout>
              <c:xMode val="edge"/>
              <c:yMode val="edge"/>
              <c:x val="1.4713473315835517E-2"/>
              <c:y val="4.7357101195683871E-3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9161216"/>
        <c:crosses val="autoZero"/>
        <c:crossBetween val="between"/>
        <c:majorUnit val="5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[統計さむかわデータベース.xlsx]15-2g!ﾋﾟﾎﾞｯﾄﾃｰﾌﾞﾙ2</c:name>
    <c:fmtId val="0"/>
  </c:pivotSource>
  <c:chart>
    <c:autoTitleDeleted val="1"/>
    <c:pivotFmts>
      <c:pivotFmt>
        <c:idx val="0"/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2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3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4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5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7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8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9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0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0475083594002804"/>
          <c:y val="9.4901295978229355E-2"/>
          <c:w val="0.88253442634739154"/>
          <c:h val="0.725240230387868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'15-2g'!$B$1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'15-2g'!$A$2:$A$9</c:f>
              <c:strCache>
                <c:ptCount val="7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</c:strCache>
            </c:strRef>
          </c:cat>
          <c:val>
            <c:numRef>
              <c:f>'15-2g'!$B$2:$B$9</c:f>
              <c:numCache>
                <c:formatCode>General</c:formatCode>
                <c:ptCount val="7"/>
                <c:pt idx="0">
                  <c:v>317</c:v>
                </c:pt>
                <c:pt idx="1">
                  <c:v>290</c:v>
                </c:pt>
                <c:pt idx="2">
                  <c:v>287</c:v>
                </c:pt>
                <c:pt idx="3">
                  <c:v>208</c:v>
                </c:pt>
                <c:pt idx="4">
                  <c:v>186</c:v>
                </c:pt>
                <c:pt idx="5">
                  <c:v>163</c:v>
                </c:pt>
                <c:pt idx="6">
                  <c:v>162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8959360"/>
        <c:axId val="378974592"/>
      </c:barChart>
      <c:catAx>
        <c:axId val="378959360"/>
        <c:scaling>
          <c:orientation val="minMax"/>
        </c:scaling>
        <c:delete val="0"/>
        <c:axPos val="b"/>
        <c:majorTickMark val="out"/>
        <c:minorTickMark val="none"/>
        <c:tickLblPos val="nextTo"/>
        <c:crossAx val="378974592"/>
        <c:crosses val="autoZero"/>
        <c:auto val="1"/>
        <c:lblAlgn val="ctr"/>
        <c:lblOffset val="100"/>
        <c:noMultiLvlLbl val="0"/>
      </c:catAx>
      <c:valAx>
        <c:axId val="3789745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（件）</a:t>
                </a:r>
              </a:p>
            </c:rich>
          </c:tx>
          <c:layout>
            <c:manualLayout>
              <c:xMode val="edge"/>
              <c:yMode val="edge"/>
              <c:x val="3.1380139982502185E-2"/>
              <c:y val="4.7357101195683871E-3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7895936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[統計さむかわデータベース.xlsx]15-3g!ﾋﾟﾎﾞｯﾄﾃｰﾌﾞﾙ3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0"/>
        <c:dLbl>
          <c:idx val="0"/>
          <c:layout>
            <c:manualLayout>
              <c:x val="9.680856262732034E-17"/>
              <c:y val="4.6296296296296294E-3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1"/>
        <c:dLbl>
          <c:idx val="0"/>
          <c:layout>
            <c:manualLayout>
              <c:x val="-2.7128816818689745E-2"/>
              <c:y val="-7.5335739282589673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6448673082531354"/>
          <c:w val="0.78716185476815403"/>
          <c:h val="0.5773487168270632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'15-3g'!$C$3:$C$4</c:f>
              <c:strCache>
                <c:ptCount val="1"/>
                <c:pt idx="0">
                  <c:v>金額（左軸）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dLbl>
              <c:idx val="7"/>
              <c:layout>
                <c:manualLayout>
                  <c:x val="9.680856262732034E-17"/>
                  <c:y val="4.62962962962962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'15-3g'!$A$5:$A$13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'15-3g'!$C$5:$C$13</c:f>
              <c:numCache>
                <c:formatCode>General</c:formatCode>
                <c:ptCount val="8"/>
                <c:pt idx="0">
                  <c:v>345000</c:v>
                </c:pt>
                <c:pt idx="1">
                  <c:v>1153500</c:v>
                </c:pt>
                <c:pt idx="2">
                  <c:v>316500</c:v>
                </c:pt>
                <c:pt idx="3">
                  <c:v>90000</c:v>
                </c:pt>
                <c:pt idx="4">
                  <c:v>75000</c:v>
                </c:pt>
                <c:pt idx="5">
                  <c:v>423000</c:v>
                </c:pt>
                <c:pt idx="6">
                  <c:v>345000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910592"/>
        <c:axId val="380916480"/>
      </c:barChart>
      <c:lineChart>
        <c:grouping val="standard"/>
        <c:varyColors val="0"/>
        <c:ser>
          <c:idx val="0"/>
          <c:order val="0"/>
          <c:tx>
            <c:strRef>
              <c:f>'15-3g'!$B$3:$B$4</c:f>
              <c:strCache>
                <c:ptCount val="1"/>
                <c:pt idx="0">
                  <c:v>件数（右軸）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dLbl>
              <c:idx val="7"/>
              <c:layout>
                <c:manualLayout>
                  <c:x val="-2.7128816818689745E-2"/>
                  <c:y val="-7.53357392825896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'15-3g'!$A$5:$A$13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'15-3g'!$B$5:$B$13</c:f>
              <c:numCache>
                <c:formatCode>General</c:formatCode>
                <c:ptCount val="8"/>
                <c:pt idx="0">
                  <c:v>2</c:v>
                </c:pt>
                <c:pt idx="1">
                  <c:v>6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928768"/>
        <c:axId val="380918400"/>
      </c:lineChart>
      <c:catAx>
        <c:axId val="380910592"/>
        <c:scaling>
          <c:orientation val="minMax"/>
        </c:scaling>
        <c:delete val="0"/>
        <c:axPos val="b"/>
        <c:majorTickMark val="out"/>
        <c:minorTickMark val="none"/>
        <c:tickLblPos val="nextTo"/>
        <c:crossAx val="380916480"/>
        <c:crosses val="autoZero"/>
        <c:auto val="1"/>
        <c:lblAlgn val="ctr"/>
        <c:lblOffset val="100"/>
        <c:noMultiLvlLbl val="0"/>
      </c:catAx>
      <c:valAx>
        <c:axId val="3809164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（円）</a:t>
                </a:r>
              </a:p>
            </c:rich>
          </c:tx>
          <c:layout>
            <c:manualLayout>
              <c:xMode val="edge"/>
              <c:yMode val="edge"/>
              <c:x val="3.8782808398950132E-2"/>
              <c:y val="8.6775663458734331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0910592"/>
        <c:crosses val="autoZero"/>
        <c:crossBetween val="between"/>
      </c:valAx>
      <c:valAx>
        <c:axId val="380918400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（件）</a:t>
                </a:r>
              </a:p>
            </c:rich>
          </c:tx>
          <c:layout>
            <c:manualLayout>
              <c:xMode val="edge"/>
              <c:yMode val="edge"/>
              <c:x val="0.9498086176727909"/>
              <c:y val="8.4267643627879835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0928768"/>
        <c:crosses val="max"/>
        <c:crossBetween val="between"/>
      </c:valAx>
      <c:catAx>
        <c:axId val="380928768"/>
        <c:scaling>
          <c:orientation val="minMax"/>
        </c:scaling>
        <c:delete val="1"/>
        <c:axPos val="b"/>
        <c:majorTickMark val="out"/>
        <c:minorTickMark val="none"/>
        <c:tickLblPos val="nextTo"/>
        <c:crossAx val="380918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8906565511427859"/>
          <c:y val="2.7777777777777776E-2"/>
          <c:w val="0.63646703833553653"/>
          <c:h val="8.371719160104987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[統計さむかわデータベース.xlsx]15-4g!ﾋﾟﾎﾞｯﾄﾃｰﾌﾞﾙ5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9607392825896757E-2"/>
          <c:y val="0.11197506561679792"/>
          <c:w val="0.82528429885939436"/>
          <c:h val="0.615586541265675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'15-4g'!$B$1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'15-4g'!$A$2:$A$10</c:f>
              <c:strCache>
                <c:ptCount val="8"/>
                <c:pt idx="0">
                  <c:v>平成20年</c:v>
                </c:pt>
                <c:pt idx="1">
                  <c:v>平成21年</c:v>
                </c:pt>
                <c:pt idx="2">
                  <c:v>平成22年</c:v>
                </c:pt>
                <c:pt idx="3">
                  <c:v>平成23年</c:v>
                </c:pt>
                <c:pt idx="4">
                  <c:v>平成24年</c:v>
                </c:pt>
                <c:pt idx="5">
                  <c:v>平成25年</c:v>
                </c:pt>
                <c:pt idx="6">
                  <c:v>平成26年</c:v>
                </c:pt>
                <c:pt idx="7">
                  <c:v>平成27年</c:v>
                </c:pt>
              </c:strCache>
            </c:strRef>
          </c:cat>
          <c:val>
            <c:numRef>
              <c:f>'15-4g'!$B$2:$B$10</c:f>
              <c:numCache>
                <c:formatCode>General</c:formatCode>
                <c:ptCount val="8"/>
                <c:pt idx="0">
                  <c:v>598</c:v>
                </c:pt>
                <c:pt idx="1">
                  <c:v>583</c:v>
                </c:pt>
                <c:pt idx="2">
                  <c:v>549</c:v>
                </c:pt>
                <c:pt idx="3">
                  <c:v>502</c:v>
                </c:pt>
                <c:pt idx="4">
                  <c:v>471</c:v>
                </c:pt>
                <c:pt idx="5">
                  <c:v>568</c:v>
                </c:pt>
                <c:pt idx="6">
                  <c:v>416</c:v>
                </c:pt>
                <c:pt idx="7">
                  <c:v>397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351616"/>
        <c:axId val="380353152"/>
      </c:barChart>
      <c:catAx>
        <c:axId val="38035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380353152"/>
        <c:crosses val="autoZero"/>
        <c:auto val="1"/>
        <c:lblAlgn val="ctr"/>
        <c:lblOffset val="100"/>
        <c:noMultiLvlLbl val="0"/>
      </c:catAx>
      <c:valAx>
        <c:axId val="3803531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（件）</a:t>
                </a:r>
              </a:p>
            </c:rich>
          </c:tx>
          <c:layout>
            <c:manualLayout>
              <c:xMode val="edge"/>
              <c:yMode val="edge"/>
              <c:x val="2.1047244094488191E-2"/>
              <c:y val="1.9438976377952756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035161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[統計さむかわデータベース.xlsx]15-5g!ﾋﾟﾎﾞｯﾄﾃｰﾌﾞﾙ4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6448673082531354"/>
          <c:w val="0.82890096998744722"/>
          <c:h val="0.5773487168270632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'15-5g'!$C$1</c:f>
              <c:strCache>
                <c:ptCount val="1"/>
                <c:pt idx="0">
                  <c:v>焼損面積（左軸）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'15-5g'!$A$2:$A$10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'15-5g'!$C$2:$C$10</c:f>
              <c:numCache>
                <c:formatCode>General</c:formatCode>
                <c:ptCount val="8"/>
                <c:pt idx="0">
                  <c:v>170</c:v>
                </c:pt>
                <c:pt idx="1">
                  <c:v>326</c:v>
                </c:pt>
                <c:pt idx="2">
                  <c:v>669</c:v>
                </c:pt>
                <c:pt idx="3">
                  <c:v>16</c:v>
                </c:pt>
                <c:pt idx="4">
                  <c:v>176</c:v>
                </c:pt>
                <c:pt idx="5">
                  <c:v>6</c:v>
                </c:pt>
                <c:pt idx="6">
                  <c:v>74</c:v>
                </c:pt>
                <c:pt idx="7">
                  <c:v>108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685120"/>
        <c:axId val="381703296"/>
      </c:barChart>
      <c:lineChart>
        <c:grouping val="standard"/>
        <c:varyColors val="0"/>
        <c:ser>
          <c:idx val="0"/>
          <c:order val="0"/>
          <c:tx>
            <c:strRef>
              <c:f>'15-5g'!$B$1</c:f>
              <c:strCache>
                <c:ptCount val="1"/>
                <c:pt idx="0">
                  <c:v>件数（右軸）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'15-5g'!$A$2:$A$10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'15-5g'!$B$2:$B$10</c:f>
              <c:numCache>
                <c:formatCode>General</c:formatCode>
                <c:ptCount val="8"/>
                <c:pt idx="0">
                  <c:v>20</c:v>
                </c:pt>
                <c:pt idx="1">
                  <c:v>26</c:v>
                </c:pt>
                <c:pt idx="2">
                  <c:v>20</c:v>
                </c:pt>
                <c:pt idx="3">
                  <c:v>7</c:v>
                </c:pt>
                <c:pt idx="4">
                  <c:v>18</c:v>
                </c:pt>
                <c:pt idx="5">
                  <c:v>11</c:v>
                </c:pt>
                <c:pt idx="6">
                  <c:v>16</c:v>
                </c:pt>
                <c:pt idx="7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715584"/>
        <c:axId val="381705216"/>
      </c:lineChart>
      <c:catAx>
        <c:axId val="381685120"/>
        <c:scaling>
          <c:orientation val="minMax"/>
        </c:scaling>
        <c:delete val="0"/>
        <c:axPos val="b"/>
        <c:majorTickMark val="out"/>
        <c:minorTickMark val="none"/>
        <c:tickLblPos val="nextTo"/>
        <c:crossAx val="381703296"/>
        <c:crosses val="autoZero"/>
        <c:auto val="1"/>
        <c:lblAlgn val="ctr"/>
        <c:lblOffset val="100"/>
        <c:noMultiLvlLbl val="0"/>
      </c:catAx>
      <c:valAx>
        <c:axId val="3817032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（㎡）</a:t>
                </a:r>
              </a:p>
            </c:rich>
          </c:tx>
          <c:layout>
            <c:manualLayout>
              <c:xMode val="edge"/>
              <c:yMode val="edge"/>
              <c:x val="6.2149886378220854E-3"/>
              <c:y val="8.6775663458734331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1685120"/>
        <c:crosses val="autoZero"/>
        <c:crossBetween val="between"/>
      </c:valAx>
      <c:valAx>
        <c:axId val="381705216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（件）</a:t>
                </a:r>
              </a:p>
            </c:rich>
          </c:tx>
          <c:layout>
            <c:manualLayout>
              <c:xMode val="edge"/>
              <c:yMode val="edge"/>
              <c:x val="0.92811594202898551"/>
              <c:y val="8.4267643627879835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1715584"/>
        <c:crosses val="max"/>
        <c:crossBetween val="between"/>
      </c:valAx>
      <c:catAx>
        <c:axId val="381715584"/>
        <c:scaling>
          <c:orientation val="minMax"/>
        </c:scaling>
        <c:delete val="1"/>
        <c:axPos val="b"/>
        <c:majorTickMark val="out"/>
        <c:minorTickMark val="none"/>
        <c:tickLblPos val="nextTo"/>
        <c:crossAx val="381705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8906565511427859"/>
          <c:y val="2.7777777777777776E-2"/>
          <c:w val="0.63646703833553653"/>
          <c:h val="8.371719160104987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[統計さむかわデータベース.xlsx]15-6g!ﾋﾟﾎﾞｯﾄﾃｰﾌﾞﾙ5</c:name>
    <c:fmtId val="0"/>
  </c:pivotSource>
  <c:chart>
    <c:autoTitleDeleted val="1"/>
    <c:pivotFmts>
      <c:pivotFmt>
        <c:idx val="0"/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2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3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4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5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7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8"/>
        <c:spPr>
          <a:pattFill prst="ltVert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9"/>
        <c:spPr>
          <a:pattFill prst="lgCheck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0"/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0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6"/>
        <c:marker>
          <c:symbol val="none"/>
        </c:marker>
        <c:dLbl>
          <c:idx val="0"/>
          <c:dLblPos val="outEnd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37"/>
        <c:dLbl>
          <c:idx val="0"/>
          <c:layout>
            <c:manualLayout>
              <c:x val="-4.0885852994074962E-2"/>
              <c:y val="0.2618182817726678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38"/>
        <c:dLbl>
          <c:idx val="0"/>
          <c:layout>
            <c:manualLayout>
              <c:x val="-2.72572353293833E-2"/>
              <c:y val="1.4545460098481545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3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40"/>
        <c:dLbl>
          <c:idx val="0"/>
          <c:layout>
            <c:manualLayout>
              <c:x val="-4.0885852994074962E-2"/>
              <c:y val="0.2618182817726678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41"/>
        <c:dLbl>
          <c:idx val="0"/>
          <c:layout>
            <c:manualLayout>
              <c:x val="-2.72572353293833E-2"/>
              <c:y val="1.4545460098481545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42"/>
        <c:marker>
          <c:symbol val="none"/>
        </c:marker>
        <c:dLbl>
          <c:idx val="0"/>
          <c:delete val="1"/>
        </c:dLbl>
      </c:pivotFmt>
      <c:pivotFmt>
        <c:idx val="43"/>
        <c:marker>
          <c:symbol val="none"/>
        </c:marker>
        <c:dLbl>
          <c:idx val="0"/>
          <c:delete val="1"/>
        </c:dLbl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47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48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49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57"/>
        <c:dLbl>
          <c:idx val="0"/>
          <c:layout>
            <c:manualLayout>
              <c:x val="0.16478632478632479"/>
              <c:y val="-8.0291265675123943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58"/>
        <c:dLbl>
          <c:idx val="0"/>
          <c:layout>
            <c:manualLayout>
              <c:x val="0.26875518765282547"/>
              <c:y val="-8.7263050452026838E-3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59"/>
      </c:pivotFmt>
      <c:pivotFmt>
        <c:idx val="60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61"/>
        <c:dLbl>
          <c:idx val="0"/>
          <c:layout>
            <c:manualLayout>
              <c:x val="0.15505911120084348"/>
              <c:y val="-0.12037037037037036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156448392668869"/>
          <c:y val="0.22559091571886847"/>
          <c:w val="0.72340918233056783"/>
          <c:h val="0.70905402468058631"/>
        </c:manualLayout>
      </c:layout>
      <c:pie3DChart>
        <c:varyColors val="1"/>
        <c:ser>
          <c:idx val="0"/>
          <c:order val="0"/>
          <c:tx>
            <c:strRef>
              <c:f>'15-6g'!$B$1:$B$2</c:f>
              <c:strCache>
                <c:ptCount val="1"/>
                <c:pt idx="0">
                  <c:v>平成28年</c:v>
                </c:pt>
              </c:strCache>
            </c:strRef>
          </c:tx>
          <c:dLbls>
            <c:dLbl>
              <c:idx val="3"/>
              <c:layout>
                <c:manualLayout>
                  <c:x val="0.15505911120084348"/>
                  <c:y val="-0.120370370370370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0.16478632478632479"/>
                  <c:y val="-8.029126567512394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0.26875518765282547"/>
                  <c:y val="-8.726305045202683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'15-6g'!$A$3:$A$8</c:f>
              <c:strCache>
                <c:ptCount val="6"/>
                <c:pt idx="0">
                  <c:v> その他</c:v>
                </c:pt>
                <c:pt idx="1">
                  <c:v> 電気関係</c:v>
                </c:pt>
                <c:pt idx="2">
                  <c:v> こんろ・七厘こんろ</c:v>
                </c:pt>
                <c:pt idx="3">
                  <c:v> マッチ・ライター</c:v>
                </c:pt>
                <c:pt idx="4">
                  <c:v> 火遊び</c:v>
                </c:pt>
                <c:pt idx="5">
                  <c:v> 機関内配線</c:v>
                </c:pt>
              </c:strCache>
            </c:strRef>
          </c:cat>
          <c:val>
            <c:numRef>
              <c:f>'15-6g'!$B$3:$B$8</c:f>
              <c:numCache>
                <c:formatCode>General</c:formatCode>
                <c:ptCount val="6"/>
                <c:pt idx="0">
                  <c:v>8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ja-JP" altLang="en-US" sz="1200"/>
              <a:t>◆人口ピラミッド（神奈川県年齢別人口統計調査）</a:t>
            </a:r>
            <a:r>
              <a:rPr lang="ja-JP" altLang="en-US" sz="1400"/>
              <a:t>　</a:t>
            </a:r>
            <a:r>
              <a:rPr lang="ja-JP" altLang="en-US" sz="1000"/>
              <a:t>平成</a:t>
            </a:r>
            <a:r>
              <a:rPr lang="en-US" altLang="ja-JP" sz="1000"/>
              <a:t>27</a:t>
            </a:r>
            <a:r>
              <a:rPr lang="ja-JP" altLang="en-US" sz="1000"/>
              <a:t>年</a:t>
            </a:r>
            <a:r>
              <a:rPr lang="en-US" altLang="ja-JP" sz="1000"/>
              <a:t>1</a:t>
            </a:r>
            <a:r>
              <a:rPr lang="ja-JP" altLang="en-US" sz="1000"/>
              <a:t>月</a:t>
            </a:r>
            <a:r>
              <a:rPr lang="en-US" altLang="ja-JP" sz="1000"/>
              <a:t>1</a:t>
            </a:r>
            <a:r>
              <a:rPr lang="ja-JP" altLang="en-US" sz="1000"/>
              <a:t>日現在</a:t>
            </a:r>
          </a:p>
        </c:rich>
      </c:tx>
      <c:layout>
        <c:manualLayout>
          <c:xMode val="edge"/>
          <c:yMode val="edge"/>
          <c:x val="1.4148883614821564E-2"/>
          <c:y val="1.84818520270995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2460838258108181E-2"/>
          <c:y val="0.13540045953077301"/>
          <c:w val="0.93453300111886428"/>
          <c:h val="0.798456547066146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'2-8'!$B$20</c:f>
              <c:strCache>
                <c:ptCount val="1"/>
                <c:pt idx="0">
                  <c:v>男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'2-8'!$DB$6:$DV$6</c:f>
              <c:strCache>
                <c:ptCount val="21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90～94歳</c:v>
                </c:pt>
                <c:pt idx="19">
                  <c:v>95～99歳</c:v>
                </c:pt>
                <c:pt idx="20">
                  <c:v>100歳以上</c:v>
                </c:pt>
              </c:strCache>
            </c:strRef>
          </c:cat>
          <c:val>
            <c:numRef>
              <c:f>'2-8'!$DB$20:$DV$20</c:f>
              <c:numCache>
                <c:formatCode>General</c:formatCode>
                <c:ptCount val="21"/>
                <c:pt idx="0">
                  <c:v>1060</c:v>
                </c:pt>
                <c:pt idx="1">
                  <c:v>1120</c:v>
                </c:pt>
                <c:pt idx="2">
                  <c:v>1167</c:v>
                </c:pt>
                <c:pt idx="3">
                  <c:v>1109</c:v>
                </c:pt>
                <c:pt idx="4">
                  <c:v>1268</c:v>
                </c:pt>
                <c:pt idx="5">
                  <c:v>1390</c:v>
                </c:pt>
                <c:pt idx="6">
                  <c:v>1451</c:v>
                </c:pt>
                <c:pt idx="7">
                  <c:v>1849</c:v>
                </c:pt>
                <c:pt idx="8">
                  <c:v>2149</c:v>
                </c:pt>
                <c:pt idx="9">
                  <c:v>1655</c:v>
                </c:pt>
                <c:pt idx="10">
                  <c:v>1438</c:v>
                </c:pt>
                <c:pt idx="11">
                  <c:v>1342</c:v>
                </c:pt>
                <c:pt idx="12">
                  <c:v>1706</c:v>
                </c:pt>
                <c:pt idx="13">
                  <c:v>1770</c:v>
                </c:pt>
                <c:pt idx="14">
                  <c:v>1572</c:v>
                </c:pt>
                <c:pt idx="15">
                  <c:v>1071</c:v>
                </c:pt>
                <c:pt idx="16">
                  <c:v>559</c:v>
                </c:pt>
                <c:pt idx="17">
                  <c:v>259</c:v>
                </c:pt>
                <c:pt idx="18">
                  <c:v>61</c:v>
                </c:pt>
                <c:pt idx="19">
                  <c:v>12</c:v>
                </c:pt>
                <c:pt idx="20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352706560"/>
        <c:axId val="352708480"/>
      </c:barChart>
      <c:barChart>
        <c:barDir val="bar"/>
        <c:grouping val="clustered"/>
        <c:varyColors val="0"/>
        <c:ser>
          <c:idx val="1"/>
          <c:order val="1"/>
          <c:tx>
            <c:strRef>
              <c:f>'2-8'!$B$21</c:f>
              <c:strCache>
                <c:ptCount val="1"/>
                <c:pt idx="0">
                  <c:v>女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'2-8'!$DB$6:$DV$6</c:f>
              <c:strCache>
                <c:ptCount val="21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90～94歳</c:v>
                </c:pt>
                <c:pt idx="19">
                  <c:v>95～99歳</c:v>
                </c:pt>
                <c:pt idx="20">
                  <c:v>100歳以上</c:v>
                </c:pt>
              </c:strCache>
            </c:strRef>
          </c:cat>
          <c:val>
            <c:numRef>
              <c:f>'2-8'!$DB$21:$DV$21</c:f>
              <c:numCache>
                <c:formatCode>General</c:formatCode>
                <c:ptCount val="21"/>
                <c:pt idx="0">
                  <c:v>1022</c:v>
                </c:pt>
                <c:pt idx="1">
                  <c:v>1016</c:v>
                </c:pt>
                <c:pt idx="2">
                  <c:v>1141</c:v>
                </c:pt>
                <c:pt idx="3">
                  <c:v>1057</c:v>
                </c:pt>
                <c:pt idx="4">
                  <c:v>1140</c:v>
                </c:pt>
                <c:pt idx="5">
                  <c:v>1101</c:v>
                </c:pt>
                <c:pt idx="6">
                  <c:v>1350</c:v>
                </c:pt>
                <c:pt idx="7">
                  <c:v>1659</c:v>
                </c:pt>
                <c:pt idx="8">
                  <c:v>1820</c:v>
                </c:pt>
                <c:pt idx="9">
                  <c:v>1498</c:v>
                </c:pt>
                <c:pt idx="10">
                  <c:v>1356</c:v>
                </c:pt>
                <c:pt idx="11">
                  <c:v>1357</c:v>
                </c:pt>
                <c:pt idx="12">
                  <c:v>1746</c:v>
                </c:pt>
                <c:pt idx="13">
                  <c:v>1900</c:v>
                </c:pt>
                <c:pt idx="14">
                  <c:v>1636</c:v>
                </c:pt>
                <c:pt idx="15">
                  <c:v>1098</c:v>
                </c:pt>
                <c:pt idx="16">
                  <c:v>747</c:v>
                </c:pt>
                <c:pt idx="17">
                  <c:v>455</c:v>
                </c:pt>
                <c:pt idx="18">
                  <c:v>230</c:v>
                </c:pt>
                <c:pt idx="19">
                  <c:v>108</c:v>
                </c:pt>
                <c:pt idx="20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352711808"/>
        <c:axId val="352710016"/>
      </c:barChart>
      <c:catAx>
        <c:axId val="352706560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 b="0" i="0"/>
                  <a:t>（人）</a:t>
                </a:r>
              </a:p>
            </c:rich>
          </c:tx>
          <c:layout>
            <c:manualLayout>
              <c:xMode val="edge"/>
              <c:yMode val="edge"/>
              <c:x val="0.91143678775449977"/>
              <c:y val="8.3143386740133968E-2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ja-JP"/>
          </a:p>
        </c:txPr>
        <c:crossAx val="352708480"/>
        <c:crosses val="autoZero"/>
        <c:auto val="1"/>
        <c:lblAlgn val="r"/>
        <c:lblOffset val="100"/>
        <c:noMultiLvlLbl val="0"/>
      </c:catAx>
      <c:valAx>
        <c:axId val="352708480"/>
        <c:scaling>
          <c:orientation val="maxMin"/>
          <c:max val="2500"/>
          <c:min val="-3000"/>
        </c:scaling>
        <c:delete val="0"/>
        <c:axPos val="b"/>
        <c:majorGridlines>
          <c:spPr>
            <a:ln>
              <a:prstDash val="sysDot"/>
            </a:ln>
          </c:spPr>
        </c:majorGridlines>
        <c:numFmt formatCode="#,##0;\ " sourceLinked="0"/>
        <c:majorTickMark val="out"/>
        <c:minorTickMark val="none"/>
        <c:tickLblPos val="nextTo"/>
        <c:crossAx val="352706560"/>
        <c:crosses val="autoZero"/>
        <c:crossBetween val="between"/>
        <c:majorUnit val="500"/>
      </c:valAx>
      <c:valAx>
        <c:axId val="352710016"/>
        <c:scaling>
          <c:orientation val="minMax"/>
          <c:max val="2500"/>
          <c:min val="-3000"/>
        </c:scaling>
        <c:delete val="1"/>
        <c:axPos val="t"/>
        <c:majorGridlines/>
        <c:numFmt formatCode="General" sourceLinked="1"/>
        <c:majorTickMark val="out"/>
        <c:minorTickMark val="none"/>
        <c:tickLblPos val="nextTo"/>
        <c:crossAx val="352711808"/>
        <c:crosses val="max"/>
        <c:crossBetween val="between"/>
        <c:majorUnit val="500"/>
      </c:valAx>
      <c:catAx>
        <c:axId val="352711808"/>
        <c:scaling>
          <c:orientation val="minMax"/>
        </c:scaling>
        <c:delete val="1"/>
        <c:axPos val="l"/>
        <c:majorTickMark val="out"/>
        <c:minorTickMark val="none"/>
        <c:tickLblPos val="nextTo"/>
        <c:crossAx val="352710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45603335446013454"/>
          <c:y val="7.9735990174057886E-2"/>
          <c:w val="9.5519674507875962E-2"/>
          <c:h val="4.7743675630815337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[統計さむかわデータベース.xlsx]15-7g!ﾋﾟﾎﾞｯﾄﾃｰﾌﾞﾙ6</c:name>
    <c:fmtId val="0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</c:dLbl>
      </c:pivotFmt>
      <c:pivotFmt>
        <c:idx val="16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smGrid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smCheck">
            <a:fgClr>
              <a:schemeClr val="accent5"/>
            </a:fgClr>
            <a:bgClr>
              <a:schemeClr val="bg1"/>
            </a:bgClr>
          </a:pattFill>
          <a:ln>
            <a:solidFill>
              <a:schemeClr val="accent5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pattFill prst="diagBrick">
            <a:fgClr>
              <a:schemeClr val="accent6"/>
            </a:fgClr>
            <a:bgClr>
              <a:schemeClr val="bg1"/>
            </a:bgClr>
          </a:pattFill>
          <a:ln>
            <a:solidFill>
              <a:schemeClr val="accent6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pattFill prst="narHorz">
            <a:fgClr>
              <a:schemeClr val="tx2"/>
            </a:fgClr>
            <a:bgClr>
              <a:schemeClr val="bg1"/>
            </a:bgClr>
          </a:pattFill>
          <a:ln>
            <a:solidFill>
              <a:schemeClr val="tx2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solidDmnd">
            <a:fgClr>
              <a:srgbClr val="FFFF00"/>
            </a:fgClr>
            <a:bgClr>
              <a:schemeClr val="bg1"/>
            </a:bgClr>
          </a:pattFill>
          <a:ln>
            <a:solidFill>
              <a:srgbClr val="FFFF00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spPr>
          <a:pattFill prst="wdUpDiag">
            <a:fgClr>
              <a:srgbClr val="FF0000"/>
            </a:fgClr>
            <a:bgClr>
              <a:schemeClr val="bg1"/>
            </a:bgClr>
          </a:pattFill>
          <a:ln>
            <a:solidFill>
              <a:srgbClr val="FF0000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spPr>
          <a:pattFill prst="pct10">
            <a:fgClr>
              <a:schemeClr val="tx1">
                <a:lumMod val="50000"/>
                <a:lumOff val="50000"/>
              </a:schemeClr>
            </a:fgClr>
            <a:bgClr>
              <a:schemeClr val="bg1"/>
            </a:bgClr>
          </a:pattFill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5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9607392825896757E-2"/>
          <c:y val="0.13328395594386319"/>
          <c:w val="0.82528429885939436"/>
          <c:h val="0.782331763324104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'15-7g'!$B$1:$B$2</c:f>
              <c:strCache>
                <c:ptCount val="1"/>
                <c:pt idx="0">
                  <c:v>田端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'15-7g'!$A$3:$A$9</c:f>
              <c:strCache>
                <c:ptCount val="6"/>
                <c:pt idx="0">
                  <c:v>平成23年</c:v>
                </c:pt>
                <c:pt idx="1">
                  <c:v>平成24年</c:v>
                </c:pt>
                <c:pt idx="2">
                  <c:v>平成25年</c:v>
                </c:pt>
                <c:pt idx="3">
                  <c:v>平成26年</c:v>
                </c:pt>
                <c:pt idx="4">
                  <c:v>平成27年</c:v>
                </c:pt>
                <c:pt idx="5">
                  <c:v>平成28年</c:v>
                </c:pt>
              </c:strCache>
            </c:strRef>
          </c:cat>
          <c:val>
            <c:numRef>
              <c:f>'15-7g'!$B$3:$B$9</c:f>
              <c:numCache>
                <c:formatCode>General</c:formatCode>
                <c:ptCount val="6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</c:numCache>
            </c:numRef>
          </c:val>
        </c:ser>
        <c:ser>
          <c:idx val="1"/>
          <c:order val="1"/>
          <c:tx>
            <c:strRef>
              <c:f>'15-7g'!$C$1:$C$2</c:f>
              <c:strCache>
                <c:ptCount val="1"/>
                <c:pt idx="0">
                  <c:v>一之宮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'15-7g'!$A$3:$A$9</c:f>
              <c:strCache>
                <c:ptCount val="6"/>
                <c:pt idx="0">
                  <c:v>平成23年</c:v>
                </c:pt>
                <c:pt idx="1">
                  <c:v>平成24年</c:v>
                </c:pt>
                <c:pt idx="2">
                  <c:v>平成25年</c:v>
                </c:pt>
                <c:pt idx="3">
                  <c:v>平成26年</c:v>
                </c:pt>
                <c:pt idx="4">
                  <c:v>平成27年</c:v>
                </c:pt>
                <c:pt idx="5">
                  <c:v>平成28年</c:v>
                </c:pt>
              </c:strCache>
            </c:strRef>
          </c:cat>
          <c:val>
            <c:numRef>
              <c:f>'15-7g'!$C$3:$C$9</c:f>
              <c:numCache>
                <c:formatCode>General</c:formatCode>
                <c:ptCount val="6"/>
                <c:pt idx="0">
                  <c:v>141</c:v>
                </c:pt>
                <c:pt idx="1">
                  <c:v>141</c:v>
                </c:pt>
                <c:pt idx="2">
                  <c:v>141</c:v>
                </c:pt>
                <c:pt idx="3">
                  <c:v>140</c:v>
                </c:pt>
                <c:pt idx="4">
                  <c:v>140</c:v>
                </c:pt>
                <c:pt idx="5">
                  <c:v>141</c:v>
                </c:pt>
              </c:numCache>
            </c:numRef>
          </c:val>
        </c:ser>
        <c:ser>
          <c:idx val="2"/>
          <c:order val="2"/>
          <c:tx>
            <c:strRef>
              <c:f>'15-7g'!$D$1:$D$2</c:f>
              <c:strCache>
                <c:ptCount val="1"/>
                <c:pt idx="0">
                  <c:v>中瀬</c:v>
                </c:pt>
              </c:strCache>
            </c:strRef>
          </c:tx>
          <c:spPr>
            <a:pattFill prst="zigZag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'15-7g'!$A$3:$A$9</c:f>
              <c:strCache>
                <c:ptCount val="6"/>
                <c:pt idx="0">
                  <c:v>平成23年</c:v>
                </c:pt>
                <c:pt idx="1">
                  <c:v>平成24年</c:v>
                </c:pt>
                <c:pt idx="2">
                  <c:v>平成25年</c:v>
                </c:pt>
                <c:pt idx="3">
                  <c:v>平成26年</c:v>
                </c:pt>
                <c:pt idx="4">
                  <c:v>平成27年</c:v>
                </c:pt>
                <c:pt idx="5">
                  <c:v>平成28年</c:v>
                </c:pt>
              </c:strCache>
            </c:strRef>
          </c:cat>
          <c:val>
            <c:numRef>
              <c:f>'15-7g'!$D$3:$D$9</c:f>
              <c:numCache>
                <c:formatCode>General</c:formatCode>
                <c:ptCount val="6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</c:numCache>
            </c:numRef>
          </c:val>
        </c:ser>
        <c:ser>
          <c:idx val="3"/>
          <c:order val="3"/>
          <c:tx>
            <c:strRef>
              <c:f>'15-7g'!$E$1:$E$2</c:f>
              <c:strCache>
                <c:ptCount val="1"/>
                <c:pt idx="0">
                  <c:v>大曲</c:v>
                </c:pt>
              </c:strCache>
            </c:strRef>
          </c:tx>
          <c:spPr>
            <a:pattFill prst="smGrid">
              <a:fgClr>
                <a:schemeClr val="accent4"/>
              </a:fgClr>
              <a:bgClr>
                <a:schemeClr val="bg1"/>
              </a:bgClr>
            </a:pattFill>
            <a:ln>
              <a:solidFill>
                <a:schemeClr val="accent4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'15-7g'!$A$3:$A$9</c:f>
              <c:strCache>
                <c:ptCount val="6"/>
                <c:pt idx="0">
                  <c:v>平成23年</c:v>
                </c:pt>
                <c:pt idx="1">
                  <c:v>平成24年</c:v>
                </c:pt>
                <c:pt idx="2">
                  <c:v>平成25年</c:v>
                </c:pt>
                <c:pt idx="3">
                  <c:v>平成26年</c:v>
                </c:pt>
                <c:pt idx="4">
                  <c:v>平成27年</c:v>
                </c:pt>
                <c:pt idx="5">
                  <c:v>平成28年</c:v>
                </c:pt>
              </c:strCache>
            </c:strRef>
          </c:cat>
          <c:val>
            <c:numRef>
              <c:f>'15-7g'!$E$3:$E$9</c:f>
              <c:numCache>
                <c:formatCode>General</c:formatCode>
                <c:ptCount val="6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</c:numCache>
            </c:numRef>
          </c:val>
        </c:ser>
        <c:ser>
          <c:idx val="4"/>
          <c:order val="4"/>
          <c:tx>
            <c:strRef>
              <c:f>'15-7g'!$F$1:$F$2</c:f>
              <c:strCache>
                <c:ptCount val="1"/>
                <c:pt idx="0">
                  <c:v>岡田</c:v>
                </c:pt>
              </c:strCache>
            </c:strRef>
          </c:tx>
          <c:spPr>
            <a:pattFill prst="smCheck">
              <a:fgClr>
                <a:schemeClr val="accent5"/>
              </a:fgClr>
              <a:bgClr>
                <a:schemeClr val="bg1"/>
              </a:bgClr>
            </a:pattFill>
            <a:ln>
              <a:solidFill>
                <a:schemeClr val="accent5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'15-7g'!$A$3:$A$9</c:f>
              <c:strCache>
                <c:ptCount val="6"/>
                <c:pt idx="0">
                  <c:v>平成23年</c:v>
                </c:pt>
                <c:pt idx="1">
                  <c:v>平成24年</c:v>
                </c:pt>
                <c:pt idx="2">
                  <c:v>平成25年</c:v>
                </c:pt>
                <c:pt idx="3">
                  <c:v>平成26年</c:v>
                </c:pt>
                <c:pt idx="4">
                  <c:v>平成27年</c:v>
                </c:pt>
                <c:pt idx="5">
                  <c:v>平成28年</c:v>
                </c:pt>
              </c:strCache>
            </c:strRef>
          </c:cat>
          <c:val>
            <c:numRef>
              <c:f>'15-7g'!$F$3:$F$9</c:f>
              <c:numCache>
                <c:formatCode>General</c:formatCode>
                <c:ptCount val="6"/>
                <c:pt idx="0">
                  <c:v>105</c:v>
                </c:pt>
                <c:pt idx="1">
                  <c:v>105</c:v>
                </c:pt>
                <c:pt idx="2">
                  <c:v>107</c:v>
                </c:pt>
                <c:pt idx="3">
                  <c:v>107</c:v>
                </c:pt>
                <c:pt idx="4">
                  <c:v>107</c:v>
                </c:pt>
                <c:pt idx="5">
                  <c:v>108</c:v>
                </c:pt>
              </c:numCache>
            </c:numRef>
          </c:val>
        </c:ser>
        <c:ser>
          <c:idx val="5"/>
          <c:order val="5"/>
          <c:tx>
            <c:strRef>
              <c:f>'15-7g'!$G$1:$G$2</c:f>
              <c:strCache>
                <c:ptCount val="1"/>
                <c:pt idx="0">
                  <c:v>大蔵</c:v>
                </c:pt>
              </c:strCache>
            </c:strRef>
          </c:tx>
          <c:spPr>
            <a:pattFill prst="diagBrick">
              <a:fgClr>
                <a:schemeClr val="accent6"/>
              </a:fgClr>
              <a:bgClr>
                <a:schemeClr val="bg1"/>
              </a:bgClr>
            </a:pattFill>
            <a:ln>
              <a:solidFill>
                <a:schemeClr val="accent6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'15-7g'!$A$3:$A$9</c:f>
              <c:strCache>
                <c:ptCount val="6"/>
                <c:pt idx="0">
                  <c:v>平成23年</c:v>
                </c:pt>
                <c:pt idx="1">
                  <c:v>平成24年</c:v>
                </c:pt>
                <c:pt idx="2">
                  <c:v>平成25年</c:v>
                </c:pt>
                <c:pt idx="3">
                  <c:v>平成26年</c:v>
                </c:pt>
                <c:pt idx="4">
                  <c:v>平成27年</c:v>
                </c:pt>
                <c:pt idx="5">
                  <c:v>平成28年</c:v>
                </c:pt>
              </c:strCache>
            </c:strRef>
          </c:cat>
          <c:val>
            <c:numRef>
              <c:f>'15-7g'!$G$3:$G$9</c:f>
              <c:numCache>
                <c:formatCode>General</c:formatCode>
                <c:ptCount val="6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</c:numCache>
            </c:numRef>
          </c:val>
        </c:ser>
        <c:ser>
          <c:idx val="6"/>
          <c:order val="6"/>
          <c:tx>
            <c:strRef>
              <c:f>'15-7g'!$H$1:$H$2</c:f>
              <c:strCache>
                <c:ptCount val="1"/>
                <c:pt idx="0">
                  <c:v>小谷</c:v>
                </c:pt>
              </c:strCache>
            </c:strRef>
          </c:tx>
          <c:spPr>
            <a:pattFill prst="narHorz">
              <a:fgClr>
                <a:schemeClr val="tx2"/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'15-7g'!$A$3:$A$9</c:f>
              <c:strCache>
                <c:ptCount val="6"/>
                <c:pt idx="0">
                  <c:v>平成23年</c:v>
                </c:pt>
                <c:pt idx="1">
                  <c:v>平成24年</c:v>
                </c:pt>
                <c:pt idx="2">
                  <c:v>平成25年</c:v>
                </c:pt>
                <c:pt idx="3">
                  <c:v>平成26年</c:v>
                </c:pt>
                <c:pt idx="4">
                  <c:v>平成27年</c:v>
                </c:pt>
                <c:pt idx="5">
                  <c:v>平成28年</c:v>
                </c:pt>
              </c:strCache>
            </c:strRef>
          </c:cat>
          <c:val>
            <c:numRef>
              <c:f>'15-7g'!$H$3:$H$9</c:f>
              <c:numCache>
                <c:formatCode>General</c:formatCode>
                <c:ptCount val="6"/>
                <c:pt idx="0">
                  <c:v>46</c:v>
                </c:pt>
                <c:pt idx="1">
                  <c:v>46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45</c:v>
                </c:pt>
              </c:numCache>
            </c:numRef>
          </c:val>
        </c:ser>
        <c:ser>
          <c:idx val="7"/>
          <c:order val="7"/>
          <c:tx>
            <c:strRef>
              <c:f>'15-7g'!$I$1:$I$2</c:f>
              <c:strCache>
                <c:ptCount val="1"/>
                <c:pt idx="0">
                  <c:v>小動</c:v>
                </c:pt>
              </c:strCache>
            </c:strRef>
          </c:tx>
          <c:spPr>
            <a:pattFill prst="solidDmnd">
              <a:fgClr>
                <a:srgbClr val="FFFF00"/>
              </a:fgClr>
              <a:bgClr>
                <a:schemeClr val="bg1"/>
              </a:bgClr>
            </a:pattFill>
            <a:ln>
              <a:solidFill>
                <a:srgbClr val="FFFF00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'15-7g'!$A$3:$A$9</c:f>
              <c:strCache>
                <c:ptCount val="6"/>
                <c:pt idx="0">
                  <c:v>平成23年</c:v>
                </c:pt>
                <c:pt idx="1">
                  <c:v>平成24年</c:v>
                </c:pt>
                <c:pt idx="2">
                  <c:v>平成25年</c:v>
                </c:pt>
                <c:pt idx="3">
                  <c:v>平成26年</c:v>
                </c:pt>
                <c:pt idx="4">
                  <c:v>平成27年</c:v>
                </c:pt>
                <c:pt idx="5">
                  <c:v>平成28年</c:v>
                </c:pt>
              </c:strCache>
            </c:strRef>
          </c:cat>
          <c:val>
            <c:numRef>
              <c:f>'15-7g'!$I$3:$I$9</c:f>
              <c:numCache>
                <c:formatCode>General</c:formatCode>
                <c:ptCount val="6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</c:numCache>
            </c:numRef>
          </c:val>
        </c:ser>
        <c:ser>
          <c:idx val="8"/>
          <c:order val="8"/>
          <c:tx>
            <c:strRef>
              <c:f>'15-7g'!$J$1:$J$2</c:f>
              <c:strCache>
                <c:ptCount val="1"/>
                <c:pt idx="0">
                  <c:v>宮山</c:v>
                </c:pt>
              </c:strCache>
            </c:strRef>
          </c:tx>
          <c:spPr>
            <a:pattFill prst="wdUpDiag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FF0000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'15-7g'!$A$3:$A$9</c:f>
              <c:strCache>
                <c:ptCount val="6"/>
                <c:pt idx="0">
                  <c:v>平成23年</c:v>
                </c:pt>
                <c:pt idx="1">
                  <c:v>平成24年</c:v>
                </c:pt>
                <c:pt idx="2">
                  <c:v>平成25年</c:v>
                </c:pt>
                <c:pt idx="3">
                  <c:v>平成26年</c:v>
                </c:pt>
                <c:pt idx="4">
                  <c:v>平成27年</c:v>
                </c:pt>
                <c:pt idx="5">
                  <c:v>平成28年</c:v>
                </c:pt>
              </c:strCache>
            </c:strRef>
          </c:cat>
          <c:val>
            <c:numRef>
              <c:f>'15-7g'!$J$3:$J$9</c:f>
              <c:numCache>
                <c:formatCode>General</c:formatCode>
                <c:ptCount val="6"/>
                <c:pt idx="0">
                  <c:v>141</c:v>
                </c:pt>
                <c:pt idx="1">
                  <c:v>142</c:v>
                </c:pt>
                <c:pt idx="2">
                  <c:v>142</c:v>
                </c:pt>
                <c:pt idx="3">
                  <c:v>142</c:v>
                </c:pt>
                <c:pt idx="4">
                  <c:v>142</c:v>
                </c:pt>
                <c:pt idx="5">
                  <c:v>142</c:v>
                </c:pt>
              </c:numCache>
            </c:numRef>
          </c:val>
        </c:ser>
        <c:ser>
          <c:idx val="9"/>
          <c:order val="9"/>
          <c:tx>
            <c:strRef>
              <c:f>'15-7g'!$K$1:$K$2</c:f>
              <c:strCache>
                <c:ptCount val="1"/>
                <c:pt idx="0">
                  <c:v>倉見</c:v>
                </c:pt>
              </c:strCache>
            </c:strRef>
          </c:tx>
          <c:spPr>
            <a:pattFill prst="pct10">
              <a:fgClr>
                <a:schemeClr val="tx1">
                  <a:lumMod val="50000"/>
                  <a:lumOff val="50000"/>
                </a:schemeClr>
              </a:fgClr>
              <a:bgClr>
                <a:schemeClr val="bg1"/>
              </a:bgClr>
            </a:pattFill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'15-7g'!$A$3:$A$9</c:f>
              <c:strCache>
                <c:ptCount val="6"/>
                <c:pt idx="0">
                  <c:v>平成23年</c:v>
                </c:pt>
                <c:pt idx="1">
                  <c:v>平成24年</c:v>
                </c:pt>
                <c:pt idx="2">
                  <c:v>平成25年</c:v>
                </c:pt>
                <c:pt idx="3">
                  <c:v>平成26年</c:v>
                </c:pt>
                <c:pt idx="4">
                  <c:v>平成27年</c:v>
                </c:pt>
                <c:pt idx="5">
                  <c:v>平成28年</c:v>
                </c:pt>
              </c:strCache>
            </c:strRef>
          </c:cat>
          <c:val>
            <c:numRef>
              <c:f>'15-7g'!$K$3:$K$9</c:f>
              <c:numCache>
                <c:formatCode>General</c:formatCode>
                <c:ptCount val="6"/>
                <c:pt idx="0">
                  <c:v>134</c:v>
                </c:pt>
                <c:pt idx="1">
                  <c:v>134</c:v>
                </c:pt>
                <c:pt idx="2">
                  <c:v>134</c:v>
                </c:pt>
                <c:pt idx="3">
                  <c:v>134</c:v>
                </c:pt>
                <c:pt idx="4">
                  <c:v>134</c:v>
                </c:pt>
                <c:pt idx="5">
                  <c:v>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0996224"/>
        <c:axId val="381018496"/>
      </c:barChart>
      <c:catAx>
        <c:axId val="380996224"/>
        <c:scaling>
          <c:orientation val="minMax"/>
        </c:scaling>
        <c:delete val="0"/>
        <c:axPos val="b"/>
        <c:majorTickMark val="out"/>
        <c:minorTickMark val="none"/>
        <c:tickLblPos val="nextTo"/>
        <c:crossAx val="381018496"/>
        <c:crosses val="autoZero"/>
        <c:auto val="1"/>
        <c:lblAlgn val="ctr"/>
        <c:lblOffset val="100"/>
        <c:noMultiLvlLbl val="0"/>
      </c:catAx>
      <c:valAx>
        <c:axId val="3810184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（箇所）</a:t>
                </a:r>
              </a:p>
            </c:rich>
          </c:tx>
          <c:layout>
            <c:manualLayout>
              <c:xMode val="edge"/>
              <c:yMode val="edge"/>
              <c:x val="2.7720033770422246E-3"/>
              <c:y val="7.8226249116120763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0996224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[統計さむかわデータベース.xlsx]15-8g!ﾋﾟﾎﾞｯﾄﾃｰﾌﾞﾙ7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9607392825896757E-2"/>
          <c:y val="0.11197506561679792"/>
          <c:w val="0.82528429885939436"/>
          <c:h val="0.615586541265675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'15-8g'!$B$1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'15-8g'!$A$2:$A$10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'15-8g'!$B$2:$B$10</c:f>
              <c:numCache>
                <c:formatCode>General</c:formatCode>
                <c:ptCount val="8"/>
                <c:pt idx="0">
                  <c:v>1819</c:v>
                </c:pt>
                <c:pt idx="1">
                  <c:v>1884</c:v>
                </c:pt>
                <c:pt idx="2">
                  <c:v>1943</c:v>
                </c:pt>
                <c:pt idx="3">
                  <c:v>1925</c:v>
                </c:pt>
                <c:pt idx="4">
                  <c:v>2083</c:v>
                </c:pt>
                <c:pt idx="5">
                  <c:v>2213</c:v>
                </c:pt>
                <c:pt idx="6">
                  <c:v>2106</c:v>
                </c:pt>
                <c:pt idx="7">
                  <c:v>2288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123968"/>
        <c:axId val="381142144"/>
      </c:barChart>
      <c:catAx>
        <c:axId val="381123968"/>
        <c:scaling>
          <c:orientation val="minMax"/>
        </c:scaling>
        <c:delete val="0"/>
        <c:axPos val="b"/>
        <c:majorTickMark val="out"/>
        <c:minorTickMark val="none"/>
        <c:tickLblPos val="nextTo"/>
        <c:crossAx val="381142144"/>
        <c:crosses val="autoZero"/>
        <c:auto val="1"/>
        <c:lblAlgn val="ctr"/>
        <c:lblOffset val="100"/>
        <c:noMultiLvlLbl val="0"/>
      </c:catAx>
      <c:valAx>
        <c:axId val="3811421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（件）</a:t>
                </a:r>
              </a:p>
            </c:rich>
          </c:tx>
          <c:layout>
            <c:manualLayout>
              <c:xMode val="edge"/>
              <c:yMode val="edge"/>
              <c:x val="1.2713910761154856E-2"/>
              <c:y val="1.9438976377952756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112396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[統計さむかわデータベース.xlsx]15-9g!ﾋﾟﾎﾞｯﾄﾃｰﾌﾞﾙ8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9607392825896757E-2"/>
          <c:y val="0.11197506561679792"/>
          <c:w val="0.82528429885939436"/>
          <c:h val="0.615586541265675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'15-9g'!$B$1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'15-9g'!$A$2:$A$10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'15-9g'!$B$2:$B$10</c:f>
              <c:numCache>
                <c:formatCode>General</c:formatCode>
                <c:ptCount val="8"/>
                <c:pt idx="0">
                  <c:v>8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5</c:v>
                </c:pt>
                <c:pt idx="6">
                  <c:v>10</c:v>
                </c:pt>
                <c:pt idx="7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368576"/>
        <c:axId val="381370368"/>
      </c:barChart>
      <c:catAx>
        <c:axId val="381368576"/>
        <c:scaling>
          <c:orientation val="minMax"/>
        </c:scaling>
        <c:delete val="0"/>
        <c:axPos val="b"/>
        <c:majorTickMark val="out"/>
        <c:minorTickMark val="none"/>
        <c:tickLblPos val="nextTo"/>
        <c:crossAx val="381370368"/>
        <c:crosses val="autoZero"/>
        <c:auto val="1"/>
        <c:lblAlgn val="ctr"/>
        <c:lblOffset val="100"/>
        <c:noMultiLvlLbl val="0"/>
      </c:catAx>
      <c:valAx>
        <c:axId val="3813703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（件）</a:t>
                </a:r>
              </a:p>
            </c:rich>
          </c:tx>
          <c:layout>
            <c:manualLayout>
              <c:xMode val="edge"/>
              <c:yMode val="edge"/>
              <c:x val="1.2713910761154856E-2"/>
              <c:y val="1.9438976377952756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13685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[統計さむかわデータベース.xlsx]15-10g!ﾋﾟﾎﾞｯﾄﾃｰﾌﾞﾙ9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9607392825896757E-2"/>
          <c:y val="0.11197506561679792"/>
          <c:w val="0.82528429885939436"/>
          <c:h val="0.615586541265675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'15-10g'!$B$1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'15-10g'!$A$2:$A$10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'15-10g'!$B$2:$B$10</c:f>
              <c:numCache>
                <c:formatCode>General</c:formatCode>
                <c:ptCount val="8"/>
                <c:pt idx="0">
                  <c:v>175</c:v>
                </c:pt>
                <c:pt idx="1">
                  <c:v>175</c:v>
                </c:pt>
                <c:pt idx="2">
                  <c:v>174</c:v>
                </c:pt>
                <c:pt idx="3">
                  <c:v>175</c:v>
                </c:pt>
                <c:pt idx="4">
                  <c:v>177</c:v>
                </c:pt>
                <c:pt idx="5">
                  <c:v>176</c:v>
                </c:pt>
                <c:pt idx="6">
                  <c:v>175</c:v>
                </c:pt>
                <c:pt idx="7">
                  <c:v>173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827904"/>
        <c:axId val="382837888"/>
      </c:barChart>
      <c:catAx>
        <c:axId val="382827904"/>
        <c:scaling>
          <c:orientation val="minMax"/>
        </c:scaling>
        <c:delete val="0"/>
        <c:axPos val="b"/>
        <c:majorTickMark val="out"/>
        <c:minorTickMark val="none"/>
        <c:tickLblPos val="nextTo"/>
        <c:crossAx val="382837888"/>
        <c:crosses val="autoZero"/>
        <c:auto val="1"/>
        <c:lblAlgn val="ctr"/>
        <c:lblOffset val="100"/>
        <c:noMultiLvlLbl val="0"/>
      </c:catAx>
      <c:valAx>
        <c:axId val="3828378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1.2713910761154856E-2"/>
              <c:y val="1.9438976377952756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282790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[統計さむかわデータベース.xlsx]15-11g!ﾋﾟﾎﾞｯﾄﾃｰﾌﾞﾙ10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9607392825896757E-2"/>
          <c:y val="0.11197506561679792"/>
          <c:w val="0.82528429885939436"/>
          <c:h val="0.615586541265675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'15-11g'!$B$1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'15-11g'!$A$2:$A$10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'15-11g'!$B$2:$B$10</c:f>
              <c:numCache>
                <c:formatCode>General</c:formatCode>
                <c:ptCount val="8"/>
                <c:pt idx="0">
                  <c:v>50</c:v>
                </c:pt>
                <c:pt idx="1">
                  <c:v>50</c:v>
                </c:pt>
                <c:pt idx="2">
                  <c:v>49</c:v>
                </c:pt>
                <c:pt idx="3">
                  <c:v>49</c:v>
                </c:pt>
                <c:pt idx="4">
                  <c:v>53</c:v>
                </c:pt>
                <c:pt idx="5">
                  <c:v>51</c:v>
                </c:pt>
                <c:pt idx="6">
                  <c:v>53</c:v>
                </c:pt>
                <c:pt idx="7">
                  <c:v>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307328"/>
        <c:axId val="382321408"/>
      </c:barChart>
      <c:catAx>
        <c:axId val="382307328"/>
        <c:scaling>
          <c:orientation val="minMax"/>
        </c:scaling>
        <c:delete val="0"/>
        <c:axPos val="b"/>
        <c:majorTickMark val="out"/>
        <c:minorTickMark val="none"/>
        <c:tickLblPos val="nextTo"/>
        <c:crossAx val="382321408"/>
        <c:crosses val="autoZero"/>
        <c:auto val="1"/>
        <c:lblAlgn val="ctr"/>
        <c:lblOffset val="100"/>
        <c:noMultiLvlLbl val="0"/>
      </c:catAx>
      <c:valAx>
        <c:axId val="3823214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1.2713910761154856E-2"/>
              <c:y val="1.9438976377952756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230732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[統計さむかわデータベース.xlsx]16-1g!ﾋﾟﾎﾞｯﾄﾃｰﾌﾞﾙ11</c:name>
    <c:fmtId val="0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delete val="1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delete val="1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delete val="1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</c:pivotFmt>
      <c:pivotFmt>
        <c:idx val="24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1022462817147856"/>
          <c:y val="0.16289552347623215"/>
          <c:w val="0.85921981627296584"/>
          <c:h val="0.53852435112277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'16-1g'!$B$1</c:f>
              <c:strCache>
                <c:ptCount val="1"/>
                <c:pt idx="0">
                  <c:v>町長提出議案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'16-1g'!$A$2:$A$10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'16-1g'!$B$2:$B$10</c:f>
              <c:numCache>
                <c:formatCode>General</c:formatCode>
                <c:ptCount val="8"/>
                <c:pt idx="0">
                  <c:v>72</c:v>
                </c:pt>
                <c:pt idx="1">
                  <c:v>77</c:v>
                </c:pt>
                <c:pt idx="2">
                  <c:v>72</c:v>
                </c:pt>
                <c:pt idx="3">
                  <c:v>57</c:v>
                </c:pt>
                <c:pt idx="4">
                  <c:v>72</c:v>
                </c:pt>
                <c:pt idx="5">
                  <c:v>76</c:v>
                </c:pt>
                <c:pt idx="6">
                  <c:v>65</c:v>
                </c:pt>
                <c:pt idx="7">
                  <c:v>77</c:v>
                </c:pt>
              </c:numCache>
            </c:numRef>
          </c:val>
        </c:ser>
        <c:ser>
          <c:idx val="1"/>
          <c:order val="1"/>
          <c:tx>
            <c:strRef>
              <c:f>'16-1g'!$C$1</c:f>
              <c:strCache>
                <c:ptCount val="1"/>
                <c:pt idx="0">
                  <c:v>議員等提出議案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'16-1g'!$A$2:$A$10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'16-1g'!$C$2:$C$10</c:f>
              <c:numCache>
                <c:formatCode>General</c:formatCode>
                <c:ptCount val="8"/>
                <c:pt idx="0">
                  <c:v>19</c:v>
                </c:pt>
                <c:pt idx="1">
                  <c:v>17</c:v>
                </c:pt>
                <c:pt idx="2">
                  <c:v>12</c:v>
                </c:pt>
                <c:pt idx="3">
                  <c:v>19</c:v>
                </c:pt>
                <c:pt idx="4">
                  <c:v>7</c:v>
                </c:pt>
                <c:pt idx="5">
                  <c:v>10</c:v>
                </c:pt>
                <c:pt idx="6">
                  <c:v>12</c:v>
                </c:pt>
                <c:pt idx="7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209024"/>
        <c:axId val="382227200"/>
      </c:barChart>
      <c:catAx>
        <c:axId val="382209024"/>
        <c:scaling>
          <c:orientation val="minMax"/>
        </c:scaling>
        <c:delete val="0"/>
        <c:axPos val="b"/>
        <c:majorTickMark val="out"/>
        <c:minorTickMark val="none"/>
        <c:tickLblPos val="nextTo"/>
        <c:crossAx val="382227200"/>
        <c:crosses val="autoZero"/>
        <c:auto val="1"/>
        <c:lblAlgn val="ctr"/>
        <c:lblOffset val="100"/>
        <c:noMultiLvlLbl val="0"/>
      </c:catAx>
      <c:valAx>
        <c:axId val="3822272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（件）</a:t>
                </a:r>
              </a:p>
            </c:rich>
          </c:tx>
          <c:layout>
            <c:manualLayout>
              <c:xMode val="edge"/>
              <c:yMode val="edge"/>
              <c:x val="3.3414860753025341E-2"/>
              <c:y val="7.7991032370953617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2209024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[統計さむかわデータベース.xlsx]16-1g2!ﾋﾟﾎﾞｯﾄﾃｰﾌﾞﾙ11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6448673082531354"/>
          <c:w val="0.82581455238935886"/>
          <c:h val="0.5773487168270632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'16-1g2'!$C$1</c:f>
              <c:strCache>
                <c:ptCount val="1"/>
                <c:pt idx="0">
                  <c:v>傍聴人数（左軸）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'16-1g2'!$A$2:$A$10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'16-1g2'!$C$2:$C$10</c:f>
              <c:numCache>
                <c:formatCode>General</c:formatCode>
                <c:ptCount val="8"/>
                <c:pt idx="0">
                  <c:v>129</c:v>
                </c:pt>
                <c:pt idx="1">
                  <c:v>160</c:v>
                </c:pt>
                <c:pt idx="2">
                  <c:v>156</c:v>
                </c:pt>
                <c:pt idx="3">
                  <c:v>92</c:v>
                </c:pt>
                <c:pt idx="4">
                  <c:v>137</c:v>
                </c:pt>
                <c:pt idx="5">
                  <c:v>122</c:v>
                </c:pt>
                <c:pt idx="6">
                  <c:v>131</c:v>
                </c:pt>
                <c:pt idx="7">
                  <c:v>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680512"/>
        <c:axId val="383682048"/>
      </c:barChart>
      <c:lineChart>
        <c:grouping val="standard"/>
        <c:varyColors val="0"/>
        <c:ser>
          <c:idx val="0"/>
          <c:order val="0"/>
          <c:tx>
            <c:strRef>
              <c:f>'16-1g2'!$B$1</c:f>
              <c:strCache>
                <c:ptCount val="1"/>
                <c:pt idx="0">
                  <c:v>請願陳情件数（右軸）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'16-1g2'!$A$2:$A$10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'16-1g2'!$B$2:$B$10</c:f>
              <c:numCache>
                <c:formatCode>General</c:formatCode>
                <c:ptCount val="8"/>
                <c:pt idx="0">
                  <c:v>19</c:v>
                </c:pt>
                <c:pt idx="1">
                  <c:v>18</c:v>
                </c:pt>
                <c:pt idx="2">
                  <c:v>14</c:v>
                </c:pt>
                <c:pt idx="3">
                  <c:v>9</c:v>
                </c:pt>
                <c:pt idx="4">
                  <c:v>10</c:v>
                </c:pt>
                <c:pt idx="5">
                  <c:v>14</c:v>
                </c:pt>
                <c:pt idx="6">
                  <c:v>13</c:v>
                </c:pt>
                <c:pt idx="7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690240"/>
        <c:axId val="383683968"/>
      </c:lineChart>
      <c:catAx>
        <c:axId val="383680512"/>
        <c:scaling>
          <c:orientation val="minMax"/>
        </c:scaling>
        <c:delete val="0"/>
        <c:axPos val="b"/>
        <c:majorTickMark val="out"/>
        <c:minorTickMark val="none"/>
        <c:tickLblPos val="nextTo"/>
        <c:crossAx val="383682048"/>
        <c:crosses val="autoZero"/>
        <c:auto val="1"/>
        <c:lblAlgn val="ctr"/>
        <c:lblOffset val="100"/>
        <c:noMultiLvlLbl val="0"/>
      </c:catAx>
      <c:valAx>
        <c:axId val="3836820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8.5913082010723035E-3"/>
              <c:y val="9.140529308836395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3680512"/>
        <c:crosses val="autoZero"/>
        <c:crossBetween val="between"/>
      </c:valAx>
      <c:valAx>
        <c:axId val="38368396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（件）</a:t>
                </a:r>
              </a:p>
            </c:rich>
          </c:tx>
          <c:layout>
            <c:manualLayout>
              <c:xMode val="edge"/>
              <c:yMode val="edge"/>
              <c:x val="0.93314195100612418"/>
              <c:y val="8.4267643627879835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3690240"/>
        <c:crosses val="max"/>
        <c:crossBetween val="between"/>
      </c:valAx>
      <c:catAx>
        <c:axId val="383690240"/>
        <c:scaling>
          <c:orientation val="minMax"/>
        </c:scaling>
        <c:delete val="1"/>
        <c:axPos val="b"/>
        <c:majorTickMark val="out"/>
        <c:minorTickMark val="none"/>
        <c:tickLblPos val="nextTo"/>
        <c:crossAx val="383683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8906565511427859"/>
          <c:y val="2.7777777777777776E-2"/>
          <c:w val="0.63646703833553653"/>
          <c:h val="8.371719160104987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[統計さむかわデータベース.xlsx]16-2g!ﾋﾟﾎﾞｯﾄﾃｰﾌﾞﾙ12</c:name>
    <c:fmtId val="0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delete val="1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delete val="1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delete val="1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</c:pivotFmt>
      <c:pivotFmt>
        <c:idx val="2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5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9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1022462817147856"/>
          <c:y val="0.16289552347623215"/>
          <c:w val="0.85921981627296584"/>
          <c:h val="0.645005832604257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'16-2g'!$B$1</c:f>
              <c:strCache>
                <c:ptCount val="1"/>
                <c:pt idx="0">
                  <c:v> 男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'16-2g'!$A$2:$A$10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'16-2g'!$B$2:$B$10</c:f>
              <c:numCache>
                <c:formatCode>General</c:formatCode>
                <c:ptCount val="8"/>
                <c:pt idx="0">
                  <c:v>19634</c:v>
                </c:pt>
                <c:pt idx="1">
                  <c:v>19690</c:v>
                </c:pt>
                <c:pt idx="2">
                  <c:v>19668</c:v>
                </c:pt>
                <c:pt idx="3">
                  <c:v>19660</c:v>
                </c:pt>
                <c:pt idx="4">
                  <c:v>19667</c:v>
                </c:pt>
                <c:pt idx="5">
                  <c:v>19723</c:v>
                </c:pt>
                <c:pt idx="6">
                  <c:v>19709</c:v>
                </c:pt>
                <c:pt idx="7">
                  <c:v>19786</c:v>
                </c:pt>
              </c:numCache>
            </c:numRef>
          </c:val>
        </c:ser>
        <c:ser>
          <c:idx val="1"/>
          <c:order val="1"/>
          <c:tx>
            <c:strRef>
              <c:f>'16-2g'!$C$1</c:f>
              <c:strCache>
                <c:ptCount val="1"/>
                <c:pt idx="0">
                  <c:v> 女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'16-2g'!$A$2:$A$10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'16-2g'!$C$2:$C$10</c:f>
              <c:numCache>
                <c:formatCode>General</c:formatCode>
                <c:ptCount val="8"/>
                <c:pt idx="0">
                  <c:v>18866</c:v>
                </c:pt>
                <c:pt idx="1">
                  <c:v>18941</c:v>
                </c:pt>
                <c:pt idx="2">
                  <c:v>19009</c:v>
                </c:pt>
                <c:pt idx="3">
                  <c:v>19035</c:v>
                </c:pt>
                <c:pt idx="4">
                  <c:v>19063</c:v>
                </c:pt>
                <c:pt idx="5">
                  <c:v>19028</c:v>
                </c:pt>
                <c:pt idx="6">
                  <c:v>19156</c:v>
                </c:pt>
                <c:pt idx="7">
                  <c:v>19209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4718336"/>
        <c:axId val="384719872"/>
      </c:barChart>
      <c:catAx>
        <c:axId val="384718336"/>
        <c:scaling>
          <c:orientation val="minMax"/>
        </c:scaling>
        <c:delete val="0"/>
        <c:axPos val="b"/>
        <c:majorTickMark val="out"/>
        <c:minorTickMark val="none"/>
        <c:tickLblPos val="nextTo"/>
        <c:crossAx val="384719872"/>
        <c:crosses val="autoZero"/>
        <c:auto val="1"/>
        <c:lblAlgn val="ctr"/>
        <c:lblOffset val="100"/>
        <c:noMultiLvlLbl val="0"/>
      </c:catAx>
      <c:valAx>
        <c:axId val="3847198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1.8225327467869333E-2"/>
              <c:y val="7.7991032370953617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471833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[統計さむかわデータベース.xlsx]16-3g!ﾋﾟﾎﾞｯﾄﾃｰﾌﾞﾙ13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9607392825896757E-2"/>
          <c:y val="0.11197506561679792"/>
          <c:w val="0.82528429885939436"/>
          <c:h val="0.484432911795116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'16-3g'!$B$3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.00_);[Red]\(#,##0.0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'16-3g'!$A$4:$A$8</c:f>
              <c:strCache>
                <c:ptCount val="4"/>
                <c:pt idx="0">
                  <c:v>平成15年8月24日</c:v>
                </c:pt>
                <c:pt idx="1">
                  <c:v>平成19年9月2日</c:v>
                </c:pt>
                <c:pt idx="2">
                  <c:v>平成23年8月28日</c:v>
                </c:pt>
                <c:pt idx="3">
                  <c:v>平成27年8月30日</c:v>
                </c:pt>
              </c:strCache>
            </c:strRef>
          </c:cat>
          <c:val>
            <c:numRef>
              <c:f>'16-3g'!$B$4:$B$8</c:f>
              <c:numCache>
                <c:formatCode>General</c:formatCode>
                <c:ptCount val="4"/>
                <c:pt idx="0">
                  <c:v>39.674695196459119</c:v>
                </c:pt>
                <c:pt idx="1">
                  <c:v>41.59690579633358</c:v>
                </c:pt>
                <c:pt idx="2">
                  <c:v>39.513851097463011</c:v>
                </c:pt>
                <c:pt idx="3">
                  <c:v>30.156712158165117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214336"/>
        <c:axId val="383215872"/>
      </c:barChart>
      <c:catAx>
        <c:axId val="383214336"/>
        <c:scaling>
          <c:orientation val="minMax"/>
        </c:scaling>
        <c:delete val="0"/>
        <c:axPos val="b"/>
        <c:majorTickMark val="out"/>
        <c:minorTickMark val="none"/>
        <c:tickLblPos val="nextTo"/>
        <c:crossAx val="383215872"/>
        <c:crosses val="autoZero"/>
        <c:auto val="1"/>
        <c:lblAlgn val="ctr"/>
        <c:lblOffset val="100"/>
        <c:noMultiLvlLbl val="0"/>
      </c:catAx>
      <c:valAx>
        <c:axId val="3832158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</a:t>
                </a:r>
                <a:r>
                  <a:rPr lang="en-US" altLang="ja-JP" sz="800" b="0"/>
                  <a:t>%</a:t>
                </a:r>
                <a:r>
                  <a:rPr lang="ja-JP" altLang="en-US" sz="800" b="0"/>
                  <a:t>）</a:t>
                </a:r>
              </a:p>
            </c:rich>
          </c:tx>
          <c:layout>
            <c:manualLayout>
              <c:xMode val="edge"/>
              <c:yMode val="edge"/>
              <c:x val="2.4046858769148256E-3"/>
              <c:y val="1.9438876958561998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321433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[統計さむかわデータベース.xlsx]16-3g2!ﾋﾟﾎﾞｯﾄﾃｰﾌﾞﾙ13</c:name>
    <c:fmtId val="1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9607392825896757E-2"/>
          <c:y val="0.11197506561679792"/>
          <c:w val="0.82528429885939436"/>
          <c:h val="0.484432911795116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'16-3g2'!$B$3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.00_);[Red]\(#,##0.0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'16-3g2'!$A$4:$A$8</c:f>
              <c:strCache>
                <c:ptCount val="4"/>
                <c:pt idx="0">
                  <c:v>平成13年2月18日</c:v>
                </c:pt>
                <c:pt idx="1">
                  <c:v>平成17年2月6日</c:v>
                </c:pt>
                <c:pt idx="2">
                  <c:v>平成21年2月8日</c:v>
                </c:pt>
                <c:pt idx="3">
                  <c:v>平成25年2月17日</c:v>
                </c:pt>
              </c:strCache>
            </c:strRef>
          </c:cat>
          <c:val>
            <c:numRef>
              <c:f>'16-3g2'!$B$4:$B$8</c:f>
              <c:numCache>
                <c:formatCode>General</c:formatCode>
                <c:ptCount val="4"/>
                <c:pt idx="0">
                  <c:v>61.296139757678212</c:v>
                </c:pt>
                <c:pt idx="1">
                  <c:v>54.654751361940804</c:v>
                </c:pt>
                <c:pt idx="2">
                  <c:v>55.623324044376673</c:v>
                </c:pt>
                <c:pt idx="3">
                  <c:v>44.269500245611312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091072"/>
        <c:axId val="383092608"/>
      </c:barChart>
      <c:catAx>
        <c:axId val="383091072"/>
        <c:scaling>
          <c:orientation val="minMax"/>
        </c:scaling>
        <c:delete val="0"/>
        <c:axPos val="b"/>
        <c:majorTickMark val="out"/>
        <c:minorTickMark val="none"/>
        <c:tickLblPos val="nextTo"/>
        <c:crossAx val="383092608"/>
        <c:crosses val="autoZero"/>
        <c:auto val="1"/>
        <c:lblAlgn val="ctr"/>
        <c:lblOffset val="100"/>
        <c:noMultiLvlLbl val="0"/>
      </c:catAx>
      <c:valAx>
        <c:axId val="3830926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</a:t>
                </a:r>
                <a:r>
                  <a:rPr lang="en-US" altLang="ja-JP" sz="800" b="0"/>
                  <a:t>%</a:t>
                </a:r>
                <a:r>
                  <a:rPr lang="ja-JP" altLang="en-US" sz="800" b="0"/>
                  <a:t>）</a:t>
                </a:r>
              </a:p>
            </c:rich>
          </c:tx>
          <c:layout>
            <c:manualLayout>
              <c:xMode val="edge"/>
              <c:yMode val="edge"/>
              <c:x val="2.2699642962384272E-3"/>
              <c:y val="1.9438876958561998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30910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019627981284948E-2"/>
          <c:y val="4.4919832978858362E-2"/>
          <c:w val="0.94207222285620096"/>
          <c:h val="0.927894208861128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'2-8'!$B$26</c:f>
              <c:strCache>
                <c:ptCount val="1"/>
                <c:pt idx="0">
                  <c:v>男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dLbl>
              <c:idx val="100"/>
              <c:layout>
                <c:manualLayout>
                  <c:x val="-2.2544283413848572E-2"/>
                  <c:y val="1.23829421948657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'2-8'!$D$6:$CZ$6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'2-8'!$D$26:$CZ$26</c:f>
              <c:numCache>
                <c:formatCode>General</c:formatCode>
                <c:ptCount val="101"/>
                <c:pt idx="0">
                  <c:v>192</c:v>
                </c:pt>
                <c:pt idx="1">
                  <c:v>253</c:v>
                </c:pt>
                <c:pt idx="2">
                  <c:v>211</c:v>
                </c:pt>
                <c:pt idx="3">
                  <c:v>219</c:v>
                </c:pt>
                <c:pt idx="4">
                  <c:v>224</c:v>
                </c:pt>
                <c:pt idx="5">
                  <c:v>201</c:v>
                </c:pt>
                <c:pt idx="6">
                  <c:v>190</c:v>
                </c:pt>
                <c:pt idx="7">
                  <c:v>238</c:v>
                </c:pt>
                <c:pt idx="8">
                  <c:v>252</c:v>
                </c:pt>
                <c:pt idx="9">
                  <c:v>204</c:v>
                </c:pt>
                <c:pt idx="10">
                  <c:v>219</c:v>
                </c:pt>
                <c:pt idx="11">
                  <c:v>240</c:v>
                </c:pt>
                <c:pt idx="12">
                  <c:v>241</c:v>
                </c:pt>
                <c:pt idx="13">
                  <c:v>232</c:v>
                </c:pt>
                <c:pt idx="14">
                  <c:v>236</c:v>
                </c:pt>
                <c:pt idx="15">
                  <c:v>247</c:v>
                </c:pt>
                <c:pt idx="16">
                  <c:v>241</c:v>
                </c:pt>
                <c:pt idx="17">
                  <c:v>225</c:v>
                </c:pt>
                <c:pt idx="18">
                  <c:v>215</c:v>
                </c:pt>
                <c:pt idx="19">
                  <c:v>237</c:v>
                </c:pt>
                <c:pt idx="20">
                  <c:v>240</c:v>
                </c:pt>
                <c:pt idx="21">
                  <c:v>252</c:v>
                </c:pt>
                <c:pt idx="22">
                  <c:v>264</c:v>
                </c:pt>
                <c:pt idx="23">
                  <c:v>235</c:v>
                </c:pt>
                <c:pt idx="24">
                  <c:v>248</c:v>
                </c:pt>
                <c:pt idx="25">
                  <c:v>275</c:v>
                </c:pt>
                <c:pt idx="26">
                  <c:v>237</c:v>
                </c:pt>
                <c:pt idx="27">
                  <c:v>291</c:v>
                </c:pt>
                <c:pt idx="28">
                  <c:v>259</c:v>
                </c:pt>
                <c:pt idx="29">
                  <c:v>276</c:v>
                </c:pt>
                <c:pt idx="30">
                  <c:v>285</c:v>
                </c:pt>
                <c:pt idx="31">
                  <c:v>280</c:v>
                </c:pt>
                <c:pt idx="32">
                  <c:v>283</c:v>
                </c:pt>
                <c:pt idx="33">
                  <c:v>295</c:v>
                </c:pt>
                <c:pt idx="34">
                  <c:v>294</c:v>
                </c:pt>
                <c:pt idx="35">
                  <c:v>295</c:v>
                </c:pt>
                <c:pt idx="36">
                  <c:v>348</c:v>
                </c:pt>
                <c:pt idx="37">
                  <c:v>395</c:v>
                </c:pt>
                <c:pt idx="38">
                  <c:v>365</c:v>
                </c:pt>
                <c:pt idx="39">
                  <c:v>381</c:v>
                </c:pt>
                <c:pt idx="40">
                  <c:v>396</c:v>
                </c:pt>
                <c:pt idx="41">
                  <c:v>395</c:v>
                </c:pt>
                <c:pt idx="42">
                  <c:v>436</c:v>
                </c:pt>
                <c:pt idx="43">
                  <c:v>445</c:v>
                </c:pt>
                <c:pt idx="44">
                  <c:v>408</c:v>
                </c:pt>
                <c:pt idx="45">
                  <c:v>446</c:v>
                </c:pt>
                <c:pt idx="46">
                  <c:v>398</c:v>
                </c:pt>
                <c:pt idx="47">
                  <c:v>356</c:v>
                </c:pt>
                <c:pt idx="48">
                  <c:v>348</c:v>
                </c:pt>
                <c:pt idx="49">
                  <c:v>342</c:v>
                </c:pt>
                <c:pt idx="50">
                  <c:v>272</c:v>
                </c:pt>
                <c:pt idx="51">
                  <c:v>346</c:v>
                </c:pt>
                <c:pt idx="52">
                  <c:v>310</c:v>
                </c:pt>
                <c:pt idx="53">
                  <c:v>297</c:v>
                </c:pt>
                <c:pt idx="54">
                  <c:v>298</c:v>
                </c:pt>
                <c:pt idx="55">
                  <c:v>260</c:v>
                </c:pt>
                <c:pt idx="56">
                  <c:v>253</c:v>
                </c:pt>
                <c:pt idx="57">
                  <c:v>284</c:v>
                </c:pt>
                <c:pt idx="58">
                  <c:v>262</c:v>
                </c:pt>
                <c:pt idx="59">
                  <c:v>255</c:v>
                </c:pt>
                <c:pt idx="60">
                  <c:v>260</c:v>
                </c:pt>
                <c:pt idx="61">
                  <c:v>288</c:v>
                </c:pt>
                <c:pt idx="62">
                  <c:v>260</c:v>
                </c:pt>
                <c:pt idx="63">
                  <c:v>305</c:v>
                </c:pt>
                <c:pt idx="64">
                  <c:v>377</c:v>
                </c:pt>
                <c:pt idx="65">
                  <c:v>361</c:v>
                </c:pt>
                <c:pt idx="66">
                  <c:v>401</c:v>
                </c:pt>
                <c:pt idx="67">
                  <c:v>437</c:v>
                </c:pt>
                <c:pt idx="68">
                  <c:v>360</c:v>
                </c:pt>
                <c:pt idx="69">
                  <c:v>396</c:v>
                </c:pt>
                <c:pt idx="70">
                  <c:v>237</c:v>
                </c:pt>
                <c:pt idx="71">
                  <c:v>301</c:v>
                </c:pt>
                <c:pt idx="72">
                  <c:v>355</c:v>
                </c:pt>
                <c:pt idx="73">
                  <c:v>297</c:v>
                </c:pt>
                <c:pt idx="74">
                  <c:v>321</c:v>
                </c:pt>
                <c:pt idx="75">
                  <c:v>301</c:v>
                </c:pt>
                <c:pt idx="76">
                  <c:v>241</c:v>
                </c:pt>
                <c:pt idx="77">
                  <c:v>241</c:v>
                </c:pt>
                <c:pt idx="78">
                  <c:v>220</c:v>
                </c:pt>
                <c:pt idx="79">
                  <c:v>208</c:v>
                </c:pt>
                <c:pt idx="80">
                  <c:v>159</c:v>
                </c:pt>
                <c:pt idx="81">
                  <c:v>159</c:v>
                </c:pt>
                <c:pt idx="82">
                  <c:v>127</c:v>
                </c:pt>
                <c:pt idx="83">
                  <c:v>115</c:v>
                </c:pt>
                <c:pt idx="84">
                  <c:v>87</c:v>
                </c:pt>
                <c:pt idx="85">
                  <c:v>81</c:v>
                </c:pt>
                <c:pt idx="86">
                  <c:v>80</c:v>
                </c:pt>
                <c:pt idx="87">
                  <c:v>54</c:v>
                </c:pt>
                <c:pt idx="88">
                  <c:v>46</c:v>
                </c:pt>
                <c:pt idx="89">
                  <c:v>31</c:v>
                </c:pt>
                <c:pt idx="90">
                  <c:v>28</c:v>
                </c:pt>
                <c:pt idx="91">
                  <c:v>24</c:v>
                </c:pt>
                <c:pt idx="92">
                  <c:v>12</c:v>
                </c:pt>
                <c:pt idx="93">
                  <c:v>7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1</c:v>
                </c:pt>
                <c:pt idx="98">
                  <c:v>3</c:v>
                </c:pt>
                <c:pt idx="99">
                  <c:v>1</c:v>
                </c:pt>
                <c:pt idx="1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54514432"/>
        <c:axId val="354516352"/>
      </c:barChart>
      <c:barChart>
        <c:barDir val="bar"/>
        <c:grouping val="clustered"/>
        <c:varyColors val="0"/>
        <c:ser>
          <c:idx val="1"/>
          <c:order val="1"/>
          <c:tx>
            <c:strRef>
              <c:f>'2-8'!$B$27</c:f>
              <c:strCache>
                <c:ptCount val="1"/>
                <c:pt idx="0">
                  <c:v>女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'2-8'!$D$6:$CZ$6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'2-8'!$D$27:$CZ$27</c:f>
              <c:numCache>
                <c:formatCode>General</c:formatCode>
                <c:ptCount val="101"/>
                <c:pt idx="0">
                  <c:v>157</c:v>
                </c:pt>
                <c:pt idx="1">
                  <c:v>261</c:v>
                </c:pt>
                <c:pt idx="2">
                  <c:v>179</c:v>
                </c:pt>
                <c:pt idx="3">
                  <c:v>191</c:v>
                </c:pt>
                <c:pt idx="4">
                  <c:v>232</c:v>
                </c:pt>
                <c:pt idx="5">
                  <c:v>217</c:v>
                </c:pt>
                <c:pt idx="6">
                  <c:v>213</c:v>
                </c:pt>
                <c:pt idx="7">
                  <c:v>199</c:v>
                </c:pt>
                <c:pt idx="8">
                  <c:v>209</c:v>
                </c:pt>
                <c:pt idx="9">
                  <c:v>201</c:v>
                </c:pt>
                <c:pt idx="10">
                  <c:v>208</c:v>
                </c:pt>
                <c:pt idx="11">
                  <c:v>204</c:v>
                </c:pt>
                <c:pt idx="12">
                  <c:v>252</c:v>
                </c:pt>
                <c:pt idx="13">
                  <c:v>207</c:v>
                </c:pt>
                <c:pt idx="14">
                  <c:v>256</c:v>
                </c:pt>
                <c:pt idx="15">
                  <c:v>220</c:v>
                </c:pt>
                <c:pt idx="16">
                  <c:v>218</c:v>
                </c:pt>
                <c:pt idx="17">
                  <c:v>188</c:v>
                </c:pt>
                <c:pt idx="18">
                  <c:v>241</c:v>
                </c:pt>
                <c:pt idx="19">
                  <c:v>223</c:v>
                </c:pt>
                <c:pt idx="20">
                  <c:v>218</c:v>
                </c:pt>
                <c:pt idx="21">
                  <c:v>210</c:v>
                </c:pt>
                <c:pt idx="22">
                  <c:v>234</c:v>
                </c:pt>
                <c:pt idx="23">
                  <c:v>215</c:v>
                </c:pt>
                <c:pt idx="24">
                  <c:v>194</c:v>
                </c:pt>
                <c:pt idx="25">
                  <c:v>240</c:v>
                </c:pt>
                <c:pt idx="26">
                  <c:v>228</c:v>
                </c:pt>
                <c:pt idx="27">
                  <c:v>241</c:v>
                </c:pt>
                <c:pt idx="28">
                  <c:v>242</c:v>
                </c:pt>
                <c:pt idx="29">
                  <c:v>223</c:v>
                </c:pt>
                <c:pt idx="30">
                  <c:v>232</c:v>
                </c:pt>
                <c:pt idx="31">
                  <c:v>225</c:v>
                </c:pt>
                <c:pt idx="32">
                  <c:v>238</c:v>
                </c:pt>
                <c:pt idx="33">
                  <c:v>277</c:v>
                </c:pt>
                <c:pt idx="34">
                  <c:v>280</c:v>
                </c:pt>
                <c:pt idx="35">
                  <c:v>283</c:v>
                </c:pt>
                <c:pt idx="36">
                  <c:v>312</c:v>
                </c:pt>
                <c:pt idx="37">
                  <c:v>331</c:v>
                </c:pt>
                <c:pt idx="38">
                  <c:v>334</c:v>
                </c:pt>
                <c:pt idx="39">
                  <c:v>364</c:v>
                </c:pt>
                <c:pt idx="40">
                  <c:v>343</c:v>
                </c:pt>
                <c:pt idx="41">
                  <c:v>357</c:v>
                </c:pt>
                <c:pt idx="42">
                  <c:v>387</c:v>
                </c:pt>
                <c:pt idx="43">
                  <c:v>365</c:v>
                </c:pt>
                <c:pt idx="44">
                  <c:v>363</c:v>
                </c:pt>
                <c:pt idx="45">
                  <c:v>359</c:v>
                </c:pt>
                <c:pt idx="46">
                  <c:v>330</c:v>
                </c:pt>
                <c:pt idx="47">
                  <c:v>318</c:v>
                </c:pt>
                <c:pt idx="48">
                  <c:v>311</c:v>
                </c:pt>
                <c:pt idx="49">
                  <c:v>331</c:v>
                </c:pt>
                <c:pt idx="50">
                  <c:v>257</c:v>
                </c:pt>
                <c:pt idx="51">
                  <c:v>307</c:v>
                </c:pt>
                <c:pt idx="52">
                  <c:v>299</c:v>
                </c:pt>
                <c:pt idx="53">
                  <c:v>247</c:v>
                </c:pt>
                <c:pt idx="54">
                  <c:v>270</c:v>
                </c:pt>
                <c:pt idx="55">
                  <c:v>262</c:v>
                </c:pt>
                <c:pt idx="56">
                  <c:v>261</c:v>
                </c:pt>
                <c:pt idx="57">
                  <c:v>268</c:v>
                </c:pt>
                <c:pt idx="58">
                  <c:v>272</c:v>
                </c:pt>
                <c:pt idx="59">
                  <c:v>234</c:v>
                </c:pt>
                <c:pt idx="60">
                  <c:v>266</c:v>
                </c:pt>
                <c:pt idx="61">
                  <c:v>302</c:v>
                </c:pt>
                <c:pt idx="62">
                  <c:v>301</c:v>
                </c:pt>
                <c:pt idx="63">
                  <c:v>319</c:v>
                </c:pt>
                <c:pt idx="64">
                  <c:v>383</c:v>
                </c:pt>
                <c:pt idx="65">
                  <c:v>372</c:v>
                </c:pt>
                <c:pt idx="66">
                  <c:v>393</c:v>
                </c:pt>
                <c:pt idx="67">
                  <c:v>453</c:v>
                </c:pt>
                <c:pt idx="68">
                  <c:v>422</c:v>
                </c:pt>
                <c:pt idx="69">
                  <c:v>422</c:v>
                </c:pt>
                <c:pt idx="70">
                  <c:v>272</c:v>
                </c:pt>
                <c:pt idx="71">
                  <c:v>273</c:v>
                </c:pt>
                <c:pt idx="72">
                  <c:v>343</c:v>
                </c:pt>
                <c:pt idx="73">
                  <c:v>359</c:v>
                </c:pt>
                <c:pt idx="74">
                  <c:v>342</c:v>
                </c:pt>
                <c:pt idx="75">
                  <c:v>303</c:v>
                </c:pt>
                <c:pt idx="76">
                  <c:v>264</c:v>
                </c:pt>
                <c:pt idx="77">
                  <c:v>216</c:v>
                </c:pt>
                <c:pt idx="78">
                  <c:v>199</c:v>
                </c:pt>
                <c:pt idx="79">
                  <c:v>197</c:v>
                </c:pt>
                <c:pt idx="80">
                  <c:v>198</c:v>
                </c:pt>
                <c:pt idx="81">
                  <c:v>209</c:v>
                </c:pt>
                <c:pt idx="82">
                  <c:v>172</c:v>
                </c:pt>
                <c:pt idx="83">
                  <c:v>149</c:v>
                </c:pt>
                <c:pt idx="84">
                  <c:v>140</c:v>
                </c:pt>
                <c:pt idx="85">
                  <c:v>110</c:v>
                </c:pt>
                <c:pt idx="86">
                  <c:v>123</c:v>
                </c:pt>
                <c:pt idx="87">
                  <c:v>99</c:v>
                </c:pt>
                <c:pt idx="88">
                  <c:v>94</c:v>
                </c:pt>
                <c:pt idx="89">
                  <c:v>79</c:v>
                </c:pt>
                <c:pt idx="90">
                  <c:v>58</c:v>
                </c:pt>
                <c:pt idx="91">
                  <c:v>65</c:v>
                </c:pt>
                <c:pt idx="92">
                  <c:v>57</c:v>
                </c:pt>
                <c:pt idx="93">
                  <c:v>36</c:v>
                </c:pt>
                <c:pt idx="94">
                  <c:v>27</c:v>
                </c:pt>
                <c:pt idx="95">
                  <c:v>25</c:v>
                </c:pt>
                <c:pt idx="96">
                  <c:v>23</c:v>
                </c:pt>
                <c:pt idx="97">
                  <c:v>11</c:v>
                </c:pt>
                <c:pt idx="98">
                  <c:v>10</c:v>
                </c:pt>
                <c:pt idx="99">
                  <c:v>13</c:v>
                </c:pt>
                <c:pt idx="10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54532352"/>
        <c:axId val="354530816"/>
      </c:barChart>
      <c:catAx>
        <c:axId val="354514432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 b="0" i="0"/>
                  <a:t>（人）</a:t>
                </a:r>
              </a:p>
            </c:rich>
          </c:tx>
          <c:layout>
            <c:manualLayout>
              <c:xMode val="edge"/>
              <c:yMode val="edge"/>
              <c:x val="0.95652541620703224"/>
              <c:y val="4.4566014949322906E-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500"/>
            </a:pPr>
            <a:endParaRPr lang="ja-JP"/>
          </a:p>
        </c:txPr>
        <c:crossAx val="354516352"/>
        <c:crosses val="autoZero"/>
        <c:auto val="1"/>
        <c:lblAlgn val="ctr"/>
        <c:lblOffset val="100"/>
        <c:noMultiLvlLbl val="0"/>
      </c:catAx>
      <c:valAx>
        <c:axId val="354516352"/>
        <c:scaling>
          <c:orientation val="maxMin"/>
          <c:max val="500"/>
          <c:min val="-5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（人）</a:t>
                </a:r>
                <a:endParaRPr lang="en-US" altLang="ja-JP" b="0"/>
              </a:p>
            </c:rich>
          </c:tx>
          <c:layout>
            <c:manualLayout>
              <c:xMode val="edge"/>
              <c:yMode val="edge"/>
              <c:x val="1.1161829409005034E-3"/>
              <c:y val="0.95844790711885119"/>
            </c:manualLayout>
          </c:layout>
          <c:overlay val="0"/>
        </c:title>
        <c:numFmt formatCode="#,##0;\ " sourceLinked="0"/>
        <c:majorTickMark val="out"/>
        <c:minorTickMark val="none"/>
        <c:tickLblPos val="nextTo"/>
        <c:crossAx val="354514432"/>
        <c:crosses val="autoZero"/>
        <c:crossBetween val="between"/>
        <c:majorUnit val="50"/>
      </c:valAx>
      <c:valAx>
        <c:axId val="354530816"/>
        <c:scaling>
          <c:orientation val="minMax"/>
          <c:max val="500"/>
          <c:min val="-550"/>
        </c:scaling>
        <c:delete val="0"/>
        <c:axPos val="t"/>
        <c:majorGridlines/>
        <c:numFmt formatCode="#,##0;\ " sourceLinked="0"/>
        <c:majorTickMark val="out"/>
        <c:minorTickMark val="none"/>
        <c:tickLblPos val="nextTo"/>
        <c:crossAx val="354532352"/>
        <c:crosses val="max"/>
        <c:crossBetween val="between"/>
        <c:majorUnit val="50"/>
      </c:valAx>
      <c:catAx>
        <c:axId val="354532352"/>
        <c:scaling>
          <c:orientation val="minMax"/>
        </c:scaling>
        <c:delete val="1"/>
        <c:axPos val="l"/>
        <c:majorTickMark val="out"/>
        <c:minorTickMark val="none"/>
        <c:tickLblPos val="nextTo"/>
        <c:crossAx val="354530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45783990769269783"/>
          <c:y val="4.8884815154292697E-3"/>
          <c:w val="8.1099445902595504E-2"/>
          <c:h val="2.209949695793067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[統計さむかわデータベース.xlsx]16-3g3!ﾋﾟﾎﾞｯﾄﾃｰﾌﾞﾙ13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9607392825896757E-2"/>
          <c:y val="0.11197506561679792"/>
          <c:w val="0.82528429885939436"/>
          <c:h val="0.484432911795116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'16-3g3'!$B$3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.00_);[Red]\(#,##0.0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'16-3g3'!$A$4:$A$9</c:f>
              <c:strCache>
                <c:ptCount val="5"/>
                <c:pt idx="0">
                  <c:v>平成15年11月9日</c:v>
                </c:pt>
                <c:pt idx="1">
                  <c:v>平成17年9月11日</c:v>
                </c:pt>
                <c:pt idx="2">
                  <c:v>平成21年8月30日</c:v>
                </c:pt>
                <c:pt idx="3">
                  <c:v>平成24年12月16日</c:v>
                </c:pt>
                <c:pt idx="4">
                  <c:v>平成26年12月14日</c:v>
                </c:pt>
              </c:strCache>
            </c:strRef>
          </c:cat>
          <c:val>
            <c:numRef>
              <c:f>'16-3g3'!$B$4:$B$9</c:f>
              <c:numCache>
                <c:formatCode>General</c:formatCode>
                <c:ptCount val="5"/>
                <c:pt idx="0">
                  <c:v>52.975248719530178</c:v>
                </c:pt>
                <c:pt idx="1">
                  <c:v>64.271177481168223</c:v>
                </c:pt>
                <c:pt idx="2">
                  <c:v>65.6628384347555</c:v>
                </c:pt>
                <c:pt idx="3">
                  <c:v>56.425130781581814</c:v>
                </c:pt>
                <c:pt idx="4">
                  <c:v>50.283797729618165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296256"/>
        <c:axId val="383297792"/>
      </c:barChart>
      <c:catAx>
        <c:axId val="38329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383297792"/>
        <c:crosses val="autoZero"/>
        <c:auto val="1"/>
        <c:lblAlgn val="ctr"/>
        <c:lblOffset val="100"/>
        <c:noMultiLvlLbl val="0"/>
      </c:catAx>
      <c:valAx>
        <c:axId val="3832977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</a:t>
                </a:r>
                <a:r>
                  <a:rPr lang="en-US" altLang="ja-JP" sz="800" b="0"/>
                  <a:t>%</a:t>
                </a:r>
                <a:r>
                  <a:rPr lang="ja-JP" altLang="en-US" sz="800" b="0"/>
                  <a:t>）</a:t>
                </a:r>
              </a:p>
            </c:rich>
          </c:tx>
          <c:layout>
            <c:manualLayout>
              <c:xMode val="edge"/>
              <c:yMode val="edge"/>
              <c:x val="1.2713910761154856E-2"/>
              <c:y val="1.9438976377952756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329625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[統計さむかわデータベース.xlsx]16-3g4!ﾋﾟﾎﾞｯﾄﾃｰﾌﾞﾙ13</c:name>
    <c:fmtId val="3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9607392825896757E-2"/>
          <c:y val="0.11197506561679792"/>
          <c:w val="0.82528429885939436"/>
          <c:h val="0.484432911795116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'16-3g4'!$B$3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.00_);[Red]\(#,##0.0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'16-3g4'!$A$4:$A$10</c:f>
              <c:strCache>
                <c:ptCount val="6"/>
                <c:pt idx="0">
                  <c:v>平成13年7月29日</c:v>
                </c:pt>
                <c:pt idx="1">
                  <c:v>平成16年7月29日</c:v>
                </c:pt>
                <c:pt idx="2">
                  <c:v>平成19年7月29日</c:v>
                </c:pt>
                <c:pt idx="3">
                  <c:v>平成22年7月11日</c:v>
                </c:pt>
                <c:pt idx="4">
                  <c:v>平成25年7月21日</c:v>
                </c:pt>
                <c:pt idx="5">
                  <c:v>平成28年7月10日</c:v>
                </c:pt>
              </c:strCache>
            </c:strRef>
          </c:cat>
          <c:val>
            <c:numRef>
              <c:f>'16-3g4'!$B$4:$B$10</c:f>
              <c:numCache>
                <c:formatCode>General</c:formatCode>
                <c:ptCount val="6"/>
                <c:pt idx="0">
                  <c:v>52.51</c:v>
                </c:pt>
                <c:pt idx="1">
                  <c:v>50.69</c:v>
                </c:pt>
                <c:pt idx="2">
                  <c:v>53.61</c:v>
                </c:pt>
                <c:pt idx="3">
                  <c:v>51.964600851240526</c:v>
                </c:pt>
                <c:pt idx="4">
                  <c:v>49.844768705371003</c:v>
                </c:pt>
                <c:pt idx="5">
                  <c:v>50.84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4501632"/>
        <c:axId val="384503168"/>
      </c:barChart>
      <c:catAx>
        <c:axId val="384501632"/>
        <c:scaling>
          <c:orientation val="minMax"/>
        </c:scaling>
        <c:delete val="0"/>
        <c:axPos val="b"/>
        <c:majorTickMark val="out"/>
        <c:minorTickMark val="none"/>
        <c:tickLblPos val="nextTo"/>
        <c:crossAx val="384503168"/>
        <c:crosses val="autoZero"/>
        <c:auto val="1"/>
        <c:lblAlgn val="ctr"/>
        <c:lblOffset val="100"/>
        <c:noMultiLvlLbl val="0"/>
      </c:catAx>
      <c:valAx>
        <c:axId val="3845031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</a:t>
                </a:r>
                <a:r>
                  <a:rPr lang="en-US" altLang="ja-JP" sz="800" b="0"/>
                  <a:t>%</a:t>
                </a:r>
                <a:r>
                  <a:rPr lang="ja-JP" altLang="en-US" sz="800" b="0"/>
                  <a:t>）</a:t>
                </a:r>
              </a:p>
            </c:rich>
          </c:tx>
          <c:layout>
            <c:manualLayout>
              <c:xMode val="edge"/>
              <c:yMode val="edge"/>
              <c:x val="2.8363461609552328E-2"/>
              <c:y val="1.9438876958561998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450163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[統計さむかわデータベース.xlsx]16-4g!ﾋﾟﾎﾞｯﾄﾃｰﾌﾞﾙ14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30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31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32"/>
        <c:dLbl>
          <c:idx val="0"/>
          <c:layout>
            <c:manualLayout>
              <c:x val="-0.2058274278215223"/>
              <c:y val="1.0515216210218621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33"/>
        <c:dLbl>
          <c:idx val="0"/>
          <c:layout>
            <c:manualLayout>
              <c:x val="0.26144422572178477"/>
              <c:y val="6.1732283464566932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34"/>
        <c:dLbl>
          <c:idx val="0"/>
          <c:layout>
            <c:manualLayout>
              <c:x val="0.23019422572178477"/>
              <c:y val="-0.15303933947032131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35"/>
        <c:dLbl>
          <c:idx val="0"/>
          <c:layout>
            <c:manualLayout>
              <c:x val="0.32894416010498689"/>
              <c:y val="-5.0998523143790699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36"/>
        <c:dLbl>
          <c:idx val="0"/>
          <c:layout>
            <c:manualLayout>
              <c:x val="0.31324363517060366"/>
              <c:y val="-0.14720843568023384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37"/>
        <c:dLbl>
          <c:idx val="0"/>
          <c:layout>
            <c:manualLayout>
              <c:x val="-0.26877073490813652"/>
              <c:y val="0.17909169517075671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38"/>
        <c:dLbl>
          <c:idx val="0"/>
          <c:layout>
            <c:manualLayout>
              <c:x val="-0.31107664041994748"/>
              <c:y val="0.1294794273164834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39"/>
        <c:dLbl>
          <c:idx val="0"/>
          <c:layout>
            <c:manualLayout>
              <c:x val="-0.312752624671916"/>
              <c:y val="7.7569385459470633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40"/>
        <c:dLbl>
          <c:idx val="0"/>
          <c:layout>
            <c:manualLayout>
              <c:x val="-3.4874015748031497E-3"/>
              <c:y val="-0.17441932003397534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41"/>
        <c:dLbl>
          <c:idx val="0"/>
          <c:layout>
            <c:manualLayout>
              <c:x val="-0.27452099737532809"/>
              <c:y val="-0.14422686960048361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42"/>
        <c:dLbl>
          <c:idx val="0"/>
          <c:layout>
            <c:manualLayout>
              <c:x val="-0.14023956692913386"/>
              <c:y val="-0.1579489298531561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43"/>
        <c:dLbl>
          <c:idx val="0"/>
          <c:layout>
            <c:manualLayout>
              <c:x val="0.1691498687664042"/>
              <c:y val="-0.15595479136536505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44"/>
        <c:dLbl>
          <c:idx val="0"/>
          <c:layout>
            <c:manualLayout>
              <c:x val="-7.5531430446194231E-2"/>
              <c:y val="-0.15498297406701714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264330708661416"/>
          <c:y val="0.26376070338146507"/>
          <c:w val="0.74557362204724409"/>
          <c:h val="0.68762823014470131"/>
        </c:manualLayout>
      </c:layout>
      <c:pie3DChart>
        <c:varyColors val="1"/>
        <c:ser>
          <c:idx val="0"/>
          <c:order val="0"/>
          <c:tx>
            <c:strRef>
              <c:f>'16-4g'!$B$1:$B$2</c:f>
              <c:strCache>
                <c:ptCount val="1"/>
                <c:pt idx="0">
                  <c:v>平成27年度</c:v>
                </c:pt>
              </c:strCache>
            </c:strRef>
          </c:tx>
          <c:dLbls>
            <c:dLbl>
              <c:idx val="4"/>
              <c:layout>
                <c:manualLayout>
                  <c:x val="-0.26877073490813652"/>
                  <c:y val="0.1790916951707567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31107664041994748"/>
                  <c:y val="0.129479427316483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312752624671916"/>
                  <c:y val="7.75693854594706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0.2058274278215223"/>
                  <c:y val="1.051521621021862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0.27452099737532809"/>
                  <c:y val="-0.1442268696004836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layout>
                <c:manualLayout>
                  <c:x val="-0.14023956692913386"/>
                  <c:y val="-0.1579489298531561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layout>
                <c:manualLayout>
                  <c:x val="-7.5531430446194231E-2"/>
                  <c:y val="-0.1549829740670171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2"/>
              <c:layout>
                <c:manualLayout>
                  <c:x val="-3.4874015748031497E-3"/>
                  <c:y val="-0.1744193200339753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4"/>
              <c:layout>
                <c:manualLayout>
                  <c:x val="0.1691498687664042"/>
                  <c:y val="-0.1559547913653650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5"/>
              <c:layout>
                <c:manualLayout>
                  <c:x val="0.31324363517060366"/>
                  <c:y val="-0.1472084356802338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6"/>
              <c:layout>
                <c:manualLayout>
                  <c:x val="0.23019422572178477"/>
                  <c:y val="-0.1530393394703213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7"/>
              <c:layout>
                <c:manualLayout>
                  <c:x val="0.32894416010498689"/>
                  <c:y val="-5.09985231437906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8"/>
              <c:layout>
                <c:manualLayout>
                  <c:x val="0.26144422572178477"/>
                  <c:y val="6.17322834645669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'16-4g'!$A$3:$A$21</c:f>
              <c:strCache>
                <c:ptCount val="19"/>
                <c:pt idx="0">
                  <c:v> 出生</c:v>
                </c:pt>
                <c:pt idx="1">
                  <c:v> 婚姻</c:v>
                </c:pt>
                <c:pt idx="2">
                  <c:v> 死亡</c:v>
                </c:pt>
                <c:pt idx="3">
                  <c:v> 転籍</c:v>
                </c:pt>
                <c:pt idx="4">
                  <c:v> 離婚</c:v>
                </c:pt>
                <c:pt idx="5">
                  <c:v> 入籍</c:v>
                </c:pt>
                <c:pt idx="6">
                  <c:v> 養子縁組</c:v>
                </c:pt>
                <c:pt idx="7">
                  <c:v> 戸籍法第77条の2の届(離婚後の複氏)</c:v>
                </c:pt>
                <c:pt idx="8">
                  <c:v> 戸籍訂正</c:v>
                </c:pt>
                <c:pt idx="9">
                  <c:v> 養子離縁</c:v>
                </c:pt>
                <c:pt idx="10">
                  <c:v> 分籍</c:v>
                </c:pt>
                <c:pt idx="11">
                  <c:v> 氏変更</c:v>
                </c:pt>
                <c:pt idx="12">
                  <c:v> 認知</c:v>
                </c:pt>
                <c:pt idx="13">
                  <c:v> 親権・後見</c:v>
                </c:pt>
                <c:pt idx="14">
                  <c:v> 国籍選択</c:v>
                </c:pt>
                <c:pt idx="15">
                  <c:v> 帰化</c:v>
                </c:pt>
                <c:pt idx="16">
                  <c:v> 失踪</c:v>
                </c:pt>
                <c:pt idx="17">
                  <c:v> 名変更</c:v>
                </c:pt>
                <c:pt idx="18">
                  <c:v> その他</c:v>
                </c:pt>
              </c:strCache>
            </c:strRef>
          </c:cat>
          <c:val>
            <c:numRef>
              <c:f>'16-4g'!$B$3:$B$21</c:f>
              <c:numCache>
                <c:formatCode>General</c:formatCode>
                <c:ptCount val="19"/>
                <c:pt idx="0">
                  <c:v>515</c:v>
                </c:pt>
                <c:pt idx="1">
                  <c:v>500</c:v>
                </c:pt>
                <c:pt idx="2">
                  <c:v>416</c:v>
                </c:pt>
                <c:pt idx="3">
                  <c:v>294</c:v>
                </c:pt>
                <c:pt idx="4">
                  <c:v>148</c:v>
                </c:pt>
                <c:pt idx="5">
                  <c:v>118</c:v>
                </c:pt>
                <c:pt idx="6">
                  <c:v>58</c:v>
                </c:pt>
                <c:pt idx="7">
                  <c:v>52</c:v>
                </c:pt>
                <c:pt idx="8">
                  <c:v>28</c:v>
                </c:pt>
                <c:pt idx="9">
                  <c:v>16</c:v>
                </c:pt>
                <c:pt idx="10">
                  <c:v>11</c:v>
                </c:pt>
                <c:pt idx="11">
                  <c:v>9</c:v>
                </c:pt>
                <c:pt idx="12">
                  <c:v>8</c:v>
                </c:pt>
                <c:pt idx="13">
                  <c:v>8</c:v>
                </c:pt>
                <c:pt idx="14">
                  <c:v>4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[統計さむかわデータベース.xlsx]16-5g!ﾋﾟﾎﾞｯﾄﾃｰﾌﾞﾙ15</c:name>
    <c:fmtId val="0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>
                <a:shade val="95000"/>
                <a:satMod val="105000"/>
              </a:schemeClr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smGrid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2614734226923927"/>
          <c:y val="0.14437700495771361"/>
          <c:w val="0.84586283584780908"/>
          <c:h val="0.589450277048702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'16-5g'!$B$1</c:f>
              <c:strCache>
                <c:ptCount val="1"/>
                <c:pt idx="0">
                  <c:v> 戸籍謄抄本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>
                  <a:shade val="95000"/>
                  <a:satMod val="105000"/>
                </a:schemeClr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'16-5g'!$A$2:$A$10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'16-5g'!$B$2:$B$10</c:f>
              <c:numCache>
                <c:formatCode>General</c:formatCode>
                <c:ptCount val="8"/>
                <c:pt idx="0">
                  <c:v>8128</c:v>
                </c:pt>
                <c:pt idx="1">
                  <c:v>8639</c:v>
                </c:pt>
                <c:pt idx="2">
                  <c:v>11251</c:v>
                </c:pt>
                <c:pt idx="3">
                  <c:v>9199</c:v>
                </c:pt>
                <c:pt idx="4">
                  <c:v>6535</c:v>
                </c:pt>
                <c:pt idx="5">
                  <c:v>8357</c:v>
                </c:pt>
                <c:pt idx="6">
                  <c:v>8363</c:v>
                </c:pt>
                <c:pt idx="7">
                  <c:v>7979</c:v>
                </c:pt>
              </c:numCache>
            </c:numRef>
          </c:val>
        </c:ser>
        <c:ser>
          <c:idx val="1"/>
          <c:order val="1"/>
          <c:tx>
            <c:strRef>
              <c:f>'16-5g'!$C$1</c:f>
              <c:strCache>
                <c:ptCount val="1"/>
                <c:pt idx="0">
                  <c:v> 住民票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'16-5g'!$A$2:$A$10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'16-5g'!$C$2:$C$10</c:f>
              <c:numCache>
                <c:formatCode>General</c:formatCode>
                <c:ptCount val="8"/>
                <c:pt idx="0">
                  <c:v>25739</c:v>
                </c:pt>
                <c:pt idx="1">
                  <c:v>27145</c:v>
                </c:pt>
                <c:pt idx="2">
                  <c:v>24670</c:v>
                </c:pt>
                <c:pt idx="3">
                  <c:v>22060</c:v>
                </c:pt>
                <c:pt idx="4">
                  <c:v>22877</c:v>
                </c:pt>
                <c:pt idx="5">
                  <c:v>24696</c:v>
                </c:pt>
                <c:pt idx="6">
                  <c:v>23332</c:v>
                </c:pt>
                <c:pt idx="7">
                  <c:v>23452</c:v>
                </c:pt>
              </c:numCache>
            </c:numRef>
          </c:val>
        </c:ser>
        <c:ser>
          <c:idx val="2"/>
          <c:order val="2"/>
          <c:tx>
            <c:strRef>
              <c:f>'16-5g'!$D$1</c:f>
              <c:strCache>
                <c:ptCount val="1"/>
                <c:pt idx="0">
                  <c:v> 印鑑証明</c:v>
                </c:pt>
              </c:strCache>
            </c:strRef>
          </c:tx>
          <c:spPr>
            <a:pattFill prst="zigZag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'16-5g'!$A$2:$A$10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'16-5g'!$D$2:$D$10</c:f>
              <c:numCache>
                <c:formatCode>General</c:formatCode>
                <c:ptCount val="8"/>
                <c:pt idx="0">
                  <c:v>19248</c:v>
                </c:pt>
                <c:pt idx="1">
                  <c:v>19018</c:v>
                </c:pt>
                <c:pt idx="2">
                  <c:v>18535</c:v>
                </c:pt>
                <c:pt idx="3">
                  <c:v>17484</c:v>
                </c:pt>
                <c:pt idx="4">
                  <c:v>17864</c:v>
                </c:pt>
                <c:pt idx="5">
                  <c:v>17101</c:v>
                </c:pt>
                <c:pt idx="6">
                  <c:v>16249</c:v>
                </c:pt>
                <c:pt idx="7">
                  <c:v>15898</c:v>
                </c:pt>
              </c:numCache>
            </c:numRef>
          </c:val>
        </c:ser>
        <c:ser>
          <c:idx val="3"/>
          <c:order val="3"/>
          <c:tx>
            <c:strRef>
              <c:f>'16-5g'!$E$1</c:f>
              <c:strCache>
                <c:ptCount val="1"/>
                <c:pt idx="0">
                  <c:v> 諸証明</c:v>
                </c:pt>
              </c:strCache>
            </c:strRef>
          </c:tx>
          <c:spPr>
            <a:pattFill prst="smGrid">
              <a:fgClr>
                <a:schemeClr val="accent4"/>
              </a:fgClr>
              <a:bgClr>
                <a:schemeClr val="bg1"/>
              </a:bgClr>
            </a:pattFill>
            <a:ln>
              <a:solidFill>
                <a:schemeClr val="accent4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'16-5g'!$A$2:$A$10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'16-5g'!$E$2:$E$10</c:f>
              <c:numCache>
                <c:formatCode>General</c:formatCode>
                <c:ptCount val="8"/>
                <c:pt idx="0">
                  <c:v>2629</c:v>
                </c:pt>
                <c:pt idx="1">
                  <c:v>2535</c:v>
                </c:pt>
                <c:pt idx="2">
                  <c:v>2544</c:v>
                </c:pt>
                <c:pt idx="3">
                  <c:v>1303</c:v>
                </c:pt>
                <c:pt idx="4">
                  <c:v>1002</c:v>
                </c:pt>
                <c:pt idx="5">
                  <c:v>1000</c:v>
                </c:pt>
                <c:pt idx="6">
                  <c:v>988</c:v>
                </c:pt>
                <c:pt idx="7">
                  <c:v>937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4060032"/>
        <c:axId val="384074112"/>
      </c:barChart>
      <c:catAx>
        <c:axId val="384060032"/>
        <c:scaling>
          <c:orientation val="minMax"/>
        </c:scaling>
        <c:delete val="0"/>
        <c:axPos val="b"/>
        <c:majorTickMark val="out"/>
        <c:minorTickMark val="none"/>
        <c:tickLblPos val="nextTo"/>
        <c:crossAx val="384074112"/>
        <c:crosses val="autoZero"/>
        <c:auto val="1"/>
        <c:lblAlgn val="ctr"/>
        <c:lblOffset val="100"/>
        <c:noMultiLvlLbl val="0"/>
      </c:catAx>
      <c:valAx>
        <c:axId val="3840741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（件）</a:t>
                </a:r>
              </a:p>
            </c:rich>
          </c:tx>
          <c:layout>
            <c:manualLayout>
              <c:xMode val="edge"/>
              <c:yMode val="edge"/>
              <c:x val="3.8167938931297711E-2"/>
              <c:y val="4.7898439778361029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4060032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[統計さむかわデータベース.xlsx]16-6g!ﾋﾟﾎﾞｯﾄﾃｰﾌﾞﾙ16</c:name>
    <c:fmtId val="0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delete val="1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delete val="1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delete val="1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</c:pivotFmt>
      <c:pivotFmt>
        <c:idx val="2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5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9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1022462817147856"/>
          <c:y val="0.16289552347623215"/>
          <c:w val="0.85921981627296584"/>
          <c:h val="0.582893986077827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'16-6g'!$B$1</c:f>
              <c:strCache>
                <c:ptCount val="1"/>
                <c:pt idx="0">
                  <c:v>転入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'16-6g'!$A$2:$A$10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'16-6g'!$B$2:$B$10</c:f>
              <c:numCache>
                <c:formatCode>General</c:formatCode>
                <c:ptCount val="8"/>
                <c:pt idx="0">
                  <c:v>1905</c:v>
                </c:pt>
                <c:pt idx="1">
                  <c:v>1879</c:v>
                </c:pt>
                <c:pt idx="2">
                  <c:v>1718</c:v>
                </c:pt>
                <c:pt idx="3">
                  <c:v>1277</c:v>
                </c:pt>
                <c:pt idx="4">
                  <c:v>1417</c:v>
                </c:pt>
                <c:pt idx="5">
                  <c:v>1334</c:v>
                </c:pt>
                <c:pt idx="6">
                  <c:v>1494</c:v>
                </c:pt>
                <c:pt idx="7">
                  <c:v>1411</c:v>
                </c:pt>
              </c:numCache>
            </c:numRef>
          </c:val>
        </c:ser>
        <c:ser>
          <c:idx val="1"/>
          <c:order val="1"/>
          <c:tx>
            <c:strRef>
              <c:f>'16-6g'!$C$1</c:f>
              <c:strCache>
                <c:ptCount val="1"/>
                <c:pt idx="0">
                  <c:v>転出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'16-6g'!$A$2:$A$10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'16-6g'!$C$2:$C$10</c:f>
              <c:numCache>
                <c:formatCode>General</c:formatCode>
                <c:ptCount val="8"/>
                <c:pt idx="0">
                  <c:v>1899</c:v>
                </c:pt>
                <c:pt idx="1">
                  <c:v>1887</c:v>
                </c:pt>
                <c:pt idx="2">
                  <c:v>1859</c:v>
                </c:pt>
                <c:pt idx="3">
                  <c:v>1375</c:v>
                </c:pt>
                <c:pt idx="4">
                  <c:v>1398</c:v>
                </c:pt>
                <c:pt idx="5">
                  <c:v>1368</c:v>
                </c:pt>
                <c:pt idx="6">
                  <c:v>1386</c:v>
                </c:pt>
                <c:pt idx="7">
                  <c:v>1333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4023552"/>
        <c:axId val="384029440"/>
      </c:barChart>
      <c:catAx>
        <c:axId val="384023552"/>
        <c:scaling>
          <c:orientation val="minMax"/>
        </c:scaling>
        <c:delete val="0"/>
        <c:axPos val="b"/>
        <c:majorTickMark val="out"/>
        <c:minorTickMark val="none"/>
        <c:tickLblPos val="nextTo"/>
        <c:crossAx val="384029440"/>
        <c:crosses val="autoZero"/>
        <c:auto val="1"/>
        <c:lblAlgn val="ctr"/>
        <c:lblOffset val="100"/>
        <c:noMultiLvlLbl val="0"/>
      </c:catAx>
      <c:valAx>
        <c:axId val="3840294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（件）</a:t>
                </a:r>
              </a:p>
            </c:rich>
          </c:tx>
          <c:layout>
            <c:manualLayout>
              <c:xMode val="edge"/>
              <c:yMode val="edge"/>
              <c:x val="2.6170293441274813E-2"/>
              <c:y val="7.7990903310999157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4023552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[統計さむかわデータベース.xlsx]16-7g!ﾋﾟﾎﾞｯﾄﾃｰﾌﾞﾙ17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4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6"/>
        <c:dLbl>
          <c:idx val="0"/>
          <c:layout>
            <c:manualLayout>
              <c:x val="5.8651190158632597E-3"/>
              <c:y val="3.2407407407407426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7"/>
        <c:dLbl>
          <c:idx val="0"/>
          <c:layout>
            <c:manualLayout>
              <c:x val="5.8651190158632597E-3"/>
              <c:y val="2.7777777777777776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8"/>
        <c:dLbl>
          <c:idx val="0"/>
          <c:layout>
            <c:manualLayout>
              <c:x val="1.9550342130987292E-3"/>
              <c:y val="1.3888888888888867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9"/>
        <c:dLbl>
          <c:idx val="0"/>
          <c:layout>
            <c:manualLayout>
              <c:x val="0"/>
              <c:y val="1.3888888888888888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3670895304753575"/>
          <c:w val="0.82581455238935886"/>
          <c:h val="0.5944218431029455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'16-7g'!$C$1</c:f>
              <c:strCache>
                <c:ptCount val="1"/>
                <c:pt idx="0">
                  <c:v>登録申請（左軸）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'16-7g'!$A$2:$A$10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'16-7g'!$C$2:$C$10</c:f>
              <c:numCache>
                <c:formatCode>General</c:formatCode>
                <c:ptCount val="8"/>
                <c:pt idx="0">
                  <c:v>1819</c:v>
                </c:pt>
                <c:pt idx="1">
                  <c:v>1831</c:v>
                </c:pt>
                <c:pt idx="2">
                  <c:v>1821</c:v>
                </c:pt>
                <c:pt idx="3">
                  <c:v>1811</c:v>
                </c:pt>
                <c:pt idx="4">
                  <c:v>1790</c:v>
                </c:pt>
                <c:pt idx="5">
                  <c:v>1460</c:v>
                </c:pt>
                <c:pt idx="6">
                  <c:v>1738</c:v>
                </c:pt>
                <c:pt idx="7">
                  <c:v>1680</c:v>
                </c:pt>
              </c:numCache>
            </c:numRef>
          </c:val>
        </c:ser>
        <c:ser>
          <c:idx val="2"/>
          <c:order val="2"/>
          <c:tx>
            <c:strRef>
              <c:f>'16-7g'!$D$1</c:f>
              <c:strCache>
                <c:ptCount val="1"/>
                <c:pt idx="0">
                  <c:v>廃止申請（左軸）</c:v>
                </c:pt>
              </c:strCache>
            </c:strRef>
          </c:tx>
          <c:spPr>
            <a:pattFill prst="smGrid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</c:spPr>
          <c:invertIfNegative val="0"/>
          <c:dLbls>
            <c:dLbl>
              <c:idx val="1"/>
              <c:layout>
                <c:manualLayout>
                  <c:x val="5.8651190158632597E-3"/>
                  <c:y val="3.2407407407407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8651190158632597E-3"/>
                  <c:y val="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9550342130987292E-3"/>
                  <c:y val="1.388888888888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'16-7g'!$A$2:$A$10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'16-7g'!$D$2:$D$10</c:f>
              <c:numCache>
                <c:formatCode>General</c:formatCode>
                <c:ptCount val="8"/>
                <c:pt idx="0">
                  <c:v>1654</c:v>
                </c:pt>
                <c:pt idx="1">
                  <c:v>1811</c:v>
                </c:pt>
                <c:pt idx="2">
                  <c:v>1797</c:v>
                </c:pt>
                <c:pt idx="3">
                  <c:v>1712</c:v>
                </c:pt>
                <c:pt idx="4">
                  <c:v>1732</c:v>
                </c:pt>
                <c:pt idx="5">
                  <c:v>1715</c:v>
                </c:pt>
                <c:pt idx="6">
                  <c:v>1620</c:v>
                </c:pt>
                <c:pt idx="7">
                  <c:v>1621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4649856"/>
        <c:axId val="384692608"/>
      </c:barChart>
      <c:lineChart>
        <c:grouping val="standard"/>
        <c:varyColors val="0"/>
        <c:ser>
          <c:idx val="0"/>
          <c:order val="0"/>
          <c:tx>
            <c:strRef>
              <c:f>'16-7g'!$B$1</c:f>
              <c:strCache>
                <c:ptCount val="1"/>
                <c:pt idx="0">
                  <c:v>印鑑登録者数（右軸）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'16-7g'!$A$2:$A$10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'16-7g'!$B$2:$B$10</c:f>
              <c:numCache>
                <c:formatCode>General</c:formatCode>
                <c:ptCount val="8"/>
                <c:pt idx="0">
                  <c:v>29111</c:v>
                </c:pt>
                <c:pt idx="1">
                  <c:v>29131</c:v>
                </c:pt>
                <c:pt idx="2">
                  <c:v>29302</c:v>
                </c:pt>
                <c:pt idx="3">
                  <c:v>29401</c:v>
                </c:pt>
                <c:pt idx="4">
                  <c:v>29459</c:v>
                </c:pt>
                <c:pt idx="5">
                  <c:v>29204</c:v>
                </c:pt>
                <c:pt idx="6">
                  <c:v>29322</c:v>
                </c:pt>
                <c:pt idx="7">
                  <c:v>29381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840064"/>
        <c:axId val="384694528"/>
      </c:lineChart>
      <c:catAx>
        <c:axId val="384649856"/>
        <c:scaling>
          <c:orientation val="minMax"/>
        </c:scaling>
        <c:delete val="0"/>
        <c:axPos val="b"/>
        <c:majorTickMark val="out"/>
        <c:minorTickMark val="none"/>
        <c:tickLblPos val="nextTo"/>
        <c:crossAx val="384692608"/>
        <c:crosses val="autoZero"/>
        <c:auto val="1"/>
        <c:lblAlgn val="ctr"/>
        <c:lblOffset val="100"/>
        <c:noMultiLvlLbl val="0"/>
      </c:catAx>
      <c:valAx>
        <c:axId val="3846926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（件）</a:t>
                </a:r>
              </a:p>
            </c:rich>
          </c:tx>
          <c:layout>
            <c:manualLayout>
              <c:xMode val="edge"/>
              <c:yMode val="edge"/>
              <c:x val="9.5524981085549372E-3"/>
              <c:y val="5.4368256051326919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4649856"/>
        <c:crosses val="autoZero"/>
        <c:crossBetween val="between"/>
      </c:valAx>
      <c:valAx>
        <c:axId val="384694528"/>
        <c:scaling>
          <c:orientation val="minMax"/>
          <c:max val="30000"/>
          <c:min val="280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0.93110886452390396"/>
              <c:y val="5.8919874599008458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4840064"/>
        <c:crosses val="max"/>
        <c:crossBetween val="between"/>
      </c:valAx>
      <c:catAx>
        <c:axId val="384840064"/>
        <c:scaling>
          <c:orientation val="minMax"/>
        </c:scaling>
        <c:delete val="1"/>
        <c:axPos val="b"/>
        <c:majorTickMark val="out"/>
        <c:minorTickMark val="none"/>
        <c:tickLblPos val="nextTo"/>
        <c:crossAx val="384694528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[統計さむかわデータベース.xlsx]16-8g!ﾋﾟﾎﾞｯﾄﾃｰﾌﾞﾙ18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30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31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32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33"/>
        <c:dLbl>
          <c:idx val="0"/>
          <c:layout>
            <c:manualLayout>
              <c:x val="-3.8582749870947571E-2"/>
              <c:y val="-0.13817038495188103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34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35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36"/>
        <c:dLbl>
          <c:idx val="0"/>
          <c:layout>
            <c:manualLayout>
              <c:x val="0.30247998778546031"/>
              <c:y val="4.1021070282881308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37"/>
        <c:dLbl>
          <c:idx val="0"/>
          <c:layout>
            <c:manualLayout>
              <c:x val="0.30765953424796971"/>
              <c:y val="-0.11059930008748907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38"/>
        <c:dLbl>
          <c:idx val="0"/>
          <c:layout>
            <c:manualLayout>
              <c:x val="-0.15987530990759119"/>
              <c:y val="5.9325969670457862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39"/>
        <c:dLbl>
          <c:idx val="0"/>
          <c:layout>
            <c:manualLayout>
              <c:x val="-0.17599130441104835"/>
              <c:y val="-7.9236657917760286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40"/>
        <c:dLbl>
          <c:idx val="0"/>
          <c:layout>
            <c:manualLayout>
              <c:x val="-0.16818846743880006"/>
              <c:y val="-0.2251997666958297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41"/>
        <c:dLbl>
          <c:idx val="0"/>
          <c:layout>
            <c:manualLayout>
              <c:x val="-0.13145440268719871"/>
              <c:y val="-0.1104006270049577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42"/>
        <c:dLbl>
          <c:idx val="0"/>
          <c:layout>
            <c:manualLayout>
              <c:x val="-3.2641248791269513E-2"/>
              <c:y val="-0.21604075532225139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43"/>
        <c:dLbl>
          <c:idx val="0"/>
          <c:layout>
            <c:manualLayout>
              <c:x val="0.23176798191084841"/>
              <c:y val="-0.21360855934674833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44"/>
        <c:dLbl>
          <c:idx val="0"/>
          <c:layout>
            <c:manualLayout>
              <c:x val="5.2802364385892205E-2"/>
              <c:y val="-0.21360855934674833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45"/>
        <c:dLbl>
          <c:idx val="0"/>
          <c:layout>
            <c:manualLayout>
              <c:x val="-1.2907642084905592E-2"/>
              <c:y val="7.2564887722368033E-3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46"/>
        <c:dLbl>
          <c:idx val="0"/>
          <c:layout>
            <c:manualLayout>
              <c:x val="0.12083844090125853"/>
              <c:y val="-0.21013633712452609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939770686558918"/>
          <c:y val="0.34246427529892098"/>
          <c:w val="0.69958557811852462"/>
          <c:h val="0.64596165062700484"/>
        </c:manualLayout>
      </c:layout>
      <c:pie3DChart>
        <c:varyColors val="1"/>
        <c:ser>
          <c:idx val="0"/>
          <c:order val="0"/>
          <c:tx>
            <c:strRef>
              <c:f>'16-8g'!$B$1:$B$2</c:f>
              <c:strCache>
                <c:ptCount val="1"/>
                <c:pt idx="0">
                  <c:v>平成27年度</c:v>
                </c:pt>
              </c:strCache>
            </c:strRef>
          </c:tx>
          <c:dLbls>
            <c:dLbl>
              <c:idx val="3"/>
              <c:layout>
                <c:manualLayout>
                  <c:x val="-1.2907642084905592E-2"/>
                  <c:y val="7.256488772236803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15987530990759119"/>
                  <c:y val="5.93259696704578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7599130441104835"/>
                  <c:y val="-7.923665791776028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0.13145440268719871"/>
                  <c:y val="-0.1104006270049577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0.16818846743880006"/>
                  <c:y val="-0.225199766695829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layout>
                <c:manualLayout>
                  <c:x val="-3.2641248791269513E-2"/>
                  <c:y val="-0.2160407553222513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layout>
                <c:manualLayout>
                  <c:x val="5.2802364385892205E-2"/>
                  <c:y val="-0.2136085593467483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0.12083844090125853"/>
                  <c:y val="-0.2101363371245260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2"/>
              <c:layout>
                <c:manualLayout>
                  <c:x val="0.23176798191084841"/>
                  <c:y val="-0.2136085593467483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3"/>
              <c:layout>
                <c:manualLayout>
                  <c:x val="0.30765953424796971"/>
                  <c:y val="-0.1105993000874890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4"/>
              <c:layout>
                <c:manualLayout>
                  <c:x val="0.30247998778546031"/>
                  <c:y val="4.10210702828813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'16-8g'!$A$3:$A$17</c:f>
              <c:strCache>
                <c:ptCount val="15"/>
                <c:pt idx="0">
                  <c:v> 非課税証明</c:v>
                </c:pt>
                <c:pt idx="1">
                  <c:v> 課税証明</c:v>
                </c:pt>
                <c:pt idx="2">
                  <c:v> 所得証明</c:v>
                </c:pt>
                <c:pt idx="3">
                  <c:v> 固定価格通知</c:v>
                </c:pt>
                <c:pt idx="4">
                  <c:v> 軽自動車証明</c:v>
                </c:pt>
                <c:pt idx="5">
                  <c:v> 納税証明</c:v>
                </c:pt>
                <c:pt idx="6">
                  <c:v> 閲覧</c:v>
                </c:pt>
                <c:pt idx="7">
                  <c:v> 算出税額証明</c:v>
                </c:pt>
                <c:pt idx="8">
                  <c:v> 土地評価証明</c:v>
                </c:pt>
                <c:pt idx="9">
                  <c:v> 住宅用家屋証明</c:v>
                </c:pt>
                <c:pt idx="10">
                  <c:v> 家屋評価証明</c:v>
                </c:pt>
                <c:pt idx="11">
                  <c:v> その他証明</c:v>
                </c:pt>
                <c:pt idx="12">
                  <c:v> 所在証明</c:v>
                </c:pt>
                <c:pt idx="13">
                  <c:v> 資産証明</c:v>
                </c:pt>
                <c:pt idx="14">
                  <c:v> 取壊証明</c:v>
                </c:pt>
              </c:strCache>
            </c:strRef>
          </c:cat>
          <c:val>
            <c:numRef>
              <c:f>'16-8g'!$B$3:$B$17</c:f>
              <c:numCache>
                <c:formatCode>General</c:formatCode>
                <c:ptCount val="15"/>
                <c:pt idx="0">
                  <c:v>3249</c:v>
                </c:pt>
                <c:pt idx="1">
                  <c:v>2743</c:v>
                </c:pt>
                <c:pt idx="2">
                  <c:v>1246</c:v>
                </c:pt>
                <c:pt idx="3">
                  <c:v>1131</c:v>
                </c:pt>
                <c:pt idx="4">
                  <c:v>730</c:v>
                </c:pt>
                <c:pt idx="5">
                  <c:v>503</c:v>
                </c:pt>
                <c:pt idx="6">
                  <c:v>428</c:v>
                </c:pt>
                <c:pt idx="7">
                  <c:v>366</c:v>
                </c:pt>
                <c:pt idx="8">
                  <c:v>361</c:v>
                </c:pt>
                <c:pt idx="9">
                  <c:v>241</c:v>
                </c:pt>
                <c:pt idx="10">
                  <c:v>168</c:v>
                </c:pt>
                <c:pt idx="11">
                  <c:v>38</c:v>
                </c:pt>
                <c:pt idx="12">
                  <c:v>25</c:v>
                </c:pt>
                <c:pt idx="13">
                  <c:v>24</c:v>
                </c:pt>
                <c:pt idx="14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[統計さむかわデータベース.xlsx]16-9g!ﾋﾟﾎﾞｯﾄﾃｰﾌﾞﾙ20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9607392825896757E-2"/>
          <c:y val="0.11197506561679792"/>
          <c:w val="0.82528429885939436"/>
          <c:h val="0.615586541265675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'16-9g'!$B$1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'16-9g'!$A$2:$A$10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'16-9g'!$B$2:$B$10</c:f>
              <c:numCache>
                <c:formatCode>General</c:formatCode>
                <c:ptCount val="8"/>
                <c:pt idx="0">
                  <c:v>353</c:v>
                </c:pt>
                <c:pt idx="1">
                  <c:v>348</c:v>
                </c:pt>
                <c:pt idx="2">
                  <c:v>351</c:v>
                </c:pt>
                <c:pt idx="3">
                  <c:v>350</c:v>
                </c:pt>
                <c:pt idx="4">
                  <c:v>350</c:v>
                </c:pt>
                <c:pt idx="5">
                  <c:v>349</c:v>
                </c:pt>
                <c:pt idx="6">
                  <c:v>344</c:v>
                </c:pt>
                <c:pt idx="7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392000"/>
        <c:axId val="385393792"/>
      </c:barChart>
      <c:catAx>
        <c:axId val="385392000"/>
        <c:scaling>
          <c:orientation val="minMax"/>
        </c:scaling>
        <c:delete val="0"/>
        <c:axPos val="b"/>
        <c:majorTickMark val="out"/>
        <c:minorTickMark val="none"/>
        <c:tickLblPos val="nextTo"/>
        <c:crossAx val="385393792"/>
        <c:crosses val="autoZero"/>
        <c:auto val="1"/>
        <c:lblAlgn val="ctr"/>
        <c:lblOffset val="100"/>
        <c:noMultiLvlLbl val="0"/>
      </c:catAx>
      <c:valAx>
        <c:axId val="3853937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1.2713910761154856E-2"/>
              <c:y val="1.9438976377952756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8539200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[統計さむかわデータベース.xlsx]2-9g!ﾋﾟﾎﾞｯﾄﾃｰﾌﾞﾙ1</c:name>
    <c:fmtId val="1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0682304417830124"/>
          <c:y val="0.13048811606882471"/>
          <c:w val="0.86236463089172677"/>
          <c:h val="0.6460590629764094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'2-9g'!$B$3</c:f>
              <c:strCache>
                <c:ptCount val="1"/>
                <c:pt idx="0">
                  <c:v>年少人口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.00_);[Red]\(#,##0.0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'2-9g'!$A$4:$A$13</c:f>
              <c:strCache>
                <c:ptCount val="9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  <c:pt idx="8">
                  <c:v>平成29年</c:v>
                </c:pt>
              </c:strCache>
            </c:strRef>
          </c:cat>
          <c:val>
            <c:numRef>
              <c:f>'2-9g'!$B$4:$B$13</c:f>
              <c:numCache>
                <c:formatCode>General</c:formatCode>
                <c:ptCount val="9"/>
                <c:pt idx="0">
                  <c:v>14.336331425456528</c:v>
                </c:pt>
                <c:pt idx="1">
                  <c:v>14.123737267887831</c:v>
                </c:pt>
                <c:pt idx="2">
                  <c:v>13.919660311521239</c:v>
                </c:pt>
                <c:pt idx="3">
                  <c:v>13.803700351512346</c:v>
                </c:pt>
                <c:pt idx="4">
                  <c:v>13.68864546029071</c:v>
                </c:pt>
                <c:pt idx="5">
                  <c:v>13.645178970445635</c:v>
                </c:pt>
                <c:pt idx="6">
                  <c:v>13.746471752959517</c:v>
                </c:pt>
                <c:pt idx="7">
                  <c:v>13.584489149902121</c:v>
                </c:pt>
                <c:pt idx="8">
                  <c:v>13.599583983359334</c:v>
                </c:pt>
              </c:numCache>
            </c:numRef>
          </c:val>
        </c:ser>
        <c:ser>
          <c:idx val="1"/>
          <c:order val="1"/>
          <c:tx>
            <c:strRef>
              <c:f>'2-9g'!$C$3</c:f>
              <c:strCache>
                <c:ptCount val="1"/>
                <c:pt idx="0">
                  <c:v>生産年齢人口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.00_);[Red]\(#,##0.0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'2-9g'!$A$4:$A$13</c:f>
              <c:strCache>
                <c:ptCount val="9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  <c:pt idx="8">
                  <c:v>平成29年</c:v>
                </c:pt>
              </c:strCache>
            </c:strRef>
          </c:cat>
          <c:val>
            <c:numRef>
              <c:f>'2-9g'!$C$4:$C$13</c:f>
              <c:numCache>
                <c:formatCode>General</c:formatCode>
                <c:ptCount val="9"/>
                <c:pt idx="0">
                  <c:v>67.104849361595058</c:v>
                </c:pt>
                <c:pt idx="1">
                  <c:v>66.349499098796997</c:v>
                </c:pt>
                <c:pt idx="2">
                  <c:v>65.770500073571142</c:v>
                </c:pt>
                <c:pt idx="3">
                  <c:v>65.135027047506782</c:v>
                </c:pt>
                <c:pt idx="4">
                  <c:v>64.213187276174423</c:v>
                </c:pt>
                <c:pt idx="5">
                  <c:v>63.183523757325354</c:v>
                </c:pt>
                <c:pt idx="6">
                  <c:v>62.014997682942244</c:v>
                </c:pt>
                <c:pt idx="7">
                  <c:v>61.141655212628599</c:v>
                </c:pt>
                <c:pt idx="8">
                  <c:v>60.703068122724915</c:v>
                </c:pt>
              </c:numCache>
            </c:numRef>
          </c:val>
        </c:ser>
        <c:ser>
          <c:idx val="2"/>
          <c:order val="2"/>
          <c:tx>
            <c:strRef>
              <c:f>'2-9g'!$D$3</c:f>
              <c:strCache>
                <c:ptCount val="1"/>
                <c:pt idx="0">
                  <c:v>老年人口</c:v>
                </c:pt>
              </c:strCache>
            </c:strRef>
          </c:tx>
          <c:spPr>
            <a:pattFill prst="smGrid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</c:spPr>
          <c:invertIfNegative val="0"/>
          <c:dLbls>
            <c:numFmt formatCode="#,##0.00_);[Red]\(#,##0.0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'2-9g'!$A$4:$A$13</c:f>
              <c:strCache>
                <c:ptCount val="9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  <c:pt idx="8">
                  <c:v>平成29年</c:v>
                </c:pt>
              </c:strCache>
            </c:strRef>
          </c:cat>
          <c:val>
            <c:numRef>
              <c:f>'2-9g'!$D$4:$D$13</c:f>
              <c:numCache>
                <c:formatCode>General</c:formatCode>
                <c:ptCount val="9"/>
                <c:pt idx="0">
                  <c:v>18.491729039562234</c:v>
                </c:pt>
                <c:pt idx="1">
                  <c:v>19.459697363457266</c:v>
                </c:pt>
                <c:pt idx="2">
                  <c:v>20.116452609673555</c:v>
                </c:pt>
                <c:pt idx="3">
                  <c:v>20.867625081563492</c:v>
                </c:pt>
                <c:pt idx="4">
                  <c:v>21.904360648830838</c:v>
                </c:pt>
                <c:pt idx="5">
                  <c:v>22.977359922425062</c:v>
                </c:pt>
                <c:pt idx="6">
                  <c:v>24.238530564098244</c:v>
                </c:pt>
                <c:pt idx="7">
                  <c:v>25.05102253321671</c:v>
                </c:pt>
                <c:pt idx="8">
                  <c:v>25.474778991159646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104064"/>
        <c:axId val="54105600"/>
      </c:barChart>
      <c:catAx>
        <c:axId val="54104064"/>
        <c:scaling>
          <c:orientation val="minMax"/>
        </c:scaling>
        <c:delete val="0"/>
        <c:axPos val="b"/>
        <c:majorTickMark val="out"/>
        <c:minorTickMark val="none"/>
        <c:tickLblPos val="nextTo"/>
        <c:crossAx val="54105600"/>
        <c:crosses val="autoZero"/>
        <c:auto val="1"/>
        <c:lblAlgn val="ctr"/>
        <c:lblOffset val="100"/>
        <c:noMultiLvlLbl val="0"/>
      </c:catAx>
      <c:valAx>
        <c:axId val="5410560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</a:t>
                </a:r>
                <a:r>
                  <a:rPr lang="en-US" altLang="ja-JP" sz="800" b="0"/>
                  <a:t>%</a:t>
                </a:r>
                <a:r>
                  <a:rPr lang="ja-JP" altLang="en-US" sz="800" b="0"/>
                  <a:t>）</a:t>
                </a:r>
              </a:p>
            </c:rich>
          </c:tx>
          <c:layout>
            <c:manualLayout>
              <c:xMode val="edge"/>
              <c:yMode val="edge"/>
              <c:x val="1.1204481792717087E-2"/>
              <c:y val="5.1710046660834064E-2"/>
            </c:manualLayout>
          </c:layout>
          <c:overlay val="0"/>
        </c:title>
        <c:numFmt formatCode="0\ %" sourceLinked="0"/>
        <c:majorTickMark val="out"/>
        <c:minorTickMark val="none"/>
        <c:tickLblPos val="nextTo"/>
        <c:crossAx val="54104064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[統計さむかわデータベース.xlsx]2-9g2!ﾋﾟﾎﾞｯﾄﾃｰﾌﾞﾙ1</c:name>
    <c:fmtId val="2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#0.00&quot;%&quot;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#0.00&quot;%&quot;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#0.00&quot;%&quot;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#0.00&quot;%&quot;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#0.00&quot;%&quot;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#0.00&quot;%&quot;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ln w="12700"/>
        </c:spPr>
        <c:marker>
          <c:spPr>
            <a:ln w="12700"/>
          </c:spPr>
        </c:marker>
        <c:dLbl>
          <c:idx val="0"/>
          <c:layout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ln w="12700"/>
        </c:spPr>
        <c:marker>
          <c:spPr>
            <a:ln w="12700"/>
          </c:spPr>
        </c:marker>
        <c:dLbl>
          <c:idx val="0"/>
          <c:layout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ln w="12700"/>
        </c:spPr>
        <c:marker>
          <c:spPr>
            <a:ln w="12700"/>
          </c:spPr>
        </c:marker>
        <c:dLbl>
          <c:idx val="0"/>
          <c:layout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ln w="12700"/>
        </c:spPr>
        <c:marker>
          <c:spPr>
            <a:ln w="12700"/>
          </c:spPr>
        </c:marker>
        <c:dLbl>
          <c:idx val="0"/>
          <c:layout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'2-9g2'!$B$3</c:f>
              <c:strCache>
                <c:ptCount val="1"/>
                <c:pt idx="0">
                  <c:v>年少人口指数</c:v>
                </c:pt>
              </c:strCache>
            </c:strRef>
          </c:tx>
          <c:spPr>
            <a:ln w="12700"/>
          </c:spPr>
          <c:marker>
            <c:spPr>
              <a:ln w="12700"/>
            </c:spPr>
          </c:marker>
          <c:dLbls>
            <c:numFmt formatCode="#,##0.00_);[Red]\(#,##0.0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'2-9g2'!$A$4:$A$13</c:f>
              <c:strCache>
                <c:ptCount val="9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  <c:pt idx="8">
                  <c:v>平成29年</c:v>
                </c:pt>
              </c:strCache>
            </c:strRef>
          </c:cat>
          <c:val>
            <c:numRef>
              <c:f>'2-9g2'!$B$4:$B$13</c:f>
              <c:numCache>
                <c:formatCode>General</c:formatCode>
                <c:ptCount val="9"/>
                <c:pt idx="0">
                  <c:v>21.364076608241948</c:v>
                </c:pt>
                <c:pt idx="1">
                  <c:v>21.286878514119653</c:v>
                </c:pt>
                <c:pt idx="2">
                  <c:v>21.163987343794943</c:v>
                </c:pt>
                <c:pt idx="3">
                  <c:v>21.192438196800776</c:v>
                </c:pt>
                <c:pt idx="4">
                  <c:v>21.31749885178138</c:v>
                </c:pt>
                <c:pt idx="5">
                  <c:v>21.596103159510228</c:v>
                </c:pt>
                <c:pt idx="6">
                  <c:v>22.16636663156822</c:v>
                </c:pt>
                <c:pt idx="7">
                  <c:v>22.218059198201573</c:v>
                </c:pt>
                <c:pt idx="8">
                  <c:v>22.403454065723196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'2-9g2'!$C$3</c:f>
              <c:strCache>
                <c:ptCount val="1"/>
                <c:pt idx="0">
                  <c:v>従属人口指数</c:v>
                </c:pt>
              </c:strCache>
            </c:strRef>
          </c:tx>
          <c:spPr>
            <a:ln w="12700"/>
          </c:spPr>
          <c:marker>
            <c:spPr>
              <a:ln w="12700"/>
            </c:spPr>
          </c:marker>
          <c:dLbls>
            <c:numFmt formatCode="#,##0.00_);[Red]\(#,##0.0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'2-9g2'!$A$4:$A$13</c:f>
              <c:strCache>
                <c:ptCount val="9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  <c:pt idx="8">
                  <c:v>平成29年</c:v>
                </c:pt>
              </c:strCache>
            </c:strRef>
          </c:cat>
          <c:val>
            <c:numRef>
              <c:f>'2-9g2'!$C$4:$C$13</c:f>
              <c:numCache>
                <c:formatCode>General</c:formatCode>
                <c:ptCount val="9"/>
                <c:pt idx="0">
                  <c:v>48.920548629987195</c:v>
                </c:pt>
                <c:pt idx="1">
                  <c:v>50.615958051677303</c:v>
                </c:pt>
                <c:pt idx="2">
                  <c:v>51.749816229345782</c:v>
                </c:pt>
                <c:pt idx="3">
                  <c:v>53.229924058814028</c:v>
                </c:pt>
                <c:pt idx="4">
                  <c:v>55.429433764188708</c:v>
                </c:pt>
                <c:pt idx="5">
                  <c:v>57.962165949354414</c:v>
                </c:pt>
                <c:pt idx="6">
                  <c:v>61.251316191705442</c:v>
                </c:pt>
                <c:pt idx="7">
                  <c:v>63.190163152695931</c:v>
                </c:pt>
                <c:pt idx="8">
                  <c:v>64.369667272041937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'2-9g2'!$D$3</c:f>
              <c:strCache>
                <c:ptCount val="1"/>
                <c:pt idx="0">
                  <c:v>老年人口指数</c:v>
                </c:pt>
              </c:strCache>
            </c:strRef>
          </c:tx>
          <c:spPr>
            <a:ln w="12700"/>
          </c:spPr>
          <c:marker>
            <c:spPr>
              <a:ln w="12700"/>
            </c:spPr>
          </c:marker>
          <c:dLbls>
            <c:numFmt formatCode="#,##0.00_);[Red]\(#,##0.0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'2-9g2'!$A$4:$A$13</c:f>
              <c:strCache>
                <c:ptCount val="9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  <c:pt idx="8">
                  <c:v>平成29年</c:v>
                </c:pt>
              </c:strCache>
            </c:strRef>
          </c:cat>
          <c:val>
            <c:numRef>
              <c:f>'2-9g2'!$D$4:$D$13</c:f>
              <c:numCache>
                <c:formatCode>General</c:formatCode>
                <c:ptCount val="9"/>
                <c:pt idx="0">
                  <c:v>27.556472021745243</c:v>
                </c:pt>
                <c:pt idx="1">
                  <c:v>29.329079537557647</c:v>
                </c:pt>
                <c:pt idx="2">
                  <c:v>30.585828885550832</c:v>
                </c:pt>
                <c:pt idx="3">
                  <c:v>32.037485862013249</c:v>
                </c:pt>
                <c:pt idx="4">
                  <c:v>34.111934912407321</c:v>
                </c:pt>
                <c:pt idx="5">
                  <c:v>36.366062789844193</c:v>
                </c:pt>
                <c:pt idx="6">
                  <c:v>39.084949560137225</c:v>
                </c:pt>
                <c:pt idx="7">
                  <c:v>40.972103954494365</c:v>
                </c:pt>
                <c:pt idx="8">
                  <c:v>41.966213206318749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'2-9g2'!$E$3</c:f>
              <c:strCache>
                <c:ptCount val="1"/>
                <c:pt idx="0">
                  <c:v>老年化指数</c:v>
                </c:pt>
              </c:strCache>
            </c:strRef>
          </c:tx>
          <c:spPr>
            <a:ln w="12700"/>
          </c:spPr>
          <c:marker>
            <c:spPr>
              <a:ln w="12700"/>
            </c:spPr>
          </c:marker>
          <c:dLbls>
            <c:numFmt formatCode="#,##0.00_);[Red]\(#,##0.0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'2-9g2'!$A$4:$A$13</c:f>
              <c:strCache>
                <c:ptCount val="9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  <c:pt idx="8">
                  <c:v>平成29年</c:v>
                </c:pt>
              </c:strCache>
            </c:strRef>
          </c:cat>
          <c:val>
            <c:numRef>
              <c:f>'2-9g2'!$E$4:$E$13</c:f>
              <c:numCache>
                <c:formatCode>General</c:formatCode>
                <c:ptCount val="9"/>
                <c:pt idx="0">
                  <c:v>128.98508335770694</c:v>
                </c:pt>
                <c:pt idx="1">
                  <c:v>137.78008606618192</c:v>
                </c:pt>
                <c:pt idx="2">
                  <c:v>144.51827242524917</c:v>
                </c:pt>
                <c:pt idx="3">
                  <c:v>151.17413845684661</c:v>
                </c:pt>
                <c:pt idx="4">
                  <c:v>160.01846722068331</c:v>
                </c:pt>
                <c:pt idx="5">
                  <c:v>168.39178124517224</c:v>
                </c:pt>
                <c:pt idx="6">
                  <c:v>176.32546736132392</c:v>
                </c:pt>
                <c:pt idx="7">
                  <c:v>184.4090142572436</c:v>
                </c:pt>
                <c:pt idx="8">
                  <c:v>187.32028143163046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90848"/>
        <c:axId val="54281344"/>
      </c:lineChart>
      <c:catAx>
        <c:axId val="54590848"/>
        <c:scaling>
          <c:orientation val="minMax"/>
        </c:scaling>
        <c:delete val="0"/>
        <c:axPos val="b"/>
        <c:majorTickMark val="out"/>
        <c:minorTickMark val="none"/>
        <c:tickLblPos val="nextTo"/>
        <c:crossAx val="54281344"/>
        <c:crosses val="autoZero"/>
        <c:auto val="1"/>
        <c:lblAlgn val="ctr"/>
        <c:lblOffset val="100"/>
        <c:noMultiLvlLbl val="0"/>
      </c:catAx>
      <c:valAx>
        <c:axId val="54281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54590848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[統計さむかわデータベース.xlsx]2-10g!ﾋﾟﾎﾞｯﾄﾃｰﾌﾞﾙ2</c:name>
    <c:fmtId val="0"/>
  </c:pivotSource>
  <c:chart>
    <c:autoTitleDeleted val="1"/>
    <c:pivotFmts>
      <c:pivotFmt>
        <c:idx val="0"/>
        <c:spPr>
          <a:ln w="12700"/>
        </c:spPr>
        <c:marker>
          <c:symbol val="diamond"/>
          <c:size val="7"/>
        </c:marker>
        <c:dLbl>
          <c:idx val="0"/>
          <c:layout/>
          <c:numFmt formatCode="###.#0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ln w="12700"/>
        </c:spPr>
        <c:dLbl>
          <c:idx val="0"/>
          <c:layout/>
          <c:numFmt formatCode="###.#0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ln w="12700"/>
        </c:spPr>
        <c:dLbl>
          <c:idx val="0"/>
          <c:layout/>
          <c:numFmt formatCode="###.#0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ln w="12700"/>
        </c:spPr>
        <c:marker>
          <c:symbol val="circle"/>
          <c:size val="5"/>
        </c:marker>
        <c:dLbl>
          <c:idx val="0"/>
          <c:layout/>
          <c:numFmt formatCode="###.#0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4.5793009354006958E-2"/>
              <c:y val="4.112277631962671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4.5793009354006958E-2"/>
              <c:y val="-4.221092155147273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-3.9919525477817477E-2"/>
              <c:y val="-4.2210557013706643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-4.1370841860626562E-2"/>
              <c:y val="3.7580927384076993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6.8846293848305457E-2"/>
          <c:y val="0.12146777769283694"/>
          <c:w val="0.89961921128374156"/>
          <c:h val="0.64509577079564073"/>
        </c:manualLayout>
      </c:layout>
      <c:lineChart>
        <c:grouping val="standard"/>
        <c:varyColors val="0"/>
        <c:ser>
          <c:idx val="0"/>
          <c:order val="0"/>
          <c:tx>
            <c:strRef>
              <c:f>'2-10g'!$B$1</c:f>
              <c:strCache>
                <c:ptCount val="1"/>
                <c:pt idx="0">
                  <c:v>出生率</c:v>
                </c:pt>
              </c:strCache>
            </c:strRef>
          </c:tx>
          <c:spPr>
            <a:ln w="12700"/>
          </c:spPr>
          <c:marker>
            <c:symbol val="diamond"/>
            <c:size val="7"/>
          </c:marker>
          <c:dLbls>
            <c:dLbl>
              <c:idx val="9"/>
              <c:layout>
                <c:manualLayout>
                  <c:x val="-4.1370841860626562E-2"/>
                  <c:y val="3.7580927384076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##.#0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'2-10g'!$A$2:$A$13</c:f>
              <c:strCache>
                <c:ptCount val="11"/>
                <c:pt idx="0">
                  <c:v>平成17年</c:v>
                </c:pt>
                <c:pt idx="1">
                  <c:v>平成18年</c:v>
                </c:pt>
                <c:pt idx="2">
                  <c:v>平成19年</c:v>
                </c:pt>
                <c:pt idx="3">
                  <c:v>平成20年</c:v>
                </c:pt>
                <c:pt idx="4">
                  <c:v>平成21年</c:v>
                </c:pt>
                <c:pt idx="5">
                  <c:v>平成22年</c:v>
                </c:pt>
                <c:pt idx="6">
                  <c:v>平成23年</c:v>
                </c:pt>
                <c:pt idx="7">
                  <c:v>平成24年</c:v>
                </c:pt>
                <c:pt idx="8">
                  <c:v>平成25年</c:v>
                </c:pt>
                <c:pt idx="9">
                  <c:v>平成26年</c:v>
                </c:pt>
                <c:pt idx="10">
                  <c:v>平成27年</c:v>
                </c:pt>
              </c:strCache>
            </c:strRef>
          </c:cat>
          <c:val>
            <c:numRef>
              <c:f>'2-10g'!$B$2:$B$13</c:f>
              <c:numCache>
                <c:formatCode>General</c:formatCode>
                <c:ptCount val="11"/>
                <c:pt idx="0">
                  <c:v>9.0397623111448251</c:v>
                </c:pt>
                <c:pt idx="1">
                  <c:v>9.1453135536075525</c:v>
                </c:pt>
                <c:pt idx="2">
                  <c:v>8.8049257150062008</c:v>
                </c:pt>
                <c:pt idx="3">
                  <c:v>8.899897147415043</c:v>
                </c:pt>
                <c:pt idx="4">
                  <c:v>8.498524271031755</c:v>
                </c:pt>
                <c:pt idx="5">
                  <c:v>8.1599261621077375</c:v>
                </c:pt>
                <c:pt idx="6">
                  <c:v>7.5921680792445692</c:v>
                </c:pt>
                <c:pt idx="7">
                  <c:v>8.5612116112747163</c:v>
                </c:pt>
                <c:pt idx="8">
                  <c:v>7.8912480797962994</c:v>
                </c:pt>
                <c:pt idx="9">
                  <c:v>7.8513092531784112</c:v>
                </c:pt>
                <c:pt idx="10">
                  <c:v>8.6156542056074752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'2-10g'!$C$1</c:f>
              <c:strCache>
                <c:ptCount val="1"/>
                <c:pt idx="0">
                  <c:v>死亡率</c:v>
                </c:pt>
              </c:strCache>
            </c:strRef>
          </c:tx>
          <c:spPr>
            <a:ln w="12700"/>
          </c:spPr>
          <c:dLbls>
            <c:dLbl>
              <c:idx val="2"/>
              <c:layout>
                <c:manualLayout>
                  <c:x val="-4.5793009354006958E-2"/>
                  <c:y val="-4.221092155147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9919525477817477E-2"/>
                  <c:y val="-4.2210557013706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##.#0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'2-10g'!$A$2:$A$13</c:f>
              <c:strCache>
                <c:ptCount val="11"/>
                <c:pt idx="0">
                  <c:v>平成17年</c:v>
                </c:pt>
                <c:pt idx="1">
                  <c:v>平成18年</c:v>
                </c:pt>
                <c:pt idx="2">
                  <c:v>平成19年</c:v>
                </c:pt>
                <c:pt idx="3">
                  <c:v>平成20年</c:v>
                </c:pt>
                <c:pt idx="4">
                  <c:v>平成21年</c:v>
                </c:pt>
                <c:pt idx="5">
                  <c:v>平成22年</c:v>
                </c:pt>
                <c:pt idx="6">
                  <c:v>平成23年</c:v>
                </c:pt>
                <c:pt idx="7">
                  <c:v>平成24年</c:v>
                </c:pt>
                <c:pt idx="8">
                  <c:v>平成25年</c:v>
                </c:pt>
                <c:pt idx="9">
                  <c:v>平成26年</c:v>
                </c:pt>
                <c:pt idx="10">
                  <c:v>平成27年</c:v>
                </c:pt>
              </c:strCache>
            </c:strRef>
          </c:cat>
          <c:val>
            <c:numRef>
              <c:f>'2-10g'!$C$2:$C$13</c:f>
              <c:numCache>
                <c:formatCode>General</c:formatCode>
                <c:ptCount val="11"/>
                <c:pt idx="0">
                  <c:v>6.3425838127146674</c:v>
                </c:pt>
                <c:pt idx="1">
                  <c:v>6.44807821982468</c:v>
                </c:pt>
                <c:pt idx="2">
                  <c:v>6.2832286128564521</c:v>
                </c:pt>
                <c:pt idx="3">
                  <c:v>6.2551163913435914</c:v>
                </c:pt>
                <c:pt idx="4">
                  <c:v>7.3681786783329493</c:v>
                </c:pt>
                <c:pt idx="5">
                  <c:v>8.2228561839234775</c:v>
                </c:pt>
                <c:pt idx="6">
                  <c:v>7.4659824601989531</c:v>
                </c:pt>
                <c:pt idx="7">
                  <c:v>8.4770719394194352</c:v>
                </c:pt>
                <c:pt idx="8">
                  <c:v>7.449338187327708</c:v>
                </c:pt>
                <c:pt idx="9">
                  <c:v>8.4196345878588872</c:v>
                </c:pt>
                <c:pt idx="10">
                  <c:v>8.1149866488651536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'2-10g'!$D$1</c:f>
              <c:strCache>
                <c:ptCount val="1"/>
                <c:pt idx="0">
                  <c:v>婚姻率</c:v>
                </c:pt>
              </c:strCache>
            </c:strRef>
          </c:tx>
          <c:spPr>
            <a:ln w="12700"/>
          </c:spPr>
          <c:dLbls>
            <c:dLbl>
              <c:idx val="2"/>
              <c:layout>
                <c:manualLayout>
                  <c:x val="-4.5793009354006958E-2"/>
                  <c:y val="4.1122776319626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##.#0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'2-10g'!$A$2:$A$13</c:f>
              <c:strCache>
                <c:ptCount val="11"/>
                <c:pt idx="0">
                  <c:v>平成17年</c:v>
                </c:pt>
                <c:pt idx="1">
                  <c:v>平成18年</c:v>
                </c:pt>
                <c:pt idx="2">
                  <c:v>平成19年</c:v>
                </c:pt>
                <c:pt idx="3">
                  <c:v>平成20年</c:v>
                </c:pt>
                <c:pt idx="4">
                  <c:v>平成21年</c:v>
                </c:pt>
                <c:pt idx="5">
                  <c:v>平成22年</c:v>
                </c:pt>
                <c:pt idx="6">
                  <c:v>平成23年</c:v>
                </c:pt>
                <c:pt idx="7">
                  <c:v>平成24年</c:v>
                </c:pt>
                <c:pt idx="8">
                  <c:v>平成25年</c:v>
                </c:pt>
                <c:pt idx="9">
                  <c:v>平成26年</c:v>
                </c:pt>
                <c:pt idx="10">
                  <c:v>平成27年</c:v>
                </c:pt>
              </c:strCache>
            </c:strRef>
          </c:cat>
          <c:val>
            <c:numRef>
              <c:f>'2-10g'!$D$2:$D$13</c:f>
              <c:numCache>
                <c:formatCode>General</c:formatCode>
                <c:ptCount val="11"/>
                <c:pt idx="0">
                  <c:v>5.288998461765388</c:v>
                </c:pt>
                <c:pt idx="1">
                  <c:v>5.8791301416048549</c:v>
                </c:pt>
                <c:pt idx="2">
                  <c:v>6.1361296152310505</c:v>
                </c:pt>
                <c:pt idx="3">
                  <c:v>4.995696983690519</c:v>
                </c:pt>
                <c:pt idx="4">
                  <c:v>5.5052016829589938</c:v>
                </c:pt>
                <c:pt idx="5">
                  <c:v>4.7197516361805665</c:v>
                </c:pt>
                <c:pt idx="6">
                  <c:v>4.2482491745357418</c:v>
                </c:pt>
                <c:pt idx="7">
                  <c:v>5.2166596550273452</c:v>
                </c:pt>
                <c:pt idx="8">
                  <c:v>5.1135287557080034</c:v>
                </c:pt>
                <c:pt idx="9">
                  <c:v>4.7149953692009765</c:v>
                </c:pt>
                <c:pt idx="10">
                  <c:v>4.8815086782376502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'2-10g'!$E$1</c:f>
              <c:strCache>
                <c:ptCount val="1"/>
                <c:pt idx="0">
                  <c:v>離婚率</c:v>
                </c:pt>
              </c:strCache>
            </c:strRef>
          </c:tx>
          <c:spPr>
            <a:ln w="12700"/>
          </c:spPr>
          <c:marker>
            <c:symbol val="circle"/>
            <c:size val="5"/>
          </c:marker>
          <c:dLbls>
            <c:numFmt formatCode="###.#0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'2-10g'!$A$2:$A$13</c:f>
              <c:strCache>
                <c:ptCount val="11"/>
                <c:pt idx="0">
                  <c:v>平成17年</c:v>
                </c:pt>
                <c:pt idx="1">
                  <c:v>平成18年</c:v>
                </c:pt>
                <c:pt idx="2">
                  <c:v>平成19年</c:v>
                </c:pt>
                <c:pt idx="3">
                  <c:v>平成20年</c:v>
                </c:pt>
                <c:pt idx="4">
                  <c:v>平成21年</c:v>
                </c:pt>
                <c:pt idx="5">
                  <c:v>平成22年</c:v>
                </c:pt>
                <c:pt idx="6">
                  <c:v>平成23年</c:v>
                </c:pt>
                <c:pt idx="7">
                  <c:v>平成24年</c:v>
                </c:pt>
                <c:pt idx="8">
                  <c:v>平成25年</c:v>
                </c:pt>
                <c:pt idx="9">
                  <c:v>平成26年</c:v>
                </c:pt>
                <c:pt idx="10">
                  <c:v>平成27年</c:v>
                </c:pt>
              </c:strCache>
            </c:strRef>
          </c:cat>
          <c:val>
            <c:numRef>
              <c:f>'2-10g'!$E$2:$E$13</c:f>
              <c:numCache>
                <c:formatCode>General</c:formatCode>
                <c:ptCount val="11"/>
                <c:pt idx="0">
                  <c:v>2.1914575299745032</c:v>
                </c:pt>
                <c:pt idx="1">
                  <c:v>2.4022252191503712</c:v>
                </c:pt>
                <c:pt idx="2">
                  <c:v>2.2905415344526867</c:v>
                </c:pt>
                <c:pt idx="3">
                  <c:v>2.0990323460884532</c:v>
                </c:pt>
                <c:pt idx="4">
                  <c:v>2.1141649048625792</c:v>
                </c:pt>
                <c:pt idx="5">
                  <c:v>2.1396207417351905</c:v>
                </c:pt>
                <c:pt idx="6">
                  <c:v>2.2923720793286924</c:v>
                </c:pt>
                <c:pt idx="7">
                  <c:v>2.0614219604543544</c:v>
                </c:pt>
                <c:pt idx="8">
                  <c:v>2.5251993855348158</c:v>
                </c:pt>
                <c:pt idx="9">
                  <c:v>1.6207796581628358</c:v>
                </c:pt>
                <c:pt idx="10">
                  <c:v>1.7731975967957276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28032"/>
        <c:axId val="54429568"/>
      </c:lineChart>
      <c:catAx>
        <c:axId val="54428032"/>
        <c:scaling>
          <c:orientation val="minMax"/>
        </c:scaling>
        <c:delete val="0"/>
        <c:axPos val="b"/>
        <c:majorTickMark val="out"/>
        <c:minorTickMark val="none"/>
        <c:tickLblPos val="nextTo"/>
        <c:crossAx val="54429568"/>
        <c:crosses val="autoZero"/>
        <c:auto val="1"/>
        <c:lblAlgn val="ctr"/>
        <c:lblOffset val="100"/>
        <c:noMultiLvlLbl val="0"/>
      </c:catAx>
      <c:valAx>
        <c:axId val="544295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 b="0"/>
                  <a:t>（</a:t>
                </a:r>
                <a:r>
                  <a:rPr lang="en-US" altLang="ja-JP" b="0"/>
                  <a:t>‰</a:t>
                </a:r>
                <a:r>
                  <a:rPr lang="ja-JP" altLang="en-US" b="0"/>
                  <a:t>）</a:t>
                </a:r>
              </a:p>
            </c:rich>
          </c:tx>
          <c:layout>
            <c:manualLayout>
              <c:xMode val="edge"/>
              <c:yMode val="edge"/>
              <c:x val="7.8259358903929495E-3"/>
              <c:y val="2.6180465305914447E-2"/>
            </c:manualLayout>
          </c:layout>
          <c:overlay val="0"/>
        </c:title>
        <c:numFmt formatCode="###.#0" sourceLinked="0"/>
        <c:majorTickMark val="out"/>
        <c:minorTickMark val="none"/>
        <c:tickLblPos val="nextTo"/>
        <c:crossAx val="54428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9081881312242049"/>
          <c:y val="2.024072233689235E-2"/>
          <c:w val="0.61824686940966012"/>
          <c:h val="7.802767372525036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[統計さむかわデータベース.xlsx]1-5g!ﾋﾟﾎﾞｯﾄﾃｰﾌﾞﾙ1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8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1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2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3"/>
      </c:pivotFmt>
      <c:pivotFmt>
        <c:idx val="14"/>
      </c:pivotFmt>
      <c:pivotFmt>
        <c:idx val="15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580068795748361"/>
          <c:y val="0.2013888888888889"/>
          <c:w val="0.78940980203561506"/>
          <c:h val="0.75"/>
        </c:manualLayout>
      </c:layout>
      <c:pie3DChart>
        <c:varyColors val="1"/>
        <c:ser>
          <c:idx val="0"/>
          <c:order val="0"/>
          <c:tx>
            <c:strRef>
              <c:f>'1-5g'!$B$1:$B$2</c:f>
              <c:strCache>
                <c:ptCount val="1"/>
                <c:pt idx="0">
                  <c:v>平成27年</c:v>
                </c:pt>
              </c:strCache>
            </c:strRef>
          </c:tx>
          <c:dLbls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'1-5g'!$A$3:$A$11</c:f>
              <c:strCache>
                <c:ptCount val="9"/>
                <c:pt idx="0">
                  <c:v>宅地</c:v>
                </c:pt>
                <c:pt idx="1">
                  <c:v>一般畑</c:v>
                </c:pt>
                <c:pt idx="2">
                  <c:v>雑種地</c:v>
                </c:pt>
                <c:pt idx="3">
                  <c:v>一般田</c:v>
                </c:pt>
                <c:pt idx="4">
                  <c:v>介在畑</c:v>
                </c:pt>
                <c:pt idx="5">
                  <c:v>一般山林</c:v>
                </c:pt>
                <c:pt idx="6">
                  <c:v>介在田</c:v>
                </c:pt>
                <c:pt idx="7">
                  <c:v>原野</c:v>
                </c:pt>
                <c:pt idx="8">
                  <c:v>介在山林</c:v>
                </c:pt>
              </c:strCache>
            </c:strRef>
          </c:cat>
          <c:val>
            <c:numRef>
              <c:f>'1-5g'!$B$3:$B$11</c:f>
              <c:numCache>
                <c:formatCode>General</c:formatCode>
                <c:ptCount val="9"/>
                <c:pt idx="0">
                  <c:v>502</c:v>
                </c:pt>
                <c:pt idx="1">
                  <c:v>158</c:v>
                </c:pt>
                <c:pt idx="2">
                  <c:v>113</c:v>
                </c:pt>
                <c:pt idx="3">
                  <c:v>85</c:v>
                </c:pt>
                <c:pt idx="4">
                  <c:v>43</c:v>
                </c:pt>
                <c:pt idx="5">
                  <c:v>10</c:v>
                </c:pt>
                <c:pt idx="6">
                  <c:v>5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[統計さむかわデータベース.xlsx]2-11g!ﾋﾟﾎﾞｯﾄﾃｰﾌﾞﾙ1</c:name>
    <c:fmtId val="0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'2-11g'!$B$1</c:f>
              <c:strCache>
                <c:ptCount val="1"/>
                <c:pt idx="0">
                  <c:v>通勤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'2-11g'!$A$2:$A$5</c:f>
              <c:strCache>
                <c:ptCount val="3"/>
                <c:pt idx="0">
                  <c:v>平成12年</c:v>
                </c:pt>
                <c:pt idx="1">
                  <c:v>平成17年</c:v>
                </c:pt>
                <c:pt idx="2">
                  <c:v>平成22年</c:v>
                </c:pt>
              </c:strCache>
            </c:strRef>
          </c:cat>
          <c:val>
            <c:numRef>
              <c:f>'2-11g'!$B$2:$B$5</c:f>
              <c:numCache>
                <c:formatCode>General</c:formatCode>
                <c:ptCount val="3"/>
                <c:pt idx="0">
                  <c:v>12595</c:v>
                </c:pt>
                <c:pt idx="1">
                  <c:v>13100</c:v>
                </c:pt>
                <c:pt idx="2">
                  <c:v>12718</c:v>
                </c:pt>
              </c:numCache>
            </c:numRef>
          </c:val>
        </c:ser>
        <c:ser>
          <c:idx val="1"/>
          <c:order val="1"/>
          <c:tx>
            <c:strRef>
              <c:f>'2-11g'!$C$1</c:f>
              <c:strCache>
                <c:ptCount val="1"/>
                <c:pt idx="0">
                  <c:v>通学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'2-11g'!$A$2:$A$5</c:f>
              <c:strCache>
                <c:ptCount val="3"/>
                <c:pt idx="0">
                  <c:v>平成12年</c:v>
                </c:pt>
                <c:pt idx="1">
                  <c:v>平成17年</c:v>
                </c:pt>
                <c:pt idx="2">
                  <c:v>平成22年</c:v>
                </c:pt>
              </c:strCache>
            </c:strRef>
          </c:cat>
          <c:val>
            <c:numRef>
              <c:f>'2-11g'!$C$2:$C$5</c:f>
              <c:numCache>
                <c:formatCode>General</c:formatCode>
                <c:ptCount val="3"/>
                <c:pt idx="0">
                  <c:v>2179</c:v>
                </c:pt>
                <c:pt idx="1">
                  <c:v>1924</c:v>
                </c:pt>
                <c:pt idx="2">
                  <c:v>1789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519296"/>
        <c:axId val="54520832"/>
      </c:barChart>
      <c:catAx>
        <c:axId val="54519296"/>
        <c:scaling>
          <c:orientation val="minMax"/>
        </c:scaling>
        <c:delete val="0"/>
        <c:axPos val="b"/>
        <c:majorTickMark val="out"/>
        <c:minorTickMark val="none"/>
        <c:tickLblPos val="nextTo"/>
        <c:crossAx val="54520832"/>
        <c:crosses val="autoZero"/>
        <c:auto val="1"/>
        <c:lblAlgn val="ctr"/>
        <c:lblOffset val="100"/>
        <c:noMultiLvlLbl val="0"/>
      </c:catAx>
      <c:valAx>
        <c:axId val="54520832"/>
        <c:scaling>
          <c:orientation val="minMax"/>
        </c:scaling>
        <c:delete val="0"/>
        <c:axPos val="l"/>
        <c:numFmt formatCode="#,##0_);[Red]\(#,##0\)" sourceLinked="0"/>
        <c:majorTickMark val="out"/>
        <c:minorTickMark val="none"/>
        <c:tickLblPos val="nextTo"/>
        <c:crossAx val="5451929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[統計さむかわデータベース.xlsx]2-11g2!ﾋﾟﾎﾞｯﾄﾃｰﾌﾞﾙ1</c:name>
    <c:fmtId val="1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2659973753280843"/>
          <c:y val="0.16289552347623215"/>
          <c:w val="0.84284470691163604"/>
          <c:h val="0.717444225721784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'2-11g2'!$B$1</c:f>
              <c:strCache>
                <c:ptCount val="1"/>
                <c:pt idx="0">
                  <c:v>通勤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'2-11g2'!$A$2:$A$5</c:f>
              <c:strCache>
                <c:ptCount val="3"/>
                <c:pt idx="0">
                  <c:v>平成12年</c:v>
                </c:pt>
                <c:pt idx="1">
                  <c:v>平成17年</c:v>
                </c:pt>
                <c:pt idx="2">
                  <c:v>平成22年</c:v>
                </c:pt>
              </c:strCache>
            </c:strRef>
          </c:cat>
          <c:val>
            <c:numRef>
              <c:f>'2-11g2'!$B$2:$B$5</c:f>
              <c:numCache>
                <c:formatCode>General</c:formatCode>
                <c:ptCount val="3"/>
                <c:pt idx="0">
                  <c:v>11621</c:v>
                </c:pt>
                <c:pt idx="1">
                  <c:v>11957</c:v>
                </c:pt>
                <c:pt idx="2">
                  <c:v>11314</c:v>
                </c:pt>
              </c:numCache>
            </c:numRef>
          </c:val>
        </c:ser>
        <c:ser>
          <c:idx val="1"/>
          <c:order val="1"/>
          <c:tx>
            <c:strRef>
              <c:f>'2-11g2'!$C$1</c:f>
              <c:strCache>
                <c:ptCount val="1"/>
                <c:pt idx="0">
                  <c:v>通学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'2-11g2'!$A$2:$A$5</c:f>
              <c:strCache>
                <c:ptCount val="3"/>
                <c:pt idx="0">
                  <c:v>平成12年</c:v>
                </c:pt>
                <c:pt idx="1">
                  <c:v>平成17年</c:v>
                </c:pt>
                <c:pt idx="2">
                  <c:v>平成22年</c:v>
                </c:pt>
              </c:strCache>
            </c:strRef>
          </c:cat>
          <c:val>
            <c:numRef>
              <c:f>'2-11g2'!$C$2:$C$5</c:f>
              <c:numCache>
                <c:formatCode>General</c:formatCode>
                <c:ptCount val="3"/>
                <c:pt idx="0">
                  <c:v>446</c:v>
                </c:pt>
                <c:pt idx="1">
                  <c:v>385</c:v>
                </c:pt>
                <c:pt idx="2">
                  <c:v>472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160192"/>
        <c:axId val="55166080"/>
      </c:barChart>
      <c:catAx>
        <c:axId val="55160192"/>
        <c:scaling>
          <c:orientation val="minMax"/>
        </c:scaling>
        <c:delete val="0"/>
        <c:axPos val="b"/>
        <c:majorTickMark val="out"/>
        <c:minorTickMark val="none"/>
        <c:tickLblPos val="nextTo"/>
        <c:crossAx val="55166080"/>
        <c:crosses val="autoZero"/>
        <c:auto val="1"/>
        <c:lblAlgn val="ctr"/>
        <c:lblOffset val="100"/>
        <c:noMultiLvlLbl val="0"/>
      </c:catAx>
      <c:valAx>
        <c:axId val="55166080"/>
        <c:scaling>
          <c:orientation val="minMax"/>
          <c:max val="12400"/>
          <c:min val="110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1.7852197755677566E-2"/>
              <c:y val="6.328412073490813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55160192"/>
        <c:crosses val="autoZero"/>
        <c:crossBetween val="between"/>
        <c:majorUnit val="200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[統計さむかわデータベース.xlsx]2-12g!ﾋﾟﾎﾞｯﾄﾃｰﾌﾞﾙ2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3382814489960909"/>
          <c:y val="0.16289552347623215"/>
          <c:w val="0.83522952036058784"/>
          <c:h val="0.71744422572178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'2-12g'!$B$3:$B$4</c:f>
              <c:strCache>
                <c:ptCount val="1"/>
                <c:pt idx="0">
                  <c:v>第1次産業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'2-12g'!$A$5:$A$8</c:f>
              <c:strCache>
                <c:ptCount val="3"/>
                <c:pt idx="0">
                  <c:v>平成12年</c:v>
                </c:pt>
                <c:pt idx="1">
                  <c:v>平成17年</c:v>
                </c:pt>
                <c:pt idx="2">
                  <c:v>平成22年</c:v>
                </c:pt>
              </c:strCache>
            </c:strRef>
          </c:cat>
          <c:val>
            <c:numRef>
              <c:f>'2-12g'!$B$5:$B$8</c:f>
              <c:numCache>
                <c:formatCode>General</c:formatCode>
                <c:ptCount val="3"/>
                <c:pt idx="0">
                  <c:v>624</c:v>
                </c:pt>
                <c:pt idx="1">
                  <c:v>547</c:v>
                </c:pt>
                <c:pt idx="2">
                  <c:v>483</c:v>
                </c:pt>
              </c:numCache>
            </c:numRef>
          </c:val>
        </c:ser>
        <c:ser>
          <c:idx val="1"/>
          <c:order val="1"/>
          <c:tx>
            <c:strRef>
              <c:f>'2-12g'!$C$3:$C$4</c:f>
              <c:strCache>
                <c:ptCount val="1"/>
                <c:pt idx="0">
                  <c:v>第2次産業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'2-12g'!$A$5:$A$8</c:f>
              <c:strCache>
                <c:ptCount val="3"/>
                <c:pt idx="0">
                  <c:v>平成12年</c:v>
                </c:pt>
                <c:pt idx="1">
                  <c:v>平成17年</c:v>
                </c:pt>
                <c:pt idx="2">
                  <c:v>平成22年</c:v>
                </c:pt>
              </c:strCache>
            </c:strRef>
          </c:cat>
          <c:val>
            <c:numRef>
              <c:f>'2-12g'!$C$5:$C$8</c:f>
              <c:numCache>
                <c:formatCode>General</c:formatCode>
                <c:ptCount val="3"/>
                <c:pt idx="0">
                  <c:v>10018</c:v>
                </c:pt>
                <c:pt idx="1">
                  <c:v>9100</c:v>
                </c:pt>
                <c:pt idx="2">
                  <c:v>8042</c:v>
                </c:pt>
              </c:numCache>
            </c:numRef>
          </c:val>
        </c:ser>
        <c:ser>
          <c:idx val="2"/>
          <c:order val="2"/>
          <c:tx>
            <c:strRef>
              <c:f>'2-12g'!$D$3:$D$4</c:f>
              <c:strCache>
                <c:ptCount val="1"/>
                <c:pt idx="0">
                  <c:v>第3次産業</c:v>
                </c:pt>
              </c:strCache>
            </c:strRef>
          </c:tx>
          <c:spPr>
            <a:pattFill prst="smGrid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'2-12g'!$A$5:$A$8</c:f>
              <c:strCache>
                <c:ptCount val="3"/>
                <c:pt idx="0">
                  <c:v>平成12年</c:v>
                </c:pt>
                <c:pt idx="1">
                  <c:v>平成17年</c:v>
                </c:pt>
                <c:pt idx="2">
                  <c:v>平成22年</c:v>
                </c:pt>
              </c:strCache>
            </c:strRef>
          </c:cat>
          <c:val>
            <c:numRef>
              <c:f>'2-12g'!$D$5:$D$8</c:f>
              <c:numCache>
                <c:formatCode>General</c:formatCode>
                <c:ptCount val="3"/>
                <c:pt idx="0">
                  <c:v>13491</c:v>
                </c:pt>
                <c:pt idx="1">
                  <c:v>14357</c:v>
                </c:pt>
                <c:pt idx="2">
                  <c:v>13787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245824"/>
        <c:axId val="55583488"/>
      </c:barChart>
      <c:catAx>
        <c:axId val="55245824"/>
        <c:scaling>
          <c:orientation val="minMax"/>
        </c:scaling>
        <c:delete val="0"/>
        <c:axPos val="b"/>
        <c:majorTickMark val="out"/>
        <c:minorTickMark val="none"/>
        <c:tickLblPos val="nextTo"/>
        <c:crossAx val="55583488"/>
        <c:crosses val="autoZero"/>
        <c:auto val="1"/>
        <c:lblAlgn val="ctr"/>
        <c:lblOffset val="100"/>
        <c:noMultiLvlLbl val="0"/>
      </c:catAx>
      <c:valAx>
        <c:axId val="555834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2.9119028282899612E-2"/>
              <c:y val="7.2543379994167392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55245824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[統計さむかわデータベース.xlsx]2-12g2!ﾋﾟﾎﾞｯﾄﾃｰﾌﾞﾙ2</c:name>
    <c:fmtId val="1"/>
  </c:pivotSource>
  <c:chart>
    <c:autoTitleDeleted val="1"/>
    <c:pivotFmts>
      <c:pivotFmt>
        <c:idx val="0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"/>
      </c:pivotFmt>
      <c:pivotFmt>
        <c:idx val="2"/>
      </c:pivotFmt>
      <c:pivotFmt>
        <c:idx val="3"/>
        <c:dLbl>
          <c:idx val="0"/>
          <c:layout>
            <c:manualLayout>
              <c:x val="0.30246972999996957"/>
              <c:y val="1.7672790901137356E-2"/>
            </c:manualLayout>
          </c:layout>
          <c:numFmt formatCode="0.00%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</c:pivotFmts>
    <c:view3D>
      <c:rotX val="4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08529614030476"/>
          <c:y val="0.26558402743009724"/>
          <c:w val="0.78608186251454648"/>
          <c:h val="0.69213276086153985"/>
        </c:manualLayout>
      </c:layout>
      <c:pie3DChart>
        <c:varyColors val="1"/>
        <c:ser>
          <c:idx val="0"/>
          <c:order val="0"/>
          <c:tx>
            <c:strRef>
              <c:f>'2-12g2'!$B$3</c:f>
              <c:strCache>
                <c:ptCount val="1"/>
                <c:pt idx="0">
                  <c:v>集計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Lbls>
            <c:dLbl>
              <c:idx val="19"/>
              <c:layout>
                <c:manualLayout>
                  <c:x val="0.30246972999996957"/>
                  <c:y val="1.7672790901137356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700"/>
                  </a:pPr>
                  <a:endParaRPr lang="ja-JP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'2-12g2'!$A$4:$A$24</c:f>
              <c:strCache>
                <c:ptCount val="20"/>
                <c:pt idx="0">
                  <c:v>E製造業</c:v>
                </c:pt>
                <c:pt idx="1">
                  <c:v>I卸売業,小売業</c:v>
                </c:pt>
                <c:pt idx="2">
                  <c:v>P医療,福祉</c:v>
                </c:pt>
                <c:pt idx="3">
                  <c:v>D建設業</c:v>
                </c:pt>
                <c:pt idx="4">
                  <c:v>H運輸業,郵便業</c:v>
                </c:pt>
                <c:pt idx="5">
                  <c:v>Rサービス業（他に分類されないもの）</c:v>
                </c:pt>
                <c:pt idx="6">
                  <c:v>M宿泊業,飲食サービス業</c:v>
                </c:pt>
                <c:pt idx="7">
                  <c:v>T分類不能の産業</c:v>
                </c:pt>
                <c:pt idx="8">
                  <c:v>N生活関連サービス業,娯楽業</c:v>
                </c:pt>
                <c:pt idx="9">
                  <c:v>O教育,学習支援業</c:v>
                </c:pt>
                <c:pt idx="10">
                  <c:v>S公務（他に分類されるものを除く）</c:v>
                </c:pt>
                <c:pt idx="11">
                  <c:v>L学術研究,専門･技術サービス業</c:v>
                </c:pt>
                <c:pt idx="12">
                  <c:v>A農業,林業</c:v>
                </c:pt>
                <c:pt idx="13">
                  <c:v>G情報通信業</c:v>
                </c:pt>
                <c:pt idx="14">
                  <c:v>K不動産業,物品賃貸業</c:v>
                </c:pt>
                <c:pt idx="15">
                  <c:v>J金融業,保険業</c:v>
                </c:pt>
                <c:pt idx="16">
                  <c:v>Q複合サービス事業</c:v>
                </c:pt>
                <c:pt idx="17">
                  <c:v>F電気･ガス･熱供給･水道業</c:v>
                </c:pt>
                <c:pt idx="18">
                  <c:v>B漁業</c:v>
                </c:pt>
                <c:pt idx="19">
                  <c:v>C鉱業,採石業,砂利採取業</c:v>
                </c:pt>
              </c:strCache>
            </c:strRef>
          </c:cat>
          <c:val>
            <c:numRef>
              <c:f>'2-12g2'!$B$4:$B$24</c:f>
              <c:numCache>
                <c:formatCode>General</c:formatCode>
                <c:ptCount val="20"/>
                <c:pt idx="0">
                  <c:v>6121</c:v>
                </c:pt>
                <c:pt idx="1">
                  <c:v>3387</c:v>
                </c:pt>
                <c:pt idx="2">
                  <c:v>1928</c:v>
                </c:pt>
                <c:pt idx="3">
                  <c:v>1920</c:v>
                </c:pt>
                <c:pt idx="4">
                  <c:v>1851</c:v>
                </c:pt>
                <c:pt idx="5">
                  <c:v>1414</c:v>
                </c:pt>
                <c:pt idx="6">
                  <c:v>1163</c:v>
                </c:pt>
                <c:pt idx="7">
                  <c:v>1064</c:v>
                </c:pt>
                <c:pt idx="8">
                  <c:v>884</c:v>
                </c:pt>
                <c:pt idx="9">
                  <c:v>747</c:v>
                </c:pt>
                <c:pt idx="10">
                  <c:v>554</c:v>
                </c:pt>
                <c:pt idx="11">
                  <c:v>546</c:v>
                </c:pt>
                <c:pt idx="12">
                  <c:v>482</c:v>
                </c:pt>
                <c:pt idx="13">
                  <c:v>469</c:v>
                </c:pt>
                <c:pt idx="14">
                  <c:v>380</c:v>
                </c:pt>
                <c:pt idx="15">
                  <c:v>292</c:v>
                </c:pt>
                <c:pt idx="16">
                  <c:v>89</c:v>
                </c:pt>
                <c:pt idx="17">
                  <c:v>83</c:v>
                </c:pt>
                <c:pt idx="18">
                  <c:v>1</c:v>
                </c:pt>
                <c:pt idx="19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0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[統計さむかわデータベース.xlsx]3-1g!ﾋﾟﾎﾞｯﾄﾃｰﾌﾞﾙ3</c:name>
    <c:fmtId val="0"/>
  </c:pivotSource>
  <c:chart>
    <c:autoTitleDeleted val="1"/>
    <c:pivotFmts>
      <c:pivotFmt>
        <c:idx val="0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32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</c:pivotFmt>
      <c:pivotFmt>
        <c:idx val="40"/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48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49"/>
      </c:pivotFmt>
      <c:pivotFmt>
        <c:idx val="50"/>
      </c:pivotFmt>
      <c:pivotFmt>
        <c:idx val="51"/>
      </c:pivotFmt>
      <c:pivotFmt>
        <c:idx val="52"/>
      </c:pivotFmt>
      <c:pivotFmt>
        <c:idx val="53"/>
      </c:pivotFmt>
      <c:pivotFmt>
        <c:idx val="54"/>
      </c:pivotFmt>
      <c:pivotFmt>
        <c:idx val="55"/>
      </c:pivotFmt>
      <c:pivotFmt>
        <c:idx val="56"/>
      </c:pivotFmt>
      <c:pivotFmt>
        <c:idx val="57"/>
      </c:pivotFmt>
      <c:pivotFmt>
        <c:idx val="58"/>
      </c:pivotFmt>
      <c:pivotFmt>
        <c:idx val="59"/>
      </c:pivotFmt>
      <c:pivotFmt>
        <c:idx val="60"/>
      </c:pivotFmt>
      <c:pivotFmt>
        <c:idx val="61"/>
      </c:pivotFmt>
      <c:pivotFmt>
        <c:idx val="62"/>
      </c:pivotFmt>
      <c:pivotFmt>
        <c:idx val="63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64"/>
      </c:pivotFmt>
      <c:pivotFmt>
        <c:idx val="65"/>
        <c:dLbl>
          <c:idx val="0"/>
          <c:layout>
            <c:manualLayout>
              <c:x val="0.19383137184959731"/>
              <c:y val="2.2541202151711234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66"/>
      </c:pivotFmt>
      <c:pivotFmt>
        <c:idx val="67"/>
      </c:pivotFmt>
      <c:pivotFmt>
        <c:idx val="68"/>
      </c:pivotFmt>
      <c:pivotFmt>
        <c:idx val="69"/>
      </c:pivotFmt>
      <c:pivotFmt>
        <c:idx val="70"/>
      </c:pivotFmt>
      <c:pivotFmt>
        <c:idx val="71"/>
      </c:pivotFmt>
      <c:pivotFmt>
        <c:idx val="72"/>
      </c:pivotFmt>
      <c:pivotFmt>
        <c:idx val="73"/>
      </c:pivotFmt>
      <c:pivotFmt>
        <c:idx val="74"/>
      </c:pivotFmt>
      <c:pivotFmt>
        <c:idx val="75"/>
        <c:dLbl>
          <c:idx val="0"/>
          <c:layout>
            <c:manualLayout>
              <c:x val="-0.25480649233764624"/>
              <c:y val="-0.10815186715521946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76"/>
      </c:pivotFmt>
      <c:pivotFmt>
        <c:idx val="77"/>
      </c:pivotFmt>
      <c:pivotFmt>
        <c:idx val="78"/>
      </c:pivotFmt>
    </c:pivotFmts>
    <c:view3D>
      <c:rotX val="4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549066298079449"/>
          <c:y val="0.26596460590940985"/>
          <c:w val="0.76722750065898004"/>
          <c:h val="0.68928811621319608"/>
        </c:manualLayout>
      </c:layout>
      <c:pie3DChart>
        <c:varyColors val="1"/>
        <c:ser>
          <c:idx val="0"/>
          <c:order val="0"/>
          <c:tx>
            <c:strRef>
              <c:f>'3-1g'!$B$3</c:f>
              <c:strCache>
                <c:ptCount val="1"/>
                <c:pt idx="0">
                  <c:v>集計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Lbls>
            <c:dLbl>
              <c:idx val="10"/>
              <c:layout>
                <c:manualLayout>
                  <c:x val="-0.25480649233764624"/>
                  <c:y val="-0.1081518671552194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8"/>
              <c:layout>
                <c:manualLayout>
                  <c:x val="0.19383137184959731"/>
                  <c:y val="2.25412021517112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'3-1g'!$A$4:$A$23</c:f>
              <c:strCache>
                <c:ptCount val="19"/>
                <c:pt idx="0">
                  <c:v>I卸売業,小売業</c:v>
                </c:pt>
                <c:pt idx="1">
                  <c:v>E製造業</c:v>
                </c:pt>
                <c:pt idx="2">
                  <c:v>D建設業</c:v>
                </c:pt>
                <c:pt idx="3">
                  <c:v>K不動産業,物品賃貸業</c:v>
                </c:pt>
                <c:pt idx="4">
                  <c:v>M宿泊業,飲食サービス業</c:v>
                </c:pt>
                <c:pt idx="5">
                  <c:v>N生活関連サービス業,娯楽業</c:v>
                </c:pt>
                <c:pt idx="6">
                  <c:v>P医療,福祉</c:v>
                </c:pt>
                <c:pt idx="7">
                  <c:v>Rサービス業（他に分類されないもの）</c:v>
                </c:pt>
                <c:pt idx="8">
                  <c:v>H運輸業,郵便業</c:v>
                </c:pt>
                <c:pt idx="9">
                  <c:v>O教育,学習支援業</c:v>
                </c:pt>
                <c:pt idx="10">
                  <c:v>L学術研究,専門･技術サービス業</c:v>
                </c:pt>
                <c:pt idx="11">
                  <c:v>J金融業,保険業</c:v>
                </c:pt>
                <c:pt idx="12">
                  <c:v>Q複合サービス事業</c:v>
                </c:pt>
                <c:pt idx="13">
                  <c:v>G情報通信業</c:v>
                </c:pt>
                <c:pt idx="14">
                  <c:v>A農業,林業</c:v>
                </c:pt>
                <c:pt idx="15">
                  <c:v>F電気･ガス･熱供給･水道業</c:v>
                </c:pt>
                <c:pt idx="16">
                  <c:v>C鉱業,採石業,砂利採取業</c:v>
                </c:pt>
                <c:pt idx="17">
                  <c:v>S公務（他に分類されるものを除く）</c:v>
                </c:pt>
                <c:pt idx="18">
                  <c:v>B漁業</c:v>
                </c:pt>
              </c:strCache>
            </c:strRef>
          </c:cat>
          <c:val>
            <c:numRef>
              <c:f>'3-1g'!$B$4:$B$23</c:f>
              <c:numCache>
                <c:formatCode>General</c:formatCode>
                <c:ptCount val="19"/>
                <c:pt idx="0">
                  <c:v>360</c:v>
                </c:pt>
                <c:pt idx="1">
                  <c:v>242</c:v>
                </c:pt>
                <c:pt idx="2">
                  <c:v>234</c:v>
                </c:pt>
                <c:pt idx="3">
                  <c:v>214</c:v>
                </c:pt>
                <c:pt idx="4">
                  <c:v>202</c:v>
                </c:pt>
                <c:pt idx="5">
                  <c:v>143</c:v>
                </c:pt>
                <c:pt idx="6">
                  <c:v>118</c:v>
                </c:pt>
                <c:pt idx="7">
                  <c:v>118</c:v>
                </c:pt>
                <c:pt idx="8">
                  <c:v>84</c:v>
                </c:pt>
                <c:pt idx="9">
                  <c:v>64</c:v>
                </c:pt>
                <c:pt idx="10">
                  <c:v>37</c:v>
                </c:pt>
                <c:pt idx="11">
                  <c:v>7</c:v>
                </c:pt>
                <c:pt idx="12">
                  <c:v>5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0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[統計さむかわデータベース.xlsx]3-2g!ﾋﾟﾎﾞｯﾄﾃｰﾌﾞﾙ4</c:name>
    <c:fmtId val="0"/>
  </c:pivotSource>
  <c:chart>
    <c:autoTitleDeleted val="1"/>
    <c:pivotFmts>
      <c:pivotFmt>
        <c:idx val="0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32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</c:pivotFmt>
      <c:pivotFmt>
        <c:idx val="40"/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48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49"/>
      </c:pivotFmt>
      <c:pivotFmt>
        <c:idx val="50"/>
      </c:pivotFmt>
      <c:pivotFmt>
        <c:idx val="51"/>
      </c:pivotFmt>
      <c:pivotFmt>
        <c:idx val="52"/>
      </c:pivotFmt>
      <c:pivotFmt>
        <c:idx val="53"/>
      </c:pivotFmt>
      <c:pivotFmt>
        <c:idx val="54"/>
      </c:pivotFmt>
      <c:pivotFmt>
        <c:idx val="55"/>
      </c:pivotFmt>
      <c:pivotFmt>
        <c:idx val="56"/>
      </c:pivotFmt>
      <c:pivotFmt>
        <c:idx val="57"/>
      </c:pivotFmt>
      <c:pivotFmt>
        <c:idx val="58"/>
      </c:pivotFmt>
      <c:pivotFmt>
        <c:idx val="59"/>
      </c:pivotFmt>
      <c:pivotFmt>
        <c:idx val="60"/>
      </c:pivotFmt>
      <c:pivotFmt>
        <c:idx val="61"/>
      </c:pivotFmt>
      <c:pivotFmt>
        <c:idx val="62"/>
      </c:pivotFmt>
      <c:pivotFmt>
        <c:idx val="63"/>
        <c:dLbl>
          <c:idx val="0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64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65"/>
      </c:pivotFmt>
      <c:pivotFmt>
        <c:idx val="66"/>
      </c:pivotFmt>
      <c:pivotFmt>
        <c:idx val="67"/>
      </c:pivotFmt>
      <c:pivotFmt>
        <c:idx val="68"/>
      </c:pivotFmt>
      <c:pivotFmt>
        <c:idx val="69"/>
      </c:pivotFmt>
      <c:pivotFmt>
        <c:idx val="70"/>
      </c:pivotFmt>
      <c:pivotFmt>
        <c:idx val="71"/>
      </c:pivotFmt>
      <c:pivotFmt>
        <c:idx val="72"/>
      </c:pivotFmt>
      <c:pivotFmt>
        <c:idx val="73"/>
      </c:pivotFmt>
      <c:pivotFmt>
        <c:idx val="74"/>
      </c:pivotFmt>
      <c:pivotFmt>
        <c:idx val="75"/>
      </c:pivotFmt>
      <c:pivotFmt>
        <c:idx val="76"/>
      </c:pivotFmt>
      <c:pivotFmt>
        <c:idx val="77"/>
      </c:pivotFmt>
      <c:pivotFmt>
        <c:idx val="78"/>
      </c:pivotFmt>
      <c:pivotFmt>
        <c:idx val="79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0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1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2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3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4"/>
        <c:dLbl>
          <c:idx val="0"/>
          <c:layout>
            <c:manualLayout>
              <c:x val="7.3102531301977774E-2"/>
              <c:y val="-9.5155890980755428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5"/>
        <c:dLbl>
          <c:idx val="0"/>
          <c:layout>
            <c:manualLayout>
              <c:x val="0.3531911785242397"/>
              <c:y val="-6.8925700896384487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6"/>
        <c:dLbl>
          <c:idx val="0"/>
          <c:layout>
            <c:manualLayout>
              <c:x val="-0.1909429780676016"/>
              <c:y val="-3.0393882425596454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7"/>
        <c:dLbl>
          <c:idx val="0"/>
          <c:layout>
            <c:manualLayout>
              <c:x val="-0.24870147970569567"/>
              <c:y val="-0.12438619912995305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8"/>
        <c:dLbl>
          <c:idx val="0"/>
          <c:layout>
            <c:manualLayout>
              <c:x val="0.15902265202358307"/>
              <c:y val="-0.12832593157689198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</c:pivotFmts>
    <c:view3D>
      <c:rotX val="4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7146297535212"/>
          <c:y val="0.27182991399431472"/>
          <c:w val="0.76722750065898004"/>
          <c:h val="0.68928811621319608"/>
        </c:manualLayout>
      </c:layout>
      <c:pie3DChart>
        <c:varyColors val="1"/>
        <c:ser>
          <c:idx val="0"/>
          <c:order val="0"/>
          <c:tx>
            <c:strRef>
              <c:f>'3-2g'!$B$3</c:f>
              <c:strCache>
                <c:ptCount val="1"/>
                <c:pt idx="0">
                  <c:v>集計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Lbls>
            <c:dLbl>
              <c:idx val="8"/>
              <c:layout>
                <c:manualLayout>
                  <c:x val="-0.1909429780676016"/>
                  <c:y val="-3.039388242559645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9"/>
              <c:layout>
                <c:manualLayout>
                  <c:x val="-0.24870147970569567"/>
                  <c:y val="-0.1243861991299530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14"/>
              <c:layout>
                <c:manualLayout>
                  <c:x val="7.3102531301977774E-2"/>
                  <c:y val="-9.515589098075542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16"/>
              <c:layout>
                <c:manualLayout>
                  <c:x val="0.15902265202358307"/>
                  <c:y val="-0.1283259315768919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17"/>
              <c:layout>
                <c:manualLayout>
                  <c:x val="0.3531911785242397"/>
                  <c:y val="-6.89257008963844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'3-2g'!$A$4:$A$22</c:f>
              <c:strCache>
                <c:ptCount val="18"/>
                <c:pt idx="0">
                  <c:v>E製造業</c:v>
                </c:pt>
                <c:pt idx="1">
                  <c:v>I卸売業,小売業</c:v>
                </c:pt>
                <c:pt idx="2">
                  <c:v>H運輸業,郵便業</c:v>
                </c:pt>
                <c:pt idx="3">
                  <c:v>P医療,福祉</c:v>
                </c:pt>
                <c:pt idx="4">
                  <c:v>M宿泊業,飲食サービス業</c:v>
                </c:pt>
                <c:pt idx="5">
                  <c:v>D建設業</c:v>
                </c:pt>
                <c:pt idx="6">
                  <c:v>Rサービス業（他に分類されないもの）</c:v>
                </c:pt>
                <c:pt idx="7">
                  <c:v>N生活関連サービス業,娯楽業</c:v>
                </c:pt>
                <c:pt idx="8">
                  <c:v>K不動産業,物品賃貸業</c:v>
                </c:pt>
                <c:pt idx="9">
                  <c:v>O教育,学習支援業</c:v>
                </c:pt>
                <c:pt idx="10">
                  <c:v>L学術研究,専門･技術サービス業</c:v>
                </c:pt>
                <c:pt idx="11">
                  <c:v>Q複合サービス事業</c:v>
                </c:pt>
                <c:pt idx="12">
                  <c:v>J金融業,保険業</c:v>
                </c:pt>
                <c:pt idx="13">
                  <c:v>F電気･ガス･熱供給･水道業</c:v>
                </c:pt>
                <c:pt idx="14">
                  <c:v>A農業,林業</c:v>
                </c:pt>
                <c:pt idx="15">
                  <c:v>G情報通信業</c:v>
                </c:pt>
                <c:pt idx="16">
                  <c:v>B漁業</c:v>
                </c:pt>
                <c:pt idx="17">
                  <c:v>C鉱業,採石業,砂利採取業</c:v>
                </c:pt>
              </c:strCache>
            </c:strRef>
          </c:cat>
          <c:val>
            <c:numRef>
              <c:f>'3-2g'!$B$4:$B$22</c:f>
              <c:numCache>
                <c:formatCode>General</c:formatCode>
                <c:ptCount val="18"/>
                <c:pt idx="0">
                  <c:v>8542</c:v>
                </c:pt>
                <c:pt idx="1">
                  <c:v>3058</c:v>
                </c:pt>
                <c:pt idx="2">
                  <c:v>2147</c:v>
                </c:pt>
                <c:pt idx="3">
                  <c:v>1690</c:v>
                </c:pt>
                <c:pt idx="4">
                  <c:v>1490</c:v>
                </c:pt>
                <c:pt idx="5">
                  <c:v>1344</c:v>
                </c:pt>
                <c:pt idx="6">
                  <c:v>1161</c:v>
                </c:pt>
                <c:pt idx="7">
                  <c:v>788</c:v>
                </c:pt>
                <c:pt idx="8">
                  <c:v>506</c:v>
                </c:pt>
                <c:pt idx="9">
                  <c:v>213</c:v>
                </c:pt>
                <c:pt idx="10">
                  <c:v>168</c:v>
                </c:pt>
                <c:pt idx="11">
                  <c:v>159</c:v>
                </c:pt>
                <c:pt idx="12">
                  <c:v>151</c:v>
                </c:pt>
                <c:pt idx="13">
                  <c:v>10</c:v>
                </c:pt>
                <c:pt idx="14">
                  <c:v>9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0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[統計さむかわデータベース.xlsx]3-3g!ﾋﾟﾎﾞｯﾄﾃｰﾌﾞﾙ5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8.2710975869052225E-2"/>
          <c:y val="4.0740740740740744E-2"/>
          <c:w val="0.86651706385307414"/>
          <c:h val="0.8331420239136774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'3-3g'!$B$4:$B$5</c:f>
              <c:strCache>
                <c:ptCount val="1"/>
                <c:pt idx="0">
                  <c:v>全産業(S公務を除く)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'3-3g'!$A$6:$A$15</c:f>
              <c:strCache>
                <c:ptCount val="10"/>
                <c:pt idx="0">
                  <c:v>大蔵</c:v>
                </c:pt>
                <c:pt idx="1">
                  <c:v>中瀬</c:v>
                </c:pt>
                <c:pt idx="2">
                  <c:v>小動</c:v>
                </c:pt>
                <c:pt idx="3">
                  <c:v>小谷</c:v>
                </c:pt>
                <c:pt idx="4">
                  <c:v>大曲</c:v>
                </c:pt>
                <c:pt idx="5">
                  <c:v>田端</c:v>
                </c:pt>
                <c:pt idx="6">
                  <c:v>岡田</c:v>
                </c:pt>
                <c:pt idx="7">
                  <c:v>宮山</c:v>
                </c:pt>
                <c:pt idx="8">
                  <c:v>倉見</c:v>
                </c:pt>
                <c:pt idx="9">
                  <c:v>一之宮</c:v>
                </c:pt>
              </c:strCache>
            </c:strRef>
          </c:cat>
          <c:val>
            <c:numRef>
              <c:f>'3-3g'!$B$6:$B$15</c:f>
              <c:numCache>
                <c:formatCode>General</c:formatCode>
                <c:ptCount val="10"/>
                <c:pt idx="0">
                  <c:v>162</c:v>
                </c:pt>
                <c:pt idx="1">
                  <c:v>280</c:v>
                </c:pt>
                <c:pt idx="2">
                  <c:v>449</c:v>
                </c:pt>
                <c:pt idx="3">
                  <c:v>867</c:v>
                </c:pt>
                <c:pt idx="4">
                  <c:v>1560</c:v>
                </c:pt>
                <c:pt idx="5">
                  <c:v>2286</c:v>
                </c:pt>
                <c:pt idx="6">
                  <c:v>2793</c:v>
                </c:pt>
                <c:pt idx="7">
                  <c:v>3557</c:v>
                </c:pt>
                <c:pt idx="8">
                  <c:v>4996</c:v>
                </c:pt>
                <c:pt idx="9">
                  <c:v>5321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393088"/>
        <c:axId val="56398976"/>
      </c:barChart>
      <c:catAx>
        <c:axId val="56393088"/>
        <c:scaling>
          <c:orientation val="minMax"/>
        </c:scaling>
        <c:delete val="0"/>
        <c:axPos val="l"/>
        <c:majorTickMark val="out"/>
        <c:minorTickMark val="none"/>
        <c:tickLblPos val="nextTo"/>
        <c:crossAx val="56398976"/>
        <c:crosses val="autoZero"/>
        <c:auto val="1"/>
        <c:lblAlgn val="ctr"/>
        <c:lblOffset val="100"/>
        <c:noMultiLvlLbl val="0"/>
      </c:catAx>
      <c:valAx>
        <c:axId val="56398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0.94322789332608326"/>
              <c:y val="0.8111111111111111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563930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[統計さむかわデータベース.xlsx]3-4g!ﾋﾟﾎﾞｯﾄﾃｰﾌﾞﾙ1</c:name>
    <c:fmtId val="0"/>
  </c:pivotSource>
  <c:chart>
    <c:autoTitleDeleted val="1"/>
    <c:pivotFmts>
      <c:pivotFmt>
        <c:idx val="0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32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</c:pivotFmt>
      <c:pivotFmt>
        <c:idx val="40"/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48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49"/>
      </c:pivotFmt>
      <c:pivotFmt>
        <c:idx val="50"/>
      </c:pivotFmt>
      <c:pivotFmt>
        <c:idx val="51"/>
      </c:pivotFmt>
      <c:pivotFmt>
        <c:idx val="52"/>
      </c:pivotFmt>
      <c:pivotFmt>
        <c:idx val="53"/>
      </c:pivotFmt>
      <c:pivotFmt>
        <c:idx val="54"/>
      </c:pivotFmt>
      <c:pivotFmt>
        <c:idx val="55"/>
      </c:pivotFmt>
      <c:pivotFmt>
        <c:idx val="56"/>
      </c:pivotFmt>
      <c:pivotFmt>
        <c:idx val="57"/>
      </c:pivotFmt>
      <c:pivotFmt>
        <c:idx val="58"/>
      </c:pivotFmt>
      <c:pivotFmt>
        <c:idx val="59"/>
      </c:pivotFmt>
      <c:pivotFmt>
        <c:idx val="60"/>
      </c:pivotFmt>
      <c:pivotFmt>
        <c:idx val="61"/>
      </c:pivotFmt>
      <c:pivotFmt>
        <c:idx val="62"/>
      </c:pivotFmt>
      <c:pivotFmt>
        <c:idx val="63"/>
        <c:dLbl>
          <c:idx val="0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64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65"/>
      </c:pivotFmt>
      <c:pivotFmt>
        <c:idx val="66"/>
      </c:pivotFmt>
      <c:pivotFmt>
        <c:idx val="67"/>
      </c:pivotFmt>
      <c:pivotFmt>
        <c:idx val="68"/>
      </c:pivotFmt>
      <c:pivotFmt>
        <c:idx val="69"/>
      </c:pivotFmt>
      <c:pivotFmt>
        <c:idx val="70"/>
      </c:pivotFmt>
      <c:pivotFmt>
        <c:idx val="71"/>
      </c:pivotFmt>
      <c:pivotFmt>
        <c:idx val="72"/>
      </c:pivotFmt>
      <c:pivotFmt>
        <c:idx val="73"/>
      </c:pivotFmt>
      <c:pivotFmt>
        <c:idx val="74"/>
      </c:pivotFmt>
      <c:pivotFmt>
        <c:idx val="75"/>
      </c:pivotFmt>
      <c:pivotFmt>
        <c:idx val="76"/>
      </c:pivotFmt>
      <c:pivotFmt>
        <c:idx val="77"/>
      </c:pivotFmt>
      <c:pivotFmt>
        <c:idx val="78"/>
      </c:pivotFmt>
      <c:pivotFmt>
        <c:idx val="79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0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1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2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3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4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5"/>
        <c:dLbl>
          <c:idx val="0"/>
          <c:layout>
            <c:manualLayout>
              <c:x val="0.3531911785242397"/>
              <c:y val="-6.8925700896384487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6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7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8"/>
        <c:dLbl>
          <c:idx val="0"/>
          <c:layout>
            <c:manualLayout>
              <c:x val="0.3531911785242397"/>
              <c:y val="-6.8925700896384487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9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0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1"/>
        <c:dLbl>
          <c:idx val="0"/>
          <c:layout>
            <c:manualLayout>
              <c:x val="0.3531911785242397"/>
              <c:y val="-6.8925700896384487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2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3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4"/>
        <c:dLbl>
          <c:idx val="0"/>
          <c:layout>
            <c:manualLayout>
              <c:x val="9.7916874314761287E-2"/>
              <c:y val="-3.6114319696623084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</c:pivotFmts>
    <c:view3D>
      <c:rotX val="4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994717432472839"/>
          <c:y val="0.24792574537176873"/>
          <c:w val="0.80098275690222265"/>
          <c:h val="0.71613373875031294"/>
        </c:manualLayout>
      </c:layout>
      <c:pie3DChart>
        <c:varyColors val="1"/>
        <c:ser>
          <c:idx val="0"/>
          <c:order val="0"/>
          <c:tx>
            <c:strRef>
              <c:f>'3-4g'!$B$6:$B$7</c:f>
              <c:strCache>
                <c:ptCount val="1"/>
                <c:pt idx="0">
                  <c:v>総数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Lbls>
            <c:dLbl>
              <c:idx val="0"/>
              <c:layout>
                <c:manualLayout>
                  <c:x val="9.526841371391076E-2"/>
                  <c:y val="-3.517895746902605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9.7916874314761287E-2"/>
                  <c:y val="-3.611431969662308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'3-4g'!$A$8:$A$21</c:f>
              <c:strCache>
                <c:ptCount val="14"/>
                <c:pt idx="0">
                  <c:v> 昭和59年以前</c:v>
                </c:pt>
                <c:pt idx="1">
                  <c:v> 平成7年～平成16年</c:v>
                </c:pt>
                <c:pt idx="2">
                  <c:v> 昭和60年～平成6年</c:v>
                </c:pt>
                <c:pt idx="3">
                  <c:v> 平成20年</c:v>
                </c:pt>
                <c:pt idx="4">
                  <c:v> 平成19年</c:v>
                </c:pt>
                <c:pt idx="5">
                  <c:v> 平成21年</c:v>
                </c:pt>
                <c:pt idx="6">
                  <c:v> 平成18年</c:v>
                </c:pt>
                <c:pt idx="7">
                  <c:v> 平成17年</c:v>
                </c:pt>
                <c:pt idx="8">
                  <c:v> 平成23年</c:v>
                </c:pt>
                <c:pt idx="9">
                  <c:v> 平成22年</c:v>
                </c:pt>
                <c:pt idx="10">
                  <c:v> 平成25年</c:v>
                </c:pt>
                <c:pt idx="11">
                  <c:v> 平成24年</c:v>
                </c:pt>
                <c:pt idx="12">
                  <c:v> 平成26年</c:v>
                </c:pt>
                <c:pt idx="13">
                  <c:v> 不詳</c:v>
                </c:pt>
              </c:strCache>
            </c:strRef>
          </c:cat>
          <c:val>
            <c:numRef>
              <c:f>'3-4g'!$B$8:$B$21</c:f>
              <c:numCache>
                <c:formatCode>General</c:formatCode>
                <c:ptCount val="14"/>
                <c:pt idx="0">
                  <c:v>630</c:v>
                </c:pt>
                <c:pt idx="1">
                  <c:v>382</c:v>
                </c:pt>
                <c:pt idx="2">
                  <c:v>340</c:v>
                </c:pt>
                <c:pt idx="3">
                  <c:v>56</c:v>
                </c:pt>
                <c:pt idx="4">
                  <c:v>55</c:v>
                </c:pt>
                <c:pt idx="5">
                  <c:v>53</c:v>
                </c:pt>
                <c:pt idx="6">
                  <c:v>51</c:v>
                </c:pt>
                <c:pt idx="7">
                  <c:v>49</c:v>
                </c:pt>
                <c:pt idx="8">
                  <c:v>44</c:v>
                </c:pt>
                <c:pt idx="9">
                  <c:v>43</c:v>
                </c:pt>
                <c:pt idx="10">
                  <c:v>41</c:v>
                </c:pt>
                <c:pt idx="11">
                  <c:v>40</c:v>
                </c:pt>
                <c:pt idx="12">
                  <c:v>32</c:v>
                </c:pt>
                <c:pt idx="13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0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[統計さむかわデータベース.xlsx]3-4g2!ﾋﾟﾎﾞｯﾄﾃｰﾌﾞﾙ1</c:name>
    <c:fmtId val="3"/>
  </c:pivotSource>
  <c:chart>
    <c:autoTitleDeleted val="1"/>
    <c:pivotFmts>
      <c:pivotFmt>
        <c:idx val="0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32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</c:pivotFmt>
      <c:pivotFmt>
        <c:idx val="40"/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48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49"/>
      </c:pivotFmt>
      <c:pivotFmt>
        <c:idx val="50"/>
      </c:pivotFmt>
      <c:pivotFmt>
        <c:idx val="51"/>
      </c:pivotFmt>
      <c:pivotFmt>
        <c:idx val="52"/>
      </c:pivotFmt>
      <c:pivotFmt>
        <c:idx val="53"/>
      </c:pivotFmt>
      <c:pivotFmt>
        <c:idx val="54"/>
      </c:pivotFmt>
      <c:pivotFmt>
        <c:idx val="55"/>
      </c:pivotFmt>
      <c:pivotFmt>
        <c:idx val="56"/>
      </c:pivotFmt>
      <c:pivotFmt>
        <c:idx val="57"/>
      </c:pivotFmt>
      <c:pivotFmt>
        <c:idx val="58"/>
      </c:pivotFmt>
      <c:pivotFmt>
        <c:idx val="59"/>
      </c:pivotFmt>
      <c:pivotFmt>
        <c:idx val="60"/>
      </c:pivotFmt>
      <c:pivotFmt>
        <c:idx val="61"/>
      </c:pivotFmt>
      <c:pivotFmt>
        <c:idx val="62"/>
      </c:pivotFmt>
      <c:pivotFmt>
        <c:idx val="63"/>
        <c:dLbl>
          <c:idx val="0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64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65"/>
      </c:pivotFmt>
      <c:pivotFmt>
        <c:idx val="66"/>
      </c:pivotFmt>
      <c:pivotFmt>
        <c:idx val="67"/>
      </c:pivotFmt>
      <c:pivotFmt>
        <c:idx val="68"/>
      </c:pivotFmt>
      <c:pivotFmt>
        <c:idx val="69"/>
      </c:pivotFmt>
      <c:pivotFmt>
        <c:idx val="70"/>
      </c:pivotFmt>
      <c:pivotFmt>
        <c:idx val="71"/>
      </c:pivotFmt>
      <c:pivotFmt>
        <c:idx val="72"/>
      </c:pivotFmt>
      <c:pivotFmt>
        <c:idx val="73"/>
      </c:pivotFmt>
      <c:pivotFmt>
        <c:idx val="74"/>
      </c:pivotFmt>
      <c:pivotFmt>
        <c:idx val="75"/>
      </c:pivotFmt>
      <c:pivotFmt>
        <c:idx val="76"/>
      </c:pivotFmt>
      <c:pivotFmt>
        <c:idx val="77"/>
      </c:pivotFmt>
      <c:pivotFmt>
        <c:idx val="78"/>
      </c:pivotFmt>
      <c:pivotFmt>
        <c:idx val="79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0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1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2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3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4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5"/>
        <c:dLbl>
          <c:idx val="0"/>
          <c:layout>
            <c:manualLayout>
              <c:x val="0.3531911785242397"/>
              <c:y val="-6.8925700896384487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6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7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8"/>
        <c:dLbl>
          <c:idx val="0"/>
          <c:layout>
            <c:manualLayout>
              <c:x val="0.3531911785242397"/>
              <c:y val="-6.8925700896384487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9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0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1"/>
        <c:dLbl>
          <c:idx val="0"/>
          <c:layout>
            <c:manualLayout>
              <c:x val="0.3531911785242397"/>
              <c:y val="-6.8925700896384487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2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3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4"/>
        <c:dLbl>
          <c:idx val="0"/>
          <c:layout>
            <c:manualLayout>
              <c:x val="5.5722781487757056E-2"/>
              <c:y val="-6.2959963585751275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5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6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7"/>
        <c:dLbl>
          <c:idx val="0"/>
          <c:layout>
            <c:manualLayout>
              <c:x val="5.5722781487757056E-2"/>
              <c:y val="-6.2959963585751275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8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9"/>
        <c:dLbl>
          <c:idx val="0"/>
          <c:layout>
            <c:manualLayout>
              <c:x val="0"/>
              <c:y val="-0.24994445323902206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0"/>
        <c:dLbl>
          <c:idx val="0"/>
          <c:layout>
            <c:manualLayout>
              <c:x val="-1.6007176318150105E-2"/>
              <c:y val="-9.2686758074947816E-3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1"/>
        <c:dLbl>
          <c:idx val="0"/>
          <c:layout>
            <c:manualLayout>
              <c:x val="0.14619048805608159"/>
              <c:y val="-1.670583515788198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2"/>
        <c:dLbl>
          <c:idx val="0"/>
          <c:layout>
            <c:manualLayout>
              <c:x val="-8.9025632080800027E-2"/>
              <c:y val="1.4563115917282534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3"/>
        <c:dLbl>
          <c:idx val="0"/>
          <c:layout>
            <c:manualLayout>
              <c:x val="-9.9031113990498021E-2"/>
              <c:y val="-0.14189226324044538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4"/>
        <c:dLbl>
          <c:idx val="0"/>
          <c:layout>
            <c:manualLayout>
              <c:x val="5.6280358151433604E-2"/>
              <c:y val="-0.12807744322369444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</c:pivotFmts>
    <c:view3D>
      <c:rotX val="4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994717432472839"/>
          <c:y val="0.19423445759351232"/>
          <c:w val="0.80098275690222265"/>
          <c:h val="0.71613373875031294"/>
        </c:manualLayout>
      </c:layout>
      <c:pie3DChart>
        <c:varyColors val="1"/>
        <c:ser>
          <c:idx val="0"/>
          <c:order val="0"/>
          <c:tx>
            <c:strRef>
              <c:f>'3-4g2'!$B$6:$B$7</c:f>
              <c:strCache>
                <c:ptCount val="1"/>
                <c:pt idx="0">
                  <c:v>総数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0.2499444532390220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-1.6007176318150105E-2"/>
                  <c:y val="-9.268675807494781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8.9025632080800027E-2"/>
                  <c:y val="1.45631159172825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7"/>
              <c:layout>
                <c:manualLayout>
                  <c:x val="-9.9031113990498021E-2"/>
                  <c:y val="-0.1418922632404453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10"/>
              <c:layout>
                <c:manualLayout>
                  <c:x val="5.6280358151433604E-2"/>
                  <c:y val="-0.1280774432236944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13"/>
              <c:layout>
                <c:manualLayout>
                  <c:x val="0.14619048805608159"/>
                  <c:y val="-1.67058351578819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'3-4g2'!$A$8:$A$21</c:f>
              <c:strCache>
                <c:ptCount val="14"/>
                <c:pt idx="0">
                  <c:v> 昭和59年以前</c:v>
                </c:pt>
                <c:pt idx="1">
                  <c:v> 平成7年～平成16年</c:v>
                </c:pt>
                <c:pt idx="2">
                  <c:v> 昭和60年～平成6年</c:v>
                </c:pt>
                <c:pt idx="3">
                  <c:v> 平成19年</c:v>
                </c:pt>
                <c:pt idx="4">
                  <c:v> 平成20年</c:v>
                </c:pt>
                <c:pt idx="5">
                  <c:v> 平成18年</c:v>
                </c:pt>
                <c:pt idx="6">
                  <c:v> 平成17年</c:v>
                </c:pt>
                <c:pt idx="7">
                  <c:v> 平成23年</c:v>
                </c:pt>
                <c:pt idx="8">
                  <c:v> 平成25年</c:v>
                </c:pt>
                <c:pt idx="9">
                  <c:v> 平成21年</c:v>
                </c:pt>
                <c:pt idx="10">
                  <c:v> 平成24年</c:v>
                </c:pt>
                <c:pt idx="11">
                  <c:v> 平成22年</c:v>
                </c:pt>
                <c:pt idx="12">
                  <c:v> 平成26年</c:v>
                </c:pt>
                <c:pt idx="13">
                  <c:v> 不詳</c:v>
                </c:pt>
              </c:strCache>
            </c:strRef>
          </c:cat>
          <c:val>
            <c:numRef>
              <c:f>'3-4g2'!$B$8:$B$21</c:f>
              <c:numCache>
                <c:formatCode>General</c:formatCode>
                <c:ptCount val="14"/>
                <c:pt idx="0">
                  <c:v>10924</c:v>
                </c:pt>
                <c:pt idx="1">
                  <c:v>4304</c:v>
                </c:pt>
                <c:pt idx="2">
                  <c:v>2443</c:v>
                </c:pt>
                <c:pt idx="3">
                  <c:v>693</c:v>
                </c:pt>
                <c:pt idx="4">
                  <c:v>479</c:v>
                </c:pt>
                <c:pt idx="5">
                  <c:v>451</c:v>
                </c:pt>
                <c:pt idx="6">
                  <c:v>353</c:v>
                </c:pt>
                <c:pt idx="7">
                  <c:v>346</c:v>
                </c:pt>
                <c:pt idx="8">
                  <c:v>325</c:v>
                </c:pt>
                <c:pt idx="9">
                  <c:v>316</c:v>
                </c:pt>
                <c:pt idx="10">
                  <c:v>285</c:v>
                </c:pt>
                <c:pt idx="11">
                  <c:v>236</c:v>
                </c:pt>
                <c:pt idx="12">
                  <c:v>191</c:v>
                </c:pt>
                <c:pt idx="13">
                  <c:v>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0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[統計さむかわデータベース.xlsx]4-1g!ﾋﾟﾎﾞｯﾄﾃｰﾌﾞﾙ1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3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4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5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6"/>
      </c:pivotFmt>
      <c:pivotFmt>
        <c:idx val="47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dLbl>
          <c:idx val="0"/>
          <c:layout>
            <c:manualLayout>
              <c:x val="0"/>
              <c:y val="3.2407407407407406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2282002724343001"/>
          <c:w val="0.82581455238935886"/>
          <c:h val="0.7069784378218545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'4-1g'!$C$3</c:f>
              <c:strCache>
                <c:ptCount val="1"/>
                <c:pt idx="0">
                  <c:v>農業就業人口（左軸）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3.24074074074074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'4-1g'!$A$4:$A$12</c:f>
              <c:strCache>
                <c:ptCount val="8"/>
                <c:pt idx="0">
                  <c:v>昭和40年</c:v>
                </c:pt>
                <c:pt idx="1">
                  <c:v>昭和45年</c:v>
                </c:pt>
                <c:pt idx="2">
                  <c:v>昭和50年</c:v>
                </c:pt>
                <c:pt idx="3">
                  <c:v>昭和55年</c:v>
                </c:pt>
                <c:pt idx="4">
                  <c:v>昭和60年</c:v>
                </c:pt>
                <c:pt idx="5">
                  <c:v>平成12年</c:v>
                </c:pt>
                <c:pt idx="6">
                  <c:v>平成17年</c:v>
                </c:pt>
                <c:pt idx="7">
                  <c:v>平成22年</c:v>
                </c:pt>
              </c:strCache>
            </c:strRef>
          </c:cat>
          <c:val>
            <c:numRef>
              <c:f>'4-1g'!$C$4:$C$12</c:f>
              <c:numCache>
                <c:formatCode>General</c:formatCode>
                <c:ptCount val="8"/>
                <c:pt idx="0">
                  <c:v>1961</c:v>
                </c:pt>
                <c:pt idx="1">
                  <c:v>1601</c:v>
                </c:pt>
                <c:pt idx="2">
                  <c:v>1274</c:v>
                </c:pt>
                <c:pt idx="3">
                  <c:v>1109</c:v>
                </c:pt>
                <c:pt idx="4">
                  <c:v>1030</c:v>
                </c:pt>
                <c:pt idx="5">
                  <c:v>603</c:v>
                </c:pt>
                <c:pt idx="6">
                  <c:v>515</c:v>
                </c:pt>
                <c:pt idx="7">
                  <c:v>392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050816"/>
        <c:axId val="56052352"/>
      </c:barChart>
      <c:lineChart>
        <c:grouping val="standard"/>
        <c:varyColors val="0"/>
        <c:ser>
          <c:idx val="0"/>
          <c:order val="0"/>
          <c:tx>
            <c:strRef>
              <c:f>'4-1g'!$B$3</c:f>
              <c:strCache>
                <c:ptCount val="1"/>
                <c:pt idx="0">
                  <c:v>農家数（右軸）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'4-1g'!$A$4:$A$12</c:f>
              <c:strCache>
                <c:ptCount val="8"/>
                <c:pt idx="0">
                  <c:v>昭和40年</c:v>
                </c:pt>
                <c:pt idx="1">
                  <c:v>昭和45年</c:v>
                </c:pt>
                <c:pt idx="2">
                  <c:v>昭和50年</c:v>
                </c:pt>
                <c:pt idx="3">
                  <c:v>昭和55年</c:v>
                </c:pt>
                <c:pt idx="4">
                  <c:v>昭和60年</c:v>
                </c:pt>
                <c:pt idx="5">
                  <c:v>平成12年</c:v>
                </c:pt>
                <c:pt idx="6">
                  <c:v>平成17年</c:v>
                </c:pt>
                <c:pt idx="7">
                  <c:v>平成22年</c:v>
                </c:pt>
              </c:strCache>
            </c:strRef>
          </c:cat>
          <c:val>
            <c:numRef>
              <c:f>'4-1g'!$B$4:$B$12</c:f>
              <c:numCache>
                <c:formatCode>General</c:formatCode>
                <c:ptCount val="8"/>
                <c:pt idx="0">
                  <c:v>772</c:v>
                </c:pt>
                <c:pt idx="1">
                  <c:v>738</c:v>
                </c:pt>
                <c:pt idx="2">
                  <c:v>609</c:v>
                </c:pt>
                <c:pt idx="3">
                  <c:v>555</c:v>
                </c:pt>
                <c:pt idx="4">
                  <c:v>541</c:v>
                </c:pt>
                <c:pt idx="5">
                  <c:v>349</c:v>
                </c:pt>
                <c:pt idx="6">
                  <c:v>341</c:v>
                </c:pt>
                <c:pt idx="7">
                  <c:v>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060544"/>
        <c:axId val="56058624"/>
      </c:lineChart>
      <c:catAx>
        <c:axId val="56050816"/>
        <c:scaling>
          <c:orientation val="minMax"/>
        </c:scaling>
        <c:delete val="0"/>
        <c:axPos val="b"/>
        <c:majorTickMark val="out"/>
        <c:minorTickMark val="none"/>
        <c:tickLblPos val="nextTo"/>
        <c:crossAx val="56052352"/>
        <c:crosses val="autoZero"/>
        <c:auto val="1"/>
        <c:lblAlgn val="ctr"/>
        <c:lblOffset val="100"/>
        <c:noMultiLvlLbl val="0"/>
      </c:catAx>
      <c:valAx>
        <c:axId val="560523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1.4322783364335231E-2"/>
              <c:y val="4.510899679206766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56050816"/>
        <c:crosses val="autoZero"/>
        <c:crossBetween val="between"/>
      </c:valAx>
      <c:valAx>
        <c:axId val="5605862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（戸）</a:t>
                </a:r>
              </a:p>
            </c:rich>
          </c:tx>
          <c:layout>
            <c:manualLayout>
              <c:xMode val="edge"/>
              <c:yMode val="edge"/>
              <c:x val="0.93253608923884501"/>
              <c:y val="4.260097696121318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6060544"/>
        <c:crosses val="max"/>
        <c:crossBetween val="between"/>
      </c:valAx>
      <c:catAx>
        <c:axId val="56060544"/>
        <c:scaling>
          <c:orientation val="minMax"/>
        </c:scaling>
        <c:delete val="1"/>
        <c:axPos val="b"/>
        <c:majorTickMark val="out"/>
        <c:minorTickMark val="none"/>
        <c:tickLblPos val="nextTo"/>
        <c:crossAx val="56058624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[統計さむかわデータベース.xlsx]1-5g2!ﾋﾟﾎﾞｯﾄﾃｰﾌﾞﾙ1</c:name>
    <c:fmtId val="1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8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1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2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5819549341538491"/>
          <c:y val="5.0686789151356083E-2"/>
          <c:w val="0.81701499656901044"/>
          <c:h val="0.856481481481481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'1-5g2'!$B$1:$B$2</c:f>
              <c:strCache>
                <c:ptCount val="1"/>
                <c:pt idx="0">
                  <c:v>平成27年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'1-5g2'!$A$3:$A$11</c:f>
              <c:strCache>
                <c:ptCount val="9"/>
                <c:pt idx="0">
                  <c:v>一般山林</c:v>
                </c:pt>
                <c:pt idx="1">
                  <c:v>一般畑</c:v>
                </c:pt>
                <c:pt idx="2">
                  <c:v>一般田</c:v>
                </c:pt>
                <c:pt idx="3">
                  <c:v>原野</c:v>
                </c:pt>
                <c:pt idx="4">
                  <c:v>雑種地</c:v>
                </c:pt>
                <c:pt idx="5">
                  <c:v>介在山林</c:v>
                </c:pt>
                <c:pt idx="6">
                  <c:v>介在畑</c:v>
                </c:pt>
                <c:pt idx="7">
                  <c:v>介在田</c:v>
                </c:pt>
                <c:pt idx="8">
                  <c:v>宅地</c:v>
                </c:pt>
              </c:strCache>
            </c:strRef>
          </c:cat>
          <c:val>
            <c:numRef>
              <c:f>'1-5g2'!$B$3:$B$11</c:f>
              <c:numCache>
                <c:formatCode>General</c:formatCode>
                <c:ptCount val="9"/>
                <c:pt idx="0">
                  <c:v>40</c:v>
                </c:pt>
                <c:pt idx="1">
                  <c:v>84</c:v>
                </c:pt>
                <c:pt idx="2">
                  <c:v>99</c:v>
                </c:pt>
                <c:pt idx="3">
                  <c:v>2899</c:v>
                </c:pt>
                <c:pt idx="4">
                  <c:v>26986</c:v>
                </c:pt>
                <c:pt idx="5">
                  <c:v>53141</c:v>
                </c:pt>
                <c:pt idx="6">
                  <c:v>57539</c:v>
                </c:pt>
                <c:pt idx="7">
                  <c:v>59586</c:v>
                </c:pt>
                <c:pt idx="8">
                  <c:v>63854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51584256"/>
        <c:axId val="351577984"/>
      </c:barChart>
      <c:valAx>
        <c:axId val="35157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ja-JP" altLang="en-US" sz="800" b="0"/>
                  <a:t>（円）</a:t>
                </a:r>
              </a:p>
            </c:rich>
          </c:tx>
          <c:layout>
            <c:manualLayout>
              <c:xMode val="edge"/>
              <c:yMode val="edge"/>
              <c:x val="0.94986719943589126"/>
              <c:y val="0.8287037037037037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1584256"/>
        <c:crosses val="autoZero"/>
        <c:crossBetween val="between"/>
      </c:valAx>
      <c:catAx>
        <c:axId val="351584256"/>
        <c:scaling>
          <c:orientation val="minMax"/>
        </c:scaling>
        <c:delete val="0"/>
        <c:axPos val="l"/>
        <c:majorTickMark val="out"/>
        <c:minorTickMark val="none"/>
        <c:tickLblPos val="nextTo"/>
        <c:crossAx val="35157798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[統計さむかわデータベース.xlsx]4-2g!ﾋﾟﾎﾞｯﾄﾃｰﾌﾞﾙ2</c:name>
    <c:fmtId val="0"/>
  </c:pivotSource>
  <c:chart>
    <c:autoTitleDeleted val="1"/>
    <c:pivotFmts>
      <c:pivotFmt>
        <c:idx val="0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32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</c:pivotFmt>
      <c:pivotFmt>
        <c:idx val="40"/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48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49"/>
      </c:pivotFmt>
      <c:pivotFmt>
        <c:idx val="50"/>
      </c:pivotFmt>
      <c:pivotFmt>
        <c:idx val="51"/>
      </c:pivotFmt>
      <c:pivotFmt>
        <c:idx val="52"/>
      </c:pivotFmt>
      <c:pivotFmt>
        <c:idx val="53"/>
      </c:pivotFmt>
      <c:pivotFmt>
        <c:idx val="54"/>
      </c:pivotFmt>
      <c:pivotFmt>
        <c:idx val="55"/>
      </c:pivotFmt>
      <c:pivotFmt>
        <c:idx val="56"/>
      </c:pivotFmt>
      <c:pivotFmt>
        <c:idx val="57"/>
      </c:pivotFmt>
      <c:pivotFmt>
        <c:idx val="58"/>
      </c:pivotFmt>
      <c:pivotFmt>
        <c:idx val="59"/>
      </c:pivotFmt>
      <c:pivotFmt>
        <c:idx val="60"/>
      </c:pivotFmt>
      <c:pivotFmt>
        <c:idx val="61"/>
      </c:pivotFmt>
      <c:pivotFmt>
        <c:idx val="62"/>
      </c:pivotFmt>
      <c:pivotFmt>
        <c:idx val="63"/>
        <c:dLbl>
          <c:idx val="0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64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65"/>
      </c:pivotFmt>
      <c:pivotFmt>
        <c:idx val="66"/>
      </c:pivotFmt>
      <c:pivotFmt>
        <c:idx val="67"/>
      </c:pivotFmt>
      <c:pivotFmt>
        <c:idx val="68"/>
      </c:pivotFmt>
      <c:pivotFmt>
        <c:idx val="69"/>
      </c:pivotFmt>
      <c:pivotFmt>
        <c:idx val="70"/>
      </c:pivotFmt>
      <c:pivotFmt>
        <c:idx val="71"/>
      </c:pivotFmt>
      <c:pivotFmt>
        <c:idx val="72"/>
      </c:pivotFmt>
      <c:pivotFmt>
        <c:idx val="73"/>
      </c:pivotFmt>
      <c:pivotFmt>
        <c:idx val="74"/>
      </c:pivotFmt>
      <c:pivotFmt>
        <c:idx val="75"/>
      </c:pivotFmt>
      <c:pivotFmt>
        <c:idx val="76"/>
      </c:pivotFmt>
      <c:pivotFmt>
        <c:idx val="77"/>
      </c:pivotFmt>
      <c:pivotFmt>
        <c:idx val="78"/>
      </c:pivotFmt>
      <c:pivotFmt>
        <c:idx val="79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0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1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2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3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4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5"/>
        <c:dLbl>
          <c:idx val="0"/>
          <c:layout>
            <c:manualLayout>
              <c:x val="0.3531911785242397"/>
              <c:y val="-6.8925700896384487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6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7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8"/>
        <c:dLbl>
          <c:idx val="0"/>
          <c:layout>
            <c:manualLayout>
              <c:x val="0.3531911785242397"/>
              <c:y val="-6.8925700896384487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9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0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1"/>
        <c:dLbl>
          <c:idx val="0"/>
          <c:layout>
            <c:manualLayout>
              <c:x val="0.3531911785242397"/>
              <c:y val="-6.8925700896384487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2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3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4"/>
        <c:dLbl>
          <c:idx val="0"/>
          <c:layout>
            <c:manualLayout>
              <c:x val="5.5722781487757056E-2"/>
              <c:y val="-6.2959963585751275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5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6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7"/>
        <c:dLbl>
          <c:idx val="0"/>
          <c:layout>
            <c:manualLayout>
              <c:x val="5.5722781487757056E-2"/>
              <c:y val="-6.2959963585751275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8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9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0"/>
        <c:dLbl>
          <c:idx val="0"/>
          <c:layout>
            <c:manualLayout>
              <c:x val="5.5722781487757056E-2"/>
              <c:y val="-6.2959963585751275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1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2"/>
        <c:dLbl>
          <c:idx val="0"/>
          <c:layout>
            <c:manualLayout>
              <c:x val="-5.8682584031834732E-2"/>
              <c:y val="6.0380941965587638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03"/>
      </c:pivotFmt>
      <c:pivotFmt>
        <c:idx val="104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05"/>
        <c:dLbl>
          <c:idx val="0"/>
          <c:layout>
            <c:manualLayout>
              <c:x val="0.19513932674924173"/>
              <c:y val="-5.4697433654126569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06"/>
        <c:dLbl>
          <c:idx val="0"/>
          <c:layout>
            <c:manualLayout>
              <c:x val="2.9183064640639085E-2"/>
              <c:y val="-5.9327063283756198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</c:pivotFmts>
    <c:view3D>
      <c:rotX val="4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705668195650117"/>
          <c:y val="0.17571595217264507"/>
          <c:w val="0.85815197199021853"/>
          <c:h val="0.76705963837853597"/>
        </c:manualLayout>
      </c:layout>
      <c:pie3DChart>
        <c:varyColors val="1"/>
        <c:ser>
          <c:idx val="0"/>
          <c:order val="0"/>
          <c:tx>
            <c:strRef>
              <c:f>'4-2g'!$B$1:$B$2</c:f>
              <c:strCache>
                <c:ptCount val="1"/>
                <c:pt idx="0">
                  <c:v>平成22年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Lbls>
            <c:dLbl>
              <c:idx val="3"/>
              <c:layout>
                <c:manualLayout>
                  <c:x val="-5.8682584031834732E-2"/>
                  <c:y val="6.03809419655876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2.9183064640639085E-2"/>
                  <c:y val="-5.93270632837561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0.19513932674924173"/>
                  <c:y val="-5.469743365412656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'4-2g'!$A$3:$A$9</c:f>
              <c:strCache>
                <c:ptCount val="7"/>
                <c:pt idx="0">
                  <c:v> 0.5～1.0ha</c:v>
                </c:pt>
                <c:pt idx="1">
                  <c:v> 0.3～0.5ha</c:v>
                </c:pt>
                <c:pt idx="2">
                  <c:v> 1.0～1.5ha</c:v>
                </c:pt>
                <c:pt idx="3">
                  <c:v> 0.3ha未満</c:v>
                </c:pt>
                <c:pt idx="4">
                  <c:v> 1.5～2.0ha</c:v>
                </c:pt>
                <c:pt idx="5">
                  <c:v> 2.0～3.0ha</c:v>
                </c:pt>
                <c:pt idx="6">
                  <c:v> 3.0～5.0ha</c:v>
                </c:pt>
              </c:strCache>
            </c:strRef>
          </c:cat>
          <c:val>
            <c:numRef>
              <c:f>'4-2g'!$B$3:$B$9</c:f>
              <c:numCache>
                <c:formatCode>General</c:formatCode>
                <c:ptCount val="7"/>
                <c:pt idx="0">
                  <c:v>71</c:v>
                </c:pt>
                <c:pt idx="1">
                  <c:v>51</c:v>
                </c:pt>
                <c:pt idx="2">
                  <c:v>39</c:v>
                </c:pt>
                <c:pt idx="3">
                  <c:v>10</c:v>
                </c:pt>
                <c:pt idx="4">
                  <c:v>9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0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[統計さむかわデータベース.xlsx]4-3g!ﾋﾟﾎﾞｯﾄﾃｰﾌﾞﾙ3</c:name>
    <c:fmtId val="0"/>
  </c:pivotSource>
  <c:chart>
    <c:autoTitleDeleted val="1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4048862642169732"/>
          <c:y val="0.13010425780110821"/>
          <c:w val="0.8289558180227472"/>
          <c:h val="0.63645960921551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'4-3g'!$B$3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'4-3g'!$A$4:$A$12</c:f>
              <c:strCache>
                <c:ptCount val="8"/>
                <c:pt idx="0">
                  <c:v>昭和40年</c:v>
                </c:pt>
                <c:pt idx="1">
                  <c:v>昭和45年</c:v>
                </c:pt>
                <c:pt idx="2">
                  <c:v>昭和50年</c:v>
                </c:pt>
                <c:pt idx="3">
                  <c:v>昭和55年</c:v>
                </c:pt>
                <c:pt idx="4">
                  <c:v>昭和60年</c:v>
                </c:pt>
                <c:pt idx="5">
                  <c:v>平成12年</c:v>
                </c:pt>
                <c:pt idx="6">
                  <c:v>平成17年</c:v>
                </c:pt>
                <c:pt idx="7">
                  <c:v>平成22年</c:v>
                </c:pt>
              </c:strCache>
            </c:strRef>
          </c:cat>
          <c:val>
            <c:numRef>
              <c:f>'4-3g'!$B$4:$B$12</c:f>
              <c:numCache>
                <c:formatCode>General</c:formatCode>
                <c:ptCount val="8"/>
                <c:pt idx="0">
                  <c:v>61177</c:v>
                </c:pt>
                <c:pt idx="1">
                  <c:v>53797</c:v>
                </c:pt>
                <c:pt idx="2">
                  <c:v>37790</c:v>
                </c:pt>
                <c:pt idx="3">
                  <c:v>33711</c:v>
                </c:pt>
                <c:pt idx="4">
                  <c:v>31038</c:v>
                </c:pt>
                <c:pt idx="5">
                  <c:v>19409</c:v>
                </c:pt>
                <c:pt idx="6">
                  <c:v>17724</c:v>
                </c:pt>
                <c:pt idx="7">
                  <c:v>16438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00192"/>
        <c:axId val="56201984"/>
      </c:barChart>
      <c:catAx>
        <c:axId val="56200192"/>
        <c:scaling>
          <c:orientation val="minMax"/>
        </c:scaling>
        <c:delete val="0"/>
        <c:axPos val="b"/>
        <c:majorTickMark val="out"/>
        <c:minorTickMark val="none"/>
        <c:tickLblPos val="nextTo"/>
        <c:crossAx val="56201984"/>
        <c:crosses val="autoZero"/>
        <c:auto val="1"/>
        <c:lblAlgn val="ctr"/>
        <c:lblOffset val="100"/>
        <c:noMultiLvlLbl val="0"/>
      </c:catAx>
      <c:valAx>
        <c:axId val="562019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 b="0"/>
                  <a:t>（</a:t>
                </a:r>
                <a:r>
                  <a:rPr lang="en-US" altLang="ja-JP" b="0"/>
                  <a:t>a</a:t>
                </a:r>
                <a:r>
                  <a:rPr lang="ja-JP" altLang="en-US" b="0"/>
                  <a:t>）</a:t>
                </a:r>
              </a:p>
            </c:rich>
          </c:tx>
          <c:layout>
            <c:manualLayout>
              <c:xMode val="edge"/>
              <c:yMode val="edge"/>
              <c:x val="4.1552074031983119E-2"/>
              <c:y val="3.4818075855534029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5620019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[統計さむかわデータベース.xlsx]4-4g!ﾋﾟﾎﾞｯﾄﾃｰﾌﾞﾙ1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3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4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5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6"/>
      </c:pivotFmt>
      <c:pivotFmt>
        <c:idx val="47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2282002724343001"/>
          <c:w val="0.82581455238935886"/>
          <c:h val="0.6175713750066955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'4-4g'!$C$1</c:f>
              <c:strCache>
                <c:ptCount val="1"/>
                <c:pt idx="0">
                  <c:v>総面積（左軸）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'4-4g'!$A$2:$A$10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'4-4g'!$C$2:$C$10</c:f>
              <c:numCache>
                <c:formatCode>General</c:formatCode>
                <c:ptCount val="8"/>
                <c:pt idx="0">
                  <c:v>287.51</c:v>
                </c:pt>
                <c:pt idx="1">
                  <c:v>395.54</c:v>
                </c:pt>
                <c:pt idx="2">
                  <c:v>347.39</c:v>
                </c:pt>
                <c:pt idx="3">
                  <c:v>292.87</c:v>
                </c:pt>
                <c:pt idx="4">
                  <c:v>327.26</c:v>
                </c:pt>
                <c:pt idx="5">
                  <c:v>474</c:v>
                </c:pt>
                <c:pt idx="6">
                  <c:v>364.04</c:v>
                </c:pt>
                <c:pt idx="7">
                  <c:v>452.7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635392"/>
        <c:axId val="56636928"/>
      </c:barChart>
      <c:lineChart>
        <c:grouping val="standard"/>
        <c:varyColors val="0"/>
        <c:ser>
          <c:idx val="0"/>
          <c:order val="0"/>
          <c:tx>
            <c:strRef>
              <c:f>'4-4g'!$B$1</c:f>
              <c:strCache>
                <c:ptCount val="1"/>
                <c:pt idx="0">
                  <c:v>転用件数（右軸）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'4-4g'!$A$2:$A$10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'4-4g'!$B$2:$B$10</c:f>
              <c:numCache>
                <c:formatCode>General</c:formatCode>
                <c:ptCount val="8"/>
                <c:pt idx="0">
                  <c:v>73</c:v>
                </c:pt>
                <c:pt idx="1">
                  <c:v>88</c:v>
                </c:pt>
                <c:pt idx="2">
                  <c:v>82</c:v>
                </c:pt>
                <c:pt idx="3">
                  <c:v>77</c:v>
                </c:pt>
                <c:pt idx="4">
                  <c:v>95</c:v>
                </c:pt>
                <c:pt idx="5">
                  <c:v>162</c:v>
                </c:pt>
                <c:pt idx="6">
                  <c:v>73</c:v>
                </c:pt>
                <c:pt idx="7">
                  <c:v>109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45120"/>
        <c:axId val="56638848"/>
      </c:lineChart>
      <c:catAx>
        <c:axId val="56635392"/>
        <c:scaling>
          <c:orientation val="minMax"/>
        </c:scaling>
        <c:delete val="0"/>
        <c:axPos val="b"/>
        <c:majorTickMark val="out"/>
        <c:minorTickMark val="none"/>
        <c:tickLblPos val="nextTo"/>
        <c:crossAx val="56636928"/>
        <c:crosses val="autoZero"/>
        <c:auto val="1"/>
        <c:lblAlgn val="ctr"/>
        <c:lblOffset val="100"/>
        <c:noMultiLvlLbl val="0"/>
      </c:catAx>
      <c:valAx>
        <c:axId val="566369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</a:t>
                </a:r>
                <a:r>
                  <a:rPr lang="en-US" altLang="ja-JP" sz="800" b="0"/>
                  <a:t>a</a:t>
                </a:r>
                <a:r>
                  <a:rPr lang="ja-JP" altLang="en-US" sz="800" b="0"/>
                  <a:t>）</a:t>
                </a:r>
              </a:p>
            </c:rich>
          </c:tx>
          <c:layout>
            <c:manualLayout>
              <c:xMode val="edge"/>
              <c:yMode val="edge"/>
              <c:x val="2.2823692314051295E-2"/>
              <c:y val="3.973707368211627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6635392"/>
        <c:crosses val="autoZero"/>
        <c:crossBetween val="between"/>
      </c:valAx>
      <c:valAx>
        <c:axId val="5663884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（件数）</a:t>
                </a:r>
              </a:p>
            </c:rich>
          </c:tx>
          <c:layout>
            <c:manualLayout>
              <c:xMode val="edge"/>
              <c:yMode val="edge"/>
              <c:x val="0.91666666666666663"/>
              <c:y val="4.260097696121318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6645120"/>
        <c:crosses val="max"/>
        <c:crossBetween val="between"/>
      </c:valAx>
      <c:catAx>
        <c:axId val="5664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56638848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[統計さむかわデータベース.xlsx]4-5g!ﾋﾟﾎﾞｯﾄﾃｰﾌﾞﾙ2</c:name>
    <c:fmtId val="0"/>
  </c:pivotSource>
  <c:chart>
    <c:autoTitleDeleted val="1"/>
    <c:pivotFmts>
      <c:pivotFmt>
        <c:idx val="0"/>
        <c:spPr>
          <a:ln w="12700"/>
        </c:spPr>
        <c:marker>
          <c:symbol val="diamond"/>
          <c:size val="7"/>
        </c:marker>
        <c:dLbl>
          <c:idx val="0"/>
          <c:numFmt formatCode="###.#0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ln w="12700"/>
        </c:spPr>
        <c:dLbl>
          <c:idx val="0"/>
          <c:numFmt formatCode="###.#0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ln w="12700"/>
        </c:spPr>
        <c:dLbl>
          <c:idx val="0"/>
          <c:numFmt formatCode="###.#0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ln w="12700"/>
        </c:spPr>
        <c:marker>
          <c:symbol val="circle"/>
          <c:size val="5"/>
        </c:marker>
        <c:dLbl>
          <c:idx val="0"/>
          <c:numFmt formatCode="###.#0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4.5793009354006958E-2"/>
              <c:y val="4.112277631962671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4.5793009354006958E-2"/>
              <c:y val="-4.221092155147273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-3.9919525477817477E-2"/>
              <c:y val="-4.2210557013706643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-4.1370841860626562E-2"/>
              <c:y val="3.7580927384076993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ln w="12700"/>
        </c:spPr>
        <c:marker>
          <c:symbol val="diamond"/>
          <c:size val="7"/>
        </c:marker>
        <c:dLbl>
          <c:idx val="0"/>
          <c:numFmt formatCode="###.#0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-4.1370841860626562E-2"/>
              <c:y val="3.7580927384076993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ln w="12700"/>
        </c:spPr>
        <c:dLbl>
          <c:idx val="0"/>
          <c:numFmt formatCode="###.#0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4.5793009354006958E-2"/>
              <c:y val="-4.221092155147273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3.9919525477817477E-2"/>
              <c:y val="-4.2210557013706643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ln w="12700"/>
        </c:spPr>
        <c:dLbl>
          <c:idx val="0"/>
          <c:numFmt formatCode="###.#0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-4.5793009354006958E-2"/>
              <c:y val="4.112277631962671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ln w="12700"/>
        </c:spPr>
        <c:marker>
          <c:symbol val="circle"/>
          <c:size val="5"/>
        </c:marker>
        <c:dLbl>
          <c:idx val="0"/>
          <c:numFmt formatCode="###.#0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ln w="12700"/>
        </c:spPr>
        <c:marker>
          <c:symbol val="diamond"/>
          <c:size val="7"/>
        </c:marker>
        <c:dLbl>
          <c:idx val="0"/>
          <c:numFmt formatCode="###.#0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4.1370841860626562E-2"/>
              <c:y val="3.7580927384076993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ln w="12700"/>
        </c:spPr>
        <c:dLbl>
          <c:idx val="0"/>
          <c:numFmt formatCode="###.#0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4.5793009354006958E-2"/>
              <c:y val="-4.221092155147273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-3.9919525477817477E-2"/>
              <c:y val="-4.2210557013706643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ln w="12700"/>
        </c:spPr>
        <c:dLbl>
          <c:idx val="0"/>
          <c:numFmt formatCode="###.#0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-4.5793009354006958E-2"/>
              <c:y val="4.112277631962671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spPr>
          <a:ln w="12700"/>
        </c:spPr>
        <c:marker>
          <c:symbol val="circle"/>
          <c:size val="5"/>
        </c:marker>
        <c:dLbl>
          <c:idx val="0"/>
          <c:numFmt formatCode="###.#0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spPr>
          <a:ln w="12700"/>
        </c:spPr>
        <c:marker>
          <c:symbol val="diamond"/>
          <c:size val="7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5"/>
        <c:spPr>
          <a:ln w="12700"/>
        </c:spP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6"/>
      </c:pivotFmt>
      <c:pivotFmt>
        <c:idx val="27"/>
        <c:spPr>
          <a:ln w="12700"/>
        </c:spP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8"/>
        <c:dLbl>
          <c:idx val="0"/>
          <c:layout>
            <c:manualLayout>
              <c:x val="-3.039784732790754E-2"/>
              <c:y val="-1.8804698593003745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9"/>
        <c:spPr>
          <a:ln w="12700"/>
        </c:spPr>
        <c:marker>
          <c:symbol val="circle"/>
          <c:size val="5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0"/>
        <c:dLbl>
          <c:idx val="0"/>
          <c:layout>
            <c:manualLayout>
              <c:x val="-3.039784732790754E-2"/>
              <c:y val="-2.491114840153177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1"/>
        <c:dLbl>
          <c:idx val="0"/>
          <c:layout>
            <c:manualLayout>
              <c:x val="-5.7479873839299499E-3"/>
              <c:y val="-8.5177057785808565E-3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2"/>
        <c:dLbl>
          <c:idx val="0"/>
          <c:layout>
            <c:manualLayout>
              <c:x val="-3.039784732790754E-2"/>
              <c:y val="-1.6072458155845175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3"/>
        <c:dLbl>
          <c:idx val="0"/>
          <c:layout>
            <c:manualLayout>
              <c:x val="-3.039784732790754E-2"/>
              <c:y val="-4.339486252742987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4"/>
        <c:dLbl>
          <c:idx val="0"/>
          <c:layout>
            <c:manualLayout>
              <c:x val="-3.2638743686450956E-2"/>
              <c:y val="-1.880469859300364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5"/>
        <c:dLbl>
          <c:idx val="0"/>
          <c:layout>
            <c:manualLayout>
              <c:x val="-3.039784732790754E-2"/>
              <c:y val="-1.8804698593003745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6"/>
        <c:dLbl>
          <c:idx val="0"/>
          <c:layout>
            <c:manualLayout>
              <c:x val="-2.5854297624561637E-2"/>
              <c:y val="-2.42691794673206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7"/>
        <c:dLbl>
          <c:idx val="0"/>
          <c:layout>
            <c:manualLayout>
              <c:x val="-2.5854297624561637E-2"/>
              <c:y val="-2.7001419904479153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8"/>
        <c:dLbl>
          <c:idx val="0"/>
          <c:layout>
            <c:manualLayout>
              <c:x val="-2.5854297624561637E-2"/>
              <c:y val="-2.7001419904479153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6.8846293848305457E-2"/>
          <c:y val="8.321651391936663E-2"/>
          <c:w val="0.89961921128374156"/>
          <c:h val="0.82815584527343911"/>
        </c:manualLayout>
      </c:layout>
      <c:lineChart>
        <c:grouping val="standard"/>
        <c:varyColors val="0"/>
        <c:ser>
          <c:idx val="0"/>
          <c:order val="0"/>
          <c:tx>
            <c:strRef>
              <c:f>'4-5g'!$B$1</c:f>
              <c:strCache>
                <c:ptCount val="1"/>
                <c:pt idx="0">
                  <c:v>乳用牛</c:v>
                </c:pt>
              </c:strCache>
            </c:strRef>
          </c:tx>
          <c:spPr>
            <a:ln w="12700"/>
          </c:spPr>
          <c:marker>
            <c:symbol val="diamond"/>
            <c:size val="7"/>
          </c:marker>
          <c:dLbls>
            <c:dLbl>
              <c:idx val="4"/>
              <c:layout>
                <c:manualLayout>
                  <c:x val="-3.2638743686450956E-2"/>
                  <c:y val="-1.8804698593003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'4-5g'!$A$2:$A$8</c:f>
              <c:strCache>
                <c:ptCount val="6"/>
                <c:pt idx="0">
                  <c:v>昭和60年</c:v>
                </c:pt>
                <c:pt idx="1">
                  <c:v>平成2年</c:v>
                </c:pt>
                <c:pt idx="2">
                  <c:v>平成7年</c:v>
                </c:pt>
                <c:pt idx="3">
                  <c:v>平成12年</c:v>
                </c:pt>
                <c:pt idx="4">
                  <c:v>平成17年</c:v>
                </c:pt>
                <c:pt idx="5">
                  <c:v>平成22年</c:v>
                </c:pt>
              </c:strCache>
            </c:strRef>
          </c:cat>
          <c:val>
            <c:numRef>
              <c:f>'4-5g'!$B$2:$B$8</c:f>
              <c:numCache>
                <c:formatCode>General</c:formatCode>
                <c:ptCount val="6"/>
                <c:pt idx="0">
                  <c:v>17</c:v>
                </c:pt>
                <c:pt idx="1">
                  <c:v>12</c:v>
                </c:pt>
                <c:pt idx="2">
                  <c:v>9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'4-5g'!$C$1</c:f>
              <c:strCache>
                <c:ptCount val="1"/>
                <c:pt idx="0">
                  <c:v>肉用牛</c:v>
                </c:pt>
              </c:strCache>
            </c:strRef>
          </c:tx>
          <c:spPr>
            <a:ln w="12700"/>
          </c:spPr>
          <c:dLbls>
            <c:dLbl>
              <c:idx val="4"/>
              <c:layout>
                <c:manualLayout>
                  <c:x val="-3.039784732790754E-2"/>
                  <c:y val="-1.6072458155845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039784732790754E-2"/>
                  <c:y val="-4.339486252742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'4-5g'!$A$2:$A$8</c:f>
              <c:strCache>
                <c:ptCount val="6"/>
                <c:pt idx="0">
                  <c:v>昭和60年</c:v>
                </c:pt>
                <c:pt idx="1">
                  <c:v>平成2年</c:v>
                </c:pt>
                <c:pt idx="2">
                  <c:v>平成7年</c:v>
                </c:pt>
                <c:pt idx="3">
                  <c:v>平成12年</c:v>
                </c:pt>
                <c:pt idx="4">
                  <c:v>平成17年</c:v>
                </c:pt>
                <c:pt idx="5">
                  <c:v>平成22年</c:v>
                </c:pt>
              </c:strCache>
            </c:strRef>
          </c:cat>
          <c:val>
            <c:numRef>
              <c:f>'4-5g'!$C$2:$C$8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'4-5g'!$D$1</c:f>
              <c:strCache>
                <c:ptCount val="1"/>
                <c:pt idx="0">
                  <c:v>豚</c:v>
                </c:pt>
              </c:strCache>
            </c:strRef>
          </c:tx>
          <c:spPr>
            <a:ln w="12700"/>
          </c:spPr>
          <c:dLbls>
            <c:dLbl>
              <c:idx val="1"/>
              <c:layout>
                <c:manualLayout>
                  <c:x val="-3.039784732790754E-2"/>
                  <c:y val="-1.8804698593003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039784732790754E-2"/>
                  <c:y val="-1.8804698593003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5854297624561637E-2"/>
                  <c:y val="-2.7001419904479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5854297624561637E-2"/>
                  <c:y val="-2.7001419904479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5854297624561637E-2"/>
                  <c:y val="-2.4269179467320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'4-5g'!$A$2:$A$8</c:f>
              <c:strCache>
                <c:ptCount val="6"/>
                <c:pt idx="0">
                  <c:v>昭和60年</c:v>
                </c:pt>
                <c:pt idx="1">
                  <c:v>平成2年</c:v>
                </c:pt>
                <c:pt idx="2">
                  <c:v>平成7年</c:v>
                </c:pt>
                <c:pt idx="3">
                  <c:v>平成12年</c:v>
                </c:pt>
                <c:pt idx="4">
                  <c:v>平成17年</c:v>
                </c:pt>
                <c:pt idx="5">
                  <c:v>平成22年</c:v>
                </c:pt>
              </c:strCache>
            </c:strRef>
          </c:cat>
          <c:val>
            <c:numRef>
              <c:f>'4-5g'!$D$2:$D$8</c:f>
              <c:numCache>
                <c:formatCode>General</c:formatCode>
                <c:ptCount val="6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'4-5g'!$E$1</c:f>
              <c:strCache>
                <c:ptCount val="1"/>
                <c:pt idx="0">
                  <c:v>採卵鶏</c:v>
                </c:pt>
              </c:strCache>
            </c:strRef>
          </c:tx>
          <c:spPr>
            <a:ln w="12700"/>
          </c:spPr>
          <c:marker>
            <c:symbol val="circle"/>
            <c:size val="5"/>
          </c:marker>
          <c:dLbls>
            <c:dLbl>
              <c:idx val="4"/>
              <c:layout>
                <c:manualLayout>
                  <c:x val="-3.039784732790754E-2"/>
                  <c:y val="-2.4911148401531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7479873839299499E-3"/>
                  <c:y val="-8.517705778580856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'4-5g'!$A$2:$A$8</c:f>
              <c:strCache>
                <c:ptCount val="6"/>
                <c:pt idx="0">
                  <c:v>昭和60年</c:v>
                </c:pt>
                <c:pt idx="1">
                  <c:v>平成2年</c:v>
                </c:pt>
                <c:pt idx="2">
                  <c:v>平成7年</c:v>
                </c:pt>
                <c:pt idx="3">
                  <c:v>平成12年</c:v>
                </c:pt>
                <c:pt idx="4">
                  <c:v>平成17年</c:v>
                </c:pt>
                <c:pt idx="5">
                  <c:v>平成22年</c:v>
                </c:pt>
              </c:strCache>
            </c:strRef>
          </c:cat>
          <c:val>
            <c:numRef>
              <c:f>'4-5g'!$E$2:$E$8</c:f>
              <c:numCache>
                <c:formatCode>General</c:formatCode>
                <c:ptCount val="6"/>
                <c:pt idx="0">
                  <c:v>13</c:v>
                </c:pt>
                <c:pt idx="1">
                  <c:v>6</c:v>
                </c:pt>
                <c:pt idx="2">
                  <c:v>7</c:v>
                </c:pt>
                <c:pt idx="3">
                  <c:v>5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10144"/>
        <c:axId val="57536512"/>
      </c:lineChart>
      <c:catAx>
        <c:axId val="57510144"/>
        <c:scaling>
          <c:orientation val="minMax"/>
        </c:scaling>
        <c:delete val="0"/>
        <c:axPos val="b"/>
        <c:majorTickMark val="out"/>
        <c:minorTickMark val="none"/>
        <c:tickLblPos val="nextTo"/>
        <c:crossAx val="57536512"/>
        <c:crosses val="autoZero"/>
        <c:auto val="1"/>
        <c:lblAlgn val="ctr"/>
        <c:lblOffset val="100"/>
        <c:noMultiLvlLbl val="0"/>
      </c:catAx>
      <c:valAx>
        <c:axId val="575365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 sz="800" b="0"/>
                  <a:t>（戸）</a:t>
                </a:r>
              </a:p>
            </c:rich>
          </c:tx>
          <c:layout>
            <c:manualLayout>
              <c:xMode val="edge"/>
              <c:yMode val="edge"/>
              <c:x val="1.3029315960912053E-2"/>
              <c:y val="1.9972032184501561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57510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9081885352566225"/>
          <c:y val="3.8472957273783391E-3"/>
          <c:w val="0.61824686940966012"/>
          <c:h val="7.802767372525036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[統計さむかわデータベース.xlsx]4-6g!ﾋﾟﾎﾞｯﾄﾃｰﾌﾞﾙ3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3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4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5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6"/>
      </c:pivotFmt>
      <c:pivotFmt>
        <c:idx val="47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</c:pivotFmt>
    </c:pivotFmts>
    <c:plotArea>
      <c:layout>
        <c:manualLayout>
          <c:layoutTarget val="inner"/>
          <c:xMode val="edge"/>
          <c:yMode val="edge"/>
          <c:x val="9.2182123777258429E-2"/>
          <c:y val="0.12282002724343001"/>
          <c:w val="0.82581455238935886"/>
          <c:h val="0.7194233012540098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'4-6g'!$C$1</c:f>
              <c:strCache>
                <c:ptCount val="1"/>
                <c:pt idx="0">
                  <c:v>施設園芸総面積（左軸）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'4-6g'!$A$2:$A$8</c:f>
              <c:strCache>
                <c:ptCount val="6"/>
                <c:pt idx="0">
                  <c:v>昭和60年</c:v>
                </c:pt>
                <c:pt idx="1">
                  <c:v>平成2年</c:v>
                </c:pt>
                <c:pt idx="2">
                  <c:v>平成7年</c:v>
                </c:pt>
                <c:pt idx="3">
                  <c:v>平成12年</c:v>
                </c:pt>
                <c:pt idx="4">
                  <c:v>平成17年</c:v>
                </c:pt>
                <c:pt idx="5">
                  <c:v>平成22年</c:v>
                </c:pt>
              </c:strCache>
            </c:strRef>
          </c:cat>
          <c:val>
            <c:numRef>
              <c:f>'4-6g'!$C$2:$C$8</c:f>
              <c:numCache>
                <c:formatCode>General</c:formatCode>
                <c:ptCount val="6"/>
                <c:pt idx="0">
                  <c:v>1063</c:v>
                </c:pt>
                <c:pt idx="1">
                  <c:v>1228</c:v>
                </c:pt>
                <c:pt idx="2">
                  <c:v>1026</c:v>
                </c:pt>
                <c:pt idx="3">
                  <c:v>870</c:v>
                </c:pt>
                <c:pt idx="4">
                  <c:v>956</c:v>
                </c:pt>
                <c:pt idx="5">
                  <c:v>843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472704"/>
        <c:axId val="56474240"/>
      </c:barChart>
      <c:lineChart>
        <c:grouping val="standard"/>
        <c:varyColors val="0"/>
        <c:ser>
          <c:idx val="0"/>
          <c:order val="0"/>
          <c:tx>
            <c:strRef>
              <c:f>'4-6g'!$B$1</c:f>
              <c:strCache>
                <c:ptCount val="1"/>
                <c:pt idx="0">
                  <c:v>施設園芸農家数（右軸）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'4-6g'!$A$2:$A$8</c:f>
              <c:strCache>
                <c:ptCount val="6"/>
                <c:pt idx="0">
                  <c:v>昭和60年</c:v>
                </c:pt>
                <c:pt idx="1">
                  <c:v>平成2年</c:v>
                </c:pt>
                <c:pt idx="2">
                  <c:v>平成7年</c:v>
                </c:pt>
                <c:pt idx="3">
                  <c:v>平成12年</c:v>
                </c:pt>
                <c:pt idx="4">
                  <c:v>平成17年</c:v>
                </c:pt>
                <c:pt idx="5">
                  <c:v>平成22年</c:v>
                </c:pt>
              </c:strCache>
            </c:strRef>
          </c:cat>
          <c:val>
            <c:numRef>
              <c:f>'4-6g'!$B$2:$B$8</c:f>
              <c:numCache>
                <c:formatCode>General</c:formatCode>
                <c:ptCount val="6"/>
                <c:pt idx="0">
                  <c:v>138</c:v>
                </c:pt>
                <c:pt idx="1">
                  <c:v>118</c:v>
                </c:pt>
                <c:pt idx="2">
                  <c:v>114</c:v>
                </c:pt>
                <c:pt idx="3">
                  <c:v>102</c:v>
                </c:pt>
                <c:pt idx="4">
                  <c:v>72</c:v>
                </c:pt>
                <c:pt idx="5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6528"/>
        <c:axId val="56484608"/>
      </c:lineChart>
      <c:catAx>
        <c:axId val="56472704"/>
        <c:scaling>
          <c:orientation val="minMax"/>
        </c:scaling>
        <c:delete val="0"/>
        <c:axPos val="b"/>
        <c:majorTickMark val="out"/>
        <c:minorTickMark val="none"/>
        <c:tickLblPos val="nextTo"/>
        <c:crossAx val="56474240"/>
        <c:crosses val="autoZero"/>
        <c:auto val="1"/>
        <c:lblAlgn val="ctr"/>
        <c:lblOffset val="100"/>
        <c:noMultiLvlLbl val="0"/>
      </c:catAx>
      <c:valAx>
        <c:axId val="564742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</a:t>
                </a:r>
                <a:r>
                  <a:rPr lang="en-US" altLang="ja-JP" sz="800" b="0"/>
                  <a:t>a</a:t>
                </a:r>
                <a:r>
                  <a:rPr lang="ja-JP" altLang="en-US" sz="800" b="0"/>
                  <a:t>）</a:t>
                </a:r>
              </a:p>
            </c:rich>
          </c:tx>
          <c:layout>
            <c:manualLayout>
              <c:xMode val="edge"/>
              <c:yMode val="edge"/>
              <c:x val="1.7421259842519684E-2"/>
              <c:y val="3.362277631962671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56472704"/>
        <c:crosses val="autoZero"/>
        <c:crossBetween val="between"/>
      </c:valAx>
      <c:valAx>
        <c:axId val="5648460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（戸）</a:t>
                </a:r>
              </a:p>
            </c:rich>
          </c:tx>
          <c:layout>
            <c:manualLayout>
              <c:xMode val="edge"/>
              <c:yMode val="edge"/>
              <c:x val="0.93187589193936304"/>
              <c:y val="4.260097696121318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6486528"/>
        <c:crosses val="max"/>
        <c:crossBetween val="between"/>
      </c:valAx>
      <c:catAx>
        <c:axId val="5648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56484608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[統計さむかわデータベース.xlsx]4-7g!ﾋﾟﾎﾞｯﾄﾃｰﾌﾞﾙ1</c:name>
    <c:fmtId val="0"/>
  </c:pivotSource>
  <c:chart>
    <c:autoTitleDeleted val="0"/>
    <c:pivotFmts>
      <c:pivotFmt>
        <c:idx val="0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delete val="1"/>
        </c:dLbl>
      </c:pivotFmt>
      <c:pivotFmt>
        <c:idx val="4"/>
        <c:dLbl>
          <c:idx val="0"/>
          <c:layout>
            <c:manualLayout>
              <c:x val="2.4999999999999949E-2"/>
              <c:y val="3.7037037037037035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2.2222222222222223E-2"/>
              <c:y val="-9.259259259259258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1.3888888888888888E-2"/>
              <c:y val="-9.259259259259258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5.5555389542151631E-3"/>
              <c:y val="-1.8518518518518517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4048862642169732"/>
          <c:y val="0.16289552347623215"/>
          <c:w val="0.8289558180227472"/>
          <c:h val="0.71744422572178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'4-7g'!$B$1</c:f>
              <c:strCache>
                <c:ptCount val="1"/>
                <c:pt idx="0">
                  <c:v> 総面積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dLbl>
              <c:idx val="5"/>
              <c:delete val="1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'4-7g'!$A$2:$A$8</c:f>
              <c:strCache>
                <c:ptCount val="6"/>
                <c:pt idx="0">
                  <c:v>昭和60年</c:v>
                </c:pt>
                <c:pt idx="1">
                  <c:v>平成2年</c:v>
                </c:pt>
                <c:pt idx="2">
                  <c:v>平成7年</c:v>
                </c:pt>
                <c:pt idx="3">
                  <c:v>平成12年</c:v>
                </c:pt>
                <c:pt idx="4">
                  <c:v>平成17年</c:v>
                </c:pt>
                <c:pt idx="5">
                  <c:v>平成22年</c:v>
                </c:pt>
              </c:strCache>
            </c:strRef>
          </c:cat>
          <c:val>
            <c:numRef>
              <c:f>'4-7g'!$B$2:$B$8</c:f>
              <c:numCache>
                <c:formatCode>General</c:formatCode>
                <c:ptCount val="6"/>
                <c:pt idx="0">
                  <c:v>26295</c:v>
                </c:pt>
                <c:pt idx="1">
                  <c:v>18782</c:v>
                </c:pt>
                <c:pt idx="2">
                  <c:v>16034</c:v>
                </c:pt>
                <c:pt idx="3">
                  <c:v>9933</c:v>
                </c:pt>
                <c:pt idx="4">
                  <c:v>9104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'4-7g'!$C$1</c:f>
              <c:strCache>
                <c:ptCount val="1"/>
                <c:pt idx="0">
                  <c:v> 稲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'4-7g'!$A$2:$A$8</c:f>
              <c:strCache>
                <c:ptCount val="6"/>
                <c:pt idx="0">
                  <c:v>昭和60年</c:v>
                </c:pt>
                <c:pt idx="1">
                  <c:v>平成2年</c:v>
                </c:pt>
                <c:pt idx="2">
                  <c:v>平成7年</c:v>
                </c:pt>
                <c:pt idx="3">
                  <c:v>平成12年</c:v>
                </c:pt>
                <c:pt idx="4">
                  <c:v>平成17年</c:v>
                </c:pt>
                <c:pt idx="5">
                  <c:v>平成22年</c:v>
                </c:pt>
              </c:strCache>
            </c:strRef>
          </c:cat>
          <c:val>
            <c:numRef>
              <c:f>'4-7g'!$C$2:$C$8</c:f>
              <c:numCache>
                <c:formatCode>General</c:formatCode>
                <c:ptCount val="6"/>
                <c:pt idx="0">
                  <c:v>11652</c:v>
                </c:pt>
                <c:pt idx="1">
                  <c:v>7811</c:v>
                </c:pt>
                <c:pt idx="2">
                  <c:v>6220</c:v>
                </c:pt>
                <c:pt idx="3">
                  <c:v>3581</c:v>
                </c:pt>
                <c:pt idx="4">
                  <c:v>2557</c:v>
                </c:pt>
                <c:pt idx="5">
                  <c:v>3518</c:v>
                </c:pt>
              </c:numCache>
            </c:numRef>
          </c:val>
        </c:ser>
        <c:ser>
          <c:idx val="2"/>
          <c:order val="2"/>
          <c:tx>
            <c:strRef>
              <c:f>'4-7g'!$D$1</c:f>
              <c:strCache>
                <c:ptCount val="1"/>
                <c:pt idx="0">
                  <c:v> 野菜類</c:v>
                </c:pt>
              </c:strCache>
            </c:strRef>
          </c:tx>
          <c:spPr>
            <a:pattFill prst="smGrid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</c:spPr>
          <c:invertIfNegative val="0"/>
          <c:dLbls>
            <c:dLbl>
              <c:idx val="1"/>
              <c:layout>
                <c:manualLayout>
                  <c:x val="2.4999999999999949E-2"/>
                  <c:y val="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5555389542151631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3888888888888888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2222222222222223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'4-7g'!$A$2:$A$8</c:f>
              <c:strCache>
                <c:ptCount val="6"/>
                <c:pt idx="0">
                  <c:v>昭和60年</c:v>
                </c:pt>
                <c:pt idx="1">
                  <c:v>平成2年</c:v>
                </c:pt>
                <c:pt idx="2">
                  <c:v>平成7年</c:v>
                </c:pt>
                <c:pt idx="3">
                  <c:v>平成12年</c:v>
                </c:pt>
                <c:pt idx="4">
                  <c:v>平成17年</c:v>
                </c:pt>
                <c:pt idx="5">
                  <c:v>平成22年</c:v>
                </c:pt>
              </c:strCache>
            </c:strRef>
          </c:cat>
          <c:val>
            <c:numRef>
              <c:f>'4-7g'!$D$2:$D$8</c:f>
              <c:numCache>
                <c:formatCode>General</c:formatCode>
                <c:ptCount val="6"/>
                <c:pt idx="0">
                  <c:v>9295</c:v>
                </c:pt>
                <c:pt idx="1">
                  <c:v>7637</c:v>
                </c:pt>
                <c:pt idx="2">
                  <c:v>6846</c:v>
                </c:pt>
                <c:pt idx="3">
                  <c:v>4899</c:v>
                </c:pt>
                <c:pt idx="4">
                  <c:v>4432</c:v>
                </c:pt>
                <c:pt idx="5">
                  <c:v>4022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200640"/>
        <c:axId val="57202176"/>
      </c:barChart>
      <c:catAx>
        <c:axId val="57200640"/>
        <c:scaling>
          <c:orientation val="minMax"/>
        </c:scaling>
        <c:delete val="0"/>
        <c:axPos val="b"/>
        <c:majorTickMark val="out"/>
        <c:minorTickMark val="none"/>
        <c:tickLblPos val="nextTo"/>
        <c:crossAx val="57202176"/>
        <c:crosses val="autoZero"/>
        <c:auto val="1"/>
        <c:lblAlgn val="ctr"/>
        <c:lblOffset val="100"/>
        <c:noMultiLvlLbl val="0"/>
      </c:catAx>
      <c:valAx>
        <c:axId val="572021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 b="0"/>
                  <a:t>（</a:t>
                </a:r>
                <a:r>
                  <a:rPr lang="en-US" altLang="ja-JP" b="0"/>
                  <a:t>a</a:t>
                </a:r>
                <a:r>
                  <a:rPr lang="ja-JP" altLang="en-US" b="0"/>
                  <a:t>）</a:t>
                </a:r>
              </a:p>
            </c:rich>
          </c:tx>
          <c:layout>
            <c:manualLayout>
              <c:xMode val="edge"/>
              <c:yMode val="edge"/>
              <c:x val="5.1539193274464989E-2"/>
              <c:y val="5.4024861475648875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57200640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[統計さむかわデータベース.xlsx]4-8g!ﾋﾟﾎﾞｯﾄﾃｰﾌﾞﾙ5</c:name>
    <c:fmtId val="0"/>
  </c:pivotSource>
  <c:chart>
    <c:autoTitleDeleted val="1"/>
    <c:pivotFmts>
      <c:pivotFmt>
        <c:idx val="0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32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</c:pivotFmt>
      <c:pivotFmt>
        <c:idx val="40"/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48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49"/>
      </c:pivotFmt>
      <c:pivotFmt>
        <c:idx val="50"/>
      </c:pivotFmt>
      <c:pivotFmt>
        <c:idx val="51"/>
      </c:pivotFmt>
      <c:pivotFmt>
        <c:idx val="52"/>
      </c:pivotFmt>
      <c:pivotFmt>
        <c:idx val="53"/>
      </c:pivotFmt>
      <c:pivotFmt>
        <c:idx val="54"/>
      </c:pivotFmt>
      <c:pivotFmt>
        <c:idx val="55"/>
      </c:pivotFmt>
      <c:pivotFmt>
        <c:idx val="56"/>
      </c:pivotFmt>
      <c:pivotFmt>
        <c:idx val="57"/>
      </c:pivotFmt>
      <c:pivotFmt>
        <c:idx val="58"/>
      </c:pivotFmt>
      <c:pivotFmt>
        <c:idx val="59"/>
      </c:pivotFmt>
      <c:pivotFmt>
        <c:idx val="60"/>
      </c:pivotFmt>
      <c:pivotFmt>
        <c:idx val="61"/>
      </c:pivotFmt>
      <c:pivotFmt>
        <c:idx val="62"/>
      </c:pivotFmt>
      <c:pivotFmt>
        <c:idx val="63"/>
        <c:dLbl>
          <c:idx val="0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64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65"/>
      </c:pivotFmt>
      <c:pivotFmt>
        <c:idx val="66"/>
      </c:pivotFmt>
      <c:pivotFmt>
        <c:idx val="67"/>
      </c:pivotFmt>
      <c:pivotFmt>
        <c:idx val="68"/>
      </c:pivotFmt>
      <c:pivotFmt>
        <c:idx val="69"/>
      </c:pivotFmt>
      <c:pivotFmt>
        <c:idx val="70"/>
      </c:pivotFmt>
      <c:pivotFmt>
        <c:idx val="71"/>
      </c:pivotFmt>
      <c:pivotFmt>
        <c:idx val="72"/>
      </c:pivotFmt>
      <c:pivotFmt>
        <c:idx val="73"/>
      </c:pivotFmt>
      <c:pivotFmt>
        <c:idx val="74"/>
      </c:pivotFmt>
      <c:pivotFmt>
        <c:idx val="75"/>
      </c:pivotFmt>
      <c:pivotFmt>
        <c:idx val="76"/>
      </c:pivotFmt>
      <c:pivotFmt>
        <c:idx val="77"/>
      </c:pivotFmt>
      <c:pivotFmt>
        <c:idx val="78"/>
      </c:pivotFmt>
      <c:pivotFmt>
        <c:idx val="79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0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1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2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3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4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5"/>
        <c:dLbl>
          <c:idx val="0"/>
          <c:layout>
            <c:manualLayout>
              <c:x val="0.3531911785242397"/>
              <c:y val="-6.8925700896384487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6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7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8"/>
        <c:dLbl>
          <c:idx val="0"/>
          <c:layout>
            <c:manualLayout>
              <c:x val="0.3531911785242397"/>
              <c:y val="-6.8925700896384487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9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0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1"/>
        <c:dLbl>
          <c:idx val="0"/>
          <c:layout>
            <c:manualLayout>
              <c:x val="0.3531911785242397"/>
              <c:y val="-6.8925700896384487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2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3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4"/>
        <c:dLbl>
          <c:idx val="0"/>
          <c:layout>
            <c:manualLayout>
              <c:x val="5.5722781487757056E-2"/>
              <c:y val="-6.2959963585751275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5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6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7"/>
        <c:dLbl>
          <c:idx val="0"/>
          <c:layout>
            <c:manualLayout>
              <c:x val="5.5722781487757056E-2"/>
              <c:y val="-6.2959963585751275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8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9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0"/>
        <c:dLbl>
          <c:idx val="0"/>
          <c:layout>
            <c:manualLayout>
              <c:x val="5.5722781487757056E-2"/>
              <c:y val="-6.2959963585751275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1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2"/>
      </c:pivotFmt>
      <c:pivotFmt>
        <c:idx val="103"/>
      </c:pivotFmt>
      <c:pivotFmt>
        <c:idx val="104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5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6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7"/>
        <c:marker>
          <c:symbol val="none"/>
        </c:marker>
      </c:pivotFmt>
      <c:pivotFmt>
        <c:idx val="108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9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10"/>
        <c:dLbl>
          <c:idx val="0"/>
          <c:layout>
            <c:manualLayout>
              <c:x val="-5.1898287943364881E-2"/>
              <c:y val="-6.882473024205308E-4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</c:pivotFmts>
    <c:view3D>
      <c:rotX val="4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705668195650117"/>
          <c:y val="0.17571595217264507"/>
          <c:w val="0.85630267090400103"/>
          <c:h val="0.76705963837853597"/>
        </c:manualLayout>
      </c:layout>
      <c:pie3DChart>
        <c:varyColors val="1"/>
        <c:ser>
          <c:idx val="0"/>
          <c:order val="0"/>
          <c:tx>
            <c:strRef>
              <c:f>'4-8g'!$B$3:$B$4</c:f>
              <c:strCache>
                <c:ptCount val="1"/>
                <c:pt idx="0">
                  <c:v>平成22年</c:v>
                </c:pt>
              </c:strCache>
            </c:strRef>
          </c:tx>
          <c:dLbls>
            <c:dLbl>
              <c:idx val="4"/>
              <c:layout>
                <c:manualLayout>
                  <c:x val="-5.1898287943364881E-2"/>
                  <c:y val="-6.882473024205308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'4-8g'!$A$5:$A$13</c:f>
              <c:strCache>
                <c:ptCount val="9"/>
                <c:pt idx="0">
                  <c:v> 露地野菜</c:v>
                </c:pt>
                <c:pt idx="1">
                  <c:v> 花き・花木</c:v>
                </c:pt>
                <c:pt idx="2">
                  <c:v> 稲作</c:v>
                </c:pt>
                <c:pt idx="3">
                  <c:v> 施設野菜</c:v>
                </c:pt>
                <c:pt idx="4">
                  <c:v> 果樹類</c:v>
                </c:pt>
                <c:pt idx="5">
                  <c:v> 雑穀いも類豆類</c:v>
                </c:pt>
                <c:pt idx="6">
                  <c:v> 肉用牛</c:v>
                </c:pt>
                <c:pt idx="7">
                  <c:v> 養鶏</c:v>
                </c:pt>
                <c:pt idx="8">
                  <c:v> 酪農</c:v>
                </c:pt>
              </c:strCache>
            </c:strRef>
          </c:cat>
          <c:val>
            <c:numRef>
              <c:f>'4-8g'!$B$5:$B$13</c:f>
              <c:numCache>
                <c:formatCode>General</c:formatCode>
                <c:ptCount val="9"/>
                <c:pt idx="0">
                  <c:v>63</c:v>
                </c:pt>
                <c:pt idx="1">
                  <c:v>45</c:v>
                </c:pt>
                <c:pt idx="2">
                  <c:v>20</c:v>
                </c:pt>
                <c:pt idx="3">
                  <c:v>13</c:v>
                </c:pt>
                <c:pt idx="4">
                  <c:v>13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0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[統計さむかわデータベース.xlsx]5-1g!ﾋﾟﾎﾞｯﾄﾃｰﾌﾞﾙ2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3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4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5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6"/>
      </c:pivotFmt>
      <c:pivotFmt>
        <c:idx val="47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2282002724343001"/>
          <c:w val="0.82581455238935886"/>
          <c:h val="0.579810659505712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'5-1g'!$C$3</c:f>
              <c:strCache>
                <c:ptCount val="1"/>
                <c:pt idx="0">
                  <c:v>従業者数（左軸）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'5-1g'!$A$4:$A$15</c:f>
              <c:strCache>
                <c:ptCount val="11"/>
                <c:pt idx="0">
                  <c:v>昭和45年</c:v>
                </c:pt>
                <c:pt idx="1">
                  <c:v>昭和55年</c:v>
                </c:pt>
                <c:pt idx="2">
                  <c:v>昭和60年</c:v>
                </c:pt>
                <c:pt idx="3">
                  <c:v>平成2年</c:v>
                </c:pt>
                <c:pt idx="4">
                  <c:v>平成7年</c:v>
                </c:pt>
                <c:pt idx="5">
                  <c:v>平成14年</c:v>
                </c:pt>
                <c:pt idx="6">
                  <c:v>平成19年</c:v>
                </c:pt>
                <c:pt idx="7">
                  <c:v>平成22年</c:v>
                </c:pt>
                <c:pt idx="8">
                  <c:v>平成24年</c:v>
                </c:pt>
                <c:pt idx="9">
                  <c:v>平成25年</c:v>
                </c:pt>
                <c:pt idx="10">
                  <c:v>平成26年</c:v>
                </c:pt>
              </c:strCache>
            </c:strRef>
          </c:cat>
          <c:val>
            <c:numRef>
              <c:f>'5-1g'!$C$4:$C$15</c:f>
              <c:numCache>
                <c:formatCode>General</c:formatCode>
                <c:ptCount val="11"/>
                <c:pt idx="0">
                  <c:v>7081</c:v>
                </c:pt>
                <c:pt idx="1">
                  <c:v>9349</c:v>
                </c:pt>
                <c:pt idx="2">
                  <c:v>10123</c:v>
                </c:pt>
                <c:pt idx="3">
                  <c:v>10789</c:v>
                </c:pt>
                <c:pt idx="4">
                  <c:v>10782</c:v>
                </c:pt>
                <c:pt idx="5">
                  <c:v>9116</c:v>
                </c:pt>
                <c:pt idx="6">
                  <c:v>9693</c:v>
                </c:pt>
                <c:pt idx="7">
                  <c:v>8711</c:v>
                </c:pt>
                <c:pt idx="8">
                  <c:v>7222</c:v>
                </c:pt>
                <c:pt idx="9">
                  <c:v>7196</c:v>
                </c:pt>
                <c:pt idx="10">
                  <c:v>7468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165888"/>
        <c:axId val="58184064"/>
      </c:barChart>
      <c:lineChart>
        <c:grouping val="standard"/>
        <c:varyColors val="0"/>
        <c:ser>
          <c:idx val="0"/>
          <c:order val="0"/>
          <c:tx>
            <c:strRef>
              <c:f>'5-1g'!$B$3</c:f>
              <c:strCache>
                <c:ptCount val="1"/>
                <c:pt idx="0">
                  <c:v>事業所数（右軸）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'5-1g'!$A$4:$A$15</c:f>
              <c:strCache>
                <c:ptCount val="11"/>
                <c:pt idx="0">
                  <c:v>昭和45年</c:v>
                </c:pt>
                <c:pt idx="1">
                  <c:v>昭和55年</c:v>
                </c:pt>
                <c:pt idx="2">
                  <c:v>昭和60年</c:v>
                </c:pt>
                <c:pt idx="3">
                  <c:v>平成2年</c:v>
                </c:pt>
                <c:pt idx="4">
                  <c:v>平成7年</c:v>
                </c:pt>
                <c:pt idx="5">
                  <c:v>平成14年</c:v>
                </c:pt>
                <c:pt idx="6">
                  <c:v>平成19年</c:v>
                </c:pt>
                <c:pt idx="7">
                  <c:v>平成22年</c:v>
                </c:pt>
                <c:pt idx="8">
                  <c:v>平成24年</c:v>
                </c:pt>
                <c:pt idx="9">
                  <c:v>平成25年</c:v>
                </c:pt>
                <c:pt idx="10">
                  <c:v>平成26年</c:v>
                </c:pt>
              </c:strCache>
            </c:strRef>
          </c:cat>
          <c:val>
            <c:numRef>
              <c:f>'5-1g'!$B$4:$B$15</c:f>
              <c:numCache>
                <c:formatCode>General</c:formatCode>
                <c:ptCount val="11"/>
                <c:pt idx="0">
                  <c:v>76</c:v>
                </c:pt>
                <c:pt idx="1">
                  <c:v>224</c:v>
                </c:pt>
                <c:pt idx="2">
                  <c:v>223</c:v>
                </c:pt>
                <c:pt idx="3">
                  <c:v>236</c:v>
                </c:pt>
                <c:pt idx="4">
                  <c:v>224</c:v>
                </c:pt>
                <c:pt idx="5">
                  <c:v>171</c:v>
                </c:pt>
                <c:pt idx="6">
                  <c:v>167</c:v>
                </c:pt>
                <c:pt idx="7">
                  <c:v>146</c:v>
                </c:pt>
                <c:pt idx="8">
                  <c:v>130</c:v>
                </c:pt>
                <c:pt idx="9">
                  <c:v>120</c:v>
                </c:pt>
                <c:pt idx="10">
                  <c:v>123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92256"/>
        <c:axId val="58185984"/>
      </c:lineChart>
      <c:catAx>
        <c:axId val="58165888"/>
        <c:scaling>
          <c:orientation val="minMax"/>
        </c:scaling>
        <c:delete val="0"/>
        <c:axPos val="b"/>
        <c:majorTickMark val="out"/>
        <c:minorTickMark val="none"/>
        <c:tickLblPos val="nextTo"/>
        <c:crossAx val="58184064"/>
        <c:crosses val="autoZero"/>
        <c:auto val="1"/>
        <c:lblAlgn val="ctr"/>
        <c:lblOffset val="100"/>
        <c:noMultiLvlLbl val="0"/>
      </c:catAx>
      <c:valAx>
        <c:axId val="5818406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1.7692248862898427E-2"/>
              <c:y val="5.4368334016051463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58165888"/>
        <c:crosses val="autoZero"/>
        <c:crossBetween val="between"/>
      </c:valAx>
      <c:valAx>
        <c:axId val="5818598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（事業所数）</a:t>
                </a:r>
              </a:p>
            </c:rich>
          </c:tx>
          <c:layout>
            <c:manualLayout>
              <c:xMode val="edge"/>
              <c:yMode val="edge"/>
              <c:x val="0.93262730641188296"/>
              <c:y val="6.1119372736635758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8192256"/>
        <c:crosses val="max"/>
        <c:crossBetween val="between"/>
      </c:valAx>
      <c:catAx>
        <c:axId val="58192256"/>
        <c:scaling>
          <c:orientation val="minMax"/>
        </c:scaling>
        <c:delete val="1"/>
        <c:axPos val="b"/>
        <c:majorTickMark val="out"/>
        <c:minorTickMark val="none"/>
        <c:tickLblPos val="nextTo"/>
        <c:crossAx val="58185984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[統計さむかわデータベース.xlsx]5-1g2!ﾋﾟﾎﾞｯﾄﾃｰﾌﾞﾙ3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4708573928258967"/>
          <c:y val="0.110472805482648"/>
          <c:w val="0.81274015748031492"/>
          <c:h val="0.6711993292505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'5-1g2'!$B$3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'5-1g2'!$A$4:$A$15</c:f>
              <c:strCache>
                <c:ptCount val="11"/>
                <c:pt idx="0">
                  <c:v>昭和45年</c:v>
                </c:pt>
                <c:pt idx="1">
                  <c:v>昭和55年</c:v>
                </c:pt>
                <c:pt idx="2">
                  <c:v>昭和60年</c:v>
                </c:pt>
                <c:pt idx="3">
                  <c:v>平成2年</c:v>
                </c:pt>
                <c:pt idx="4">
                  <c:v>平成7年</c:v>
                </c:pt>
                <c:pt idx="5">
                  <c:v>平成14年</c:v>
                </c:pt>
                <c:pt idx="6">
                  <c:v>平成19年</c:v>
                </c:pt>
                <c:pt idx="7">
                  <c:v>平成22年</c:v>
                </c:pt>
                <c:pt idx="8">
                  <c:v>平成24年</c:v>
                </c:pt>
                <c:pt idx="9">
                  <c:v>平成25年</c:v>
                </c:pt>
                <c:pt idx="10">
                  <c:v>平成26年</c:v>
                </c:pt>
              </c:strCache>
            </c:strRef>
          </c:cat>
          <c:val>
            <c:numRef>
              <c:f>'5-1g2'!$B$4:$B$15</c:f>
              <c:numCache>
                <c:formatCode>General</c:formatCode>
                <c:ptCount val="11"/>
                <c:pt idx="0">
                  <c:v>56038</c:v>
                </c:pt>
                <c:pt idx="1">
                  <c:v>250082</c:v>
                </c:pt>
                <c:pt idx="2">
                  <c:v>357687</c:v>
                </c:pt>
                <c:pt idx="3">
                  <c:v>445931</c:v>
                </c:pt>
                <c:pt idx="4">
                  <c:v>382874</c:v>
                </c:pt>
                <c:pt idx="5">
                  <c:v>327807</c:v>
                </c:pt>
                <c:pt idx="6">
                  <c:v>423899</c:v>
                </c:pt>
                <c:pt idx="7">
                  <c:v>337943</c:v>
                </c:pt>
                <c:pt idx="8">
                  <c:v>332107</c:v>
                </c:pt>
                <c:pt idx="9">
                  <c:v>316889</c:v>
                </c:pt>
                <c:pt idx="10">
                  <c:v>330678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909824"/>
        <c:axId val="56911360"/>
      </c:barChart>
      <c:catAx>
        <c:axId val="56909824"/>
        <c:scaling>
          <c:orientation val="minMax"/>
        </c:scaling>
        <c:delete val="0"/>
        <c:axPos val="b"/>
        <c:majorTickMark val="out"/>
        <c:minorTickMark val="none"/>
        <c:tickLblPos val="nextTo"/>
        <c:crossAx val="56911360"/>
        <c:crosses val="autoZero"/>
        <c:auto val="1"/>
        <c:lblAlgn val="ctr"/>
        <c:lblOffset val="100"/>
        <c:noMultiLvlLbl val="0"/>
      </c:catAx>
      <c:valAx>
        <c:axId val="569113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（百万円）</a:t>
                </a:r>
              </a:p>
            </c:rich>
          </c:tx>
          <c:layout>
            <c:manualLayout>
              <c:xMode val="edge"/>
              <c:yMode val="edge"/>
              <c:x val="2.5087687902648533E-2"/>
              <c:y val="2.2351633129192187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5690982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[統計さむかわデータベース.xlsx]5-2g!ﾋﾟﾎﾞｯﾄﾃｰﾌﾞﾙ7</c:name>
    <c:fmtId val="0"/>
  </c:pivotSource>
  <c:chart>
    <c:autoTitleDeleted val="1"/>
    <c:pivotFmts>
      <c:pivotFmt>
        <c:idx val="0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32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</c:pivotFmt>
      <c:pivotFmt>
        <c:idx val="40"/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48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49"/>
      </c:pivotFmt>
      <c:pivotFmt>
        <c:idx val="50"/>
      </c:pivotFmt>
      <c:pivotFmt>
        <c:idx val="51"/>
      </c:pivotFmt>
      <c:pivotFmt>
        <c:idx val="52"/>
      </c:pivotFmt>
      <c:pivotFmt>
        <c:idx val="53"/>
      </c:pivotFmt>
      <c:pivotFmt>
        <c:idx val="54"/>
      </c:pivotFmt>
      <c:pivotFmt>
        <c:idx val="55"/>
      </c:pivotFmt>
      <c:pivotFmt>
        <c:idx val="56"/>
      </c:pivotFmt>
      <c:pivotFmt>
        <c:idx val="57"/>
      </c:pivotFmt>
      <c:pivotFmt>
        <c:idx val="58"/>
      </c:pivotFmt>
      <c:pivotFmt>
        <c:idx val="59"/>
      </c:pivotFmt>
      <c:pivotFmt>
        <c:idx val="60"/>
      </c:pivotFmt>
      <c:pivotFmt>
        <c:idx val="61"/>
      </c:pivotFmt>
      <c:pivotFmt>
        <c:idx val="62"/>
      </c:pivotFmt>
      <c:pivotFmt>
        <c:idx val="63"/>
        <c:dLbl>
          <c:idx val="0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64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65"/>
      </c:pivotFmt>
      <c:pivotFmt>
        <c:idx val="66"/>
      </c:pivotFmt>
      <c:pivotFmt>
        <c:idx val="67"/>
      </c:pivotFmt>
      <c:pivotFmt>
        <c:idx val="68"/>
      </c:pivotFmt>
      <c:pivotFmt>
        <c:idx val="69"/>
      </c:pivotFmt>
      <c:pivotFmt>
        <c:idx val="70"/>
      </c:pivotFmt>
      <c:pivotFmt>
        <c:idx val="71"/>
      </c:pivotFmt>
      <c:pivotFmt>
        <c:idx val="72"/>
      </c:pivotFmt>
      <c:pivotFmt>
        <c:idx val="73"/>
      </c:pivotFmt>
      <c:pivotFmt>
        <c:idx val="74"/>
      </c:pivotFmt>
      <c:pivotFmt>
        <c:idx val="75"/>
      </c:pivotFmt>
      <c:pivotFmt>
        <c:idx val="76"/>
      </c:pivotFmt>
      <c:pivotFmt>
        <c:idx val="77"/>
      </c:pivotFmt>
      <c:pivotFmt>
        <c:idx val="78"/>
      </c:pivotFmt>
      <c:pivotFmt>
        <c:idx val="79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0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1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2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3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4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5"/>
        <c:dLbl>
          <c:idx val="0"/>
          <c:layout>
            <c:manualLayout>
              <c:x val="0.3531911785242397"/>
              <c:y val="-6.8925700896384487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6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7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8"/>
        <c:dLbl>
          <c:idx val="0"/>
          <c:layout>
            <c:manualLayout>
              <c:x val="0.3531911785242397"/>
              <c:y val="-6.8925700896384487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9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0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1"/>
        <c:dLbl>
          <c:idx val="0"/>
          <c:layout>
            <c:manualLayout>
              <c:x val="0.3531911785242397"/>
              <c:y val="-6.8925700896384487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2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3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4"/>
        <c:dLbl>
          <c:idx val="0"/>
          <c:layout>
            <c:manualLayout>
              <c:x val="5.5722781487757056E-2"/>
              <c:y val="-6.2959963585751275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5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6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7"/>
        <c:dLbl>
          <c:idx val="0"/>
          <c:layout>
            <c:manualLayout>
              <c:x val="5.5722781487757056E-2"/>
              <c:y val="-6.2959963585751275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8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9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0"/>
        <c:dLbl>
          <c:idx val="0"/>
          <c:layout>
            <c:manualLayout>
              <c:x val="5.5722781487757056E-2"/>
              <c:y val="-6.2959963585751275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1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2"/>
      </c:pivotFmt>
      <c:pivotFmt>
        <c:idx val="103"/>
      </c:pivotFmt>
      <c:pivotFmt>
        <c:idx val="104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5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6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7"/>
        <c:marker>
          <c:symbol val="none"/>
        </c:marker>
      </c:pivotFmt>
      <c:pivotFmt>
        <c:idx val="108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9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10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11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12"/>
        <c:dLbl>
          <c:idx val="0"/>
          <c:layout>
            <c:manualLayout>
              <c:x val="-1.8436830011633161E-2"/>
              <c:y val="5.9106153397491978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13"/>
        <c:dLbl>
          <c:idx val="0"/>
          <c:layout>
            <c:manualLayout>
              <c:x val="0.17273494659321423"/>
              <c:y val="-8.360965296004666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14"/>
        <c:dLbl>
          <c:idx val="0"/>
          <c:layout>
            <c:manualLayout>
              <c:x val="7.6274984857662029E-2"/>
              <c:y val="-8.2764289880431607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15"/>
        <c:dLbl>
          <c:idx val="0"/>
          <c:layout>
            <c:manualLayout>
              <c:x val="6.1891302048782361E-3"/>
              <c:y val="-6.4079906678331869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</c:pivotFmts>
    <c:view3D>
      <c:rotX val="4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949871650659051"/>
          <c:y val="0.18960484106153397"/>
          <c:w val="0.83676655802640054"/>
          <c:h val="0.75317074948964713"/>
        </c:manualLayout>
      </c:layout>
      <c:pie3DChart>
        <c:varyColors val="1"/>
        <c:ser>
          <c:idx val="0"/>
          <c:order val="0"/>
          <c:tx>
            <c:strRef>
              <c:f>'5-2g'!$B$3</c:f>
              <c:strCache>
                <c:ptCount val="1"/>
                <c:pt idx="0">
                  <c:v>集計</c:v>
                </c:pt>
              </c:strCache>
            </c:strRef>
          </c:tx>
          <c:dLbls>
            <c:dLbl>
              <c:idx val="4"/>
              <c:layout>
                <c:manualLayout>
                  <c:x val="-1.8436830011633161E-2"/>
                  <c:y val="5.91061533974919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6.1891302048782361E-3"/>
                  <c:y val="-6.407990667833186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7"/>
              <c:layout>
                <c:manualLayout>
                  <c:x val="7.6274984857662029E-2"/>
                  <c:y val="-8.276428988043160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8"/>
              <c:layout>
                <c:manualLayout>
                  <c:x val="0.17273494659321423"/>
                  <c:y val="-8.36096529600466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'5-2g'!$A$4:$A$13</c:f>
              <c:strCache>
                <c:ptCount val="9"/>
                <c:pt idx="0">
                  <c:v>10～19人</c:v>
                </c:pt>
                <c:pt idx="1">
                  <c:v>4～9人</c:v>
                </c:pt>
                <c:pt idx="2">
                  <c:v>20～29人</c:v>
                </c:pt>
                <c:pt idx="3">
                  <c:v>30～49人</c:v>
                </c:pt>
                <c:pt idx="4">
                  <c:v>50～99人</c:v>
                </c:pt>
                <c:pt idx="5">
                  <c:v>100～199人</c:v>
                </c:pt>
                <c:pt idx="6">
                  <c:v>300～499人</c:v>
                </c:pt>
                <c:pt idx="7">
                  <c:v>500～999人</c:v>
                </c:pt>
                <c:pt idx="8">
                  <c:v>200～299人</c:v>
                </c:pt>
              </c:strCache>
            </c:strRef>
          </c:cat>
          <c:val>
            <c:numRef>
              <c:f>'5-2g'!$B$4:$B$13</c:f>
              <c:numCache>
                <c:formatCode>General</c:formatCode>
                <c:ptCount val="9"/>
                <c:pt idx="0">
                  <c:v>33</c:v>
                </c:pt>
                <c:pt idx="1">
                  <c:v>29</c:v>
                </c:pt>
                <c:pt idx="2">
                  <c:v>21</c:v>
                </c:pt>
                <c:pt idx="3">
                  <c:v>13</c:v>
                </c:pt>
                <c:pt idx="4">
                  <c:v>10</c:v>
                </c:pt>
                <c:pt idx="5">
                  <c:v>8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0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[統計さむかわデータベース.xlsx]1-5g3!ﾋﾟﾎﾞｯﾄﾃｰﾌﾞﾙ1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1349626751201554"/>
          <c:y val="0.11163789956718988"/>
          <c:w val="0.84472878390201211"/>
          <c:h val="0.662741478507239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'1-5g3'!$B$1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'1-5g3'!$A$2:$A$10</c:f>
              <c:strCache>
                <c:ptCount val="8"/>
                <c:pt idx="0">
                  <c:v>平成20年</c:v>
                </c:pt>
                <c:pt idx="1">
                  <c:v>平成21年</c:v>
                </c:pt>
                <c:pt idx="2">
                  <c:v>平成22年</c:v>
                </c:pt>
                <c:pt idx="3">
                  <c:v>平成23年</c:v>
                </c:pt>
                <c:pt idx="4">
                  <c:v>平成24年</c:v>
                </c:pt>
                <c:pt idx="5">
                  <c:v>平成25年</c:v>
                </c:pt>
                <c:pt idx="6">
                  <c:v>平成26年</c:v>
                </c:pt>
                <c:pt idx="7">
                  <c:v>平成27年</c:v>
                </c:pt>
              </c:strCache>
            </c:strRef>
          </c:cat>
          <c:val>
            <c:numRef>
              <c:f>'1-5g3'!$B$2:$B$10</c:f>
              <c:numCache>
                <c:formatCode>General</c:formatCode>
                <c:ptCount val="8"/>
                <c:pt idx="0">
                  <c:v>43688</c:v>
                </c:pt>
                <c:pt idx="1">
                  <c:v>44074</c:v>
                </c:pt>
                <c:pt idx="2">
                  <c:v>43083</c:v>
                </c:pt>
                <c:pt idx="3">
                  <c:v>42450</c:v>
                </c:pt>
                <c:pt idx="4">
                  <c:v>41794</c:v>
                </c:pt>
                <c:pt idx="5">
                  <c:v>41489</c:v>
                </c:pt>
                <c:pt idx="6">
                  <c:v>41394</c:v>
                </c:pt>
                <c:pt idx="7">
                  <c:v>41274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789632"/>
        <c:axId val="350791168"/>
      </c:barChart>
      <c:catAx>
        <c:axId val="350789632"/>
        <c:scaling>
          <c:orientation val="minMax"/>
        </c:scaling>
        <c:delete val="0"/>
        <c:axPos val="b"/>
        <c:majorTickMark val="out"/>
        <c:minorTickMark val="none"/>
        <c:tickLblPos val="nextTo"/>
        <c:crossAx val="350791168"/>
        <c:crosses val="autoZero"/>
        <c:auto val="1"/>
        <c:lblAlgn val="ctr"/>
        <c:lblOffset val="100"/>
        <c:noMultiLvlLbl val="0"/>
      </c:catAx>
      <c:valAx>
        <c:axId val="3507911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（円）</a:t>
                </a:r>
              </a:p>
            </c:rich>
          </c:tx>
          <c:layout>
            <c:manualLayout>
              <c:xMode val="edge"/>
              <c:yMode val="edge"/>
              <c:x val="2.311021063887482E-2"/>
              <c:y val="1.8672353455818021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078963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[統計さむかわデータベース.xlsx]5-2g 2!ﾋﾟﾎﾞｯﾄﾃｰﾌﾞﾙ7</c:name>
    <c:fmtId val="2"/>
  </c:pivotSource>
  <c:chart>
    <c:autoTitleDeleted val="1"/>
    <c:pivotFmts>
      <c:pivotFmt>
        <c:idx val="0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32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</c:pivotFmt>
      <c:pivotFmt>
        <c:idx val="40"/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  <c:dLbl>
          <c:idx val="0"/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48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</c:dLbl>
      </c:pivotFmt>
      <c:pivotFmt>
        <c:idx val="49"/>
      </c:pivotFmt>
      <c:pivotFmt>
        <c:idx val="50"/>
      </c:pivotFmt>
      <c:pivotFmt>
        <c:idx val="51"/>
      </c:pivotFmt>
      <c:pivotFmt>
        <c:idx val="52"/>
      </c:pivotFmt>
      <c:pivotFmt>
        <c:idx val="53"/>
      </c:pivotFmt>
      <c:pivotFmt>
        <c:idx val="54"/>
      </c:pivotFmt>
      <c:pivotFmt>
        <c:idx val="55"/>
      </c:pivotFmt>
      <c:pivotFmt>
        <c:idx val="56"/>
      </c:pivotFmt>
      <c:pivotFmt>
        <c:idx val="57"/>
      </c:pivotFmt>
      <c:pivotFmt>
        <c:idx val="58"/>
      </c:pivotFmt>
      <c:pivotFmt>
        <c:idx val="59"/>
      </c:pivotFmt>
      <c:pivotFmt>
        <c:idx val="60"/>
      </c:pivotFmt>
      <c:pivotFmt>
        <c:idx val="61"/>
      </c:pivotFmt>
      <c:pivotFmt>
        <c:idx val="62"/>
      </c:pivotFmt>
      <c:pivotFmt>
        <c:idx val="63"/>
        <c:dLbl>
          <c:idx val="0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64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65"/>
      </c:pivotFmt>
      <c:pivotFmt>
        <c:idx val="66"/>
      </c:pivotFmt>
      <c:pivotFmt>
        <c:idx val="67"/>
      </c:pivotFmt>
      <c:pivotFmt>
        <c:idx val="68"/>
      </c:pivotFmt>
      <c:pivotFmt>
        <c:idx val="69"/>
      </c:pivotFmt>
      <c:pivotFmt>
        <c:idx val="70"/>
      </c:pivotFmt>
      <c:pivotFmt>
        <c:idx val="71"/>
      </c:pivotFmt>
      <c:pivotFmt>
        <c:idx val="72"/>
      </c:pivotFmt>
      <c:pivotFmt>
        <c:idx val="73"/>
      </c:pivotFmt>
      <c:pivotFmt>
        <c:idx val="74"/>
      </c:pivotFmt>
      <c:pivotFmt>
        <c:idx val="75"/>
      </c:pivotFmt>
      <c:pivotFmt>
        <c:idx val="76"/>
      </c:pivotFmt>
      <c:pivotFmt>
        <c:idx val="77"/>
      </c:pivotFmt>
      <c:pivotFmt>
        <c:idx val="78"/>
      </c:pivotFmt>
      <c:pivotFmt>
        <c:idx val="79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0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1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2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3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4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5"/>
        <c:dLbl>
          <c:idx val="0"/>
          <c:layout>
            <c:manualLayout>
              <c:x val="0.3531911785242397"/>
              <c:y val="-6.8925700896384487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6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7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8"/>
        <c:dLbl>
          <c:idx val="0"/>
          <c:layout>
            <c:manualLayout>
              <c:x val="0.3531911785242397"/>
              <c:y val="-6.8925700896384487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9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0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1"/>
        <c:dLbl>
          <c:idx val="0"/>
          <c:layout>
            <c:manualLayout>
              <c:x val="0.3531911785242397"/>
              <c:y val="-6.8925700896384487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2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3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4"/>
        <c:dLbl>
          <c:idx val="0"/>
          <c:layout>
            <c:manualLayout>
              <c:x val="5.5722781487757056E-2"/>
              <c:y val="-6.2959963585751275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5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6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7"/>
        <c:dLbl>
          <c:idx val="0"/>
          <c:layout>
            <c:manualLayout>
              <c:x val="5.5722781487757056E-2"/>
              <c:y val="-6.2959963585751275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8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9"/>
        <c:dLbl>
          <c:idx val="0"/>
          <c:layout>
            <c:manualLayout>
              <c:x val="9.526841371391076E-2"/>
              <c:y val="-3.5178957469026051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0"/>
        <c:dLbl>
          <c:idx val="0"/>
          <c:layout>
            <c:manualLayout>
              <c:x val="5.5722781487757056E-2"/>
              <c:y val="-6.2959963585751275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1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2"/>
      </c:pivotFmt>
      <c:pivotFmt>
        <c:idx val="103"/>
      </c:pivotFmt>
      <c:pivotFmt>
        <c:idx val="104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5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6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7"/>
        <c:marker>
          <c:symbol val="none"/>
        </c:marker>
      </c:pivotFmt>
      <c:pivotFmt>
        <c:idx val="108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9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10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11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12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13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14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15"/>
        <c:dLbl>
          <c:idx val="0"/>
          <c:layout>
            <c:manualLayout>
              <c:x val="0.10433008569555649"/>
              <c:y val="-1.8624963546223387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16"/>
        <c:dLbl>
          <c:idx val="0"/>
          <c:layout>
            <c:manualLayout>
              <c:x val="6.9833391384491073E-2"/>
              <c:y val="-5.678222513852435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</c:pivotFmts>
    <c:view3D>
      <c:rotX val="4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997076717240376"/>
          <c:y val="0.20812335958005249"/>
          <c:w val="0.84682949536968255"/>
          <c:h val="0.76243000874890643"/>
        </c:manualLayout>
      </c:layout>
      <c:pie3DChart>
        <c:varyColors val="1"/>
        <c:ser>
          <c:idx val="0"/>
          <c:order val="0"/>
          <c:tx>
            <c:strRef>
              <c:f>'5-2g 2'!$B$3</c:f>
              <c:strCache>
                <c:ptCount val="1"/>
                <c:pt idx="0">
                  <c:v>集計</c:v>
                </c:pt>
              </c:strCache>
            </c:strRef>
          </c:tx>
          <c:dLbls>
            <c:dLbl>
              <c:idx val="6"/>
              <c:layout>
                <c:manualLayout>
                  <c:x val="6.9833391384491073E-2"/>
                  <c:y val="-5.6782225138524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8"/>
              <c:layout>
                <c:manualLayout>
                  <c:x val="0.10433008569555649"/>
                  <c:y val="-1.86249635462233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'5-2g 2'!$A$4:$A$13</c:f>
              <c:strCache>
                <c:ptCount val="9"/>
                <c:pt idx="0">
                  <c:v>500～999人</c:v>
                </c:pt>
                <c:pt idx="1">
                  <c:v>300～499人</c:v>
                </c:pt>
                <c:pt idx="2">
                  <c:v>100～199人</c:v>
                </c:pt>
                <c:pt idx="3">
                  <c:v>50～99人</c:v>
                </c:pt>
                <c:pt idx="4">
                  <c:v>30～49人</c:v>
                </c:pt>
                <c:pt idx="5">
                  <c:v>20～29人</c:v>
                </c:pt>
                <c:pt idx="6">
                  <c:v>200～299人</c:v>
                </c:pt>
                <c:pt idx="7">
                  <c:v>10～19人</c:v>
                </c:pt>
                <c:pt idx="8">
                  <c:v>4～9人</c:v>
                </c:pt>
              </c:strCache>
            </c:strRef>
          </c:cat>
          <c:val>
            <c:numRef>
              <c:f>'5-2g 2'!$B$4:$B$13</c:f>
              <c:numCache>
                <c:formatCode>General</c:formatCode>
                <c:ptCount val="9"/>
                <c:pt idx="0">
                  <c:v>1922</c:v>
                </c:pt>
                <c:pt idx="1">
                  <c:v>1544</c:v>
                </c:pt>
                <c:pt idx="2">
                  <c:v>1128</c:v>
                </c:pt>
                <c:pt idx="3">
                  <c:v>645</c:v>
                </c:pt>
                <c:pt idx="4">
                  <c:v>550</c:v>
                </c:pt>
                <c:pt idx="5">
                  <c:v>526</c:v>
                </c:pt>
                <c:pt idx="6">
                  <c:v>516</c:v>
                </c:pt>
                <c:pt idx="7">
                  <c:v>434</c:v>
                </c:pt>
                <c:pt idx="8">
                  <c:v>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0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[統計さむかわデータベース.xlsx]6-1g!ﾋﾟﾎﾞｯﾄﾃｰﾌﾞﾙ8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layout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"/>
      </c:pivotFmt>
      <c:pivotFmt>
        <c:idx val="2"/>
      </c:pivotFmt>
      <c:pivotFmt>
        <c:idx val="3"/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'6-1g'!$B$4</c:f>
              <c:strCache>
                <c:ptCount val="1"/>
                <c:pt idx="0">
                  <c:v>集計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0%" sourceLinked="0"/>
            <c:spPr/>
            <c:txPr>
              <a:bodyPr/>
              <a:lstStyle/>
              <a:p>
                <a:pPr>
                  <a:defRPr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'6-1g'!$A$5:$A$7</c:f>
              <c:strCache>
                <c:ptCount val="2"/>
                <c:pt idx="0">
                  <c:v>卸売業</c:v>
                </c:pt>
                <c:pt idx="1">
                  <c:v>小売業</c:v>
                </c:pt>
              </c:strCache>
            </c:strRef>
          </c:cat>
          <c:val>
            <c:numRef>
              <c:f>'6-1g'!$B$5:$B$7</c:f>
              <c:numCache>
                <c:formatCode>General</c:formatCode>
                <c:ptCount val="2"/>
                <c:pt idx="0">
                  <c:v>67</c:v>
                </c:pt>
                <c:pt idx="1">
                  <c:v>193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[統計さむかわデータベース.xlsx]6-1g 2!ﾋﾟﾎﾞｯﾄﾃｰﾌﾞﾙ8</c:name>
    <c:fmtId val="1"/>
  </c:pivotSource>
  <c:chart>
    <c:autoTitleDeleted val="1"/>
    <c:pivotFmts>
      <c:pivotFmt>
        <c:idx val="0"/>
        <c:dLbl>
          <c:idx val="0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"/>
      </c:pivotFmt>
      <c:pivotFmt>
        <c:idx val="2"/>
      </c:pivotFmt>
      <c:pivotFmt>
        <c:idx val="3"/>
      </c:pivotFmt>
      <c:pivotFmt>
        <c:idx val="4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5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6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'6-1g 2'!$B$4</c:f>
              <c:strCache>
                <c:ptCount val="1"/>
                <c:pt idx="0">
                  <c:v>集計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0%" sourceLinked="0"/>
            <c:spPr/>
            <c:txPr>
              <a:bodyPr/>
              <a:lstStyle/>
              <a:p>
                <a:pPr>
                  <a:defRPr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'6-1g 2'!$A$5:$A$7</c:f>
              <c:strCache>
                <c:ptCount val="2"/>
                <c:pt idx="0">
                  <c:v>卸売業</c:v>
                </c:pt>
                <c:pt idx="1">
                  <c:v>小売業</c:v>
                </c:pt>
              </c:strCache>
            </c:strRef>
          </c:cat>
          <c:val>
            <c:numRef>
              <c:f>'6-1g 2'!$B$5:$B$7</c:f>
              <c:numCache>
                <c:formatCode>General</c:formatCode>
                <c:ptCount val="2"/>
                <c:pt idx="0">
                  <c:v>446</c:v>
                </c:pt>
                <c:pt idx="1">
                  <c:v>1776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[統計さむかわデータベース.xlsx]6-1g 3!ﾋﾟﾎﾞｯﾄﾃｰﾌﾞﾙ8</c:name>
    <c:fmtId val="2"/>
  </c:pivotSource>
  <c:chart>
    <c:autoTitleDeleted val="1"/>
    <c:pivotFmts>
      <c:pivotFmt>
        <c:idx val="0"/>
        <c:dLbl>
          <c:idx val="0"/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"/>
      </c:pivotFmt>
      <c:pivotFmt>
        <c:idx val="2"/>
      </c:pivotFmt>
      <c:pivotFmt>
        <c:idx val="3"/>
      </c:pivotFmt>
      <c:pivotFmt>
        <c:idx val="4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5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6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7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"/>
        <c:dLbl>
          <c:idx val="0"/>
          <c:layout>
            <c:manualLayout>
              <c:x val="0.12704428640910703"/>
              <c:y val="-9.64876786235053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-0.18446965414798944"/>
              <c:y val="2.0948527267424907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372979462709064"/>
          <c:y val="0.17824074074074073"/>
          <c:w val="0.82602955932678701"/>
          <c:h val="0.77314814814814814"/>
        </c:manualLayout>
      </c:layout>
      <c:pie3DChart>
        <c:varyColors val="1"/>
        <c:ser>
          <c:idx val="0"/>
          <c:order val="0"/>
          <c:tx>
            <c:strRef>
              <c:f>'6-1g 3'!$B$4</c:f>
              <c:strCache>
                <c:ptCount val="1"/>
                <c:pt idx="0">
                  <c:v>集計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dLbl>
              <c:idx val="0"/>
              <c:layout>
                <c:manualLayout>
                  <c:x val="-0.18446965414798944"/>
                  <c:y val="2.094852726742490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.12704428640910703"/>
                  <c:y val="-9.648767862350539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0%" sourceLinked="0"/>
            <c:spPr/>
            <c:txPr>
              <a:bodyPr/>
              <a:lstStyle/>
              <a:p>
                <a:pPr>
                  <a:defRPr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'6-1g 3'!$A$5:$A$7</c:f>
              <c:strCache>
                <c:ptCount val="2"/>
                <c:pt idx="0">
                  <c:v>卸売業</c:v>
                </c:pt>
                <c:pt idx="1">
                  <c:v>小売業</c:v>
                </c:pt>
              </c:strCache>
            </c:strRef>
          </c:cat>
          <c:val>
            <c:numRef>
              <c:f>'6-1g 3'!$B$5:$B$7</c:f>
              <c:numCache>
                <c:formatCode>General</c:formatCode>
                <c:ptCount val="2"/>
                <c:pt idx="0">
                  <c:v>21647</c:v>
                </c:pt>
                <c:pt idx="1">
                  <c:v>24682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[統計さむかわデータベース.xlsx]6-2g!ﾋﾟﾎﾞｯﾄﾃｰﾌﾞﾙ1</c:name>
    <c:fmtId val="0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-8.4096675415573051E-3"/>
              <c:y val="0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8.4096675415573051E-3"/>
              <c:y val="0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2715507436570428"/>
          <c:y val="9.2976450860309132E-2"/>
          <c:w val="0.82116447944006998"/>
          <c:h val="0.7910436716243802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'6-2g'!$B$3</c:f>
              <c:strCache>
                <c:ptCount val="1"/>
                <c:pt idx="0">
                  <c:v>卸売業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dLbl>
              <c:idx val="0"/>
              <c:layout>
                <c:manualLayout>
                  <c:x val="-8.409667541557305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8.409667541557305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'6-2g'!$A$4:$A$14</c:f>
              <c:strCache>
                <c:ptCount val="10"/>
                <c:pt idx="0">
                  <c:v>大蔵</c:v>
                </c:pt>
                <c:pt idx="1">
                  <c:v>小動</c:v>
                </c:pt>
                <c:pt idx="2">
                  <c:v>中瀬</c:v>
                </c:pt>
                <c:pt idx="3">
                  <c:v>田端</c:v>
                </c:pt>
                <c:pt idx="4">
                  <c:v>小谷</c:v>
                </c:pt>
                <c:pt idx="5">
                  <c:v>大曲</c:v>
                </c:pt>
                <c:pt idx="6">
                  <c:v>宮山</c:v>
                </c:pt>
                <c:pt idx="7">
                  <c:v>倉見</c:v>
                </c:pt>
                <c:pt idx="8">
                  <c:v>岡田</c:v>
                </c:pt>
                <c:pt idx="9">
                  <c:v>一之宮</c:v>
                </c:pt>
              </c:strCache>
            </c:strRef>
          </c:cat>
          <c:val>
            <c:numRef>
              <c:f>'6-2g'!$B$4:$B$14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4</c:v>
                </c:pt>
                <c:pt idx="7">
                  <c:v>17</c:v>
                </c:pt>
                <c:pt idx="8">
                  <c:v>7</c:v>
                </c:pt>
                <c:pt idx="9">
                  <c:v>23</c:v>
                </c:pt>
              </c:numCache>
            </c:numRef>
          </c:val>
        </c:ser>
        <c:ser>
          <c:idx val="1"/>
          <c:order val="1"/>
          <c:tx>
            <c:strRef>
              <c:f>'6-2g'!$C$3</c:f>
              <c:strCache>
                <c:ptCount val="1"/>
                <c:pt idx="0">
                  <c:v>小売業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'6-2g'!$A$4:$A$14</c:f>
              <c:strCache>
                <c:ptCount val="10"/>
                <c:pt idx="0">
                  <c:v>大蔵</c:v>
                </c:pt>
                <c:pt idx="1">
                  <c:v>小動</c:v>
                </c:pt>
                <c:pt idx="2">
                  <c:v>中瀬</c:v>
                </c:pt>
                <c:pt idx="3">
                  <c:v>田端</c:v>
                </c:pt>
                <c:pt idx="4">
                  <c:v>小谷</c:v>
                </c:pt>
                <c:pt idx="5">
                  <c:v>大曲</c:v>
                </c:pt>
                <c:pt idx="6">
                  <c:v>宮山</c:v>
                </c:pt>
                <c:pt idx="7">
                  <c:v>倉見</c:v>
                </c:pt>
                <c:pt idx="8">
                  <c:v>岡田</c:v>
                </c:pt>
                <c:pt idx="9">
                  <c:v>一之宮</c:v>
                </c:pt>
              </c:strCache>
            </c:strRef>
          </c:cat>
          <c:val>
            <c:numRef>
              <c:f>'6-2g'!$C$4:$C$14</c:f>
              <c:numCache>
                <c:formatCode>General</c:formatCode>
                <c:ptCount val="10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7</c:v>
                </c:pt>
                <c:pt idx="4">
                  <c:v>11</c:v>
                </c:pt>
                <c:pt idx="5">
                  <c:v>12</c:v>
                </c:pt>
                <c:pt idx="6">
                  <c:v>29</c:v>
                </c:pt>
                <c:pt idx="7">
                  <c:v>32</c:v>
                </c:pt>
                <c:pt idx="8">
                  <c:v>51</c:v>
                </c:pt>
                <c:pt idx="9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3151232"/>
        <c:axId val="353161216"/>
      </c:barChart>
      <c:catAx>
        <c:axId val="353151232"/>
        <c:scaling>
          <c:orientation val="minMax"/>
        </c:scaling>
        <c:delete val="0"/>
        <c:axPos val="l"/>
        <c:majorTickMark val="out"/>
        <c:minorTickMark val="none"/>
        <c:tickLblPos val="nextTo"/>
        <c:crossAx val="353161216"/>
        <c:crosses val="autoZero"/>
        <c:auto val="1"/>
        <c:lblAlgn val="ctr"/>
        <c:lblOffset val="100"/>
        <c:noMultiLvlLbl val="0"/>
      </c:catAx>
      <c:valAx>
        <c:axId val="35316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ja-JP" altLang="en-US" sz="800" b="0"/>
                  <a:t>（商店数）</a:t>
                </a:r>
              </a:p>
            </c:rich>
          </c:tx>
          <c:layout>
            <c:manualLayout>
              <c:xMode val="edge"/>
              <c:yMode val="edge"/>
              <c:x val="0.87222222222222223"/>
              <c:y val="0.8101851851851852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3151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174431321084867"/>
          <c:y val="1.3888888888888888E-2"/>
          <c:w val="0.37651137357830278"/>
          <c:h val="8.371719160104987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[統計さむかわデータベース.xlsx]6-2g 2!ﾋﾟﾎﾞｯﾄﾃｰﾌﾞﾙ1</c:name>
    <c:fmtId val="2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-8.4096675415573051E-3"/>
              <c:y val="0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8.4096675415573051E-3"/>
              <c:y val="0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-8.4096675415573051E-3"/>
              <c:y val="0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-8.4096675415573051E-3"/>
              <c:y val="0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8.4096675415573051E-3"/>
              <c:y val="0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8.4096675415573051E-3"/>
              <c:y val="0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-8.4096675415573051E-3"/>
              <c:y val="0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8.4096675415573051E-3"/>
              <c:y val="0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0619075917397118"/>
          <c:y val="9.2976450860309132E-2"/>
          <c:w val="0.84212879050496048"/>
          <c:h val="0.7910436716243802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'6-2g 2'!$B$3</c:f>
              <c:strCache>
                <c:ptCount val="1"/>
                <c:pt idx="0">
                  <c:v>卸売業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dLbl>
              <c:idx val="0"/>
              <c:layout>
                <c:manualLayout>
                  <c:x val="-8.409667541557305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409667541557305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'6-2g 2'!$A$4:$A$14</c:f>
              <c:strCache>
                <c:ptCount val="10"/>
                <c:pt idx="0">
                  <c:v>大蔵</c:v>
                </c:pt>
                <c:pt idx="1">
                  <c:v>小動</c:v>
                </c:pt>
                <c:pt idx="2">
                  <c:v>小谷</c:v>
                </c:pt>
                <c:pt idx="3">
                  <c:v>田端</c:v>
                </c:pt>
                <c:pt idx="4">
                  <c:v>中瀬</c:v>
                </c:pt>
                <c:pt idx="5">
                  <c:v>大曲</c:v>
                </c:pt>
                <c:pt idx="6">
                  <c:v>宮山</c:v>
                </c:pt>
                <c:pt idx="7">
                  <c:v>一之宮</c:v>
                </c:pt>
                <c:pt idx="8">
                  <c:v>岡田</c:v>
                </c:pt>
                <c:pt idx="9">
                  <c:v>倉見</c:v>
                </c:pt>
              </c:strCache>
            </c:strRef>
          </c:cat>
          <c:val>
            <c:numRef>
              <c:f>'6-2g 2'!$B$4:$B$14</c:f>
              <c:numCache>
                <c:formatCode>General</c:formatCode>
                <c:ptCount val="10"/>
                <c:pt idx="0">
                  <c:v>0</c:v>
                </c:pt>
                <c:pt idx="1">
                  <c:v>10</c:v>
                </c:pt>
                <c:pt idx="2">
                  <c:v>7</c:v>
                </c:pt>
                <c:pt idx="3">
                  <c:v>35</c:v>
                </c:pt>
                <c:pt idx="4">
                  <c:v>0</c:v>
                </c:pt>
                <c:pt idx="5">
                  <c:v>25</c:v>
                </c:pt>
                <c:pt idx="6">
                  <c:v>12</c:v>
                </c:pt>
                <c:pt idx="7">
                  <c:v>103</c:v>
                </c:pt>
                <c:pt idx="8">
                  <c:v>49</c:v>
                </c:pt>
                <c:pt idx="9">
                  <c:v>205</c:v>
                </c:pt>
              </c:numCache>
            </c:numRef>
          </c:val>
        </c:ser>
        <c:ser>
          <c:idx val="1"/>
          <c:order val="1"/>
          <c:tx>
            <c:strRef>
              <c:f>'6-2g 2'!$C$3</c:f>
              <c:strCache>
                <c:ptCount val="1"/>
                <c:pt idx="0">
                  <c:v>小売業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'6-2g 2'!$A$4:$A$14</c:f>
              <c:strCache>
                <c:ptCount val="10"/>
                <c:pt idx="0">
                  <c:v>大蔵</c:v>
                </c:pt>
                <c:pt idx="1">
                  <c:v>小動</c:v>
                </c:pt>
                <c:pt idx="2">
                  <c:v>小谷</c:v>
                </c:pt>
                <c:pt idx="3">
                  <c:v>田端</c:v>
                </c:pt>
                <c:pt idx="4">
                  <c:v>中瀬</c:v>
                </c:pt>
                <c:pt idx="5">
                  <c:v>大曲</c:v>
                </c:pt>
                <c:pt idx="6">
                  <c:v>宮山</c:v>
                </c:pt>
                <c:pt idx="7">
                  <c:v>一之宮</c:v>
                </c:pt>
                <c:pt idx="8">
                  <c:v>岡田</c:v>
                </c:pt>
                <c:pt idx="9">
                  <c:v>倉見</c:v>
                </c:pt>
              </c:strCache>
            </c:strRef>
          </c:cat>
          <c:val>
            <c:numRef>
              <c:f>'6-2g 2'!$C$4:$C$14</c:f>
              <c:numCache>
                <c:formatCode>General</c:formatCode>
                <c:ptCount val="10"/>
                <c:pt idx="0">
                  <c:v>7</c:v>
                </c:pt>
                <c:pt idx="1">
                  <c:v>4</c:v>
                </c:pt>
                <c:pt idx="2">
                  <c:v>84</c:v>
                </c:pt>
                <c:pt idx="3">
                  <c:v>68</c:v>
                </c:pt>
                <c:pt idx="4">
                  <c:v>103</c:v>
                </c:pt>
                <c:pt idx="5">
                  <c:v>168</c:v>
                </c:pt>
                <c:pt idx="6">
                  <c:v>237</c:v>
                </c:pt>
                <c:pt idx="7">
                  <c:v>234</c:v>
                </c:pt>
                <c:pt idx="8">
                  <c:v>499</c:v>
                </c:pt>
                <c:pt idx="9">
                  <c:v>372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6887936"/>
        <c:axId val="356893824"/>
      </c:barChart>
      <c:catAx>
        <c:axId val="356887936"/>
        <c:scaling>
          <c:orientation val="minMax"/>
        </c:scaling>
        <c:delete val="0"/>
        <c:axPos val="l"/>
        <c:majorTickMark val="out"/>
        <c:minorTickMark val="none"/>
        <c:tickLblPos val="nextTo"/>
        <c:crossAx val="356893824"/>
        <c:crosses val="autoZero"/>
        <c:auto val="1"/>
        <c:lblAlgn val="ctr"/>
        <c:lblOffset val="100"/>
        <c:noMultiLvlLbl val="0"/>
      </c:catAx>
      <c:valAx>
        <c:axId val="35689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ja-JP" altLang="en-US" sz="800" b="0"/>
                  <a:t>（従業者数）</a:t>
                </a:r>
              </a:p>
            </c:rich>
          </c:tx>
          <c:layout>
            <c:manualLayout>
              <c:xMode val="edge"/>
              <c:yMode val="edge"/>
              <c:x val="0.87222222222222223"/>
              <c:y val="0.81018518518518523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6887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174431321084867"/>
          <c:y val="1.3888888888888888E-2"/>
          <c:w val="0.37651137357830278"/>
          <c:h val="8.371719160104987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[統計さむかわデータベース.xlsx]6-2g 3!ﾋﾟﾎﾞｯﾄﾃｰﾌﾞﾙ1</c:name>
    <c:fmtId val="4"/>
  </c:pivotSource>
  <c:chart>
    <c:autoTitleDeleted val="1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-8.4096675415573051E-3"/>
              <c:y val="0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8.4096675415573051E-3"/>
              <c:y val="0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-8.4096675415573051E-3"/>
              <c:y val="0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-8.4096675415573051E-3"/>
              <c:y val="0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8.4096675415573051E-3"/>
              <c:y val="0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8.4096675415573051E-3"/>
              <c:y val="0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-8.4096675415573051E-3"/>
              <c:y val="0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8.4096675415573051E-3"/>
              <c:y val="0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8.4096675415573051E-3"/>
              <c:y val="0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-8.4096675415573051E-3"/>
              <c:y val="0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9"/>
        <c:dLbl>
          <c:idx val="0"/>
          <c:delete val="1"/>
        </c:dLbl>
      </c:pivotFmt>
      <c:pivotFmt>
        <c:idx val="30"/>
      </c:pivotFmt>
    </c:pivotFmts>
    <c:plotArea>
      <c:layout>
        <c:manualLayout>
          <c:layoutTarget val="inner"/>
          <c:xMode val="edge"/>
          <c:yMode val="edge"/>
          <c:x val="0.10619075917397118"/>
          <c:y val="6.5198673082531355E-2"/>
          <c:w val="0.84212879050496048"/>
          <c:h val="0.8188214494021580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'6-2g 3'!$B$3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dLbl>
              <c:idx val="0"/>
              <c:delete val="1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'6-2g 3'!$A$4:$A$14</c:f>
              <c:strCache>
                <c:ptCount val="10"/>
                <c:pt idx="0">
                  <c:v>大蔵</c:v>
                </c:pt>
                <c:pt idx="1">
                  <c:v>小動</c:v>
                </c:pt>
                <c:pt idx="2">
                  <c:v>小谷</c:v>
                </c:pt>
                <c:pt idx="3">
                  <c:v>中瀬</c:v>
                </c:pt>
                <c:pt idx="4">
                  <c:v>田端</c:v>
                </c:pt>
                <c:pt idx="5">
                  <c:v>大曲</c:v>
                </c:pt>
                <c:pt idx="6">
                  <c:v>宮山</c:v>
                </c:pt>
                <c:pt idx="7">
                  <c:v>一之宮</c:v>
                </c:pt>
                <c:pt idx="8">
                  <c:v>岡田</c:v>
                </c:pt>
                <c:pt idx="9">
                  <c:v>倉見</c:v>
                </c:pt>
              </c:strCache>
            </c:strRef>
          </c:cat>
          <c:val>
            <c:numRef>
              <c:f>'6-2g 3'!$B$4:$B$14</c:f>
              <c:numCache>
                <c:formatCode>General</c:formatCode>
                <c:ptCount val="10"/>
                <c:pt idx="0">
                  <c:v>0</c:v>
                </c:pt>
                <c:pt idx="1">
                  <c:v>23686</c:v>
                </c:pt>
                <c:pt idx="2">
                  <c:v>108025</c:v>
                </c:pt>
                <c:pt idx="3">
                  <c:v>185462</c:v>
                </c:pt>
                <c:pt idx="4">
                  <c:v>199409</c:v>
                </c:pt>
                <c:pt idx="5">
                  <c:v>279895</c:v>
                </c:pt>
                <c:pt idx="6">
                  <c:v>358505</c:v>
                </c:pt>
                <c:pt idx="7">
                  <c:v>809442</c:v>
                </c:pt>
                <c:pt idx="8">
                  <c:v>818425</c:v>
                </c:pt>
                <c:pt idx="9">
                  <c:v>1773017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7001856"/>
        <c:axId val="357007744"/>
      </c:barChart>
      <c:catAx>
        <c:axId val="357001856"/>
        <c:scaling>
          <c:orientation val="minMax"/>
        </c:scaling>
        <c:delete val="0"/>
        <c:axPos val="l"/>
        <c:majorTickMark val="out"/>
        <c:minorTickMark val="none"/>
        <c:tickLblPos val="nextTo"/>
        <c:crossAx val="357007744"/>
        <c:crosses val="autoZero"/>
        <c:auto val="1"/>
        <c:lblAlgn val="ctr"/>
        <c:lblOffset val="100"/>
        <c:noMultiLvlLbl val="0"/>
      </c:catAx>
      <c:valAx>
        <c:axId val="35700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ja-JP" altLang="en-US" sz="800" b="0"/>
                  <a:t>（万円）</a:t>
                </a:r>
              </a:p>
            </c:rich>
          </c:tx>
          <c:layout>
            <c:manualLayout>
              <c:xMode val="edge"/>
              <c:yMode val="edge"/>
              <c:x val="0.92018384032931133"/>
              <c:y val="0.81018518518518523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700185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[統計さむかわデータベース.xlsx]6-3g!ﾋﾟﾎﾞｯﾄﾃｰﾌﾞﾙ3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8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0"/>
        <c:dLbl>
          <c:idx val="0"/>
          <c:layout>
            <c:manualLayout>
              <c:x val="-8.2584303581644078E-2"/>
              <c:y val="5.6069553805774275E-3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1"/>
        <c:dLbl>
          <c:idx val="0"/>
          <c:layout>
            <c:manualLayout>
              <c:x val="0.16094359541532163"/>
              <c:y val="-4.4523549139690873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2"/>
        <c:dLbl>
          <c:idx val="0"/>
          <c:layout>
            <c:manualLayout>
              <c:x val="-5.9113434834293377E-3"/>
              <c:y val="-4.9849081364829399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822551871154325"/>
          <c:y val="0.2013888888888889"/>
          <c:w val="0.78698497127285216"/>
          <c:h val="0.75"/>
        </c:manualLayout>
      </c:layout>
      <c:pie3DChart>
        <c:varyColors val="1"/>
        <c:ser>
          <c:idx val="0"/>
          <c:order val="0"/>
          <c:tx>
            <c:strRef>
              <c:f>'6-3g'!$B$3:$B$4</c:f>
              <c:strCache>
                <c:ptCount val="1"/>
                <c:pt idx="0">
                  <c:v>卸売</c:v>
                </c:pt>
              </c:strCache>
            </c:strRef>
          </c:tx>
          <c:dLbls>
            <c:dLbl>
              <c:idx val="3"/>
              <c:layout>
                <c:manualLayout>
                  <c:x val="-8.2584303581644078E-2"/>
                  <c:y val="5.606955380577427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5.9113434834293377E-3"/>
                  <c:y val="-4.98490813648293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0.16094359541532163"/>
                  <c:y val="-4.452354913969087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'6-3g'!$A$5:$A$10</c:f>
              <c:strCache>
                <c:ptCount val="6"/>
                <c:pt idx="0">
                  <c:v> 5～9人(従業者規模別商店数)</c:v>
                </c:pt>
                <c:pt idx="1">
                  <c:v> 1～2人(従業者規模別商店数)</c:v>
                </c:pt>
                <c:pt idx="2">
                  <c:v> 3～4人(従業者規模別商店数)</c:v>
                </c:pt>
                <c:pt idx="3">
                  <c:v> 10～19人(従業者規模別商店数)</c:v>
                </c:pt>
                <c:pt idx="4">
                  <c:v> 20～29人(従業者規模別商店数)</c:v>
                </c:pt>
                <c:pt idx="5">
                  <c:v> 30～49人(従業者規模別商店数)</c:v>
                </c:pt>
              </c:strCache>
            </c:strRef>
          </c:cat>
          <c:val>
            <c:numRef>
              <c:f>'6-3g'!$B$5:$B$10</c:f>
              <c:numCache>
                <c:formatCode>General</c:formatCode>
                <c:ptCount val="6"/>
                <c:pt idx="0">
                  <c:v>23</c:v>
                </c:pt>
                <c:pt idx="1">
                  <c:v>22</c:v>
                </c:pt>
                <c:pt idx="2">
                  <c:v>11</c:v>
                </c:pt>
                <c:pt idx="3">
                  <c:v>7</c:v>
                </c:pt>
                <c:pt idx="4">
                  <c:v>3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[統計さむかわデータベース.xlsx]6-3g2!ﾋﾟﾎﾞｯﾄﾃｰﾌﾞﾙ3</c:name>
    <c:fmtId val="1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8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9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0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1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0.10895042933477898"/>
              <c:y val="-3.9906313794109069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-2.536685892713833E-2"/>
              <c:y val="-3.2991761446485857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21951365231157"/>
          <c:y val="0.19675925925925927"/>
          <c:w val="0.79299097633208382"/>
          <c:h val="0.75462962962962965"/>
        </c:manualLayout>
      </c:layout>
      <c:pie3DChart>
        <c:varyColors val="1"/>
        <c:ser>
          <c:idx val="0"/>
          <c:order val="0"/>
          <c:tx>
            <c:strRef>
              <c:f>'6-3g2'!$B$3:$B$4</c:f>
              <c:strCache>
                <c:ptCount val="1"/>
                <c:pt idx="0">
                  <c:v>小売</c:v>
                </c:pt>
              </c:strCache>
            </c:strRef>
          </c:tx>
          <c:dLbls>
            <c:dLbl>
              <c:idx val="3"/>
              <c:layout>
                <c:manualLayout>
                  <c:x val="-2.536685892713833E-2"/>
                  <c:y val="-3.29917614464858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0.10895042933477898"/>
                  <c:y val="-3.990631379410906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'6-3g2'!$A$5:$A$10</c:f>
              <c:strCache>
                <c:ptCount val="6"/>
                <c:pt idx="0">
                  <c:v> 1～2人(従業者規模別商店数)</c:v>
                </c:pt>
                <c:pt idx="1">
                  <c:v> 3～4人(従業者規模別商店数)</c:v>
                </c:pt>
                <c:pt idx="2">
                  <c:v> 5～9人(従業者規模別商店数)</c:v>
                </c:pt>
                <c:pt idx="3">
                  <c:v> 10～19人(従業者規模別商店数)</c:v>
                </c:pt>
                <c:pt idx="4">
                  <c:v> 20～29人(従業者規模別商店数)</c:v>
                </c:pt>
                <c:pt idx="5">
                  <c:v> 30～49人(従業者規模別商店数)</c:v>
                </c:pt>
              </c:strCache>
            </c:strRef>
          </c:cat>
          <c:val>
            <c:numRef>
              <c:f>'6-3g2'!$B$5:$B$10</c:f>
              <c:numCache>
                <c:formatCode>General</c:formatCode>
                <c:ptCount val="6"/>
                <c:pt idx="0">
                  <c:v>79</c:v>
                </c:pt>
                <c:pt idx="1">
                  <c:v>33</c:v>
                </c:pt>
                <c:pt idx="2">
                  <c:v>29</c:v>
                </c:pt>
                <c:pt idx="3">
                  <c:v>26</c:v>
                </c:pt>
                <c:pt idx="4">
                  <c:v>12</c:v>
                </c:pt>
                <c:pt idx="5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[統計さむかわデータベース.xlsx]6-4g!ﾋﾟﾎﾞｯﾄﾃｰﾌﾞﾙ4</c:name>
    <c:fmtId val="0"/>
  </c:pivotSource>
  <c:chart>
    <c:autoTitleDeleted val="1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36983868123203967"/>
          <c:y val="1.8402342116269343E-2"/>
          <c:w val="0.60099135829365202"/>
          <c:h val="0.9396877397853499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'6-4g'!$B$4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'6-4g'!$A$5:$A$9</c:f>
              <c:strCache>
                <c:ptCount val="4"/>
                <c:pt idx="0">
                  <c:v>54機械器具卸売業</c:v>
                </c:pt>
                <c:pt idx="1">
                  <c:v>52飲食料品卸売業</c:v>
                </c:pt>
                <c:pt idx="2">
                  <c:v>55その他の卸売業</c:v>
                </c:pt>
                <c:pt idx="3">
                  <c:v>53建築材料，鉱物・金属材料等卸売業</c:v>
                </c:pt>
              </c:strCache>
            </c:strRef>
          </c:cat>
          <c:val>
            <c:numRef>
              <c:f>'6-4g'!$B$5:$B$9</c:f>
              <c:numCache>
                <c:formatCode>General</c:formatCode>
                <c:ptCount val="4"/>
                <c:pt idx="0">
                  <c:v>8</c:v>
                </c:pt>
                <c:pt idx="1">
                  <c:v>10</c:v>
                </c:pt>
                <c:pt idx="2">
                  <c:v>14</c:v>
                </c:pt>
                <c:pt idx="3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640448"/>
        <c:axId val="357654528"/>
      </c:barChart>
      <c:catAx>
        <c:axId val="357640448"/>
        <c:scaling>
          <c:orientation val="minMax"/>
        </c:scaling>
        <c:delete val="0"/>
        <c:axPos val="l"/>
        <c:majorTickMark val="out"/>
        <c:minorTickMark val="none"/>
        <c:tickLblPos val="nextTo"/>
        <c:crossAx val="357654528"/>
        <c:crosses val="autoZero"/>
        <c:auto val="1"/>
        <c:lblAlgn val="ctr"/>
        <c:lblOffset val="100"/>
        <c:noMultiLvlLbl val="0"/>
      </c:catAx>
      <c:valAx>
        <c:axId val="35765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/>
                </a:pPr>
                <a:r>
                  <a:rPr lang="ja-JP" altLang="en-US" sz="800" b="0"/>
                  <a:t>（商店数）</a:t>
                </a:r>
              </a:p>
            </c:rich>
          </c:tx>
          <c:layout>
            <c:manualLayout>
              <c:xMode val="edge"/>
              <c:yMode val="edge"/>
              <c:x val="0.8545123650588452"/>
              <c:y val="0.8410954223942346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764044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[統計さむかわデータベース.xlsx]1-6g!ﾋﾟﾎﾞｯﾄﾃｰﾌﾞﾙ6</c:name>
    <c:fmtId val="0"/>
  </c:pivotSource>
  <c:chart>
    <c:autoTitleDeleted val="0"/>
    <c:pivotFmts>
      <c:pivotFmt>
        <c:idx val="0"/>
        <c:spPr>
          <a:ln w="12700">
            <a:solidFill>
              <a:schemeClr val="accent2"/>
            </a:solidFill>
          </a:ln>
        </c:spPr>
        <c:marker>
          <c:symbol val="circle"/>
          <c:size val="7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8.8655074365704287E-2"/>
          <c:y val="0.1452442585523647"/>
          <c:w val="0.80175612423447074"/>
          <c:h val="0.5528915911714841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'1-6g'!$C$3</c:f>
              <c:strCache>
                <c:ptCount val="1"/>
                <c:pt idx="0">
                  <c:v>降水量（総量）（右軸）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'1-6g'!$A$4:$A$16</c:f>
              <c:strCache>
                <c:ptCount val="12"/>
                <c:pt idx="0">
                  <c:v>平成28年1月</c:v>
                </c:pt>
                <c:pt idx="1">
                  <c:v>平成28年2月</c:v>
                </c:pt>
                <c:pt idx="2">
                  <c:v>平成28年3月</c:v>
                </c:pt>
                <c:pt idx="3">
                  <c:v>平成28年4月</c:v>
                </c:pt>
                <c:pt idx="4">
                  <c:v>平成28年5月</c:v>
                </c:pt>
                <c:pt idx="5">
                  <c:v>平成28年6月</c:v>
                </c:pt>
                <c:pt idx="6">
                  <c:v>平成28年7月</c:v>
                </c:pt>
                <c:pt idx="7">
                  <c:v>平成28年8月</c:v>
                </c:pt>
                <c:pt idx="8">
                  <c:v>平成28年9月</c:v>
                </c:pt>
                <c:pt idx="9">
                  <c:v>平成28年10月</c:v>
                </c:pt>
                <c:pt idx="10">
                  <c:v>平成28年11月</c:v>
                </c:pt>
                <c:pt idx="11">
                  <c:v>平成28年12月</c:v>
                </c:pt>
              </c:strCache>
            </c:strRef>
          </c:cat>
          <c:val>
            <c:numRef>
              <c:f>'1-6g'!$C$4:$C$16</c:f>
              <c:numCache>
                <c:formatCode>General</c:formatCode>
                <c:ptCount val="12"/>
                <c:pt idx="0">
                  <c:v>57.5</c:v>
                </c:pt>
                <c:pt idx="1">
                  <c:v>87</c:v>
                </c:pt>
                <c:pt idx="2">
                  <c:v>111.5</c:v>
                </c:pt>
                <c:pt idx="3">
                  <c:v>136</c:v>
                </c:pt>
                <c:pt idx="4">
                  <c:v>95.5</c:v>
                </c:pt>
                <c:pt idx="5">
                  <c:v>123.5</c:v>
                </c:pt>
                <c:pt idx="6">
                  <c:v>106.5</c:v>
                </c:pt>
                <c:pt idx="7">
                  <c:v>193.5</c:v>
                </c:pt>
                <c:pt idx="8">
                  <c:v>240</c:v>
                </c:pt>
                <c:pt idx="9">
                  <c:v>61</c:v>
                </c:pt>
                <c:pt idx="10">
                  <c:v>113.5</c:v>
                </c:pt>
                <c:pt idx="11">
                  <c:v>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819840"/>
        <c:axId val="350817664"/>
      </c:barChart>
      <c:lineChart>
        <c:grouping val="standard"/>
        <c:varyColors val="0"/>
        <c:ser>
          <c:idx val="0"/>
          <c:order val="0"/>
          <c:tx>
            <c:strRef>
              <c:f>'1-6g'!$B$3</c:f>
              <c:strCache>
                <c:ptCount val="1"/>
                <c:pt idx="0">
                  <c:v>平均気温（左軸）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7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'1-6g'!$A$4:$A$16</c:f>
              <c:strCache>
                <c:ptCount val="12"/>
                <c:pt idx="0">
                  <c:v>平成28年1月</c:v>
                </c:pt>
                <c:pt idx="1">
                  <c:v>平成28年2月</c:v>
                </c:pt>
                <c:pt idx="2">
                  <c:v>平成28年3月</c:v>
                </c:pt>
                <c:pt idx="3">
                  <c:v>平成28年4月</c:v>
                </c:pt>
                <c:pt idx="4">
                  <c:v>平成28年5月</c:v>
                </c:pt>
                <c:pt idx="5">
                  <c:v>平成28年6月</c:v>
                </c:pt>
                <c:pt idx="6">
                  <c:v>平成28年7月</c:v>
                </c:pt>
                <c:pt idx="7">
                  <c:v>平成28年8月</c:v>
                </c:pt>
                <c:pt idx="8">
                  <c:v>平成28年9月</c:v>
                </c:pt>
                <c:pt idx="9">
                  <c:v>平成28年10月</c:v>
                </c:pt>
                <c:pt idx="10">
                  <c:v>平成28年11月</c:v>
                </c:pt>
                <c:pt idx="11">
                  <c:v>平成28年12月</c:v>
                </c:pt>
              </c:strCache>
            </c:strRef>
          </c:cat>
          <c:val>
            <c:numRef>
              <c:f>'1-6g'!$B$4:$B$16</c:f>
              <c:numCache>
                <c:formatCode>General</c:formatCode>
                <c:ptCount val="12"/>
                <c:pt idx="0">
                  <c:v>5.4</c:v>
                </c:pt>
                <c:pt idx="1">
                  <c:v>8.1</c:v>
                </c:pt>
                <c:pt idx="2">
                  <c:v>9.8000000000000007</c:v>
                </c:pt>
                <c:pt idx="3">
                  <c:v>15.1</c:v>
                </c:pt>
                <c:pt idx="4">
                  <c:v>19.5</c:v>
                </c:pt>
                <c:pt idx="5">
                  <c:v>21.6</c:v>
                </c:pt>
                <c:pt idx="6">
                  <c:v>24.7</c:v>
                </c:pt>
                <c:pt idx="7">
                  <c:v>26.7</c:v>
                </c:pt>
                <c:pt idx="8">
                  <c:v>24.1</c:v>
                </c:pt>
                <c:pt idx="9">
                  <c:v>18.600000000000001</c:v>
                </c:pt>
                <c:pt idx="10">
                  <c:v>11.4</c:v>
                </c:pt>
                <c:pt idx="11">
                  <c:v>8.8000000000000007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814592"/>
        <c:axId val="350815744"/>
      </c:lineChart>
      <c:catAx>
        <c:axId val="350814592"/>
        <c:scaling>
          <c:orientation val="minMax"/>
        </c:scaling>
        <c:delete val="0"/>
        <c:axPos val="b"/>
        <c:majorTickMark val="out"/>
        <c:minorTickMark val="none"/>
        <c:tickLblPos val="nextTo"/>
        <c:crossAx val="350815744"/>
        <c:crosses val="autoZero"/>
        <c:auto val="1"/>
        <c:lblAlgn val="ctr"/>
        <c:lblOffset val="100"/>
        <c:noMultiLvlLbl val="0"/>
      </c:catAx>
      <c:valAx>
        <c:axId val="3508157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（℃）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5.9385173647587448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0814592"/>
        <c:crosses val="autoZero"/>
        <c:crossBetween val="between"/>
      </c:valAx>
      <c:valAx>
        <c:axId val="35081766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 b="0"/>
                  <a:t>（</a:t>
                </a:r>
                <a:r>
                  <a:rPr lang="en-US" altLang="ja-JP" b="0"/>
                  <a:t>mm</a:t>
                </a:r>
                <a:r>
                  <a:rPr lang="ja-JP" altLang="en-US" b="0"/>
                  <a:t>）</a:t>
                </a:r>
              </a:p>
            </c:rich>
          </c:tx>
          <c:layout>
            <c:manualLayout>
              <c:xMode val="edge"/>
              <c:yMode val="edge"/>
              <c:x val="0.89529155730533683"/>
              <c:y val="5.112924237854030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0819840"/>
        <c:crosses val="max"/>
        <c:crossBetween val="between"/>
      </c:valAx>
      <c:catAx>
        <c:axId val="350819840"/>
        <c:scaling>
          <c:orientation val="minMax"/>
        </c:scaling>
        <c:delete val="1"/>
        <c:axPos val="b"/>
        <c:majorTickMark val="out"/>
        <c:minorTickMark val="none"/>
        <c:tickLblPos val="nextTo"/>
        <c:crossAx val="350817664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[統計さむかわデータベース.xlsx]6-4g2!ﾋﾟﾎﾞｯﾄﾃｰﾌﾞﾙ4</c:name>
    <c:fmtId val="1"/>
  </c:pivotSource>
  <c:chart>
    <c:autoTitleDeleted val="1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36983868123203967"/>
          <c:y val="1.8402342116269343E-2"/>
          <c:w val="0.60099135829365202"/>
          <c:h val="0.9396877397853499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'6-4g2'!$B$4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'6-4g2'!$A$5:$A$11</c:f>
              <c:strCache>
                <c:ptCount val="6"/>
                <c:pt idx="0">
                  <c:v>56各種商品小売業</c:v>
                </c:pt>
                <c:pt idx="1">
                  <c:v>61無店舗小売業</c:v>
                </c:pt>
                <c:pt idx="2">
                  <c:v>57織物・衣服・身の回り品小売業</c:v>
                </c:pt>
                <c:pt idx="3">
                  <c:v>59機械器具小売業</c:v>
                </c:pt>
                <c:pt idx="4">
                  <c:v>58飲食料品小売業</c:v>
                </c:pt>
                <c:pt idx="5">
                  <c:v>60その他の小売業</c:v>
                </c:pt>
              </c:strCache>
            </c:strRef>
          </c:cat>
          <c:val>
            <c:numRef>
              <c:f>'6-4g2'!$B$5:$B$11</c:f>
              <c:numCache>
                <c:formatCode>General</c:formatCode>
                <c:ptCount val="6"/>
                <c:pt idx="0">
                  <c:v>2</c:v>
                </c:pt>
                <c:pt idx="1">
                  <c:v>4</c:v>
                </c:pt>
                <c:pt idx="2">
                  <c:v>15</c:v>
                </c:pt>
                <c:pt idx="3">
                  <c:v>28</c:v>
                </c:pt>
                <c:pt idx="4">
                  <c:v>65</c:v>
                </c:pt>
                <c:pt idx="5">
                  <c:v>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267328"/>
        <c:axId val="357268864"/>
      </c:barChart>
      <c:catAx>
        <c:axId val="357267328"/>
        <c:scaling>
          <c:orientation val="minMax"/>
        </c:scaling>
        <c:delete val="0"/>
        <c:axPos val="l"/>
        <c:majorTickMark val="out"/>
        <c:minorTickMark val="none"/>
        <c:tickLblPos val="nextTo"/>
        <c:crossAx val="357268864"/>
        <c:crosses val="autoZero"/>
        <c:auto val="1"/>
        <c:lblAlgn val="ctr"/>
        <c:lblOffset val="100"/>
        <c:noMultiLvlLbl val="0"/>
      </c:catAx>
      <c:valAx>
        <c:axId val="35726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/>
                </a:pPr>
                <a:r>
                  <a:rPr lang="ja-JP" altLang="en-US" sz="800" b="0"/>
                  <a:t>（商店数）</a:t>
                </a:r>
              </a:p>
            </c:rich>
          </c:tx>
          <c:layout>
            <c:manualLayout>
              <c:xMode val="edge"/>
              <c:yMode val="edge"/>
              <c:x val="0.86643114467464333"/>
              <c:y val="0.8104666577694735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726732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[統計さむかわデータベース.xlsx]6-4g3!ﾋﾟﾎﾞｯﾄﾃｰﾌﾞﾙ4</c:name>
    <c:fmtId val="1"/>
  </c:pivotSource>
  <c:chart>
    <c:autoTitleDeleted val="1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36983868123203967"/>
          <c:y val="1.8402342116269343E-2"/>
          <c:w val="0.60099135829365202"/>
          <c:h val="0.9396877397853499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'6-4g3'!$B$4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'6-4g3'!$A$5:$A$9</c:f>
              <c:strCache>
                <c:ptCount val="4"/>
                <c:pt idx="0">
                  <c:v>54機械器具卸売業</c:v>
                </c:pt>
                <c:pt idx="1">
                  <c:v>55その他の卸売業</c:v>
                </c:pt>
                <c:pt idx="2">
                  <c:v>52飲食料品卸売業</c:v>
                </c:pt>
                <c:pt idx="3">
                  <c:v>53建築材料，鉱物・金属材料等卸売業</c:v>
                </c:pt>
              </c:strCache>
            </c:strRef>
          </c:cat>
          <c:val>
            <c:numRef>
              <c:f>'6-4g3'!$B$5:$B$9</c:f>
              <c:numCache>
                <c:formatCode>General</c:formatCode>
                <c:ptCount val="4"/>
                <c:pt idx="0">
                  <c:v>42</c:v>
                </c:pt>
                <c:pt idx="1">
                  <c:v>98</c:v>
                </c:pt>
                <c:pt idx="2">
                  <c:v>111</c:v>
                </c:pt>
                <c:pt idx="3">
                  <c:v>195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349632"/>
        <c:axId val="357351424"/>
      </c:barChart>
      <c:catAx>
        <c:axId val="357349632"/>
        <c:scaling>
          <c:orientation val="minMax"/>
        </c:scaling>
        <c:delete val="0"/>
        <c:axPos val="l"/>
        <c:majorTickMark val="out"/>
        <c:minorTickMark val="none"/>
        <c:tickLblPos val="nextTo"/>
        <c:crossAx val="357351424"/>
        <c:crosses val="autoZero"/>
        <c:auto val="1"/>
        <c:lblAlgn val="ctr"/>
        <c:lblOffset val="100"/>
        <c:noMultiLvlLbl val="0"/>
      </c:catAx>
      <c:valAx>
        <c:axId val="357351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/>
                </a:pPr>
                <a:r>
                  <a:rPr lang="ja-JP" altLang="en-US" sz="800" b="0"/>
                  <a:t>（従業者数）</a:t>
                </a:r>
              </a:p>
            </c:rich>
          </c:tx>
          <c:layout>
            <c:manualLayout>
              <c:xMode val="edge"/>
              <c:yMode val="edge"/>
              <c:x val="0.82990512810120831"/>
              <c:y val="0.7780698940410226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734963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[統計さむかわデータベース.xlsx]6-4g4!ﾋﾟﾎﾞｯﾄﾃｰﾌﾞﾙ4</c:name>
    <c:fmtId val="2"/>
  </c:pivotSource>
  <c:chart>
    <c:autoTitleDeleted val="1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36983868123203967"/>
          <c:y val="1.8402342116269343E-2"/>
          <c:w val="0.60099135829365202"/>
          <c:h val="0.9396877397853499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'6-4g4'!$B$4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'6-4g4'!$A$5:$A$11</c:f>
              <c:strCache>
                <c:ptCount val="6"/>
                <c:pt idx="0">
                  <c:v>61無店舗小売業</c:v>
                </c:pt>
                <c:pt idx="1">
                  <c:v>56各種商品小売業</c:v>
                </c:pt>
                <c:pt idx="2">
                  <c:v>57織物・衣服・身の回り品小売業</c:v>
                </c:pt>
                <c:pt idx="3">
                  <c:v>59機械器具小売業</c:v>
                </c:pt>
                <c:pt idx="4">
                  <c:v>60その他の小売業</c:v>
                </c:pt>
                <c:pt idx="5">
                  <c:v>58飲食料品小売業</c:v>
                </c:pt>
              </c:strCache>
            </c:strRef>
          </c:cat>
          <c:val>
            <c:numRef>
              <c:f>'6-4g4'!$B$5:$B$11</c:f>
              <c:numCache>
                <c:formatCode>General</c:formatCode>
                <c:ptCount val="6"/>
                <c:pt idx="0">
                  <c:v>21</c:v>
                </c:pt>
                <c:pt idx="1">
                  <c:v>53</c:v>
                </c:pt>
                <c:pt idx="2">
                  <c:v>58</c:v>
                </c:pt>
                <c:pt idx="3">
                  <c:v>111</c:v>
                </c:pt>
                <c:pt idx="4">
                  <c:v>589</c:v>
                </c:pt>
                <c:pt idx="5">
                  <c:v>944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113216"/>
        <c:axId val="357135488"/>
      </c:barChart>
      <c:catAx>
        <c:axId val="357113216"/>
        <c:scaling>
          <c:orientation val="minMax"/>
        </c:scaling>
        <c:delete val="0"/>
        <c:axPos val="l"/>
        <c:majorTickMark val="out"/>
        <c:minorTickMark val="none"/>
        <c:tickLblPos val="nextTo"/>
        <c:crossAx val="357135488"/>
        <c:crosses val="autoZero"/>
        <c:auto val="1"/>
        <c:lblAlgn val="ctr"/>
        <c:lblOffset val="100"/>
        <c:noMultiLvlLbl val="0"/>
      </c:catAx>
      <c:valAx>
        <c:axId val="35713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/>
                </a:pPr>
                <a:r>
                  <a:rPr lang="ja-JP" altLang="en-US" sz="800" b="0"/>
                  <a:t>（従業者数）</a:t>
                </a:r>
              </a:p>
            </c:rich>
          </c:tx>
          <c:layout>
            <c:manualLayout>
              <c:xMode val="edge"/>
              <c:yMode val="edge"/>
              <c:x val="0.8140523352224065"/>
              <c:y val="0.7665131697990155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711321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[統計さむかわデータベース.xlsx]6-4g5!ﾋﾟﾎﾞｯﾄﾃｰﾌﾞﾙ4</c:name>
    <c:fmtId val="2"/>
  </c:pivotSource>
  <c:chart>
    <c:autoTitleDeleted val="1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0"/>
              <c:y val="9.0614979094339479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36983868123203967"/>
          <c:y val="1.8402342116269343E-2"/>
          <c:w val="0.60099135829365202"/>
          <c:h val="0.9396877397853499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'6-4g5'!$B$4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'6-4g5'!$A$5:$A$9</c:f>
              <c:strCache>
                <c:ptCount val="4"/>
                <c:pt idx="0">
                  <c:v>54機械器具卸売業</c:v>
                </c:pt>
                <c:pt idx="1">
                  <c:v>52飲食料品卸売業</c:v>
                </c:pt>
                <c:pt idx="2">
                  <c:v>55その他の卸売業</c:v>
                </c:pt>
                <c:pt idx="3">
                  <c:v>53建築材料，鉱物・金属材料等卸売業</c:v>
                </c:pt>
              </c:strCache>
            </c:strRef>
          </c:cat>
          <c:val>
            <c:numRef>
              <c:f>'6-4g5'!$B$5:$B$9</c:f>
              <c:numCache>
                <c:formatCode>General</c:formatCode>
                <c:ptCount val="4"/>
                <c:pt idx="0">
                  <c:v>138591</c:v>
                </c:pt>
                <c:pt idx="1">
                  <c:v>506121</c:v>
                </c:pt>
                <c:pt idx="2">
                  <c:v>520623</c:v>
                </c:pt>
                <c:pt idx="3">
                  <c:v>999375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52"/>
        <c:axId val="3468288"/>
      </c:barChart>
      <c:catAx>
        <c:axId val="3466752"/>
        <c:scaling>
          <c:orientation val="minMax"/>
        </c:scaling>
        <c:delete val="0"/>
        <c:axPos val="l"/>
        <c:majorTickMark val="out"/>
        <c:minorTickMark val="none"/>
        <c:tickLblPos val="nextTo"/>
        <c:crossAx val="3468288"/>
        <c:crosses val="autoZero"/>
        <c:auto val="1"/>
        <c:lblAlgn val="ctr"/>
        <c:lblOffset val="100"/>
        <c:noMultiLvlLbl val="0"/>
      </c:catAx>
      <c:valAx>
        <c:axId val="346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/>
                </a:pPr>
                <a:r>
                  <a:rPr lang="ja-JP" altLang="en-US" sz="800" b="0"/>
                  <a:t>（万円）</a:t>
                </a:r>
              </a:p>
            </c:rich>
          </c:tx>
          <c:layout>
            <c:manualLayout>
              <c:xMode val="edge"/>
              <c:yMode val="edge"/>
              <c:x val="0.89349110494769157"/>
              <c:y val="0.7989683898208376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346675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[統計さむかわデータベース.xlsx]6-4g6!ﾋﾟﾎﾞｯﾄﾃｰﾌﾞﾙ4</c:name>
    <c:fmtId val="3"/>
  </c:pivotSource>
  <c:chart>
    <c:autoTitleDeleted val="1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45669379669606364"/>
          <c:y val="0"/>
          <c:w val="0.60099135829365202"/>
          <c:h val="0.9396877397853499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'6-4g6'!$B$4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'6-4g6'!$A$5:$A$10</c:f>
              <c:strCache>
                <c:ptCount val="5"/>
                <c:pt idx="0">
                  <c:v>61無店舗小売業</c:v>
                </c:pt>
                <c:pt idx="1">
                  <c:v>57織物・衣服・身の回り品小売業</c:v>
                </c:pt>
                <c:pt idx="2">
                  <c:v>59機械器具小売業</c:v>
                </c:pt>
                <c:pt idx="3">
                  <c:v>60その他の小売業</c:v>
                </c:pt>
                <c:pt idx="4">
                  <c:v>58飲食料品小売業</c:v>
                </c:pt>
              </c:strCache>
            </c:strRef>
          </c:cat>
          <c:val>
            <c:numRef>
              <c:f>'6-4g6'!$B$5:$B$10</c:f>
              <c:numCache>
                <c:formatCode>General</c:formatCode>
                <c:ptCount val="5"/>
                <c:pt idx="0">
                  <c:v>14801</c:v>
                </c:pt>
                <c:pt idx="1">
                  <c:v>57474</c:v>
                </c:pt>
                <c:pt idx="2">
                  <c:v>248424</c:v>
                </c:pt>
                <c:pt idx="3">
                  <c:v>762889</c:v>
                </c:pt>
                <c:pt idx="4">
                  <c:v>1103613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476224"/>
        <c:axId val="357477760"/>
      </c:barChart>
      <c:catAx>
        <c:axId val="357476224"/>
        <c:scaling>
          <c:orientation val="minMax"/>
        </c:scaling>
        <c:delete val="0"/>
        <c:axPos val="l"/>
        <c:majorTickMark val="out"/>
        <c:minorTickMark val="none"/>
        <c:tickLblPos val="nextTo"/>
        <c:crossAx val="357477760"/>
        <c:crosses val="autoZero"/>
        <c:auto val="1"/>
        <c:lblAlgn val="ctr"/>
        <c:lblOffset val="100"/>
        <c:noMultiLvlLbl val="0"/>
      </c:catAx>
      <c:valAx>
        <c:axId val="35747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/>
                </a:pPr>
                <a:r>
                  <a:rPr lang="ja-JP" altLang="en-US" sz="800" b="0"/>
                  <a:t>（万円）</a:t>
                </a:r>
              </a:p>
            </c:rich>
          </c:tx>
          <c:layout>
            <c:manualLayout>
              <c:xMode val="edge"/>
              <c:yMode val="edge"/>
              <c:x val="0.90076136856977373"/>
              <c:y val="0.80126631090544964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35747622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[統計さむかわデータベース.xlsx]7-1g!ﾋﾟﾎﾞｯﾄﾃｰﾌﾞﾙ5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3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4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5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6"/>
      </c:pivotFmt>
      <c:pivotFmt>
        <c:idx val="47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1498961676048058"/>
          <c:y val="0.12282002724343001"/>
          <c:w val="0.78712612493317446"/>
          <c:h val="0.6534921673472764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'7-1g'!$C$1</c:f>
              <c:strCache>
                <c:ptCount val="1"/>
                <c:pt idx="0">
                  <c:v>消費量（左軸）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'7-1g'!$A$2:$A$10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'7-1g'!$C$2:$C$10</c:f>
              <c:numCache>
                <c:formatCode>General</c:formatCode>
                <c:ptCount val="8"/>
                <c:pt idx="0">
                  <c:v>59715</c:v>
                </c:pt>
                <c:pt idx="1">
                  <c:v>55734</c:v>
                </c:pt>
                <c:pt idx="2">
                  <c:v>56516</c:v>
                </c:pt>
                <c:pt idx="3">
                  <c:v>55404</c:v>
                </c:pt>
                <c:pt idx="4">
                  <c:v>56008</c:v>
                </c:pt>
                <c:pt idx="5">
                  <c:v>58489</c:v>
                </c:pt>
                <c:pt idx="6">
                  <c:v>56001</c:v>
                </c:pt>
                <c:pt idx="7">
                  <c:v>57619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410880"/>
        <c:axId val="357761408"/>
      </c:barChart>
      <c:lineChart>
        <c:grouping val="standard"/>
        <c:varyColors val="0"/>
        <c:ser>
          <c:idx val="0"/>
          <c:order val="0"/>
          <c:tx>
            <c:strRef>
              <c:f>'7-1g'!$B$1</c:f>
              <c:strCache>
                <c:ptCount val="1"/>
                <c:pt idx="0">
                  <c:v>需要家数（右軸）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'7-1g'!$A$2:$A$10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'7-1g'!$B$2:$B$10</c:f>
              <c:numCache>
                <c:formatCode>General</c:formatCode>
                <c:ptCount val="8"/>
                <c:pt idx="0">
                  <c:v>4237</c:v>
                </c:pt>
                <c:pt idx="1">
                  <c:v>4279</c:v>
                </c:pt>
                <c:pt idx="2">
                  <c:v>4317</c:v>
                </c:pt>
                <c:pt idx="3">
                  <c:v>4412</c:v>
                </c:pt>
                <c:pt idx="4">
                  <c:v>4488</c:v>
                </c:pt>
                <c:pt idx="5">
                  <c:v>4537</c:v>
                </c:pt>
                <c:pt idx="6">
                  <c:v>4653</c:v>
                </c:pt>
                <c:pt idx="7">
                  <c:v>4791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773312"/>
        <c:axId val="357762944"/>
      </c:lineChart>
      <c:catAx>
        <c:axId val="358410880"/>
        <c:scaling>
          <c:orientation val="minMax"/>
        </c:scaling>
        <c:delete val="0"/>
        <c:axPos val="b"/>
        <c:majorTickMark val="out"/>
        <c:minorTickMark val="none"/>
        <c:tickLblPos val="nextTo"/>
        <c:crossAx val="357761408"/>
        <c:crosses val="autoZero"/>
        <c:auto val="1"/>
        <c:lblAlgn val="ctr"/>
        <c:lblOffset val="100"/>
        <c:noMultiLvlLbl val="0"/>
      </c:catAx>
      <c:valAx>
        <c:axId val="3577614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（千㎥）</a:t>
                </a:r>
              </a:p>
            </c:rich>
          </c:tx>
          <c:layout>
            <c:manualLayout>
              <c:xMode val="edge"/>
              <c:yMode val="edge"/>
              <c:x val="1.6001023029814095E-2"/>
              <c:y val="5.4368461821928421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8410880"/>
        <c:crosses val="autoZero"/>
        <c:crossBetween val="between"/>
      </c:valAx>
      <c:valAx>
        <c:axId val="35776294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（件）</a:t>
                </a:r>
              </a:p>
            </c:rich>
          </c:tx>
          <c:layout>
            <c:manualLayout>
              <c:xMode val="edge"/>
              <c:yMode val="edge"/>
              <c:x val="0.93262725068039176"/>
              <c:y val="6.1119509058502358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7773312"/>
        <c:crosses val="max"/>
        <c:crossBetween val="between"/>
      </c:valAx>
      <c:catAx>
        <c:axId val="357773312"/>
        <c:scaling>
          <c:orientation val="minMax"/>
        </c:scaling>
        <c:delete val="1"/>
        <c:axPos val="b"/>
        <c:majorTickMark val="out"/>
        <c:minorTickMark val="none"/>
        <c:tickLblPos val="nextTo"/>
        <c:crossAx val="357762944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[統計さむかわデータベース.xlsx]7-2g!ﾋﾟﾎﾞｯﾄﾃｰﾌﾞﾙ6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3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4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5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6"/>
      </c:pivotFmt>
      <c:pivotFmt>
        <c:idx val="47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1498961676048058"/>
          <c:y val="0.12282002724343001"/>
          <c:w val="0.78712612493317446"/>
          <c:h val="0.6534921673472764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'7-2g'!$C$1</c:f>
              <c:strCache>
                <c:ptCount val="1"/>
                <c:pt idx="0">
                  <c:v>給水人口（左軸）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'7-2g'!$A$2:$A$10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'7-2g'!$C$2:$C$10</c:f>
              <c:numCache>
                <c:formatCode>General</c:formatCode>
                <c:ptCount val="8"/>
                <c:pt idx="0">
                  <c:v>47578</c:v>
                </c:pt>
                <c:pt idx="1">
                  <c:v>47642</c:v>
                </c:pt>
                <c:pt idx="2">
                  <c:v>47423</c:v>
                </c:pt>
                <c:pt idx="3">
                  <c:v>47391</c:v>
                </c:pt>
                <c:pt idx="4">
                  <c:v>47316</c:v>
                </c:pt>
                <c:pt idx="5">
                  <c:v>47334</c:v>
                </c:pt>
                <c:pt idx="6">
                  <c:v>47596</c:v>
                </c:pt>
                <c:pt idx="7">
                  <c:v>47912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954304"/>
        <c:axId val="357955840"/>
      </c:barChart>
      <c:lineChart>
        <c:grouping val="standard"/>
        <c:varyColors val="0"/>
        <c:ser>
          <c:idx val="0"/>
          <c:order val="0"/>
          <c:tx>
            <c:strRef>
              <c:f>'7-2g'!$B$1</c:f>
              <c:strCache>
                <c:ptCount val="1"/>
                <c:pt idx="0">
                  <c:v>給水戸数（右軸）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'7-2g'!$A$2:$A$10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'7-2g'!$B$2:$B$10</c:f>
              <c:numCache>
                <c:formatCode>General</c:formatCode>
                <c:ptCount val="8"/>
                <c:pt idx="0">
                  <c:v>15334</c:v>
                </c:pt>
                <c:pt idx="1">
                  <c:v>17343</c:v>
                </c:pt>
                <c:pt idx="2">
                  <c:v>17534</c:v>
                </c:pt>
                <c:pt idx="3">
                  <c:v>18103</c:v>
                </c:pt>
                <c:pt idx="4">
                  <c:v>18538</c:v>
                </c:pt>
                <c:pt idx="5">
                  <c:v>19361</c:v>
                </c:pt>
                <c:pt idx="6">
                  <c:v>20247</c:v>
                </c:pt>
                <c:pt idx="7">
                  <c:v>20807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976320"/>
        <c:axId val="357974400"/>
      </c:lineChart>
      <c:catAx>
        <c:axId val="357954304"/>
        <c:scaling>
          <c:orientation val="minMax"/>
        </c:scaling>
        <c:delete val="0"/>
        <c:axPos val="b"/>
        <c:majorTickMark val="out"/>
        <c:minorTickMark val="none"/>
        <c:tickLblPos val="nextTo"/>
        <c:crossAx val="357955840"/>
        <c:crosses val="autoZero"/>
        <c:auto val="1"/>
        <c:lblAlgn val="ctr"/>
        <c:lblOffset val="100"/>
        <c:noMultiLvlLbl val="0"/>
      </c:catAx>
      <c:valAx>
        <c:axId val="357955840"/>
        <c:scaling>
          <c:orientation val="minMax"/>
          <c:min val="100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1.3223315835520562E-2"/>
              <c:y val="4.5109361329833779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7954304"/>
        <c:crosses val="autoZero"/>
        <c:crossBetween val="between"/>
      </c:valAx>
      <c:valAx>
        <c:axId val="357974400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（戸数）</a:t>
                </a:r>
              </a:p>
            </c:rich>
          </c:tx>
          <c:layout>
            <c:manualLayout>
              <c:xMode val="edge"/>
              <c:yMode val="edge"/>
              <c:x val="0.91489361702127658"/>
              <c:y val="5.1860236220472443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7976320"/>
        <c:crosses val="max"/>
        <c:crossBetween val="between"/>
      </c:valAx>
      <c:catAx>
        <c:axId val="357976320"/>
        <c:scaling>
          <c:orientation val="minMax"/>
        </c:scaling>
        <c:delete val="1"/>
        <c:axPos val="b"/>
        <c:majorTickMark val="out"/>
        <c:minorTickMark val="none"/>
        <c:tickLblPos val="nextTo"/>
        <c:crossAx val="357974400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[統計さむかわデータベース.xlsx]7-2g2!ﾋﾟﾎﾞｯﾄﾃｰﾌﾞﾙ6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3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4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5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6"/>
      </c:pivotFmt>
      <c:pivotFmt>
        <c:idx val="47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81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82"/>
      </c:pivotFmt>
      <c:pivotFmt>
        <c:idx val="83"/>
        <c:dLbl>
          <c:idx val="0"/>
          <c:layout>
            <c:manualLayout>
              <c:x val="0.23945131101036612"/>
              <c:y val="-4.9811533974919803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84"/>
        <c:dLbl>
          <c:idx val="0"/>
          <c:layout>
            <c:manualLayout>
              <c:x val="-0.10360338291046953"/>
              <c:y val="-0.10396325459317585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85"/>
        <c:dLbl>
          <c:idx val="0"/>
          <c:layout>
            <c:manualLayout>
              <c:x val="-5.6243272621225381E-2"/>
              <c:y val="-9.7450422863808686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86"/>
        <c:dLbl>
          <c:idx val="0"/>
          <c:layout>
            <c:manualLayout>
              <c:x val="8.6270261671836476E-2"/>
              <c:y val="-9.9765237678623511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713033752136914"/>
          <c:y val="0.20615339749198017"/>
          <c:w val="0.79784332043240358"/>
          <c:h val="0.75534412365121018"/>
        </c:manualLayout>
      </c:layout>
      <c:pie3DChart>
        <c:varyColors val="1"/>
        <c:ser>
          <c:idx val="0"/>
          <c:order val="0"/>
          <c:tx>
            <c:strRef>
              <c:f>'7-2g2'!$B$3:$B$4</c:f>
              <c:strCache>
                <c:ptCount val="1"/>
                <c:pt idx="0">
                  <c:v>平成27年度</c:v>
                </c:pt>
              </c:strCache>
            </c:strRef>
          </c:tx>
          <c:dLbls>
            <c:dLbl>
              <c:idx val="3"/>
              <c:layout>
                <c:manualLayout>
                  <c:x val="-0.10360338291046953"/>
                  <c:y val="-0.1039632545931758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5.6243272621225381E-2"/>
                  <c:y val="-9.745042286380868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8.6270261671836476E-2"/>
                  <c:y val="-9.97652376786235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0.23945131101036612"/>
                  <c:y val="-4.98115339749198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'7-2g2'!$A$5:$A$11</c:f>
              <c:strCache>
                <c:ptCount val="7"/>
                <c:pt idx="0">
                  <c:v>家事用</c:v>
                </c:pt>
                <c:pt idx="1">
                  <c:v>工業用</c:v>
                </c:pt>
                <c:pt idx="2">
                  <c:v>営業用</c:v>
                </c:pt>
                <c:pt idx="3">
                  <c:v>無収水量 </c:v>
                </c:pt>
                <c:pt idx="4">
                  <c:v>公共用</c:v>
                </c:pt>
                <c:pt idx="5">
                  <c:v>プール用</c:v>
                </c:pt>
                <c:pt idx="6">
                  <c:v>一時用</c:v>
                </c:pt>
              </c:strCache>
            </c:strRef>
          </c:cat>
          <c:val>
            <c:numRef>
              <c:f>'7-2g2'!$B$5:$B$11</c:f>
              <c:numCache>
                <c:formatCode>General</c:formatCode>
                <c:ptCount val="7"/>
                <c:pt idx="0">
                  <c:v>4145147</c:v>
                </c:pt>
                <c:pt idx="1">
                  <c:v>1205827</c:v>
                </c:pt>
                <c:pt idx="2">
                  <c:v>531322</c:v>
                </c:pt>
                <c:pt idx="3">
                  <c:v>269667</c:v>
                </c:pt>
                <c:pt idx="4">
                  <c:v>86580</c:v>
                </c:pt>
                <c:pt idx="5">
                  <c:v>4628</c:v>
                </c:pt>
                <c:pt idx="6">
                  <c:v>2755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[統計さむかわデータベース.xlsx]8-1g!ﾋﾟﾎﾞｯﾄﾃｰﾌﾞﾙ7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3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4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5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6"/>
      </c:pivotFmt>
      <c:pivotFmt>
        <c:idx val="47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1498961676048058"/>
          <c:y val="0.12282002724343001"/>
          <c:w val="0.78712612493317446"/>
          <c:h val="0.6534921673472764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'8-1g'!$C$3</c:f>
              <c:strCache>
                <c:ptCount val="1"/>
                <c:pt idx="0">
                  <c:v>総所得額（左軸）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'8-1g'!$A$4:$A$12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'8-1g'!$C$4:$C$12</c:f>
              <c:numCache>
                <c:formatCode>General</c:formatCode>
                <c:ptCount val="8"/>
                <c:pt idx="0">
                  <c:v>75920018</c:v>
                </c:pt>
                <c:pt idx="1">
                  <c:v>73846155</c:v>
                </c:pt>
                <c:pt idx="2">
                  <c:v>68263987</c:v>
                </c:pt>
                <c:pt idx="3">
                  <c:v>68091050</c:v>
                </c:pt>
                <c:pt idx="4">
                  <c:v>68464747</c:v>
                </c:pt>
                <c:pt idx="5">
                  <c:v>67947601</c:v>
                </c:pt>
                <c:pt idx="6">
                  <c:v>68356574</c:v>
                </c:pt>
                <c:pt idx="7">
                  <c:v>68306521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376768"/>
        <c:axId val="359378304"/>
      </c:barChart>
      <c:lineChart>
        <c:grouping val="standard"/>
        <c:varyColors val="0"/>
        <c:ser>
          <c:idx val="0"/>
          <c:order val="0"/>
          <c:tx>
            <c:strRef>
              <c:f>'8-1g'!$B$3</c:f>
              <c:strCache>
                <c:ptCount val="1"/>
                <c:pt idx="0">
                  <c:v>所得者1人当り金額（右軸）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'8-1g'!$A$4:$A$12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'8-1g'!$B$4:$B$12</c:f>
              <c:numCache>
                <c:formatCode>General</c:formatCode>
                <c:ptCount val="8"/>
                <c:pt idx="0">
                  <c:v>3429243.3262568321</c:v>
                </c:pt>
                <c:pt idx="1">
                  <c:v>3339339.5586506287</c:v>
                </c:pt>
                <c:pt idx="2">
                  <c:v>3153070.9930715933</c:v>
                </c:pt>
                <c:pt idx="3">
                  <c:v>3144066.5835526618</c:v>
                </c:pt>
                <c:pt idx="4">
                  <c:v>3138281.3989732307</c:v>
                </c:pt>
                <c:pt idx="5">
                  <c:v>3092181.7147538001</c:v>
                </c:pt>
                <c:pt idx="6">
                  <c:v>3122730.6532663316</c:v>
                </c:pt>
                <c:pt idx="7">
                  <c:v>3116742.1518525276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542144"/>
        <c:axId val="359540224"/>
      </c:lineChart>
      <c:catAx>
        <c:axId val="359376768"/>
        <c:scaling>
          <c:orientation val="minMax"/>
        </c:scaling>
        <c:delete val="0"/>
        <c:axPos val="b"/>
        <c:majorTickMark val="out"/>
        <c:minorTickMark val="none"/>
        <c:tickLblPos val="nextTo"/>
        <c:crossAx val="359378304"/>
        <c:crosses val="autoZero"/>
        <c:auto val="1"/>
        <c:lblAlgn val="ctr"/>
        <c:lblOffset val="100"/>
        <c:noMultiLvlLbl val="0"/>
      </c:catAx>
      <c:valAx>
        <c:axId val="3593783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（千円）</a:t>
                </a:r>
              </a:p>
            </c:rich>
          </c:tx>
          <c:layout>
            <c:manualLayout>
              <c:xMode val="edge"/>
              <c:yMode val="edge"/>
              <c:x val="2.0378910596819403E-2"/>
              <c:y val="4.5109361329833779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9376768"/>
        <c:crosses val="autoZero"/>
        <c:crossBetween val="between"/>
      </c:valAx>
      <c:valAx>
        <c:axId val="35954022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（円）</a:t>
                </a:r>
              </a:p>
            </c:rich>
          </c:tx>
          <c:layout>
            <c:manualLayout>
              <c:xMode val="edge"/>
              <c:yMode val="edge"/>
              <c:x val="0.92443442780743645"/>
              <c:y val="4.723060659084281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9542144"/>
        <c:crosses val="max"/>
        <c:crossBetween val="between"/>
      </c:valAx>
      <c:catAx>
        <c:axId val="359542144"/>
        <c:scaling>
          <c:orientation val="minMax"/>
        </c:scaling>
        <c:delete val="1"/>
        <c:axPos val="b"/>
        <c:majorTickMark val="out"/>
        <c:minorTickMark val="none"/>
        <c:tickLblPos val="nextTo"/>
        <c:crossAx val="359540224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[統計さむかわデータベース.xlsx]8-2g!ﾋﾟﾎﾞｯﾄﾃｰﾌﾞﾙ1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6"/>
        <c:dLbl>
          <c:idx val="0"/>
          <c:layout>
            <c:manualLayout>
              <c:x val="-0.1976962280713247"/>
              <c:y val="-0.11751500089037543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9034601124110732"/>
          <c:y val="0.31086118659946266"/>
          <c:w val="0.68649835575877471"/>
          <c:h val="0.64052772164541383"/>
        </c:manualLayout>
      </c:layout>
      <c:pie3DChart>
        <c:varyColors val="1"/>
        <c:ser>
          <c:idx val="0"/>
          <c:order val="0"/>
          <c:tx>
            <c:strRef>
              <c:f>'8-2g'!$B$3</c:f>
              <c:strCache>
                <c:ptCount val="1"/>
                <c:pt idx="0">
                  <c:v>集計</c:v>
                </c:pt>
              </c:strCache>
            </c:strRef>
          </c:tx>
          <c:dLbls>
            <c:dLbl>
              <c:idx val="6"/>
              <c:layout>
                <c:manualLayout>
                  <c:x val="-0.1976962280713247"/>
                  <c:y val="-0.1175150008903754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'8-2g'!$A$4:$A$13</c:f>
              <c:strCache>
                <c:ptCount val="9"/>
                <c:pt idx="0">
                  <c:v>10万円を越え100万円以下</c:v>
                </c:pt>
                <c:pt idx="1">
                  <c:v>100万円を越え200万円以下</c:v>
                </c:pt>
                <c:pt idx="2">
                  <c:v>200万円を越え300万円以下</c:v>
                </c:pt>
                <c:pt idx="3">
                  <c:v>300万円を越え400万円以下</c:v>
                </c:pt>
                <c:pt idx="4">
                  <c:v>400万円を越え550万円以下</c:v>
                </c:pt>
                <c:pt idx="5">
                  <c:v>10万円以下の金額</c:v>
                </c:pt>
                <c:pt idx="6">
                  <c:v>550万円を越え700万円以下</c:v>
                </c:pt>
                <c:pt idx="7">
                  <c:v>700万円を越え1,000万円以下</c:v>
                </c:pt>
                <c:pt idx="8">
                  <c:v>1,000万円を越える金額</c:v>
                </c:pt>
              </c:strCache>
            </c:strRef>
          </c:cat>
          <c:val>
            <c:numRef>
              <c:f>'8-2g'!$B$4:$B$13</c:f>
              <c:numCache>
                <c:formatCode>General</c:formatCode>
                <c:ptCount val="9"/>
                <c:pt idx="0">
                  <c:v>6720</c:v>
                </c:pt>
                <c:pt idx="1">
                  <c:v>6557</c:v>
                </c:pt>
                <c:pt idx="2">
                  <c:v>3770</c:v>
                </c:pt>
                <c:pt idx="3">
                  <c:v>1983</c:v>
                </c:pt>
                <c:pt idx="4">
                  <c:v>1266</c:v>
                </c:pt>
                <c:pt idx="5">
                  <c:v>874</c:v>
                </c:pt>
                <c:pt idx="6">
                  <c:v>367</c:v>
                </c:pt>
                <c:pt idx="7">
                  <c:v>216</c:v>
                </c:pt>
                <c:pt idx="8">
                  <c:v>163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[統計さむかわデータベース.xlsx]2-1g!ﾋﾟﾎﾞｯﾄﾃｰﾌﾞﾙ1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dLbl>
          <c:idx val="0"/>
          <c:layout>
            <c:manualLayout>
              <c:x val="1.8518515818239164E-3"/>
              <c:y val="-1.350210970464135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dLbl>
          <c:idx val="0"/>
          <c:layout>
            <c:manualLayout>
              <c:x val="-3.2175994141733139E-2"/>
              <c:y val="-2.1173062227981012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2282002724343001"/>
          <c:w val="0.82581455238935886"/>
          <c:h val="0.7069784378218545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'2-1g'!$C$3</c:f>
              <c:strCache>
                <c:ptCount val="1"/>
                <c:pt idx="0">
                  <c:v>人口（左軸）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dLbl>
              <c:idx val="19"/>
              <c:layout>
                <c:manualLayout>
                  <c:x val="1.8518515818239164E-3"/>
                  <c:y val="-1.3502109704641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'2-1g'!$A$4:$A$24</c:f>
              <c:strCache>
                <c:ptCount val="20"/>
                <c:pt idx="0">
                  <c:v>大正9年</c:v>
                </c:pt>
                <c:pt idx="1">
                  <c:v>大正14年</c:v>
                </c:pt>
                <c:pt idx="2">
                  <c:v>昭和5年</c:v>
                </c:pt>
                <c:pt idx="3">
                  <c:v>昭和10年</c:v>
                </c:pt>
                <c:pt idx="4">
                  <c:v>昭和15年</c:v>
                </c:pt>
                <c:pt idx="5">
                  <c:v>昭和22年</c:v>
                </c:pt>
                <c:pt idx="6">
                  <c:v>昭和25年</c:v>
                </c:pt>
                <c:pt idx="7">
                  <c:v>昭和30年</c:v>
                </c:pt>
                <c:pt idx="8">
                  <c:v>昭和35年</c:v>
                </c:pt>
                <c:pt idx="9">
                  <c:v>昭和40年</c:v>
                </c:pt>
                <c:pt idx="10">
                  <c:v>昭和45年</c:v>
                </c:pt>
                <c:pt idx="11">
                  <c:v>昭和50年</c:v>
                </c:pt>
                <c:pt idx="12">
                  <c:v>昭和55年</c:v>
                </c:pt>
                <c:pt idx="13">
                  <c:v>昭和60年</c:v>
                </c:pt>
                <c:pt idx="14">
                  <c:v>平成2年</c:v>
                </c:pt>
                <c:pt idx="15">
                  <c:v>平成7年</c:v>
                </c:pt>
                <c:pt idx="16">
                  <c:v>平成12年</c:v>
                </c:pt>
                <c:pt idx="17">
                  <c:v>平成17年</c:v>
                </c:pt>
                <c:pt idx="18">
                  <c:v>平成22年</c:v>
                </c:pt>
                <c:pt idx="19">
                  <c:v>平成27年</c:v>
                </c:pt>
              </c:strCache>
            </c:strRef>
          </c:cat>
          <c:val>
            <c:numRef>
              <c:f>'2-1g'!$C$4:$C$24</c:f>
              <c:numCache>
                <c:formatCode>General</c:formatCode>
                <c:ptCount val="20"/>
                <c:pt idx="0">
                  <c:v>5364</c:v>
                </c:pt>
                <c:pt idx="1">
                  <c:v>6005</c:v>
                </c:pt>
                <c:pt idx="2">
                  <c:v>5948</c:v>
                </c:pt>
                <c:pt idx="3">
                  <c:v>6144</c:v>
                </c:pt>
                <c:pt idx="4">
                  <c:v>6772</c:v>
                </c:pt>
                <c:pt idx="5">
                  <c:v>10330</c:v>
                </c:pt>
                <c:pt idx="6">
                  <c:v>11166</c:v>
                </c:pt>
                <c:pt idx="7">
                  <c:v>11183</c:v>
                </c:pt>
                <c:pt idx="8">
                  <c:v>11564</c:v>
                </c:pt>
                <c:pt idx="9">
                  <c:v>16229</c:v>
                </c:pt>
                <c:pt idx="10">
                  <c:v>22946</c:v>
                </c:pt>
                <c:pt idx="11">
                  <c:v>30696</c:v>
                </c:pt>
                <c:pt idx="12">
                  <c:v>36417</c:v>
                </c:pt>
                <c:pt idx="13">
                  <c:v>40141</c:v>
                </c:pt>
                <c:pt idx="14">
                  <c:v>44532</c:v>
                </c:pt>
                <c:pt idx="15">
                  <c:v>47438</c:v>
                </c:pt>
                <c:pt idx="16">
                  <c:v>46369</c:v>
                </c:pt>
                <c:pt idx="17">
                  <c:v>47457</c:v>
                </c:pt>
                <c:pt idx="18">
                  <c:v>47672</c:v>
                </c:pt>
                <c:pt idx="19">
                  <c:v>47936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645888"/>
        <c:axId val="352647424"/>
      </c:barChart>
      <c:lineChart>
        <c:grouping val="standard"/>
        <c:varyColors val="0"/>
        <c:ser>
          <c:idx val="0"/>
          <c:order val="0"/>
          <c:tx>
            <c:strRef>
              <c:f>'2-1g'!$B$3</c:f>
              <c:strCache>
                <c:ptCount val="1"/>
                <c:pt idx="0">
                  <c:v>世帯（右軸）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dLbl>
              <c:idx val="19"/>
              <c:layout>
                <c:manualLayout>
                  <c:x val="-3.2175994141733139E-2"/>
                  <c:y val="-2.117306222798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'2-1g'!$A$4:$A$24</c:f>
              <c:strCache>
                <c:ptCount val="20"/>
                <c:pt idx="0">
                  <c:v>大正9年</c:v>
                </c:pt>
                <c:pt idx="1">
                  <c:v>大正14年</c:v>
                </c:pt>
                <c:pt idx="2">
                  <c:v>昭和5年</c:v>
                </c:pt>
                <c:pt idx="3">
                  <c:v>昭和10年</c:v>
                </c:pt>
                <c:pt idx="4">
                  <c:v>昭和15年</c:v>
                </c:pt>
                <c:pt idx="5">
                  <c:v>昭和22年</c:v>
                </c:pt>
                <c:pt idx="6">
                  <c:v>昭和25年</c:v>
                </c:pt>
                <c:pt idx="7">
                  <c:v>昭和30年</c:v>
                </c:pt>
                <c:pt idx="8">
                  <c:v>昭和35年</c:v>
                </c:pt>
                <c:pt idx="9">
                  <c:v>昭和40年</c:v>
                </c:pt>
                <c:pt idx="10">
                  <c:v>昭和45年</c:v>
                </c:pt>
                <c:pt idx="11">
                  <c:v>昭和50年</c:v>
                </c:pt>
                <c:pt idx="12">
                  <c:v>昭和55年</c:v>
                </c:pt>
                <c:pt idx="13">
                  <c:v>昭和60年</c:v>
                </c:pt>
                <c:pt idx="14">
                  <c:v>平成2年</c:v>
                </c:pt>
                <c:pt idx="15">
                  <c:v>平成7年</c:v>
                </c:pt>
                <c:pt idx="16">
                  <c:v>平成12年</c:v>
                </c:pt>
                <c:pt idx="17">
                  <c:v>平成17年</c:v>
                </c:pt>
                <c:pt idx="18">
                  <c:v>平成22年</c:v>
                </c:pt>
                <c:pt idx="19">
                  <c:v>平成27年</c:v>
                </c:pt>
              </c:strCache>
            </c:strRef>
          </c:cat>
          <c:val>
            <c:numRef>
              <c:f>'2-1g'!$B$4:$B$24</c:f>
              <c:numCache>
                <c:formatCode>General</c:formatCode>
                <c:ptCount val="20"/>
                <c:pt idx="0">
                  <c:v>907</c:v>
                </c:pt>
                <c:pt idx="1">
                  <c:v>1014</c:v>
                </c:pt>
                <c:pt idx="2">
                  <c:v>1056</c:v>
                </c:pt>
                <c:pt idx="3">
                  <c:v>1052</c:v>
                </c:pt>
                <c:pt idx="4">
                  <c:v>1146</c:v>
                </c:pt>
                <c:pt idx="5">
                  <c:v>1999</c:v>
                </c:pt>
                <c:pt idx="6">
                  <c:v>2077</c:v>
                </c:pt>
                <c:pt idx="7">
                  <c:v>2086</c:v>
                </c:pt>
                <c:pt idx="8">
                  <c:v>2221</c:v>
                </c:pt>
                <c:pt idx="9">
                  <c:v>3594</c:v>
                </c:pt>
                <c:pt idx="10">
                  <c:v>5634</c:v>
                </c:pt>
                <c:pt idx="11">
                  <c:v>8028</c:v>
                </c:pt>
                <c:pt idx="12">
                  <c:v>11155</c:v>
                </c:pt>
                <c:pt idx="13">
                  <c:v>12333</c:v>
                </c:pt>
                <c:pt idx="14">
                  <c:v>14308</c:v>
                </c:pt>
                <c:pt idx="15">
                  <c:v>15664</c:v>
                </c:pt>
                <c:pt idx="16">
                  <c:v>15982</c:v>
                </c:pt>
                <c:pt idx="17">
                  <c:v>17197</c:v>
                </c:pt>
                <c:pt idx="18">
                  <c:v>18033</c:v>
                </c:pt>
                <c:pt idx="19">
                  <c:v>18744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532736"/>
        <c:axId val="352530816"/>
      </c:lineChart>
      <c:catAx>
        <c:axId val="352645888"/>
        <c:scaling>
          <c:orientation val="minMax"/>
        </c:scaling>
        <c:delete val="0"/>
        <c:axPos val="b"/>
        <c:majorTickMark val="out"/>
        <c:minorTickMark val="none"/>
        <c:tickLblPos val="nextTo"/>
        <c:crossAx val="352647424"/>
        <c:crosses val="autoZero"/>
        <c:auto val="1"/>
        <c:lblAlgn val="ctr"/>
        <c:lblOffset val="100"/>
        <c:noMultiLvlLbl val="0"/>
      </c:catAx>
      <c:valAx>
        <c:axId val="352647424"/>
        <c:scaling>
          <c:orientation val="minMax"/>
          <c:max val="500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2.8532366793180695E-2"/>
              <c:y val="5.4368317884315086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2645888"/>
        <c:crosses val="autoZero"/>
        <c:crossBetween val="between"/>
      </c:valAx>
      <c:valAx>
        <c:axId val="352530816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（世帯）</a:t>
                </a:r>
              </a:p>
            </c:rich>
          </c:tx>
          <c:layout>
            <c:manualLayout>
              <c:xMode val="edge"/>
              <c:yMode val="edge"/>
              <c:x val="0.93262730641188296"/>
              <c:y val="6.1119372736635758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2532736"/>
        <c:crosses val="max"/>
        <c:crossBetween val="between"/>
      </c:valAx>
      <c:catAx>
        <c:axId val="352532736"/>
        <c:scaling>
          <c:orientation val="minMax"/>
        </c:scaling>
        <c:delete val="1"/>
        <c:axPos val="b"/>
        <c:majorTickMark val="out"/>
        <c:minorTickMark val="none"/>
        <c:tickLblPos val="nextTo"/>
        <c:crossAx val="352530816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[統計さむかわデータベース.xlsx]8-2g2!ﾋﾟﾎﾞｯﾄﾃｰﾌﾞﾙ1</c:name>
    <c:fmtId val="1"/>
  </c:pivotSource>
  <c:chart>
    <c:autoTitleDeleted val="1"/>
    <c:pivotFmts>
      <c:pivotFmt>
        <c:idx val="0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dLbl>
          <c:idx val="0"/>
          <c:layout>
            <c:manualLayout>
              <c:x val="-7.3663566299045663E-2"/>
              <c:y val="2.1402741324001166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7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8"/>
        <c:dLbl>
          <c:idx val="0"/>
          <c:layout>
            <c:manualLayout>
              <c:x val="-7.1357367093819152E-2"/>
              <c:y val="-6.1809315255711379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9"/>
        <c:dLbl>
          <c:idx val="0"/>
          <c:layout>
            <c:manualLayout>
              <c:x val="-2.4091657660439504E-2"/>
              <c:y val="-1.350292751867555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20"/>
        <c:dLbl>
          <c:idx val="0"/>
          <c:layout>
            <c:manualLayout>
              <c:x val="-2.7632219992108829E-2"/>
              <c:y val="2.8659243038407181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21"/>
        <c:dLbl>
          <c:idx val="0"/>
          <c:layout>
            <c:manualLayout>
              <c:x val="9.003894121078003E-2"/>
              <c:y val="-4.6646476882697352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961470502461702"/>
          <c:y val="0.23568653030797185"/>
          <c:w val="0.77856620863568526"/>
          <c:h val="0.72959138983366723"/>
        </c:manualLayout>
      </c:layout>
      <c:pie3DChart>
        <c:varyColors val="1"/>
        <c:ser>
          <c:idx val="0"/>
          <c:order val="0"/>
          <c:tx>
            <c:strRef>
              <c:f>'8-2g2'!$B$3</c:f>
              <c:strCache>
                <c:ptCount val="1"/>
                <c:pt idx="0">
                  <c:v>集計</c:v>
                </c:pt>
              </c:strCache>
            </c:strRef>
          </c:tx>
          <c:dLbls>
            <c:dLbl>
              <c:idx val="4"/>
              <c:layout>
                <c:manualLayout>
                  <c:x val="-2.7632219992108829E-2"/>
                  <c:y val="2.86592430384071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2.4091657660439504E-2"/>
                  <c:y val="-1.35029275186755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7.1357367093819152E-2"/>
                  <c:y val="-6.180931525571137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9.003894121078003E-2"/>
                  <c:y val="-4.664647688269735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'8-2g2'!$A$4:$A$13</c:f>
              <c:strCache>
                <c:ptCount val="9"/>
                <c:pt idx="0">
                  <c:v>100万円を越え200万円以下</c:v>
                </c:pt>
                <c:pt idx="1">
                  <c:v>200万円を越え300万円以下</c:v>
                </c:pt>
                <c:pt idx="2">
                  <c:v>300万円を越え400万円以下</c:v>
                </c:pt>
                <c:pt idx="3">
                  <c:v>10万円を越え100万円以下</c:v>
                </c:pt>
                <c:pt idx="4">
                  <c:v>400万円を越え550万円以下</c:v>
                </c:pt>
                <c:pt idx="5">
                  <c:v>1,000万円を越える金額</c:v>
                </c:pt>
                <c:pt idx="6">
                  <c:v>550万円を越え700万円以下</c:v>
                </c:pt>
                <c:pt idx="7">
                  <c:v>700万円を越え1,000万円以下</c:v>
                </c:pt>
                <c:pt idx="8">
                  <c:v>10万円以下の金額</c:v>
                </c:pt>
              </c:strCache>
            </c:strRef>
          </c:cat>
          <c:val>
            <c:numRef>
              <c:f>'8-2g2'!$B$4:$B$13</c:f>
              <c:numCache>
                <c:formatCode>General</c:formatCode>
                <c:ptCount val="9"/>
                <c:pt idx="0">
                  <c:v>16301386</c:v>
                </c:pt>
                <c:pt idx="1">
                  <c:v>14297886</c:v>
                </c:pt>
                <c:pt idx="2">
                  <c:v>10052655</c:v>
                </c:pt>
                <c:pt idx="3">
                  <c:v>9316386</c:v>
                </c:pt>
                <c:pt idx="4">
                  <c:v>8245450</c:v>
                </c:pt>
                <c:pt idx="5">
                  <c:v>3318798</c:v>
                </c:pt>
                <c:pt idx="6">
                  <c:v>3048149</c:v>
                </c:pt>
                <c:pt idx="7">
                  <c:v>2369101</c:v>
                </c:pt>
                <c:pt idx="8">
                  <c:v>1356710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[統計さむかわデータベース.xlsx]9-1g!ﾋﾟﾎﾞｯﾄﾃｰﾌﾞﾙ2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3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4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5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6"/>
      </c:pivotFmt>
      <c:pivotFmt>
        <c:idx val="47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dLbl>
          <c:idx val="0"/>
          <c:layout>
            <c:manualLayout>
              <c:x val="5.3619295403053149E-3"/>
              <c:y val="5.063291139240506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dLbl>
          <c:idx val="0"/>
          <c:layout>
            <c:manualLayout>
              <c:x val="0"/>
              <c:y val="1.0126582278481013E-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dLbl>
          <c:idx val="0"/>
          <c:layout>
            <c:manualLayout>
              <c:x val="-2.9039422285164301E-2"/>
              <c:y val="-4.2961958869065384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dLbl>
          <c:idx val="0"/>
          <c:layout>
            <c:manualLayout>
              <c:x val="-3.2614041978701179E-2"/>
              <c:y val="-2.9459849164424068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dLbl>
          <c:idx val="0"/>
          <c:layout>
            <c:manualLayout>
              <c:x val="-3.2614041978701179E-2"/>
              <c:y val="-2.6084321738263729E-2"/>
            </c:manualLayout>
          </c:layout>
          <c:dLblPos val="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1498961676048058"/>
          <c:y val="0.16448673082531348"/>
          <c:w val="0.78712612493317446"/>
          <c:h val="0.546352799650043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'9-1g'!$C$1</c:f>
              <c:strCache>
                <c:ptCount val="1"/>
                <c:pt idx="0">
                  <c:v>加入電話（左軸）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'9-1g'!$A$2:$A$10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'9-1g'!$C$2:$C$10</c:f>
              <c:numCache>
                <c:formatCode>General</c:formatCode>
                <c:ptCount val="8"/>
                <c:pt idx="0">
                  <c:v>253318</c:v>
                </c:pt>
                <c:pt idx="1">
                  <c:v>223538</c:v>
                </c:pt>
                <c:pt idx="2">
                  <c:v>199407</c:v>
                </c:pt>
                <c:pt idx="3">
                  <c:v>178376</c:v>
                </c:pt>
                <c:pt idx="4">
                  <c:v>160974</c:v>
                </c:pt>
                <c:pt idx="5">
                  <c:v>147044</c:v>
                </c:pt>
                <c:pt idx="6">
                  <c:v>135148</c:v>
                </c:pt>
                <c:pt idx="7">
                  <c:v>124819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097664"/>
        <c:axId val="358099200"/>
      </c:barChart>
      <c:lineChart>
        <c:grouping val="standard"/>
        <c:varyColors val="0"/>
        <c:ser>
          <c:idx val="0"/>
          <c:order val="0"/>
          <c:tx>
            <c:strRef>
              <c:f>'9-1g'!$B$1</c:f>
              <c:strCache>
                <c:ptCount val="1"/>
                <c:pt idx="0">
                  <c:v>公衆電話（右軸）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'9-1g'!$A$2:$A$10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'9-1g'!$B$2:$B$10</c:f>
              <c:numCache>
                <c:formatCode>General</c:formatCode>
                <c:ptCount val="8"/>
                <c:pt idx="0">
                  <c:v>90</c:v>
                </c:pt>
                <c:pt idx="1">
                  <c:v>86</c:v>
                </c:pt>
                <c:pt idx="2">
                  <c:v>76</c:v>
                </c:pt>
                <c:pt idx="3">
                  <c:v>74</c:v>
                </c:pt>
                <c:pt idx="4">
                  <c:v>65</c:v>
                </c:pt>
                <c:pt idx="5">
                  <c:v>60</c:v>
                </c:pt>
                <c:pt idx="6">
                  <c:v>59</c:v>
                </c:pt>
                <c:pt idx="7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127488"/>
        <c:axId val="358125568"/>
      </c:lineChart>
      <c:catAx>
        <c:axId val="358097664"/>
        <c:scaling>
          <c:orientation val="minMax"/>
        </c:scaling>
        <c:delete val="0"/>
        <c:axPos val="b"/>
        <c:majorTickMark val="out"/>
        <c:minorTickMark val="none"/>
        <c:tickLblPos val="nextTo"/>
        <c:crossAx val="358099200"/>
        <c:crosses val="autoZero"/>
        <c:auto val="1"/>
        <c:lblAlgn val="ctr"/>
        <c:lblOffset val="100"/>
        <c:noMultiLvlLbl val="0"/>
      </c:catAx>
      <c:valAx>
        <c:axId val="3580992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（台）</a:t>
                </a:r>
              </a:p>
            </c:rich>
          </c:tx>
          <c:layout>
            <c:manualLayout>
              <c:xMode val="edge"/>
              <c:yMode val="edge"/>
              <c:x val="2.7112202372552893E-2"/>
              <c:y val="7.3748397729353599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8097664"/>
        <c:crosses val="autoZero"/>
        <c:crossBetween val="between"/>
      </c:valAx>
      <c:valAx>
        <c:axId val="35812556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（台）</a:t>
                </a:r>
              </a:p>
            </c:rich>
          </c:tx>
          <c:layout>
            <c:manualLayout>
              <c:xMode val="edge"/>
              <c:yMode val="edge"/>
              <c:x val="0.91829029435836651"/>
              <c:y val="8.0499298052859672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8127488"/>
        <c:crosses val="max"/>
        <c:crossBetween val="between"/>
      </c:valAx>
      <c:catAx>
        <c:axId val="358127488"/>
        <c:scaling>
          <c:orientation val="minMax"/>
        </c:scaling>
        <c:delete val="1"/>
        <c:axPos val="b"/>
        <c:majorTickMark val="out"/>
        <c:minorTickMark val="none"/>
        <c:tickLblPos val="nextTo"/>
        <c:crossAx val="358125568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[統計さむかわデータベース.xlsx]9-2g!ﾋﾟﾎﾞｯﾄﾃｰﾌﾞﾙ3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delete val="1"/>
        </c:dLbl>
      </c:pivotFmt>
      <c:pivotFmt>
        <c:idx val="8"/>
        <c:dLbl>
          <c:idx val="0"/>
          <c:delete val="1"/>
        </c:dLbl>
      </c:pivotFmt>
    </c:pivotFmts>
    <c:plotArea>
      <c:layout>
        <c:manualLayout>
          <c:layoutTarget val="inner"/>
          <c:xMode val="edge"/>
          <c:yMode val="edge"/>
          <c:x val="0.11002605789384241"/>
          <c:y val="0.12585848643919509"/>
          <c:w val="0.86359504522366359"/>
          <c:h val="0.565370430932555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'9-2g'!$B$1:$B$2</c:f>
              <c:strCache>
                <c:ptCount val="1"/>
                <c:pt idx="0">
                  <c:v>寒川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'9-2g'!$A$3:$A$19</c:f>
              <c:strCache>
                <c:ptCount val="16"/>
                <c:pt idx="0">
                  <c:v>平成12年度</c:v>
                </c:pt>
                <c:pt idx="1">
                  <c:v>平成13年度</c:v>
                </c:pt>
                <c:pt idx="2">
                  <c:v>平成14年度</c:v>
                </c:pt>
                <c:pt idx="3">
                  <c:v>平成15年度</c:v>
                </c:pt>
                <c:pt idx="4">
                  <c:v>平成16年度</c:v>
                </c:pt>
                <c:pt idx="5">
                  <c:v>平成17年度</c:v>
                </c:pt>
                <c:pt idx="6">
                  <c:v>平成18年度</c:v>
                </c:pt>
                <c:pt idx="7">
                  <c:v>平成19年度</c:v>
                </c:pt>
                <c:pt idx="8">
                  <c:v>平成20年度</c:v>
                </c:pt>
                <c:pt idx="9">
                  <c:v>平成21年度</c:v>
                </c:pt>
                <c:pt idx="10">
                  <c:v>平成22年度</c:v>
                </c:pt>
                <c:pt idx="11">
                  <c:v>平成23年度</c:v>
                </c:pt>
                <c:pt idx="12">
                  <c:v>平成24年度</c:v>
                </c:pt>
                <c:pt idx="13">
                  <c:v>平成25年度</c:v>
                </c:pt>
                <c:pt idx="14">
                  <c:v>平成26年度</c:v>
                </c:pt>
                <c:pt idx="15">
                  <c:v>平成27年度</c:v>
                </c:pt>
              </c:strCache>
            </c:strRef>
          </c:cat>
          <c:val>
            <c:numRef>
              <c:f>'9-2g'!$B$3:$B$19</c:f>
              <c:numCache>
                <c:formatCode>General</c:formatCode>
                <c:ptCount val="16"/>
                <c:pt idx="0">
                  <c:v>6428</c:v>
                </c:pt>
                <c:pt idx="1">
                  <c:v>6343</c:v>
                </c:pt>
                <c:pt idx="2">
                  <c:v>6378</c:v>
                </c:pt>
                <c:pt idx="3">
                  <c:v>6399</c:v>
                </c:pt>
                <c:pt idx="4">
                  <c:v>6478</c:v>
                </c:pt>
                <c:pt idx="5">
                  <c:v>6595</c:v>
                </c:pt>
                <c:pt idx="6">
                  <c:v>6773</c:v>
                </c:pt>
                <c:pt idx="7">
                  <c:v>6820</c:v>
                </c:pt>
                <c:pt idx="8">
                  <c:v>6880</c:v>
                </c:pt>
                <c:pt idx="9">
                  <c:v>6744</c:v>
                </c:pt>
                <c:pt idx="10">
                  <c:v>6604</c:v>
                </c:pt>
                <c:pt idx="11">
                  <c:v>6584</c:v>
                </c:pt>
                <c:pt idx="12">
                  <c:v>6700</c:v>
                </c:pt>
                <c:pt idx="13">
                  <c:v>6762</c:v>
                </c:pt>
                <c:pt idx="14">
                  <c:v>6643</c:v>
                </c:pt>
                <c:pt idx="15">
                  <c:v>6787</c:v>
                </c:pt>
              </c:numCache>
            </c:numRef>
          </c:val>
        </c:ser>
        <c:ser>
          <c:idx val="1"/>
          <c:order val="1"/>
          <c:tx>
            <c:strRef>
              <c:f>'9-2g'!$C$1:$C$2</c:f>
              <c:strCache>
                <c:ptCount val="1"/>
                <c:pt idx="0">
                  <c:v>宮山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dLbl>
              <c:idx val="15"/>
              <c:delete val="1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'9-2g'!$A$3:$A$19</c:f>
              <c:strCache>
                <c:ptCount val="16"/>
                <c:pt idx="0">
                  <c:v>平成12年度</c:v>
                </c:pt>
                <c:pt idx="1">
                  <c:v>平成13年度</c:v>
                </c:pt>
                <c:pt idx="2">
                  <c:v>平成14年度</c:v>
                </c:pt>
                <c:pt idx="3">
                  <c:v>平成15年度</c:v>
                </c:pt>
                <c:pt idx="4">
                  <c:v>平成16年度</c:v>
                </c:pt>
                <c:pt idx="5">
                  <c:v>平成17年度</c:v>
                </c:pt>
                <c:pt idx="6">
                  <c:v>平成18年度</c:v>
                </c:pt>
                <c:pt idx="7">
                  <c:v>平成19年度</c:v>
                </c:pt>
                <c:pt idx="8">
                  <c:v>平成20年度</c:v>
                </c:pt>
                <c:pt idx="9">
                  <c:v>平成21年度</c:v>
                </c:pt>
                <c:pt idx="10">
                  <c:v>平成22年度</c:v>
                </c:pt>
                <c:pt idx="11">
                  <c:v>平成23年度</c:v>
                </c:pt>
                <c:pt idx="12">
                  <c:v>平成24年度</c:v>
                </c:pt>
                <c:pt idx="13">
                  <c:v>平成25年度</c:v>
                </c:pt>
                <c:pt idx="14">
                  <c:v>平成26年度</c:v>
                </c:pt>
                <c:pt idx="15">
                  <c:v>平成27年度</c:v>
                </c:pt>
              </c:strCache>
            </c:strRef>
          </c:cat>
          <c:val>
            <c:numRef>
              <c:f>'9-2g'!$C$3:$C$19</c:f>
              <c:numCache>
                <c:formatCode>General</c:formatCode>
                <c:ptCount val="16"/>
                <c:pt idx="0">
                  <c:v>1568</c:v>
                </c:pt>
                <c:pt idx="1">
                  <c:v>1602</c:v>
                </c:pt>
                <c:pt idx="2">
                  <c:v>1654</c:v>
                </c:pt>
                <c:pt idx="3">
                  <c:v>1704</c:v>
                </c:pt>
                <c:pt idx="4">
                  <c:v>1741</c:v>
                </c:pt>
                <c:pt idx="5">
                  <c:v>1856</c:v>
                </c:pt>
                <c:pt idx="6">
                  <c:v>1901</c:v>
                </c:pt>
                <c:pt idx="7">
                  <c:v>1999</c:v>
                </c:pt>
                <c:pt idx="8">
                  <c:v>2098</c:v>
                </c:pt>
                <c:pt idx="9">
                  <c:v>2020</c:v>
                </c:pt>
                <c:pt idx="10">
                  <c:v>2002</c:v>
                </c:pt>
                <c:pt idx="11">
                  <c:v>2043</c:v>
                </c:pt>
                <c:pt idx="12">
                  <c:v>2133</c:v>
                </c:pt>
                <c:pt idx="13">
                  <c:v>2228</c:v>
                </c:pt>
                <c:pt idx="14">
                  <c:v>2210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'9-2g'!$D$1:$D$2</c:f>
              <c:strCache>
                <c:ptCount val="1"/>
                <c:pt idx="0">
                  <c:v>倉見</c:v>
                </c:pt>
              </c:strCache>
            </c:strRef>
          </c:tx>
          <c:spPr>
            <a:pattFill prst="smGrid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</c:spPr>
          <c:invertIfNegative val="0"/>
          <c:dLbls>
            <c:dLbl>
              <c:idx val="15"/>
              <c:delete val="1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'9-2g'!$A$3:$A$19</c:f>
              <c:strCache>
                <c:ptCount val="16"/>
                <c:pt idx="0">
                  <c:v>平成12年度</c:v>
                </c:pt>
                <c:pt idx="1">
                  <c:v>平成13年度</c:v>
                </c:pt>
                <c:pt idx="2">
                  <c:v>平成14年度</c:v>
                </c:pt>
                <c:pt idx="3">
                  <c:v>平成15年度</c:v>
                </c:pt>
                <c:pt idx="4">
                  <c:v>平成16年度</c:v>
                </c:pt>
                <c:pt idx="5">
                  <c:v>平成17年度</c:v>
                </c:pt>
                <c:pt idx="6">
                  <c:v>平成18年度</c:v>
                </c:pt>
                <c:pt idx="7">
                  <c:v>平成19年度</c:v>
                </c:pt>
                <c:pt idx="8">
                  <c:v>平成20年度</c:v>
                </c:pt>
                <c:pt idx="9">
                  <c:v>平成21年度</c:v>
                </c:pt>
                <c:pt idx="10">
                  <c:v>平成22年度</c:v>
                </c:pt>
                <c:pt idx="11">
                  <c:v>平成23年度</c:v>
                </c:pt>
                <c:pt idx="12">
                  <c:v>平成24年度</c:v>
                </c:pt>
                <c:pt idx="13">
                  <c:v>平成25年度</c:v>
                </c:pt>
                <c:pt idx="14">
                  <c:v>平成26年度</c:v>
                </c:pt>
                <c:pt idx="15">
                  <c:v>平成27年度</c:v>
                </c:pt>
              </c:strCache>
            </c:strRef>
          </c:cat>
          <c:val>
            <c:numRef>
              <c:f>'9-2g'!$D$3:$D$19</c:f>
              <c:numCache>
                <c:formatCode>General</c:formatCode>
                <c:ptCount val="16"/>
                <c:pt idx="0">
                  <c:v>1767</c:v>
                </c:pt>
                <c:pt idx="1">
                  <c:v>1790</c:v>
                </c:pt>
                <c:pt idx="2">
                  <c:v>1766</c:v>
                </c:pt>
                <c:pt idx="3">
                  <c:v>1634</c:v>
                </c:pt>
                <c:pt idx="4">
                  <c:v>1707</c:v>
                </c:pt>
                <c:pt idx="5">
                  <c:v>1719</c:v>
                </c:pt>
                <c:pt idx="6">
                  <c:v>1728</c:v>
                </c:pt>
                <c:pt idx="7">
                  <c:v>1756</c:v>
                </c:pt>
                <c:pt idx="8">
                  <c:v>1823</c:v>
                </c:pt>
                <c:pt idx="9">
                  <c:v>1747</c:v>
                </c:pt>
                <c:pt idx="10">
                  <c:v>1712</c:v>
                </c:pt>
                <c:pt idx="11">
                  <c:v>1720</c:v>
                </c:pt>
                <c:pt idx="12">
                  <c:v>1837</c:v>
                </c:pt>
                <c:pt idx="13">
                  <c:v>1909</c:v>
                </c:pt>
                <c:pt idx="14">
                  <c:v>1947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9091200"/>
        <c:axId val="359125760"/>
      </c:barChart>
      <c:catAx>
        <c:axId val="359091200"/>
        <c:scaling>
          <c:orientation val="minMax"/>
        </c:scaling>
        <c:delete val="0"/>
        <c:axPos val="b"/>
        <c:majorTickMark val="out"/>
        <c:minorTickMark val="none"/>
        <c:tickLblPos val="nextTo"/>
        <c:crossAx val="359125760"/>
        <c:crosses val="autoZero"/>
        <c:auto val="1"/>
        <c:lblAlgn val="ctr"/>
        <c:lblOffset val="100"/>
        <c:noMultiLvlLbl val="0"/>
      </c:catAx>
      <c:valAx>
        <c:axId val="3591257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3.3573141486810551E-2"/>
              <c:y val="3.6324365704286966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9091200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[統計さむかわデータベース.xlsx]9-3g!ﾋﾟﾎﾞｯﾄﾃｰﾌﾞﾙ5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</c:dLbl>
      </c:pivotFmt>
      <c:pivotFmt>
        <c:idx val="6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7"/>
        <c:dLbl>
          <c:idx val="0"/>
          <c:layout>
            <c:manualLayout>
              <c:x val="-1.2936358003234241E-2"/>
              <c:y val="-7.2916666666666671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8"/>
        <c:marker>
          <c:symbol val="none"/>
        </c:marker>
        <c:dLbl>
          <c:idx val="0"/>
          <c:layout/>
          <c:numFmt formatCode="0.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9"/>
        <c:dLbl>
          <c:idx val="0"/>
          <c:layout>
            <c:manualLayout>
              <c:x val="-0.14286739109626651"/>
              <c:y val="-1.3669437153689122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0"/>
        <c:dLbl>
          <c:idx val="0"/>
          <c:layout>
            <c:manualLayout>
              <c:x val="0.15681563317061376"/>
              <c:y val="-4.9860017497812777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158714565669695"/>
          <c:y val="0.2013888888888889"/>
          <c:w val="0.80225852766484818"/>
          <c:h val="0.75462962962962965"/>
        </c:manualLayout>
      </c:layout>
      <c:pie3DChart>
        <c:varyColors val="1"/>
        <c:ser>
          <c:idx val="0"/>
          <c:order val="0"/>
          <c:tx>
            <c:strRef>
              <c:f>'9-3g'!$B$3:$B$4</c:f>
              <c:strCache>
                <c:ptCount val="1"/>
                <c:pt idx="0">
                  <c:v>平成27年度</c:v>
                </c:pt>
              </c:strCache>
            </c:strRef>
          </c:tx>
          <c:dLbls>
            <c:dLbl>
              <c:idx val="2"/>
              <c:layout>
                <c:manualLayout>
                  <c:x val="-0.14286739109626651"/>
                  <c:y val="-1.36694371536891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1.2936358003234241E-2"/>
                  <c:y val="-7.291666666666667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0.15681563317061376"/>
                  <c:y val="-4.98600174978127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'9-3g'!$A$5:$A$9</c:f>
              <c:strCache>
                <c:ptCount val="5"/>
                <c:pt idx="0">
                  <c:v> 乗用車</c:v>
                </c:pt>
                <c:pt idx="1">
                  <c:v> 貨物車</c:v>
                </c:pt>
                <c:pt idx="2">
                  <c:v> 特種用途車</c:v>
                </c:pt>
                <c:pt idx="3">
                  <c:v> 大型特殊自動車</c:v>
                </c:pt>
                <c:pt idx="4">
                  <c:v> 乗合自動車</c:v>
                </c:pt>
              </c:strCache>
            </c:strRef>
          </c:cat>
          <c:val>
            <c:numRef>
              <c:f>'9-3g'!$B$5:$B$9</c:f>
              <c:numCache>
                <c:formatCode>General</c:formatCode>
                <c:ptCount val="5"/>
                <c:pt idx="0">
                  <c:v>15163</c:v>
                </c:pt>
                <c:pt idx="1">
                  <c:v>2379</c:v>
                </c:pt>
                <c:pt idx="2">
                  <c:v>675</c:v>
                </c:pt>
                <c:pt idx="3">
                  <c:v>173</c:v>
                </c:pt>
                <c:pt idx="4">
                  <c:v>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[統計さむかわデータベース.xlsx]9-4g!ﾋﾟﾎﾞｯﾄﾃｰﾌﾞﾙ7</c:name>
    <c:fmtId val="0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8.4729208017972818E-2"/>
          <c:y val="0.12585848643919509"/>
          <c:w val="0.8949568492304113"/>
          <c:h val="0.754481262758821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'9-4g'!$B$1</c:f>
              <c:strCache>
                <c:ptCount val="1"/>
                <c:pt idx="0">
                  <c:v> 原動機付自転車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'9-4g'!$A$2:$A$10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'9-4g'!$B$2:$B$10</c:f>
              <c:numCache>
                <c:formatCode>General</c:formatCode>
                <c:ptCount val="8"/>
                <c:pt idx="0">
                  <c:v>5071</c:v>
                </c:pt>
                <c:pt idx="1">
                  <c:v>5088</c:v>
                </c:pt>
                <c:pt idx="2">
                  <c:v>5018</c:v>
                </c:pt>
                <c:pt idx="3">
                  <c:v>5052</c:v>
                </c:pt>
                <c:pt idx="4">
                  <c:v>5110</c:v>
                </c:pt>
                <c:pt idx="5">
                  <c:v>5167</c:v>
                </c:pt>
                <c:pt idx="6">
                  <c:v>5122</c:v>
                </c:pt>
                <c:pt idx="7">
                  <c:v>5091</c:v>
                </c:pt>
              </c:numCache>
            </c:numRef>
          </c:val>
        </c:ser>
        <c:ser>
          <c:idx val="1"/>
          <c:order val="1"/>
          <c:tx>
            <c:strRef>
              <c:f>'9-4g'!$C$1</c:f>
              <c:strCache>
                <c:ptCount val="1"/>
                <c:pt idx="0">
                  <c:v> 軽自動車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'9-4g'!$A$2:$A$10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'9-4g'!$C$2:$C$10</c:f>
              <c:numCache>
                <c:formatCode>General</c:formatCode>
                <c:ptCount val="8"/>
                <c:pt idx="0">
                  <c:v>8659</c:v>
                </c:pt>
                <c:pt idx="1">
                  <c:v>8800</c:v>
                </c:pt>
                <c:pt idx="2">
                  <c:v>9073</c:v>
                </c:pt>
                <c:pt idx="3">
                  <c:v>9284</c:v>
                </c:pt>
                <c:pt idx="4">
                  <c:v>9537</c:v>
                </c:pt>
                <c:pt idx="5">
                  <c:v>10035</c:v>
                </c:pt>
                <c:pt idx="6">
                  <c:v>10378</c:v>
                </c:pt>
                <c:pt idx="7">
                  <c:v>10624</c:v>
                </c:pt>
              </c:numCache>
            </c:numRef>
          </c:val>
        </c:ser>
        <c:ser>
          <c:idx val="2"/>
          <c:order val="2"/>
          <c:tx>
            <c:strRef>
              <c:f>'9-4g'!$D$1</c:f>
              <c:strCache>
                <c:ptCount val="1"/>
                <c:pt idx="0">
                  <c:v>小型特殊自動車</c:v>
                </c:pt>
              </c:strCache>
            </c:strRef>
          </c:tx>
          <c:spPr>
            <a:pattFill prst="smGrid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'9-4g'!$A$2:$A$10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'9-4g'!$D$2:$D$10</c:f>
              <c:numCache>
                <c:formatCode>General</c:formatCode>
                <c:ptCount val="8"/>
                <c:pt idx="0">
                  <c:v>469</c:v>
                </c:pt>
                <c:pt idx="1">
                  <c:v>457</c:v>
                </c:pt>
                <c:pt idx="2">
                  <c:v>455</c:v>
                </c:pt>
                <c:pt idx="3">
                  <c:v>470</c:v>
                </c:pt>
                <c:pt idx="4">
                  <c:v>454</c:v>
                </c:pt>
                <c:pt idx="5">
                  <c:v>443</c:v>
                </c:pt>
                <c:pt idx="6">
                  <c:v>443</c:v>
                </c:pt>
                <c:pt idx="7">
                  <c:v>449</c:v>
                </c:pt>
              </c:numCache>
            </c:numRef>
          </c:val>
        </c:ser>
        <c:ser>
          <c:idx val="3"/>
          <c:order val="3"/>
          <c:tx>
            <c:strRef>
              <c:f>'9-4g'!$E$1</c:f>
              <c:strCache>
                <c:ptCount val="1"/>
                <c:pt idx="0">
                  <c:v> 小型自動二輪車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'9-4g'!$A$2:$A$10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'9-4g'!$E$2:$E$10</c:f>
              <c:numCache>
                <c:formatCode>General</c:formatCode>
                <c:ptCount val="8"/>
                <c:pt idx="0">
                  <c:v>678</c:v>
                </c:pt>
                <c:pt idx="1">
                  <c:v>690</c:v>
                </c:pt>
                <c:pt idx="2">
                  <c:v>697</c:v>
                </c:pt>
                <c:pt idx="3">
                  <c:v>705</c:v>
                </c:pt>
                <c:pt idx="4">
                  <c:v>733</c:v>
                </c:pt>
                <c:pt idx="5">
                  <c:v>713</c:v>
                </c:pt>
                <c:pt idx="6">
                  <c:v>725</c:v>
                </c:pt>
                <c:pt idx="7">
                  <c:v>764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0095744"/>
        <c:axId val="360097280"/>
      </c:barChart>
      <c:catAx>
        <c:axId val="360095744"/>
        <c:scaling>
          <c:orientation val="minMax"/>
        </c:scaling>
        <c:delete val="0"/>
        <c:axPos val="b"/>
        <c:majorTickMark val="out"/>
        <c:minorTickMark val="none"/>
        <c:tickLblPos val="nextTo"/>
        <c:crossAx val="360097280"/>
        <c:crosses val="autoZero"/>
        <c:auto val="1"/>
        <c:lblAlgn val="ctr"/>
        <c:lblOffset val="100"/>
        <c:noMultiLvlLbl val="0"/>
      </c:catAx>
      <c:valAx>
        <c:axId val="3600972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（台）</a:t>
                </a:r>
              </a:p>
            </c:rich>
          </c:tx>
          <c:layout>
            <c:manualLayout>
              <c:xMode val="edge"/>
              <c:yMode val="edge"/>
              <c:x val="1.8467220683287166E-2"/>
              <c:y val="3.0876713327500728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0095744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[統計さむかわデータベース.xlsx]9-6g!ﾋﾟﾎﾞｯﾄﾃｰﾌﾞﾙ8</c:name>
    <c:fmtId val="1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2744685039370079"/>
          <c:y val="0.12122885680956545"/>
          <c:w val="0.8419975940507437"/>
          <c:h val="0.70982064741907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'9-6g'!$B$3</c:f>
              <c:strCache>
                <c:ptCount val="1"/>
                <c:pt idx="0">
                  <c:v>引受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'9-6g'!$A$4:$A$11</c:f>
              <c:strCache>
                <c:ptCount val="7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</c:strCache>
            </c:strRef>
          </c:cat>
          <c:val>
            <c:numRef>
              <c:f>'9-6g'!$B$4:$B$11</c:f>
              <c:numCache>
                <c:formatCode>General</c:formatCode>
                <c:ptCount val="7"/>
                <c:pt idx="0">
                  <c:v>21222</c:v>
                </c:pt>
                <c:pt idx="1">
                  <c:v>22587</c:v>
                </c:pt>
                <c:pt idx="2">
                  <c:v>21248</c:v>
                </c:pt>
                <c:pt idx="3">
                  <c:v>19483</c:v>
                </c:pt>
                <c:pt idx="4">
                  <c:v>28553</c:v>
                </c:pt>
                <c:pt idx="5">
                  <c:v>29537</c:v>
                </c:pt>
                <c:pt idx="6">
                  <c:v>29375</c:v>
                </c:pt>
              </c:numCache>
            </c:numRef>
          </c:val>
        </c:ser>
        <c:ser>
          <c:idx val="1"/>
          <c:order val="1"/>
          <c:tx>
            <c:strRef>
              <c:f>'9-6g'!$C$3</c:f>
              <c:strCache>
                <c:ptCount val="1"/>
                <c:pt idx="0">
                  <c:v>配達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'9-6g'!$A$4:$A$11</c:f>
              <c:strCache>
                <c:ptCount val="7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</c:strCache>
            </c:strRef>
          </c:cat>
          <c:val>
            <c:numRef>
              <c:f>'9-6g'!$C$4:$C$11</c:f>
              <c:numCache>
                <c:formatCode>General</c:formatCode>
                <c:ptCount val="7"/>
                <c:pt idx="0">
                  <c:v>63672</c:v>
                </c:pt>
                <c:pt idx="1">
                  <c:v>64115</c:v>
                </c:pt>
                <c:pt idx="2">
                  <c:v>61647</c:v>
                </c:pt>
                <c:pt idx="3">
                  <c:v>59998</c:v>
                </c:pt>
                <c:pt idx="4">
                  <c:v>75020</c:v>
                </c:pt>
                <c:pt idx="5">
                  <c:v>66110</c:v>
                </c:pt>
                <c:pt idx="6">
                  <c:v>67835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213120"/>
        <c:axId val="360227200"/>
      </c:barChart>
      <c:catAx>
        <c:axId val="360213120"/>
        <c:scaling>
          <c:orientation val="minMax"/>
        </c:scaling>
        <c:delete val="0"/>
        <c:axPos val="b"/>
        <c:majorTickMark val="out"/>
        <c:minorTickMark val="none"/>
        <c:tickLblPos val="nextTo"/>
        <c:crossAx val="360227200"/>
        <c:crosses val="autoZero"/>
        <c:auto val="1"/>
        <c:lblAlgn val="ctr"/>
        <c:lblOffset val="100"/>
        <c:noMultiLvlLbl val="0"/>
      </c:catAx>
      <c:valAx>
        <c:axId val="3602272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（百件）</a:t>
                </a:r>
              </a:p>
            </c:rich>
          </c:tx>
          <c:layout>
            <c:manualLayout>
              <c:xMode val="edge"/>
              <c:yMode val="edge"/>
              <c:x val="3.256965033486401E-2"/>
              <c:y val="2.9379921259842519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0213120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[統計さむかわデータベース.xlsx]9-6g2!ﾋﾟﾎﾞｯﾄﾃｰﾌﾞﾙ8</c:name>
    <c:fmtId val="2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2744685039370079"/>
          <c:y val="0.12122885680956545"/>
          <c:w val="0.8419975940507437"/>
          <c:h val="0.61722805482648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'9-6g2'!$B$3</c:f>
              <c:strCache>
                <c:ptCount val="1"/>
                <c:pt idx="0">
                  <c:v>引受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'9-6g2'!$A$4:$A$11</c:f>
              <c:strCache>
                <c:ptCount val="7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</c:strCache>
            </c:strRef>
          </c:cat>
          <c:val>
            <c:numRef>
              <c:f>'9-6g2'!$B$4:$B$11</c:f>
              <c:numCache>
                <c:formatCode>General</c:formatCode>
                <c:ptCount val="7"/>
                <c:pt idx="0">
                  <c:v>377</c:v>
                </c:pt>
                <c:pt idx="1">
                  <c:v>231</c:v>
                </c:pt>
                <c:pt idx="2">
                  <c:v>473</c:v>
                </c:pt>
                <c:pt idx="3">
                  <c:v>549</c:v>
                </c:pt>
                <c:pt idx="4">
                  <c:v>570</c:v>
                </c:pt>
                <c:pt idx="5">
                  <c:v>489</c:v>
                </c:pt>
                <c:pt idx="6">
                  <c:v>492</c:v>
                </c:pt>
              </c:numCache>
            </c:numRef>
          </c:val>
        </c:ser>
        <c:ser>
          <c:idx val="1"/>
          <c:order val="1"/>
          <c:tx>
            <c:strRef>
              <c:f>'9-6g2'!$C$3</c:f>
              <c:strCache>
                <c:ptCount val="1"/>
                <c:pt idx="0">
                  <c:v>配達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'9-6g2'!$A$4:$A$11</c:f>
              <c:strCache>
                <c:ptCount val="7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</c:strCache>
            </c:strRef>
          </c:cat>
          <c:val>
            <c:numRef>
              <c:f>'9-6g2'!$C$4:$C$11</c:f>
              <c:numCache>
                <c:formatCode>General</c:formatCode>
                <c:ptCount val="7"/>
                <c:pt idx="0">
                  <c:v>741</c:v>
                </c:pt>
                <c:pt idx="1">
                  <c:v>664</c:v>
                </c:pt>
                <c:pt idx="2">
                  <c:v>1138</c:v>
                </c:pt>
                <c:pt idx="3">
                  <c:v>1443</c:v>
                </c:pt>
                <c:pt idx="4">
                  <c:v>1183</c:v>
                </c:pt>
                <c:pt idx="5">
                  <c:v>1245</c:v>
                </c:pt>
                <c:pt idx="6">
                  <c:v>1455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344576"/>
        <c:axId val="360346368"/>
      </c:barChart>
      <c:catAx>
        <c:axId val="360344576"/>
        <c:scaling>
          <c:orientation val="minMax"/>
        </c:scaling>
        <c:delete val="0"/>
        <c:axPos val="b"/>
        <c:majorTickMark val="out"/>
        <c:minorTickMark val="none"/>
        <c:tickLblPos val="nextTo"/>
        <c:crossAx val="360346368"/>
        <c:crosses val="autoZero"/>
        <c:auto val="1"/>
        <c:lblAlgn val="ctr"/>
        <c:lblOffset val="100"/>
        <c:noMultiLvlLbl val="0"/>
      </c:catAx>
      <c:valAx>
        <c:axId val="3603463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（百件）</a:t>
                </a:r>
              </a:p>
            </c:rich>
          </c:tx>
          <c:layout>
            <c:manualLayout>
              <c:xMode val="edge"/>
              <c:yMode val="edge"/>
              <c:x val="4.6357174103237093E-2"/>
              <c:y val="3.4009550889472148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034457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[統計さむかわデータベース.xlsx]10-1g!ﾋﾟﾎﾞｯﾄﾃｰﾌﾞﾙ9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8436940820353659"/>
          <c:y val="0.12538385826771653"/>
          <c:w val="0.75224246604210965"/>
          <c:h val="0.7586362642169728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'10-1g'!$B$3</c:f>
              <c:strCache>
                <c:ptCount val="1"/>
                <c:pt idx="0">
                  <c:v>運動場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'10-1g'!$A$4:$A$12</c:f>
              <c:strCache>
                <c:ptCount val="8"/>
                <c:pt idx="0">
                  <c:v>旭小学校</c:v>
                </c:pt>
                <c:pt idx="1">
                  <c:v>小谷小学校</c:v>
                </c:pt>
                <c:pt idx="2">
                  <c:v>寒川東中学校</c:v>
                </c:pt>
                <c:pt idx="3">
                  <c:v>旭が丘中学校</c:v>
                </c:pt>
                <c:pt idx="4">
                  <c:v>寒川小学校</c:v>
                </c:pt>
                <c:pt idx="5">
                  <c:v>南小学校</c:v>
                </c:pt>
                <c:pt idx="6">
                  <c:v>寒川中学校</c:v>
                </c:pt>
                <c:pt idx="7">
                  <c:v>一之宮小学校</c:v>
                </c:pt>
              </c:strCache>
            </c:strRef>
          </c:cat>
          <c:val>
            <c:numRef>
              <c:f>'10-1g'!$B$4:$B$12</c:f>
              <c:numCache>
                <c:formatCode>General</c:formatCode>
                <c:ptCount val="8"/>
                <c:pt idx="0">
                  <c:v>9266</c:v>
                </c:pt>
                <c:pt idx="1">
                  <c:v>9938</c:v>
                </c:pt>
                <c:pt idx="2">
                  <c:v>10377</c:v>
                </c:pt>
                <c:pt idx="3">
                  <c:v>10855</c:v>
                </c:pt>
                <c:pt idx="4">
                  <c:v>10500</c:v>
                </c:pt>
                <c:pt idx="5">
                  <c:v>11528</c:v>
                </c:pt>
                <c:pt idx="6">
                  <c:v>9200</c:v>
                </c:pt>
                <c:pt idx="7">
                  <c:v>11753</c:v>
                </c:pt>
              </c:numCache>
            </c:numRef>
          </c:val>
        </c:ser>
        <c:ser>
          <c:idx val="1"/>
          <c:order val="1"/>
          <c:tx>
            <c:strRef>
              <c:f>'10-1g'!$C$3</c:f>
              <c:strCache>
                <c:ptCount val="1"/>
                <c:pt idx="0">
                  <c:v>校舎・敷地・その他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'10-1g'!$A$4:$A$12</c:f>
              <c:strCache>
                <c:ptCount val="8"/>
                <c:pt idx="0">
                  <c:v>旭小学校</c:v>
                </c:pt>
                <c:pt idx="1">
                  <c:v>小谷小学校</c:v>
                </c:pt>
                <c:pt idx="2">
                  <c:v>寒川東中学校</c:v>
                </c:pt>
                <c:pt idx="3">
                  <c:v>旭が丘中学校</c:v>
                </c:pt>
                <c:pt idx="4">
                  <c:v>寒川小学校</c:v>
                </c:pt>
                <c:pt idx="5">
                  <c:v>南小学校</c:v>
                </c:pt>
                <c:pt idx="6">
                  <c:v>寒川中学校</c:v>
                </c:pt>
                <c:pt idx="7">
                  <c:v>一之宮小学校</c:v>
                </c:pt>
              </c:strCache>
            </c:strRef>
          </c:cat>
          <c:val>
            <c:numRef>
              <c:f>'10-1g'!$C$4:$C$12</c:f>
              <c:numCache>
                <c:formatCode>General</c:formatCode>
                <c:ptCount val="8"/>
                <c:pt idx="0">
                  <c:v>8230</c:v>
                </c:pt>
                <c:pt idx="1">
                  <c:v>8924</c:v>
                </c:pt>
                <c:pt idx="2">
                  <c:v>9917</c:v>
                </c:pt>
                <c:pt idx="3">
                  <c:v>10285</c:v>
                </c:pt>
                <c:pt idx="4">
                  <c:v>11905</c:v>
                </c:pt>
                <c:pt idx="5">
                  <c:v>10926</c:v>
                </c:pt>
                <c:pt idx="6">
                  <c:v>15924</c:v>
                </c:pt>
                <c:pt idx="7">
                  <c:v>13453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0452480"/>
        <c:axId val="360454016"/>
      </c:barChart>
      <c:catAx>
        <c:axId val="360452480"/>
        <c:scaling>
          <c:orientation val="minMax"/>
        </c:scaling>
        <c:delete val="0"/>
        <c:axPos val="l"/>
        <c:majorTickMark val="out"/>
        <c:minorTickMark val="none"/>
        <c:tickLblPos val="nextTo"/>
        <c:crossAx val="360454016"/>
        <c:crosses val="autoZero"/>
        <c:auto val="1"/>
        <c:lblAlgn val="ctr"/>
        <c:lblOffset val="100"/>
        <c:noMultiLvlLbl val="0"/>
      </c:catAx>
      <c:valAx>
        <c:axId val="36045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ja-JP" altLang="en-US" sz="800" b="0"/>
                  <a:t>（㎡）</a:t>
                </a:r>
              </a:p>
            </c:rich>
          </c:tx>
          <c:layout>
            <c:manualLayout>
              <c:xMode val="edge"/>
              <c:yMode val="edge"/>
              <c:x val="0.92095886736785637"/>
              <c:y val="0.81018518518518523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0452480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[統計さむかわデータベース.xlsx]10-1g2!ﾋﾟﾎﾞｯﾄﾃｰﾌﾞﾙ9</c:name>
    <c:fmtId val="2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solidDmnd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</c:pivotFmt>
      <c:pivotFmt>
        <c:idx val="20"/>
        <c:dLbl>
          <c:idx val="0"/>
          <c:layout>
            <c:manualLayout>
              <c:x val="5.3422370617696162E-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5.3422370617696162E-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2.0033388981636143E-2"/>
              <c:y val="-2.9244255331593301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2.4485253199777408E-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dLbl>
          <c:idx val="0"/>
          <c:layout>
            <c:manualLayout>
              <c:x val="2.4485253199777408E-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5"/>
        <c:dLbl>
          <c:idx val="0"/>
          <c:layout>
            <c:manualLayout>
              <c:x val="1.5581524763494713E-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6"/>
        <c:dLbl>
          <c:idx val="0"/>
          <c:layout>
            <c:manualLayout>
              <c:x val="2.4485253199777408E-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7"/>
        <c:dLbl>
          <c:idx val="0"/>
          <c:layout>
            <c:manualLayout>
              <c:x val="2.003338898163606E-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8"/>
        <c:dLbl>
          <c:idx val="0"/>
          <c:layout>
            <c:manualLayout>
              <c:x val="2.003338898163606E-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9"/>
        <c:dLbl>
          <c:idx val="0"/>
          <c:layout>
            <c:manualLayout>
              <c:x val="2.6711185308848081E-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0"/>
        <c:dLbl>
          <c:idx val="0"/>
          <c:layout>
            <c:manualLayout>
              <c:x val="4.8970506399554734E-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1"/>
        <c:dLbl>
          <c:idx val="0"/>
          <c:layout>
            <c:manualLayout>
              <c:x val="4.4518642181413465E-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2"/>
        <c:dLbl>
          <c:idx val="0"/>
          <c:layout>
            <c:manualLayout>
              <c:x val="4.0066777963272203E-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3"/>
        <c:dLbl>
          <c:idx val="0"/>
          <c:layout>
            <c:manualLayout>
              <c:x val="5.3422370617696162E-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4"/>
        <c:dLbl>
          <c:idx val="0"/>
          <c:layout>
            <c:manualLayout>
              <c:x val="5.1196438508625486E-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5"/>
        <c:dLbl>
          <c:idx val="0"/>
          <c:layout>
            <c:manualLayout>
              <c:x val="4.6744574290484224E-2"/>
              <c:y val="3.714020427112349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8436940820353659"/>
          <c:y val="0.12502270085320114"/>
          <c:w val="0.75224246604210965"/>
          <c:h val="0.7589972144846797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'10-1g2'!$B$3</c:f>
              <c:strCache>
                <c:ptCount val="1"/>
                <c:pt idx="0">
                  <c:v>校舎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'10-1g2'!$A$4:$A$12</c:f>
              <c:strCache>
                <c:ptCount val="8"/>
                <c:pt idx="0">
                  <c:v>小谷小学校</c:v>
                </c:pt>
                <c:pt idx="1">
                  <c:v>旭小学校</c:v>
                </c:pt>
                <c:pt idx="2">
                  <c:v>寒川小学校</c:v>
                </c:pt>
                <c:pt idx="3">
                  <c:v>南小学校</c:v>
                </c:pt>
                <c:pt idx="4">
                  <c:v>一之宮小学校</c:v>
                </c:pt>
                <c:pt idx="5">
                  <c:v>寒川東中学校</c:v>
                </c:pt>
                <c:pt idx="6">
                  <c:v>旭が丘中学校</c:v>
                </c:pt>
                <c:pt idx="7">
                  <c:v>寒川中学校</c:v>
                </c:pt>
              </c:strCache>
            </c:strRef>
          </c:cat>
          <c:val>
            <c:numRef>
              <c:f>'10-1g2'!$B$4:$B$12</c:f>
              <c:numCache>
                <c:formatCode>General</c:formatCode>
                <c:ptCount val="8"/>
                <c:pt idx="0">
                  <c:v>5380</c:v>
                </c:pt>
                <c:pt idx="1">
                  <c:v>5310</c:v>
                </c:pt>
                <c:pt idx="2">
                  <c:v>5962</c:v>
                </c:pt>
                <c:pt idx="3">
                  <c:v>6317</c:v>
                </c:pt>
                <c:pt idx="4">
                  <c:v>6515</c:v>
                </c:pt>
                <c:pt idx="5">
                  <c:v>6546</c:v>
                </c:pt>
                <c:pt idx="6">
                  <c:v>7462</c:v>
                </c:pt>
                <c:pt idx="7">
                  <c:v>8801</c:v>
                </c:pt>
              </c:numCache>
            </c:numRef>
          </c:val>
        </c:ser>
        <c:ser>
          <c:idx val="1"/>
          <c:order val="1"/>
          <c:tx>
            <c:strRef>
              <c:f>'10-1g2'!$C$3</c:f>
              <c:strCache>
                <c:ptCount val="1"/>
                <c:pt idx="0">
                  <c:v>体育館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'10-1g2'!$A$4:$A$12</c:f>
              <c:strCache>
                <c:ptCount val="8"/>
                <c:pt idx="0">
                  <c:v>小谷小学校</c:v>
                </c:pt>
                <c:pt idx="1">
                  <c:v>旭小学校</c:v>
                </c:pt>
                <c:pt idx="2">
                  <c:v>寒川小学校</c:v>
                </c:pt>
                <c:pt idx="3">
                  <c:v>南小学校</c:v>
                </c:pt>
                <c:pt idx="4">
                  <c:v>一之宮小学校</c:v>
                </c:pt>
                <c:pt idx="5">
                  <c:v>寒川東中学校</c:v>
                </c:pt>
                <c:pt idx="6">
                  <c:v>旭が丘中学校</c:v>
                </c:pt>
                <c:pt idx="7">
                  <c:v>寒川中学校</c:v>
                </c:pt>
              </c:strCache>
            </c:strRef>
          </c:cat>
          <c:val>
            <c:numRef>
              <c:f>'10-1g2'!$C$4:$C$12</c:f>
              <c:numCache>
                <c:formatCode>General</c:formatCode>
                <c:ptCount val="8"/>
                <c:pt idx="0">
                  <c:v>835</c:v>
                </c:pt>
                <c:pt idx="1">
                  <c:v>1203</c:v>
                </c:pt>
                <c:pt idx="2">
                  <c:v>916</c:v>
                </c:pt>
                <c:pt idx="3">
                  <c:v>1213</c:v>
                </c:pt>
                <c:pt idx="4">
                  <c:v>1183</c:v>
                </c:pt>
                <c:pt idx="5">
                  <c:v>1780</c:v>
                </c:pt>
                <c:pt idx="6">
                  <c:v>1136</c:v>
                </c:pt>
                <c:pt idx="7">
                  <c:v>1404</c:v>
                </c:pt>
              </c:numCache>
            </c:numRef>
          </c:val>
        </c:ser>
        <c:ser>
          <c:idx val="2"/>
          <c:order val="2"/>
          <c:tx>
            <c:strRef>
              <c:f>'10-1g2'!$D$3</c:f>
              <c:strCache>
                <c:ptCount val="1"/>
                <c:pt idx="0">
                  <c:v>給食室</c:v>
                </c:pt>
              </c:strCache>
            </c:strRef>
          </c:tx>
          <c:spPr>
            <a:pattFill prst="smGrid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'10-1g2'!$A$4:$A$12</c:f>
              <c:strCache>
                <c:ptCount val="8"/>
                <c:pt idx="0">
                  <c:v>小谷小学校</c:v>
                </c:pt>
                <c:pt idx="1">
                  <c:v>旭小学校</c:v>
                </c:pt>
                <c:pt idx="2">
                  <c:v>寒川小学校</c:v>
                </c:pt>
                <c:pt idx="3">
                  <c:v>南小学校</c:v>
                </c:pt>
                <c:pt idx="4">
                  <c:v>一之宮小学校</c:v>
                </c:pt>
                <c:pt idx="5">
                  <c:v>寒川東中学校</c:v>
                </c:pt>
                <c:pt idx="6">
                  <c:v>旭が丘中学校</c:v>
                </c:pt>
                <c:pt idx="7">
                  <c:v>寒川中学校</c:v>
                </c:pt>
              </c:strCache>
            </c:strRef>
          </c:cat>
          <c:val>
            <c:numRef>
              <c:f>'10-1g2'!$D$4:$D$12</c:f>
              <c:numCache>
                <c:formatCode>General</c:formatCode>
                <c:ptCount val="8"/>
                <c:pt idx="0">
                  <c:v>247</c:v>
                </c:pt>
                <c:pt idx="1">
                  <c:v>397</c:v>
                </c:pt>
                <c:pt idx="2">
                  <c:v>427</c:v>
                </c:pt>
                <c:pt idx="3">
                  <c:v>290</c:v>
                </c:pt>
                <c:pt idx="4">
                  <c:v>370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'10-1g2'!$E$3</c:f>
              <c:strCache>
                <c:ptCount val="1"/>
                <c:pt idx="0">
                  <c:v>プール専用付属室</c:v>
                </c:pt>
              </c:strCache>
            </c:strRef>
          </c:tx>
          <c:spPr>
            <a:pattFill prst="solidDmnd">
              <a:fgClr>
                <a:schemeClr val="accent4"/>
              </a:fgClr>
              <a:bgClr>
                <a:schemeClr val="bg1"/>
              </a:bgClr>
            </a:pattFill>
            <a:ln>
              <a:solidFill>
                <a:schemeClr val="accent4"/>
              </a:solidFill>
            </a:ln>
          </c:spPr>
          <c:invertIfNegative val="0"/>
          <c:dLbls>
            <c:dLbl>
              <c:idx val="0"/>
              <c:layout>
                <c:manualLayout>
                  <c:x val="2.00333889816360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67111853088480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55815247634947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448525319977740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2.0033388981636143E-2"/>
                  <c:y val="-2.924425533159330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00333889816360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2.448525319977740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2.448525319977740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'10-1g2'!$A$4:$A$12</c:f>
              <c:strCache>
                <c:ptCount val="8"/>
                <c:pt idx="0">
                  <c:v>小谷小学校</c:v>
                </c:pt>
                <c:pt idx="1">
                  <c:v>旭小学校</c:v>
                </c:pt>
                <c:pt idx="2">
                  <c:v>寒川小学校</c:v>
                </c:pt>
                <c:pt idx="3">
                  <c:v>南小学校</c:v>
                </c:pt>
                <c:pt idx="4">
                  <c:v>一之宮小学校</c:v>
                </c:pt>
                <c:pt idx="5">
                  <c:v>寒川東中学校</c:v>
                </c:pt>
                <c:pt idx="6">
                  <c:v>旭が丘中学校</c:v>
                </c:pt>
                <c:pt idx="7">
                  <c:v>寒川中学校</c:v>
                </c:pt>
              </c:strCache>
            </c:strRef>
          </c:cat>
          <c:val>
            <c:numRef>
              <c:f>'10-1g2'!$E$4:$E$12</c:f>
              <c:numCache>
                <c:formatCode>General</c:formatCode>
                <c:ptCount val="8"/>
                <c:pt idx="0">
                  <c:v>80</c:v>
                </c:pt>
                <c:pt idx="1">
                  <c:v>63</c:v>
                </c:pt>
                <c:pt idx="2">
                  <c:v>81</c:v>
                </c:pt>
                <c:pt idx="3">
                  <c:v>85</c:v>
                </c:pt>
                <c:pt idx="4">
                  <c:v>82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'10-1g2'!$F$3</c:f>
              <c:strCache>
                <c:ptCount val="1"/>
                <c:pt idx="0">
                  <c:v>その他（学校開放施設）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4.6744574290484224E-2"/>
                  <c:y val="3.71402042711234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342237061769616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00667779632722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4.451864218141346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4.89705063995547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5.11964385086254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5.342237061769616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5.342237061769616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'10-1g2'!$A$4:$A$12</c:f>
              <c:strCache>
                <c:ptCount val="8"/>
                <c:pt idx="0">
                  <c:v>小谷小学校</c:v>
                </c:pt>
                <c:pt idx="1">
                  <c:v>旭小学校</c:v>
                </c:pt>
                <c:pt idx="2">
                  <c:v>寒川小学校</c:v>
                </c:pt>
                <c:pt idx="3">
                  <c:v>南小学校</c:v>
                </c:pt>
                <c:pt idx="4">
                  <c:v>一之宮小学校</c:v>
                </c:pt>
                <c:pt idx="5">
                  <c:v>寒川東中学校</c:v>
                </c:pt>
                <c:pt idx="6">
                  <c:v>旭が丘中学校</c:v>
                </c:pt>
                <c:pt idx="7">
                  <c:v>寒川中学校</c:v>
                </c:pt>
              </c:strCache>
            </c:strRef>
          </c:cat>
          <c:val>
            <c:numRef>
              <c:f>'10-1g2'!$F$4:$F$12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9758080"/>
        <c:axId val="359804928"/>
      </c:barChart>
      <c:catAx>
        <c:axId val="359758080"/>
        <c:scaling>
          <c:orientation val="minMax"/>
        </c:scaling>
        <c:delete val="0"/>
        <c:axPos val="l"/>
        <c:majorTickMark val="out"/>
        <c:minorTickMark val="none"/>
        <c:tickLblPos val="nextTo"/>
        <c:crossAx val="359804928"/>
        <c:crosses val="autoZero"/>
        <c:auto val="1"/>
        <c:lblAlgn val="ctr"/>
        <c:lblOffset val="100"/>
        <c:noMultiLvlLbl val="0"/>
      </c:catAx>
      <c:valAx>
        <c:axId val="35980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ja-JP" altLang="en-US" sz="800" b="0"/>
                  <a:t>（㎡）</a:t>
                </a:r>
              </a:p>
            </c:rich>
          </c:tx>
          <c:layout>
            <c:manualLayout>
              <c:xMode val="edge"/>
              <c:yMode val="edge"/>
              <c:x val="0.92095886736785637"/>
              <c:y val="0.81018518518518523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9758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9.0015642869349169E-2"/>
          <c:y val="2.5998142989786442E-2"/>
          <c:w val="0.74535300077058175"/>
          <c:h val="6.716030969666396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[統計さむかわデータベース.xlsx]10-2g!ﾋﾟﾎﾞｯﾄﾃｰﾌﾞﾙ10</c:name>
    <c:fmtId val="0"/>
  </c:pivotSource>
  <c:chart>
    <c:autoTitleDeleted val="1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2918307086614172"/>
          <c:y val="0.14399314668999708"/>
          <c:w val="0.84026137357830266"/>
          <c:h val="0.622570720326625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'10-2g'!$B$3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'10-2g'!$A$4:$A$16</c:f>
              <c:strCache>
                <c:ptCount val="12"/>
                <c:pt idx="0">
                  <c:v>昭和60年</c:v>
                </c:pt>
                <c:pt idx="1">
                  <c:v>昭和61年</c:v>
                </c:pt>
                <c:pt idx="2">
                  <c:v>昭和62年</c:v>
                </c:pt>
                <c:pt idx="3">
                  <c:v>昭和63年</c:v>
                </c:pt>
                <c:pt idx="4">
                  <c:v>平成1年</c:v>
                </c:pt>
                <c:pt idx="5">
                  <c:v>平成16年</c:v>
                </c:pt>
                <c:pt idx="6">
                  <c:v>平成23年</c:v>
                </c:pt>
                <c:pt idx="7">
                  <c:v>平成24年</c:v>
                </c:pt>
                <c:pt idx="8">
                  <c:v>平成25年</c:v>
                </c:pt>
                <c:pt idx="9">
                  <c:v>平成26年</c:v>
                </c:pt>
                <c:pt idx="10">
                  <c:v>平成27年</c:v>
                </c:pt>
                <c:pt idx="11">
                  <c:v>平成28年</c:v>
                </c:pt>
              </c:strCache>
            </c:strRef>
          </c:cat>
          <c:val>
            <c:numRef>
              <c:f>'10-2g'!$B$4:$B$16</c:f>
              <c:numCache>
                <c:formatCode>General</c:formatCode>
                <c:ptCount val="12"/>
                <c:pt idx="0">
                  <c:v>4378</c:v>
                </c:pt>
                <c:pt idx="1">
                  <c:v>4259</c:v>
                </c:pt>
                <c:pt idx="2">
                  <c:v>4107</c:v>
                </c:pt>
                <c:pt idx="3">
                  <c:v>3975</c:v>
                </c:pt>
                <c:pt idx="4">
                  <c:v>3878</c:v>
                </c:pt>
                <c:pt idx="5">
                  <c:v>2747</c:v>
                </c:pt>
                <c:pt idx="6">
                  <c:v>2760</c:v>
                </c:pt>
                <c:pt idx="7">
                  <c:v>2759</c:v>
                </c:pt>
                <c:pt idx="8">
                  <c:v>2686</c:v>
                </c:pt>
                <c:pt idx="9">
                  <c:v>2683</c:v>
                </c:pt>
                <c:pt idx="10">
                  <c:v>2666</c:v>
                </c:pt>
                <c:pt idx="11">
                  <c:v>2646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787328"/>
        <c:axId val="358789120"/>
      </c:barChart>
      <c:catAx>
        <c:axId val="358787328"/>
        <c:scaling>
          <c:orientation val="minMax"/>
        </c:scaling>
        <c:delete val="0"/>
        <c:axPos val="b"/>
        <c:majorTickMark val="out"/>
        <c:minorTickMark val="none"/>
        <c:tickLblPos val="nextTo"/>
        <c:crossAx val="358789120"/>
        <c:crosses val="autoZero"/>
        <c:auto val="1"/>
        <c:lblAlgn val="ctr"/>
        <c:lblOffset val="100"/>
        <c:noMultiLvlLbl val="0"/>
      </c:catAx>
      <c:valAx>
        <c:axId val="3587891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5.5496212439637219E-2"/>
              <c:y val="4.324146981627296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878732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[統計さむかわデータベース.xlsx]2-2g!ﾋﾟﾎﾞｯﾄﾃｰﾌﾞﾙ2</c:name>
    <c:fmtId val="0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3466972878390203E-2"/>
          <c:y val="0.16289552347623215"/>
          <c:w val="0.88719203849518813"/>
          <c:h val="0.685885097696121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'2-2g'!$B$3</c:f>
              <c:strCache>
                <c:ptCount val="1"/>
                <c:pt idx="0">
                  <c:v>出生数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'2-2g'!$A$4:$A$10</c:f>
              <c:strCache>
                <c:ptCount val="6"/>
                <c:pt idx="0">
                  <c:v>平成22年</c:v>
                </c:pt>
                <c:pt idx="1">
                  <c:v>平成23年</c:v>
                </c:pt>
                <c:pt idx="2">
                  <c:v>平成24年</c:v>
                </c:pt>
                <c:pt idx="3">
                  <c:v>平成25年</c:v>
                </c:pt>
                <c:pt idx="4">
                  <c:v>平成26年</c:v>
                </c:pt>
                <c:pt idx="5">
                  <c:v>平成27年</c:v>
                </c:pt>
              </c:strCache>
            </c:strRef>
          </c:cat>
          <c:val>
            <c:numRef>
              <c:f>'2-2g'!$B$4:$B$10</c:f>
              <c:numCache>
                <c:formatCode>General</c:formatCode>
                <c:ptCount val="6"/>
                <c:pt idx="0">
                  <c:v>386</c:v>
                </c:pt>
                <c:pt idx="1">
                  <c:v>362</c:v>
                </c:pt>
                <c:pt idx="2">
                  <c:v>413</c:v>
                </c:pt>
                <c:pt idx="3">
                  <c:v>387</c:v>
                </c:pt>
                <c:pt idx="4">
                  <c:v>381</c:v>
                </c:pt>
                <c:pt idx="5">
                  <c:v>419</c:v>
                </c:pt>
              </c:numCache>
            </c:numRef>
          </c:val>
        </c:ser>
        <c:ser>
          <c:idx val="1"/>
          <c:order val="1"/>
          <c:tx>
            <c:strRef>
              <c:f>'2-2g'!$C$3</c:f>
              <c:strCache>
                <c:ptCount val="1"/>
                <c:pt idx="0">
                  <c:v>死亡数</c:v>
                </c:pt>
              </c:strCache>
            </c:strRef>
          </c:tx>
          <c:spPr>
            <a:pattFill prst="ltHorz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'2-2g'!$A$4:$A$10</c:f>
              <c:strCache>
                <c:ptCount val="6"/>
                <c:pt idx="0">
                  <c:v>平成22年</c:v>
                </c:pt>
                <c:pt idx="1">
                  <c:v>平成23年</c:v>
                </c:pt>
                <c:pt idx="2">
                  <c:v>平成24年</c:v>
                </c:pt>
                <c:pt idx="3">
                  <c:v>平成25年</c:v>
                </c:pt>
                <c:pt idx="4">
                  <c:v>平成26年</c:v>
                </c:pt>
                <c:pt idx="5">
                  <c:v>平成27年</c:v>
                </c:pt>
              </c:strCache>
            </c:strRef>
          </c:cat>
          <c:val>
            <c:numRef>
              <c:f>'2-2g'!$C$4:$C$10</c:f>
              <c:numCache>
                <c:formatCode>General</c:formatCode>
                <c:ptCount val="6"/>
                <c:pt idx="0">
                  <c:v>388</c:v>
                </c:pt>
                <c:pt idx="1">
                  <c:v>348</c:v>
                </c:pt>
                <c:pt idx="2">
                  <c:v>277</c:v>
                </c:pt>
                <c:pt idx="3">
                  <c:v>355</c:v>
                </c:pt>
                <c:pt idx="4">
                  <c:v>409</c:v>
                </c:pt>
                <c:pt idx="5">
                  <c:v>390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159232"/>
        <c:axId val="352160768"/>
      </c:barChart>
      <c:catAx>
        <c:axId val="352159232"/>
        <c:scaling>
          <c:orientation val="minMax"/>
        </c:scaling>
        <c:delete val="0"/>
        <c:axPos val="b"/>
        <c:majorTickMark val="out"/>
        <c:minorTickMark val="none"/>
        <c:tickLblPos val="nextTo"/>
        <c:crossAx val="352160768"/>
        <c:crosses val="autoZero"/>
        <c:auto val="1"/>
        <c:lblAlgn val="ctr"/>
        <c:lblOffset val="100"/>
        <c:noMultiLvlLbl val="0"/>
      </c:catAx>
      <c:valAx>
        <c:axId val="3521607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1.3888888888888888E-2"/>
              <c:y val="4.750473899095946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2159232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[統計さむかわデータベース.xlsx]10-3g!ﾋﾟﾎﾞｯﾄﾃｰﾌﾞﾙ1</c:name>
    <c:fmtId val="0"/>
  </c:pivotSource>
  <c:chart>
    <c:autoTitleDeleted val="1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2918307086614172"/>
          <c:y val="0.14399314668999708"/>
          <c:w val="0.84026137357830266"/>
          <c:h val="0.622570720326625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'10-3g'!$B$3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'10-3g'!$A$4:$A$16</c:f>
              <c:strCache>
                <c:ptCount val="12"/>
                <c:pt idx="0">
                  <c:v>昭和60年</c:v>
                </c:pt>
                <c:pt idx="1">
                  <c:v>昭和61年</c:v>
                </c:pt>
                <c:pt idx="2">
                  <c:v>昭和62年</c:v>
                </c:pt>
                <c:pt idx="3">
                  <c:v>昭和63年</c:v>
                </c:pt>
                <c:pt idx="4">
                  <c:v>平成1年</c:v>
                </c:pt>
                <c:pt idx="5">
                  <c:v>平成16年</c:v>
                </c:pt>
                <c:pt idx="6">
                  <c:v>平成23年</c:v>
                </c:pt>
                <c:pt idx="7">
                  <c:v>平成24年</c:v>
                </c:pt>
                <c:pt idx="8">
                  <c:v>平成25年</c:v>
                </c:pt>
                <c:pt idx="9">
                  <c:v>平成26年</c:v>
                </c:pt>
                <c:pt idx="10">
                  <c:v>平成27年</c:v>
                </c:pt>
                <c:pt idx="11">
                  <c:v>平成28年</c:v>
                </c:pt>
              </c:strCache>
            </c:strRef>
          </c:cat>
          <c:val>
            <c:numRef>
              <c:f>'10-3g'!$B$4:$B$16</c:f>
              <c:numCache>
                <c:formatCode>General</c:formatCode>
                <c:ptCount val="12"/>
                <c:pt idx="0">
                  <c:v>2337</c:v>
                </c:pt>
                <c:pt idx="1">
                  <c:v>2410</c:v>
                </c:pt>
                <c:pt idx="2">
                  <c:v>2407</c:v>
                </c:pt>
                <c:pt idx="3">
                  <c:v>2396</c:v>
                </c:pt>
                <c:pt idx="4">
                  <c:v>2303</c:v>
                </c:pt>
                <c:pt idx="5">
                  <c:v>1412</c:v>
                </c:pt>
                <c:pt idx="6">
                  <c:v>1298</c:v>
                </c:pt>
                <c:pt idx="7">
                  <c:v>1270</c:v>
                </c:pt>
                <c:pt idx="8">
                  <c:v>1286</c:v>
                </c:pt>
                <c:pt idx="9">
                  <c:v>1296</c:v>
                </c:pt>
                <c:pt idx="10">
                  <c:v>1359</c:v>
                </c:pt>
                <c:pt idx="11">
                  <c:v>1334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817792"/>
        <c:axId val="358819328"/>
      </c:barChart>
      <c:catAx>
        <c:axId val="358817792"/>
        <c:scaling>
          <c:orientation val="minMax"/>
        </c:scaling>
        <c:delete val="0"/>
        <c:axPos val="b"/>
        <c:majorTickMark val="out"/>
        <c:minorTickMark val="none"/>
        <c:tickLblPos val="nextTo"/>
        <c:crossAx val="358819328"/>
        <c:crosses val="autoZero"/>
        <c:auto val="1"/>
        <c:lblAlgn val="ctr"/>
        <c:lblOffset val="100"/>
        <c:noMultiLvlLbl val="0"/>
      </c:catAx>
      <c:valAx>
        <c:axId val="3588193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4.5424252798439722E-2"/>
              <c:y val="5.7130358705161852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881779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[統計さむかわデータベース.xlsx]10-4g!ﾋﾟﾎﾞｯﾄﾃｰﾌﾞﾙ2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  <c:dLbl>
          <c:idx val="0"/>
          <c:numFmt formatCode="0.00%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7"/>
        <c:dLbl>
          <c:idx val="0"/>
          <c:layout>
            <c:manualLayout>
              <c:x val="-5.6294000483982053E-2"/>
              <c:y val="2.7960055288946871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8"/>
        <c:dLbl>
          <c:idx val="0"/>
          <c:layout>
            <c:manualLayout>
              <c:x val="0.14733493419705515"/>
              <c:y val="-2.8865800059016292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9"/>
        <c:dLbl>
          <c:idx val="0"/>
          <c:layout>
            <c:manualLayout>
              <c:x val="3.8296010870981556E-2"/>
              <c:y val="-3.9713926291757906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0"/>
        <c:dLbl>
          <c:idx val="0"/>
          <c:layout>
            <c:manualLayout>
              <c:x val="-5.9520206250814396E-2"/>
              <c:y val="-0.2792700616564941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  <c:dLbl>
          <c:idx val="0"/>
          <c:layout/>
          <c:numFmt formatCode="0.00%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3"/>
        <c:dLbl>
          <c:idx val="0"/>
          <c:layout>
            <c:manualLayout>
              <c:x val="-7.6271626139539986E-2"/>
              <c:y val="-5.5276211775303237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4"/>
        <c:dLbl>
          <c:idx val="0"/>
          <c:layout>
            <c:manualLayout>
              <c:x val="9.3067821278720667E-2"/>
              <c:y val="-7.4013884359129659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  <c:pivotFmt>
        <c:idx val="15"/>
        <c:dLbl>
          <c:idx val="0"/>
          <c:layout>
            <c:manualLayout>
              <c:x val="-0.2442211544902595"/>
              <c:y val="3.7425957849943313E-2"/>
            </c:manualLayout>
          </c:layout>
          <c:showLegendKey val="0"/>
          <c:showVal val="0"/>
          <c:showCatName val="1"/>
          <c:showSerName val="0"/>
          <c:showPercent val="1"/>
          <c:showBubbleSize val="0"/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152696338489603"/>
          <c:y val="0.19023932659305162"/>
          <c:w val="0.83144189423130621"/>
          <c:h val="0.78892730124710742"/>
        </c:manualLayout>
      </c:layout>
      <c:pie3DChart>
        <c:varyColors val="1"/>
        <c:ser>
          <c:idx val="0"/>
          <c:order val="0"/>
          <c:tx>
            <c:strRef>
              <c:f>'10-4g'!$B$1:$B$2</c:f>
              <c:strCache>
                <c:ptCount val="1"/>
                <c:pt idx="0">
                  <c:v>平成28年</c:v>
                </c:pt>
              </c:strCache>
            </c:strRef>
          </c:tx>
          <c:dLbls>
            <c:dLbl>
              <c:idx val="1"/>
              <c:layout>
                <c:manualLayout>
                  <c:x val="-0.2442211544902595"/>
                  <c:y val="3.74259578499433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6271626139539986E-2"/>
                  <c:y val="-5.527621177530323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3067821278720667E-2"/>
                  <c:y val="-7.40138843591296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0%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'10-4g'!$A$3:$A$7</c:f>
              <c:strCache>
                <c:ptCount val="4"/>
                <c:pt idx="0">
                  <c:v>高等学校等進学者</c:v>
                </c:pt>
                <c:pt idx="1">
                  <c:v>その他</c:v>
                </c:pt>
                <c:pt idx="2">
                  <c:v>専修学校等入学者</c:v>
                </c:pt>
                <c:pt idx="3">
                  <c:v>就職者</c:v>
                </c:pt>
              </c:strCache>
            </c:strRef>
          </c:cat>
          <c:val>
            <c:numRef>
              <c:f>'10-4g'!$B$3:$B$7</c:f>
              <c:numCache>
                <c:formatCode>General</c:formatCode>
                <c:ptCount val="4"/>
                <c:pt idx="0">
                  <c:v>459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[統計さむかわデータベース.xlsx]10-5g!ﾋﾟﾎﾞｯﾄﾃｰﾌﾞﾙ4</c:name>
    <c:fmtId val="0"/>
  </c:pivotSource>
  <c:chart>
    <c:autoTitleDeleted val="1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2918307086614172"/>
          <c:y val="0.14399314668999708"/>
          <c:w val="0.84026137357830266"/>
          <c:h val="0.622570720326625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'10-5g'!$B$1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'10-5g'!$A$2:$A$16</c:f>
              <c:strCache>
                <c:ptCount val="14"/>
                <c:pt idx="0">
                  <c:v>昭和60年</c:v>
                </c:pt>
                <c:pt idx="1">
                  <c:v>昭和61年</c:v>
                </c:pt>
                <c:pt idx="2">
                  <c:v>昭和62年</c:v>
                </c:pt>
                <c:pt idx="3">
                  <c:v>昭和63年</c:v>
                </c:pt>
                <c:pt idx="4">
                  <c:v>平成1年</c:v>
                </c:pt>
                <c:pt idx="5">
                  <c:v>平成16年</c:v>
                </c:pt>
                <c:pt idx="6">
                  <c:v>平成21年</c:v>
                </c:pt>
                <c:pt idx="7">
                  <c:v>平成22年</c:v>
                </c:pt>
                <c:pt idx="8">
                  <c:v>平成23年</c:v>
                </c:pt>
                <c:pt idx="9">
                  <c:v>平成24年</c:v>
                </c:pt>
                <c:pt idx="10">
                  <c:v>平成25年</c:v>
                </c:pt>
                <c:pt idx="11">
                  <c:v>平成26年</c:v>
                </c:pt>
                <c:pt idx="12">
                  <c:v>平成27年</c:v>
                </c:pt>
                <c:pt idx="13">
                  <c:v>平成28年</c:v>
                </c:pt>
              </c:strCache>
            </c:strRef>
          </c:cat>
          <c:val>
            <c:numRef>
              <c:f>'10-5g'!$B$2:$B$16</c:f>
              <c:numCache>
                <c:formatCode>General</c:formatCode>
                <c:ptCount val="14"/>
                <c:pt idx="0">
                  <c:v>836</c:v>
                </c:pt>
                <c:pt idx="1">
                  <c:v>833</c:v>
                </c:pt>
                <c:pt idx="2">
                  <c:v>777</c:v>
                </c:pt>
                <c:pt idx="3">
                  <c:v>717</c:v>
                </c:pt>
                <c:pt idx="4">
                  <c:v>691</c:v>
                </c:pt>
                <c:pt idx="5">
                  <c:v>548</c:v>
                </c:pt>
                <c:pt idx="6">
                  <c:v>606</c:v>
                </c:pt>
                <c:pt idx="7">
                  <c:v>595</c:v>
                </c:pt>
                <c:pt idx="8">
                  <c:v>574</c:v>
                </c:pt>
                <c:pt idx="9">
                  <c:v>627</c:v>
                </c:pt>
                <c:pt idx="10">
                  <c:v>711</c:v>
                </c:pt>
                <c:pt idx="11">
                  <c:v>775</c:v>
                </c:pt>
                <c:pt idx="12">
                  <c:v>789</c:v>
                </c:pt>
                <c:pt idx="13">
                  <c:v>826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877440"/>
        <c:axId val="360895616"/>
      </c:barChart>
      <c:catAx>
        <c:axId val="360877440"/>
        <c:scaling>
          <c:orientation val="minMax"/>
        </c:scaling>
        <c:delete val="0"/>
        <c:axPos val="b"/>
        <c:majorTickMark val="out"/>
        <c:minorTickMark val="none"/>
        <c:tickLblPos val="nextTo"/>
        <c:crossAx val="360895616"/>
        <c:crosses val="autoZero"/>
        <c:auto val="1"/>
        <c:lblAlgn val="ctr"/>
        <c:lblOffset val="100"/>
        <c:noMultiLvlLbl val="0"/>
      </c:catAx>
      <c:valAx>
        <c:axId val="3608956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4.752821664030657E-2"/>
              <c:y val="4.324146981627296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087744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[統計さむかわデータベース.xlsx]10-6g!ﾋﾟﾎﾞｯﾄﾃｰﾌﾞﾙ3</c:name>
    <c:fmtId val="0"/>
  </c:pivotSource>
  <c:chart>
    <c:autoTitleDeleted val="1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2918307086614172"/>
          <c:y val="0.14399314668999708"/>
          <c:w val="0.84026137357830266"/>
          <c:h val="0.622570720326625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'10-6g'!$B$1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'10-6g'!$A$2:$A$11</c:f>
              <c:strCache>
                <c:ptCount val="9"/>
                <c:pt idx="0">
                  <c:v>平成16年</c:v>
                </c:pt>
                <c:pt idx="1">
                  <c:v>平成21年</c:v>
                </c:pt>
                <c:pt idx="2">
                  <c:v>平成22年</c:v>
                </c:pt>
                <c:pt idx="3">
                  <c:v>平成23年</c:v>
                </c:pt>
                <c:pt idx="4">
                  <c:v>平成24年</c:v>
                </c:pt>
                <c:pt idx="5">
                  <c:v>平成25年</c:v>
                </c:pt>
                <c:pt idx="6">
                  <c:v>平成26年</c:v>
                </c:pt>
                <c:pt idx="7">
                  <c:v>平成27年</c:v>
                </c:pt>
                <c:pt idx="8">
                  <c:v>平成28年</c:v>
                </c:pt>
              </c:strCache>
            </c:strRef>
          </c:cat>
          <c:val>
            <c:numRef>
              <c:f>'10-6g'!$B$2:$B$11</c:f>
              <c:numCache>
                <c:formatCode>General</c:formatCode>
                <c:ptCount val="9"/>
                <c:pt idx="0">
                  <c:v>789</c:v>
                </c:pt>
                <c:pt idx="1">
                  <c:v>912</c:v>
                </c:pt>
                <c:pt idx="2">
                  <c:v>946</c:v>
                </c:pt>
                <c:pt idx="3">
                  <c:v>950</c:v>
                </c:pt>
                <c:pt idx="4">
                  <c:v>978</c:v>
                </c:pt>
                <c:pt idx="5">
                  <c:v>965</c:v>
                </c:pt>
                <c:pt idx="6">
                  <c:v>1005</c:v>
                </c:pt>
                <c:pt idx="7">
                  <c:v>1023</c:v>
                </c:pt>
                <c:pt idx="8">
                  <c:v>1016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987648"/>
        <c:axId val="361009920"/>
      </c:barChart>
      <c:catAx>
        <c:axId val="360987648"/>
        <c:scaling>
          <c:orientation val="minMax"/>
        </c:scaling>
        <c:delete val="0"/>
        <c:axPos val="b"/>
        <c:majorTickMark val="out"/>
        <c:minorTickMark val="none"/>
        <c:tickLblPos val="nextTo"/>
        <c:crossAx val="361009920"/>
        <c:crosses val="autoZero"/>
        <c:auto val="1"/>
        <c:lblAlgn val="ctr"/>
        <c:lblOffset val="100"/>
        <c:noMultiLvlLbl val="0"/>
      </c:catAx>
      <c:valAx>
        <c:axId val="3610099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2.5880801485180207E-2"/>
              <c:y val="4.324146981627296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098764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[統計さむかわデータベース.xlsx]10-7g!ﾋﾟﾎﾞｯﾄﾃｰﾌﾞﾙ5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3670895304753575"/>
          <c:w val="0.82581455238935886"/>
          <c:h val="0.5944218431029455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'10-7g'!$C$1</c:f>
              <c:strCache>
                <c:ptCount val="1"/>
                <c:pt idx="0">
                  <c:v>延べ利用人員（左軸）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'10-7g'!$A$2:$A$10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'10-7g'!$C$2:$C$10</c:f>
              <c:numCache>
                <c:formatCode>General</c:formatCode>
                <c:ptCount val="8"/>
                <c:pt idx="0">
                  <c:v>208564</c:v>
                </c:pt>
                <c:pt idx="1">
                  <c:v>226645</c:v>
                </c:pt>
                <c:pt idx="2">
                  <c:v>211189</c:v>
                </c:pt>
                <c:pt idx="3">
                  <c:v>213305</c:v>
                </c:pt>
                <c:pt idx="4">
                  <c:v>212011</c:v>
                </c:pt>
                <c:pt idx="5">
                  <c:v>216932</c:v>
                </c:pt>
                <c:pt idx="6">
                  <c:v>224822</c:v>
                </c:pt>
                <c:pt idx="7">
                  <c:v>243357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474880"/>
        <c:axId val="362476672"/>
      </c:barChart>
      <c:lineChart>
        <c:grouping val="standard"/>
        <c:varyColors val="0"/>
        <c:ser>
          <c:idx val="0"/>
          <c:order val="0"/>
          <c:tx>
            <c:strRef>
              <c:f>'10-7g'!$B$1</c:f>
              <c:strCache>
                <c:ptCount val="1"/>
                <c:pt idx="0">
                  <c:v>延べ利用団体数（右軸）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'10-7g'!$A$2:$A$10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'10-7g'!$B$2:$B$10</c:f>
              <c:numCache>
                <c:formatCode>General</c:formatCode>
                <c:ptCount val="8"/>
                <c:pt idx="0">
                  <c:v>4694</c:v>
                </c:pt>
                <c:pt idx="1">
                  <c:v>5043</c:v>
                </c:pt>
                <c:pt idx="2">
                  <c:v>5345</c:v>
                </c:pt>
                <c:pt idx="3">
                  <c:v>5155</c:v>
                </c:pt>
                <c:pt idx="4">
                  <c:v>5324</c:v>
                </c:pt>
                <c:pt idx="5">
                  <c:v>5253</c:v>
                </c:pt>
                <c:pt idx="6">
                  <c:v>5403</c:v>
                </c:pt>
                <c:pt idx="7">
                  <c:v>5296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49696"/>
        <c:axId val="362478592"/>
      </c:lineChart>
      <c:catAx>
        <c:axId val="362474880"/>
        <c:scaling>
          <c:orientation val="minMax"/>
        </c:scaling>
        <c:delete val="0"/>
        <c:axPos val="b"/>
        <c:majorTickMark val="out"/>
        <c:minorTickMark val="none"/>
        <c:tickLblPos val="nextTo"/>
        <c:crossAx val="362476672"/>
        <c:crosses val="autoZero"/>
        <c:auto val="1"/>
        <c:lblAlgn val="ctr"/>
        <c:lblOffset val="100"/>
        <c:noMultiLvlLbl val="0"/>
      </c:catAx>
      <c:valAx>
        <c:axId val="3624766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2.8532366793180695E-2"/>
              <c:y val="5.4368317884315086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2474880"/>
        <c:crosses val="autoZero"/>
        <c:crossBetween val="between"/>
      </c:valAx>
      <c:valAx>
        <c:axId val="362478592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（団体）</a:t>
                </a:r>
              </a:p>
            </c:rich>
          </c:tx>
          <c:layout>
            <c:manualLayout>
              <c:xMode val="edge"/>
              <c:yMode val="edge"/>
              <c:x val="0.93262730641188296"/>
              <c:y val="6.1119372736635758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2349696"/>
        <c:crosses val="max"/>
        <c:crossBetween val="between"/>
      </c:valAx>
      <c:catAx>
        <c:axId val="362349696"/>
        <c:scaling>
          <c:orientation val="minMax"/>
        </c:scaling>
        <c:delete val="1"/>
        <c:axPos val="b"/>
        <c:majorTickMark val="out"/>
        <c:minorTickMark val="none"/>
        <c:tickLblPos val="nextTo"/>
        <c:crossAx val="362478592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[統計さむかわデータベース.xlsx]10-8g!ﾋﾟﾎﾞｯﾄﾃｰﾌﾞﾙ6</c:name>
    <c:fmtId val="0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 algn="ctr">
                <a:defRPr lang="ja-JP" altLang="en-US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0080613348235637"/>
          <c:y val="0.12547462817147856"/>
          <c:w val="0.8686383157357962"/>
          <c:h val="0.60835265383493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'10-8g'!$B$1</c:f>
              <c:strCache>
                <c:ptCount val="1"/>
                <c:pt idx="0">
                  <c:v> プール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'10-8g'!$A$2:$A$10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'10-8g'!$B$2:$B$10</c:f>
              <c:numCache>
                <c:formatCode>General</c:formatCode>
                <c:ptCount val="8"/>
                <c:pt idx="0">
                  <c:v>26380</c:v>
                </c:pt>
                <c:pt idx="1">
                  <c:v>22989</c:v>
                </c:pt>
                <c:pt idx="2">
                  <c:v>23569</c:v>
                </c:pt>
                <c:pt idx="3">
                  <c:v>17645</c:v>
                </c:pt>
                <c:pt idx="4">
                  <c:v>19722</c:v>
                </c:pt>
                <c:pt idx="5">
                  <c:v>3386</c:v>
                </c:pt>
                <c:pt idx="6">
                  <c:v>4649</c:v>
                </c:pt>
                <c:pt idx="7">
                  <c:v>3771</c:v>
                </c:pt>
              </c:numCache>
            </c:numRef>
          </c:val>
        </c:ser>
        <c:ser>
          <c:idx val="1"/>
          <c:order val="1"/>
          <c:tx>
            <c:strRef>
              <c:f>'10-8g'!$C$1</c:f>
              <c:strCache>
                <c:ptCount val="1"/>
                <c:pt idx="0">
                  <c:v> グラウンド(大蔵青少年広場)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'10-8g'!$A$2:$A$10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'10-8g'!$C$2:$C$10</c:f>
              <c:numCache>
                <c:formatCode>General</c:formatCode>
                <c:ptCount val="8"/>
                <c:pt idx="0">
                  <c:v>16491</c:v>
                </c:pt>
                <c:pt idx="1">
                  <c:v>15344</c:v>
                </c:pt>
                <c:pt idx="2">
                  <c:v>14136</c:v>
                </c:pt>
                <c:pt idx="3">
                  <c:v>14942</c:v>
                </c:pt>
                <c:pt idx="4">
                  <c:v>16927</c:v>
                </c:pt>
                <c:pt idx="5">
                  <c:v>15766</c:v>
                </c:pt>
                <c:pt idx="6">
                  <c:v>15307</c:v>
                </c:pt>
                <c:pt idx="7">
                  <c:v>16745</c:v>
                </c:pt>
              </c:numCache>
            </c:numRef>
          </c:val>
        </c:ser>
        <c:ser>
          <c:idx val="2"/>
          <c:order val="2"/>
          <c:tx>
            <c:strRef>
              <c:f>'10-8g'!$D$1</c:f>
              <c:strCache>
                <c:ptCount val="1"/>
                <c:pt idx="0">
                  <c:v> 多目的(大蔵青少年広場)</c:v>
                </c:pt>
              </c:strCache>
            </c:strRef>
          </c:tx>
          <c:spPr>
            <a:pattFill prst="smGrid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 algn="ctr">
                  <a:defRPr lang="ja-JP" altLang="en-US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'10-8g'!$A$2:$A$10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'10-8g'!$D$2:$D$10</c:f>
              <c:numCache>
                <c:formatCode>General</c:formatCode>
                <c:ptCount val="8"/>
                <c:pt idx="0">
                  <c:v>4633</c:v>
                </c:pt>
                <c:pt idx="1">
                  <c:v>6090</c:v>
                </c:pt>
                <c:pt idx="2">
                  <c:v>11293</c:v>
                </c:pt>
                <c:pt idx="3">
                  <c:v>11246</c:v>
                </c:pt>
                <c:pt idx="4">
                  <c:v>8417</c:v>
                </c:pt>
                <c:pt idx="5">
                  <c:v>6378</c:v>
                </c:pt>
                <c:pt idx="6">
                  <c:v>9320</c:v>
                </c:pt>
                <c:pt idx="7">
                  <c:v>11959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543936"/>
        <c:axId val="361558016"/>
      </c:barChart>
      <c:catAx>
        <c:axId val="361543936"/>
        <c:scaling>
          <c:orientation val="minMax"/>
        </c:scaling>
        <c:delete val="0"/>
        <c:axPos val="b"/>
        <c:majorTickMark val="out"/>
        <c:minorTickMark val="none"/>
        <c:tickLblPos val="nextTo"/>
        <c:crossAx val="361558016"/>
        <c:crosses val="autoZero"/>
        <c:auto val="1"/>
        <c:lblAlgn val="ctr"/>
        <c:lblOffset val="100"/>
        <c:noMultiLvlLbl val="0"/>
      </c:catAx>
      <c:valAx>
        <c:axId val="3615580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1.5730832768769961E-2"/>
              <c:y val="2.6872995042286379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154393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[統計さむかわデータベース.xlsx]10-8g2!ﾋﾟﾎﾞｯﾄﾃｰﾌﾞﾙ6</c:name>
    <c:fmtId val="2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 algn="ctr">
                <a:defRPr lang="ja-JP" altLang="en-US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 algn="ctr">
                <a:defRPr lang="ja-JP" altLang="en-US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dashUpDiag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zigZag">
            <a:fgClr>
              <a:schemeClr val="accent5"/>
            </a:fgClr>
            <a:bgClr>
              <a:schemeClr val="bg1"/>
            </a:bgClr>
          </a:pattFill>
          <a:ln>
            <a:solidFill>
              <a:schemeClr val="accent5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solidDmnd">
            <a:fgClr>
              <a:schemeClr val="accent6"/>
            </a:fgClr>
            <a:bgClr>
              <a:schemeClr val="bg1"/>
            </a:bgClr>
          </a:pattFill>
          <a:ln>
            <a:solidFill>
              <a:schemeClr val="accent6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1.9351717464925013E-2"/>
              <c:y val="2.7777777777777776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"/>
              <c:y val="-2.3148148148148147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"/>
              <c:y val="1.3888888888888888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"/>
              <c:y val="9.259259259259258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9.6758587324625063E-3"/>
              <c:y val="4.629629629629629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-3.8703434929850023E-3"/>
              <c:y val="-4.1666666666666664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5.8055152394775036E-3"/>
              <c:y val="1.3888888888888888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-1.3546202225447508E-2"/>
              <c:y val="-1.8518518518518517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5.8055152394775036E-3"/>
              <c:y val="1.3888888888888888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-1.9351717464925011E-3"/>
              <c:y val="-2.7777777777777776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9.6758587324625063E-3"/>
              <c:y val="9.259259259259343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dLbl>
          <c:idx val="0"/>
          <c:layout>
            <c:manualLayout>
              <c:x val="-1.1611030478955007E-2"/>
              <c:y val="-1.3888888888888805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5"/>
        <c:dLbl>
          <c:idx val="0"/>
          <c:layout>
            <c:manualLayout>
              <c:x val="7.7406869859700045E-3"/>
              <c:y val="2.7777777777777776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6"/>
        <c:dLbl>
          <c:idx val="0"/>
          <c:layout>
            <c:manualLayout>
              <c:x val="-3.8703434929850023E-3"/>
              <c:y val="1.8518518518518517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7"/>
        <c:dLbl>
          <c:idx val="0"/>
          <c:layout>
            <c:manualLayout>
              <c:x val="3.8703434929850023E-3"/>
              <c:y val="9.259259259259343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8"/>
        <c:dLbl>
          <c:idx val="0"/>
          <c:layout>
            <c:manualLayout>
              <c:x val="-1.9351717464925011E-3"/>
              <c:y val="-2.7777777777777776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9"/>
        <c:dLbl>
          <c:idx val="0"/>
          <c:layout>
            <c:manualLayout>
              <c:x val="-1.9351717464925011E-3"/>
              <c:y val="-1.3888888888888805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0"/>
        <c:dLbl>
          <c:idx val="0"/>
          <c:layout>
            <c:manualLayout>
              <c:x val="0"/>
              <c:y val="-9.259259259259258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1"/>
        <c:dLbl>
          <c:idx val="0"/>
          <c:layout>
            <c:manualLayout>
              <c:x val="-6.0514352940354288E-3"/>
              <c:y val="-1.0389607556435202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2"/>
        <c:dLbl>
          <c:idx val="0"/>
          <c:layout>
            <c:manualLayout>
              <c:x val="-1.6137160784094478E-2"/>
              <c:y val="1.7316012594058672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3"/>
        <c:dLbl>
          <c:idx val="0"/>
          <c:layout>
            <c:manualLayout>
              <c:x val="-6.0514352940354288E-3"/>
              <c:y val="1.7316012594058672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4"/>
        <c:dLbl>
          <c:idx val="0"/>
          <c:layout>
            <c:manualLayout>
              <c:x val="4.0342901960236195E-3"/>
              <c:y val="6.9264050376234686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8.9715979211207872E-2"/>
          <c:y val="0.2356180289414653"/>
          <c:w val="0.87972849420312527"/>
          <c:h val="0.62783880346625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'10-8g2'!$B$1</c:f>
              <c:strCache>
                <c:ptCount val="1"/>
                <c:pt idx="0">
                  <c:v> 野球(川とのふれあい公園)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dLbl>
              <c:idx val="3"/>
              <c:layout>
                <c:manualLayout>
                  <c:x val="-1.3546202225447508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1611030478955007E-2"/>
                  <c:y val="-1.388888888888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8703434929850023E-3"/>
                  <c:y val="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514352940354288E-3"/>
                  <c:y val="1.73160125940586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'10-8g2'!$A$2:$A$10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'10-8g2'!$B$2:$B$10</c:f>
              <c:numCache>
                <c:formatCode>General</c:formatCode>
                <c:ptCount val="8"/>
                <c:pt idx="0">
                  <c:v>917</c:v>
                </c:pt>
                <c:pt idx="1">
                  <c:v>1034</c:v>
                </c:pt>
                <c:pt idx="2">
                  <c:v>936</c:v>
                </c:pt>
                <c:pt idx="3">
                  <c:v>968</c:v>
                </c:pt>
                <c:pt idx="4">
                  <c:v>788</c:v>
                </c:pt>
                <c:pt idx="5">
                  <c:v>814</c:v>
                </c:pt>
                <c:pt idx="6">
                  <c:v>775</c:v>
                </c:pt>
                <c:pt idx="7">
                  <c:v>656</c:v>
                </c:pt>
              </c:numCache>
            </c:numRef>
          </c:val>
        </c:ser>
        <c:ser>
          <c:idx val="1"/>
          <c:order val="1"/>
          <c:tx>
            <c:strRef>
              <c:f>'10-8g2'!$C$1</c:f>
              <c:strCache>
                <c:ptCount val="1"/>
                <c:pt idx="0">
                  <c:v> サッカー(川とのふれあい公園)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-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8703434929850023E-3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9351717464925011E-3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9351717464925011E-3"/>
                  <c:y val="-1.388888888888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6137160784094478E-2"/>
                  <c:y val="1.73160125940586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'10-8g2'!$A$2:$A$10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'10-8g2'!$C$2:$C$10</c:f>
              <c:numCache>
                <c:formatCode>General</c:formatCode>
                <c:ptCount val="8"/>
                <c:pt idx="0">
                  <c:v>998</c:v>
                </c:pt>
                <c:pt idx="1">
                  <c:v>835</c:v>
                </c:pt>
                <c:pt idx="2">
                  <c:v>983</c:v>
                </c:pt>
                <c:pt idx="3">
                  <c:v>924</c:v>
                </c:pt>
                <c:pt idx="4">
                  <c:v>968</c:v>
                </c:pt>
                <c:pt idx="5">
                  <c:v>739</c:v>
                </c:pt>
                <c:pt idx="6">
                  <c:v>805</c:v>
                </c:pt>
                <c:pt idx="7">
                  <c:v>892</c:v>
                </c:pt>
              </c:numCache>
            </c:numRef>
          </c:val>
        </c:ser>
        <c:ser>
          <c:idx val="2"/>
          <c:order val="2"/>
          <c:tx>
            <c:strRef>
              <c:f>'10-8g2'!$D$1</c:f>
              <c:strCache>
                <c:ptCount val="1"/>
                <c:pt idx="0">
                  <c:v> 倉見スポーツ公園</c:v>
                </c:pt>
              </c:strCache>
            </c:strRef>
          </c:tx>
          <c:spPr>
            <a:pattFill prst="smGrid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</c:spPr>
          <c:invertIfNegative val="0"/>
          <c:dLbls>
            <c:dLbl>
              <c:idx val="6"/>
              <c:layout>
                <c:manualLayout>
                  <c:x val="-1.9351717464925011E-3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514352940354288E-3"/>
                  <c:y val="-1.0389607556435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'10-8g2'!$A$2:$A$10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'10-8g2'!$D$2:$D$10</c:f>
              <c:numCache>
                <c:formatCode>General</c:formatCode>
                <c:ptCount val="8"/>
                <c:pt idx="0">
                  <c:v>606</c:v>
                </c:pt>
                <c:pt idx="1">
                  <c:v>655</c:v>
                </c:pt>
                <c:pt idx="2">
                  <c:v>906</c:v>
                </c:pt>
                <c:pt idx="3">
                  <c:v>697</c:v>
                </c:pt>
                <c:pt idx="4">
                  <c:v>916</c:v>
                </c:pt>
                <c:pt idx="5">
                  <c:v>908</c:v>
                </c:pt>
                <c:pt idx="6">
                  <c:v>914</c:v>
                </c:pt>
                <c:pt idx="7">
                  <c:v>899</c:v>
                </c:pt>
              </c:numCache>
            </c:numRef>
          </c:val>
        </c:ser>
        <c:ser>
          <c:idx val="3"/>
          <c:order val="3"/>
          <c:tx>
            <c:strRef>
              <c:f>'10-8g2'!$E$1</c:f>
              <c:strCache>
                <c:ptCount val="1"/>
                <c:pt idx="0">
                  <c:v> 田端スポーツ公園</c:v>
                </c:pt>
              </c:strCache>
            </c:strRef>
          </c:tx>
          <c:spPr>
            <a:pattFill prst="dashUpDiag">
              <a:fgClr>
                <a:schemeClr val="accent4"/>
              </a:fgClr>
              <a:bgClr>
                <a:schemeClr val="bg1"/>
              </a:bgClr>
            </a:pattFill>
            <a:ln>
              <a:solidFill>
                <a:schemeClr val="accent4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'10-8g2'!$A$2:$A$10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'10-8g2'!$E$2:$E$10</c:f>
              <c:numCache>
                <c:formatCode>General</c:formatCode>
                <c:ptCount val="8"/>
                <c:pt idx="0">
                  <c:v>493</c:v>
                </c:pt>
                <c:pt idx="1">
                  <c:v>313</c:v>
                </c:pt>
                <c:pt idx="2">
                  <c:v>1586</c:v>
                </c:pt>
                <c:pt idx="3">
                  <c:v>1777</c:v>
                </c:pt>
                <c:pt idx="4">
                  <c:v>1860</c:v>
                </c:pt>
                <c:pt idx="5">
                  <c:v>2190</c:v>
                </c:pt>
                <c:pt idx="6">
                  <c:v>1188</c:v>
                </c:pt>
                <c:pt idx="7">
                  <c:v>1169</c:v>
                </c:pt>
              </c:numCache>
            </c:numRef>
          </c:val>
        </c:ser>
        <c:ser>
          <c:idx val="4"/>
          <c:order val="4"/>
          <c:tx>
            <c:strRef>
              <c:f>'10-8g2'!$F$1</c:f>
              <c:strCache>
                <c:ptCount val="1"/>
                <c:pt idx="0">
                  <c:v> 庭球場</c:v>
                </c:pt>
              </c:strCache>
            </c:strRef>
          </c:tx>
          <c:spPr>
            <a:pattFill prst="zigZag">
              <a:fgClr>
                <a:schemeClr val="accent5"/>
              </a:fgClr>
              <a:bgClr>
                <a:schemeClr val="bg1"/>
              </a:bgClr>
            </a:pattFill>
            <a:ln>
              <a:solidFill>
                <a:schemeClr val="accent5"/>
              </a:solidFill>
            </a:ln>
          </c:spPr>
          <c:invertIfNegative val="0"/>
          <c:dLbls>
            <c:dLbl>
              <c:idx val="5"/>
              <c:layout>
                <c:manualLayout>
                  <c:x val="1.9351717464925013E-2"/>
                  <c:y val="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'10-8g2'!$A$2:$A$10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'10-8g2'!$F$2:$F$10</c:f>
              <c:numCache>
                <c:formatCode>General</c:formatCode>
                <c:ptCount val="8"/>
                <c:pt idx="0">
                  <c:v>3015</c:v>
                </c:pt>
                <c:pt idx="1">
                  <c:v>2901</c:v>
                </c:pt>
                <c:pt idx="2">
                  <c:v>2709</c:v>
                </c:pt>
                <c:pt idx="3">
                  <c:v>2470</c:v>
                </c:pt>
                <c:pt idx="4">
                  <c:v>2304</c:v>
                </c:pt>
                <c:pt idx="5">
                  <c:v>2096</c:v>
                </c:pt>
                <c:pt idx="6">
                  <c:v>2185</c:v>
                </c:pt>
                <c:pt idx="7">
                  <c:v>2662</c:v>
                </c:pt>
              </c:numCache>
            </c:numRef>
          </c:val>
        </c:ser>
        <c:ser>
          <c:idx val="5"/>
          <c:order val="5"/>
          <c:tx>
            <c:strRef>
              <c:f>'10-8g2'!$G$1</c:f>
              <c:strCache>
                <c:ptCount val="1"/>
                <c:pt idx="0">
                  <c:v> 寒川中学校グラウンド(夜間)</c:v>
                </c:pt>
              </c:strCache>
            </c:strRef>
          </c:tx>
          <c:spPr>
            <a:pattFill prst="solidDmnd">
              <a:fgClr>
                <a:schemeClr val="accent6"/>
              </a:fgClr>
              <a:bgClr>
                <a:schemeClr val="bg1"/>
              </a:bgClr>
            </a:pattFill>
            <a:ln>
              <a:solidFill>
                <a:schemeClr val="accent6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'10-8g2'!$A$2:$A$10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'10-8g2'!$G$2:$G$10</c:f>
              <c:numCache>
                <c:formatCode>General</c:formatCode>
                <c:ptCount val="8"/>
                <c:pt idx="0">
                  <c:v>204</c:v>
                </c:pt>
                <c:pt idx="1">
                  <c:v>223</c:v>
                </c:pt>
                <c:pt idx="2">
                  <c:v>235</c:v>
                </c:pt>
                <c:pt idx="3">
                  <c:v>257</c:v>
                </c:pt>
                <c:pt idx="4">
                  <c:v>215</c:v>
                </c:pt>
                <c:pt idx="5">
                  <c:v>257</c:v>
                </c:pt>
                <c:pt idx="6">
                  <c:v>277</c:v>
                </c:pt>
                <c:pt idx="7">
                  <c:v>253</c:v>
                </c:pt>
              </c:numCache>
            </c:numRef>
          </c:val>
        </c:ser>
        <c:ser>
          <c:idx val="6"/>
          <c:order val="6"/>
          <c:tx>
            <c:strRef>
              <c:f>'10-8g2'!$H$1</c:f>
              <c:strCache>
                <c:ptCount val="1"/>
                <c:pt idx="0">
                  <c:v> 旭が丘中学校グラウンド(夜間)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9.6758587324625063E-3"/>
                  <c:y val="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8055152394775036E-3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5.8055152394775036E-3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9.6758587324625063E-3"/>
                  <c:y val="9.2592592592593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7.7406869859700045E-3"/>
                  <c:y val="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3.8703434929850023E-3"/>
                  <c:y val="9.2592592592593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4.0342901960236195E-3"/>
                  <c:y val="6.92640503762346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'10-8g2'!$A$2:$A$10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'10-8g2'!$H$2:$H$10</c:f>
              <c:numCache>
                <c:formatCode>General</c:formatCode>
                <c:ptCount val="8"/>
                <c:pt idx="0">
                  <c:v>147</c:v>
                </c:pt>
                <c:pt idx="1">
                  <c:v>168</c:v>
                </c:pt>
                <c:pt idx="2">
                  <c:v>197</c:v>
                </c:pt>
                <c:pt idx="3">
                  <c:v>182</c:v>
                </c:pt>
                <c:pt idx="4">
                  <c:v>174</c:v>
                </c:pt>
                <c:pt idx="5">
                  <c:v>195</c:v>
                </c:pt>
                <c:pt idx="6">
                  <c:v>209</c:v>
                </c:pt>
                <c:pt idx="7">
                  <c:v>136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388288"/>
        <c:axId val="361422848"/>
      </c:barChart>
      <c:catAx>
        <c:axId val="361388288"/>
        <c:scaling>
          <c:orientation val="minMax"/>
        </c:scaling>
        <c:delete val="0"/>
        <c:axPos val="b"/>
        <c:majorTickMark val="out"/>
        <c:minorTickMark val="none"/>
        <c:tickLblPos val="nextTo"/>
        <c:crossAx val="361422848"/>
        <c:crosses val="autoZero"/>
        <c:auto val="1"/>
        <c:lblAlgn val="ctr"/>
        <c:lblOffset val="100"/>
        <c:noMultiLvlLbl val="0"/>
      </c:catAx>
      <c:valAx>
        <c:axId val="3614228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（件）</a:t>
                </a:r>
              </a:p>
            </c:rich>
          </c:tx>
          <c:layout>
            <c:manualLayout>
              <c:xMode val="edge"/>
              <c:yMode val="edge"/>
              <c:x val="2.487808037057777E-2"/>
              <c:y val="0.16543718432363655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1388288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[統計さむかわデータベース.xlsx]10-9g!ﾋﾟﾎﾞｯﾄﾃｰﾌﾞﾙ7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3670895304753575"/>
          <c:w val="0.82581455238935886"/>
          <c:h val="0.5944218431029455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'10-9g'!$C$1</c:f>
              <c:strCache>
                <c:ptCount val="1"/>
                <c:pt idx="0">
                  <c:v>延べ利用人員（左軸）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'10-9g'!$A$2:$A$10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'10-9g'!$C$2:$C$10</c:f>
              <c:numCache>
                <c:formatCode>General</c:formatCode>
                <c:ptCount val="8"/>
                <c:pt idx="0">
                  <c:v>179621</c:v>
                </c:pt>
                <c:pt idx="1">
                  <c:v>166448</c:v>
                </c:pt>
                <c:pt idx="2">
                  <c:v>150893</c:v>
                </c:pt>
                <c:pt idx="3">
                  <c:v>152256</c:v>
                </c:pt>
                <c:pt idx="4">
                  <c:v>149616</c:v>
                </c:pt>
                <c:pt idx="5">
                  <c:v>139666</c:v>
                </c:pt>
                <c:pt idx="6">
                  <c:v>142480</c:v>
                </c:pt>
                <c:pt idx="7">
                  <c:v>145999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645184"/>
        <c:axId val="361646720"/>
      </c:barChart>
      <c:lineChart>
        <c:grouping val="standard"/>
        <c:varyColors val="0"/>
        <c:ser>
          <c:idx val="0"/>
          <c:order val="0"/>
          <c:tx>
            <c:strRef>
              <c:f>'10-9g'!$B$1</c:f>
              <c:strCache>
                <c:ptCount val="1"/>
                <c:pt idx="0">
                  <c:v>延べ利用団体数（右軸）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'10-9g'!$A$2:$A$10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'10-9g'!$B$2:$B$10</c:f>
              <c:numCache>
                <c:formatCode>General</c:formatCode>
                <c:ptCount val="8"/>
                <c:pt idx="0">
                  <c:v>9527</c:v>
                </c:pt>
                <c:pt idx="1">
                  <c:v>9722</c:v>
                </c:pt>
                <c:pt idx="2">
                  <c:v>9073</c:v>
                </c:pt>
                <c:pt idx="3">
                  <c:v>9434</c:v>
                </c:pt>
                <c:pt idx="4">
                  <c:v>12402</c:v>
                </c:pt>
                <c:pt idx="5">
                  <c:v>11474</c:v>
                </c:pt>
                <c:pt idx="6">
                  <c:v>10935</c:v>
                </c:pt>
                <c:pt idx="7">
                  <c:v>11501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663104"/>
        <c:axId val="361661184"/>
      </c:lineChart>
      <c:catAx>
        <c:axId val="361645184"/>
        <c:scaling>
          <c:orientation val="minMax"/>
        </c:scaling>
        <c:delete val="0"/>
        <c:axPos val="b"/>
        <c:majorTickMark val="out"/>
        <c:minorTickMark val="none"/>
        <c:tickLblPos val="nextTo"/>
        <c:crossAx val="361646720"/>
        <c:crosses val="autoZero"/>
        <c:auto val="1"/>
        <c:lblAlgn val="ctr"/>
        <c:lblOffset val="100"/>
        <c:noMultiLvlLbl val="0"/>
      </c:catAx>
      <c:valAx>
        <c:axId val="3616467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2.8532366793180695E-2"/>
              <c:y val="5.4368317884315086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1645184"/>
        <c:crosses val="autoZero"/>
        <c:crossBetween val="between"/>
      </c:valAx>
      <c:valAx>
        <c:axId val="361661184"/>
        <c:scaling>
          <c:orientation val="minMax"/>
          <c:max val="140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（団体）</a:t>
                </a:r>
              </a:p>
            </c:rich>
          </c:tx>
          <c:layout>
            <c:manualLayout>
              <c:xMode val="edge"/>
              <c:yMode val="edge"/>
              <c:x val="0.93262730641188296"/>
              <c:y val="6.1119372736635758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1663104"/>
        <c:crosses val="max"/>
        <c:crossBetween val="between"/>
      </c:valAx>
      <c:catAx>
        <c:axId val="361663104"/>
        <c:scaling>
          <c:orientation val="minMax"/>
        </c:scaling>
        <c:delete val="1"/>
        <c:axPos val="b"/>
        <c:majorTickMark val="out"/>
        <c:minorTickMark val="none"/>
        <c:tickLblPos val="nextTo"/>
        <c:crossAx val="361661184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[統計さむかわデータベース.xlsx]10-10g!ﾋﾟﾎﾞｯﾄﾃｰﾌﾞﾙ8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smGrid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588573521333089"/>
          <c:w val="0.82581455238935886"/>
          <c:h val="0.5722733495522361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'10-10g'!$C$1</c:f>
              <c:strCache>
                <c:ptCount val="1"/>
                <c:pt idx="0">
                  <c:v>蔵書数（左軸）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'10-10g'!$A$2:$A$10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'10-10g'!$C$2:$C$10</c:f>
              <c:numCache>
                <c:formatCode>General</c:formatCode>
                <c:ptCount val="8"/>
                <c:pt idx="0">
                  <c:v>156561</c:v>
                </c:pt>
                <c:pt idx="1">
                  <c:v>166936</c:v>
                </c:pt>
                <c:pt idx="2">
                  <c:v>178880</c:v>
                </c:pt>
                <c:pt idx="3">
                  <c:v>185204</c:v>
                </c:pt>
                <c:pt idx="4">
                  <c:v>219186</c:v>
                </c:pt>
                <c:pt idx="5">
                  <c:v>221559</c:v>
                </c:pt>
                <c:pt idx="6">
                  <c:v>225181</c:v>
                </c:pt>
                <c:pt idx="7">
                  <c:v>228097</c:v>
                </c:pt>
              </c:numCache>
            </c:numRef>
          </c:val>
        </c:ser>
        <c:ser>
          <c:idx val="2"/>
          <c:order val="2"/>
          <c:tx>
            <c:strRef>
              <c:f>'10-10g'!$D$1</c:f>
              <c:strCache>
                <c:ptCount val="1"/>
                <c:pt idx="0">
                  <c:v>貸出点数（左軸）</c:v>
                </c:pt>
              </c:strCache>
            </c:strRef>
          </c:tx>
          <c:spPr>
            <a:pattFill prst="smGrid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'10-10g'!$A$2:$A$10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'10-10g'!$D$2:$D$10</c:f>
              <c:numCache>
                <c:formatCode>General</c:formatCode>
                <c:ptCount val="8"/>
                <c:pt idx="0">
                  <c:v>493473</c:v>
                </c:pt>
                <c:pt idx="1">
                  <c:v>501229</c:v>
                </c:pt>
                <c:pt idx="2">
                  <c:v>473415</c:v>
                </c:pt>
                <c:pt idx="3">
                  <c:v>473887</c:v>
                </c:pt>
                <c:pt idx="4">
                  <c:v>456757</c:v>
                </c:pt>
                <c:pt idx="5">
                  <c:v>422126</c:v>
                </c:pt>
                <c:pt idx="6">
                  <c:v>386717</c:v>
                </c:pt>
                <c:pt idx="7">
                  <c:v>378664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003904"/>
        <c:axId val="363005440"/>
      </c:barChart>
      <c:lineChart>
        <c:grouping val="standard"/>
        <c:varyColors val="0"/>
        <c:ser>
          <c:idx val="0"/>
          <c:order val="0"/>
          <c:tx>
            <c:strRef>
              <c:f>'10-10g'!$B$1</c:f>
              <c:strCache>
                <c:ptCount val="1"/>
                <c:pt idx="0">
                  <c:v>来館者数（右軸）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'10-10g'!$A$2:$A$10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'10-10g'!$B$2:$B$10</c:f>
              <c:numCache>
                <c:formatCode>General</c:formatCode>
                <c:ptCount val="8"/>
                <c:pt idx="0">
                  <c:v>328637</c:v>
                </c:pt>
                <c:pt idx="1">
                  <c:v>330864</c:v>
                </c:pt>
                <c:pt idx="2">
                  <c:v>320084</c:v>
                </c:pt>
                <c:pt idx="3">
                  <c:v>326747</c:v>
                </c:pt>
                <c:pt idx="4">
                  <c:v>322169</c:v>
                </c:pt>
                <c:pt idx="5">
                  <c:v>314693</c:v>
                </c:pt>
                <c:pt idx="6">
                  <c:v>298155</c:v>
                </c:pt>
                <c:pt idx="7">
                  <c:v>305595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013248"/>
        <c:axId val="363006976"/>
      </c:lineChart>
      <c:catAx>
        <c:axId val="363003904"/>
        <c:scaling>
          <c:orientation val="minMax"/>
        </c:scaling>
        <c:delete val="0"/>
        <c:axPos val="b"/>
        <c:majorTickMark val="out"/>
        <c:minorTickMark val="none"/>
        <c:tickLblPos val="nextTo"/>
        <c:crossAx val="363005440"/>
        <c:crosses val="autoZero"/>
        <c:auto val="1"/>
        <c:lblAlgn val="ctr"/>
        <c:lblOffset val="100"/>
        <c:noMultiLvlLbl val="0"/>
      </c:catAx>
      <c:valAx>
        <c:axId val="3630054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（冊）</a:t>
                </a:r>
              </a:p>
            </c:rich>
          </c:tx>
          <c:layout>
            <c:manualLayout>
              <c:xMode val="edge"/>
              <c:yMode val="edge"/>
              <c:x val="2.8532370953630797E-2"/>
              <c:y val="6.7657240519353679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3003904"/>
        <c:crosses val="autoZero"/>
        <c:crossBetween val="between"/>
      </c:valAx>
      <c:valAx>
        <c:axId val="363006976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0.91751377952755908"/>
              <c:y val="6.7579110750691049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3013248"/>
        <c:crosses val="max"/>
        <c:crossBetween val="between"/>
      </c:valAx>
      <c:catAx>
        <c:axId val="363013248"/>
        <c:scaling>
          <c:orientation val="minMax"/>
        </c:scaling>
        <c:delete val="1"/>
        <c:axPos val="b"/>
        <c:majorTickMark val="out"/>
        <c:minorTickMark val="none"/>
        <c:tickLblPos val="nextTo"/>
        <c:crossAx val="363006976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[統計さむかわデータベース.xlsx]10-11g!ﾋﾟﾎﾞｯﾄﾃｰﾌﾞﾙ9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1349626751201554"/>
          <c:y val="0.11163789956718988"/>
          <c:w val="0.84472878390201211"/>
          <c:h val="0.662741478507239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'10-11g'!$B$1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'10-11g'!$A$2:$A$12</c:f>
              <c:strCache>
                <c:ptCount val="10"/>
                <c:pt idx="0">
                  <c:v>平成19年</c:v>
                </c:pt>
                <c:pt idx="1">
                  <c:v>平成20年</c:v>
                </c:pt>
                <c:pt idx="2">
                  <c:v>平成21年</c:v>
                </c:pt>
                <c:pt idx="3">
                  <c:v>平成22年</c:v>
                </c:pt>
                <c:pt idx="4">
                  <c:v>平成23年</c:v>
                </c:pt>
                <c:pt idx="5">
                  <c:v>平成24年</c:v>
                </c:pt>
                <c:pt idx="6">
                  <c:v>平成25年</c:v>
                </c:pt>
                <c:pt idx="7">
                  <c:v>平成26年</c:v>
                </c:pt>
                <c:pt idx="8">
                  <c:v>平成27年</c:v>
                </c:pt>
                <c:pt idx="9">
                  <c:v>平成28年</c:v>
                </c:pt>
              </c:strCache>
            </c:strRef>
          </c:cat>
          <c:val>
            <c:numRef>
              <c:f>'10-11g'!$B$2:$B$12</c:f>
              <c:numCache>
                <c:formatCode>General</c:formatCode>
                <c:ptCount val="10"/>
                <c:pt idx="0">
                  <c:v>1895</c:v>
                </c:pt>
                <c:pt idx="1">
                  <c:v>1854</c:v>
                </c:pt>
                <c:pt idx="2">
                  <c:v>1848</c:v>
                </c:pt>
                <c:pt idx="3">
                  <c:v>1855</c:v>
                </c:pt>
                <c:pt idx="4">
                  <c:v>1825</c:v>
                </c:pt>
                <c:pt idx="5">
                  <c:v>1864</c:v>
                </c:pt>
                <c:pt idx="6">
                  <c:v>1868</c:v>
                </c:pt>
                <c:pt idx="7">
                  <c:v>1870</c:v>
                </c:pt>
                <c:pt idx="8">
                  <c:v>1897</c:v>
                </c:pt>
                <c:pt idx="9">
                  <c:v>1938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126144"/>
        <c:axId val="363140224"/>
      </c:barChart>
      <c:catAx>
        <c:axId val="363126144"/>
        <c:scaling>
          <c:orientation val="minMax"/>
        </c:scaling>
        <c:delete val="0"/>
        <c:axPos val="b"/>
        <c:majorTickMark val="out"/>
        <c:minorTickMark val="none"/>
        <c:tickLblPos val="nextTo"/>
        <c:crossAx val="363140224"/>
        <c:crosses val="autoZero"/>
        <c:auto val="1"/>
        <c:lblAlgn val="ctr"/>
        <c:lblOffset val="100"/>
        <c:noMultiLvlLbl val="0"/>
      </c:catAx>
      <c:valAx>
        <c:axId val="363140224"/>
        <c:scaling>
          <c:orientation val="minMax"/>
          <c:max val="20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（千人）</a:t>
                </a:r>
              </a:p>
            </c:rich>
          </c:tx>
          <c:layout>
            <c:manualLayout>
              <c:xMode val="edge"/>
              <c:yMode val="edge"/>
              <c:x val="3.2126981751984078E-3"/>
              <c:y val="1.8672367940762373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312614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[統計さむかわデータベース.xlsx]2-3g!ﾋﾟﾎﾞｯﾄﾃｰﾌﾞﾙ1</c:name>
    <c:fmtId val="0"/>
  </c:pivotSource>
  <c:chart>
    <c:autoTitleDeleted val="0"/>
    <c:pivotFmts>
      <c:pivotFmt>
        <c:idx val="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ltHorz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0"/>
              <c:y val="-3.2407407407407406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"/>
              <c:y val="-2.3148148148148147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9.0293453724604959E-3"/>
              <c:y val="-4.1666666666666664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3.0097817908201654E-3"/>
              <c:y val="-4.1666666666666664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3466972878390203E-2"/>
          <c:y val="0.16289552347623215"/>
          <c:w val="0.88719203849518813"/>
          <c:h val="0.69977398658501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'2-3g'!$B$1</c:f>
              <c:strCache>
                <c:ptCount val="1"/>
                <c:pt idx="0">
                  <c:v>転入数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'2-3g'!$A$2:$A$8</c:f>
              <c:strCache>
                <c:ptCount val="6"/>
                <c:pt idx="0">
                  <c:v>平成22年</c:v>
                </c:pt>
                <c:pt idx="1">
                  <c:v>平成23年</c:v>
                </c:pt>
                <c:pt idx="2">
                  <c:v>平成24年</c:v>
                </c:pt>
                <c:pt idx="3">
                  <c:v>平成25年</c:v>
                </c:pt>
                <c:pt idx="4">
                  <c:v>平成26年</c:v>
                </c:pt>
                <c:pt idx="5">
                  <c:v>平成27年</c:v>
                </c:pt>
              </c:strCache>
            </c:strRef>
          </c:cat>
          <c:val>
            <c:numRef>
              <c:f>'2-3g'!$B$2:$B$8</c:f>
              <c:numCache>
                <c:formatCode>General</c:formatCode>
                <c:ptCount val="6"/>
                <c:pt idx="0">
                  <c:v>1752</c:v>
                </c:pt>
                <c:pt idx="1">
                  <c:v>1770</c:v>
                </c:pt>
                <c:pt idx="2">
                  <c:v>1952</c:v>
                </c:pt>
                <c:pt idx="3">
                  <c:v>1910</c:v>
                </c:pt>
                <c:pt idx="4">
                  <c:v>1985</c:v>
                </c:pt>
                <c:pt idx="5">
                  <c:v>2015</c:v>
                </c:pt>
              </c:numCache>
            </c:numRef>
          </c:val>
        </c:ser>
        <c:ser>
          <c:idx val="1"/>
          <c:order val="1"/>
          <c:tx>
            <c:strRef>
              <c:f>'2-3g'!$C$1</c:f>
              <c:strCache>
                <c:ptCount val="1"/>
                <c:pt idx="0">
                  <c:v>転出数</c:v>
                </c:pt>
              </c:strCache>
            </c:strRef>
          </c:tx>
          <c:spPr>
            <a:pattFill prst="ltHorz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0293453724604959E-3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3.0097817908201654E-3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'2-3g'!$A$2:$A$8</c:f>
              <c:strCache>
                <c:ptCount val="6"/>
                <c:pt idx="0">
                  <c:v>平成22年</c:v>
                </c:pt>
                <c:pt idx="1">
                  <c:v>平成23年</c:v>
                </c:pt>
                <c:pt idx="2">
                  <c:v>平成24年</c:v>
                </c:pt>
                <c:pt idx="3">
                  <c:v>平成25年</c:v>
                </c:pt>
                <c:pt idx="4">
                  <c:v>平成26年</c:v>
                </c:pt>
                <c:pt idx="5">
                  <c:v>平成27年</c:v>
                </c:pt>
              </c:strCache>
            </c:strRef>
          </c:cat>
          <c:val>
            <c:numRef>
              <c:f>'2-3g'!$C$2:$C$8</c:f>
              <c:numCache>
                <c:formatCode>General</c:formatCode>
                <c:ptCount val="6"/>
                <c:pt idx="0">
                  <c:v>1825</c:v>
                </c:pt>
                <c:pt idx="1">
                  <c:v>1823</c:v>
                </c:pt>
                <c:pt idx="2">
                  <c:v>1975</c:v>
                </c:pt>
                <c:pt idx="3">
                  <c:v>1939</c:v>
                </c:pt>
                <c:pt idx="4">
                  <c:v>1741</c:v>
                </c:pt>
                <c:pt idx="5">
                  <c:v>1804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706496"/>
        <c:axId val="352060544"/>
      </c:barChart>
      <c:catAx>
        <c:axId val="351706496"/>
        <c:scaling>
          <c:orientation val="minMax"/>
        </c:scaling>
        <c:delete val="0"/>
        <c:axPos val="b"/>
        <c:majorTickMark val="out"/>
        <c:minorTickMark val="none"/>
        <c:tickLblPos val="nextTo"/>
        <c:crossAx val="352060544"/>
        <c:crosses val="autoZero"/>
        <c:auto val="1"/>
        <c:lblAlgn val="ctr"/>
        <c:lblOffset val="100"/>
        <c:noMultiLvlLbl val="0"/>
      </c:catAx>
      <c:valAx>
        <c:axId val="3520605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1.3888839515828017E-2"/>
              <c:y val="7.0652887139107612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170649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[統計さむかわデータベース.xlsx]11-1g!ﾋﾟﾎﾞｯﾄﾃｰﾌﾞﾙ1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2282002724343001"/>
          <c:w val="0.82581455238935886"/>
          <c:h val="0.6467931612715077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'11-1g'!$C$1</c:f>
              <c:strCache>
                <c:ptCount val="1"/>
                <c:pt idx="0">
                  <c:v>被保護人員（左軸）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'11-1g'!$A$2:$A$10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'11-1g'!$C$2:$C$10</c:f>
              <c:numCache>
                <c:formatCode>General</c:formatCode>
                <c:ptCount val="8"/>
                <c:pt idx="0">
                  <c:v>430</c:v>
                </c:pt>
                <c:pt idx="1">
                  <c:v>517</c:v>
                </c:pt>
                <c:pt idx="2">
                  <c:v>587</c:v>
                </c:pt>
                <c:pt idx="3">
                  <c:v>615</c:v>
                </c:pt>
                <c:pt idx="4">
                  <c:v>635</c:v>
                </c:pt>
                <c:pt idx="5">
                  <c:v>666</c:v>
                </c:pt>
                <c:pt idx="6">
                  <c:v>671</c:v>
                </c:pt>
                <c:pt idx="7">
                  <c:v>678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815872"/>
        <c:axId val="362817408"/>
      </c:barChart>
      <c:lineChart>
        <c:grouping val="standard"/>
        <c:varyColors val="0"/>
        <c:ser>
          <c:idx val="0"/>
          <c:order val="0"/>
          <c:tx>
            <c:strRef>
              <c:f>'11-1g'!$B$1</c:f>
              <c:strCache>
                <c:ptCount val="1"/>
                <c:pt idx="0">
                  <c:v>人口に対する保護率（右軸）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'11-1g'!$A$2:$A$10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'11-1g'!$B$2:$B$10</c:f>
              <c:numCache>
                <c:formatCode>General</c:formatCode>
                <c:ptCount val="8"/>
                <c:pt idx="0">
                  <c:v>0.90100000000000002</c:v>
                </c:pt>
                <c:pt idx="1">
                  <c:v>1.0840000000000001</c:v>
                </c:pt>
                <c:pt idx="2">
                  <c:v>1.236</c:v>
                </c:pt>
                <c:pt idx="3">
                  <c:v>1.296</c:v>
                </c:pt>
                <c:pt idx="4">
                  <c:v>1.34</c:v>
                </c:pt>
                <c:pt idx="5">
                  <c:v>1.4059999999999999</c:v>
                </c:pt>
                <c:pt idx="6">
                  <c:v>1.4079999999999999</c:v>
                </c:pt>
                <c:pt idx="7">
                  <c:v>1.4119999999999999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837888"/>
        <c:axId val="362835968"/>
      </c:lineChart>
      <c:catAx>
        <c:axId val="362815872"/>
        <c:scaling>
          <c:orientation val="minMax"/>
        </c:scaling>
        <c:delete val="0"/>
        <c:axPos val="b"/>
        <c:majorTickMark val="out"/>
        <c:minorTickMark val="none"/>
        <c:tickLblPos val="nextTo"/>
        <c:crossAx val="362817408"/>
        <c:crosses val="autoZero"/>
        <c:auto val="1"/>
        <c:lblAlgn val="ctr"/>
        <c:lblOffset val="100"/>
        <c:noMultiLvlLbl val="0"/>
      </c:catAx>
      <c:valAx>
        <c:axId val="3628174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2.0199074691934694E-2"/>
              <c:y val="3.1220107903178768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2815872"/>
        <c:crosses val="autoZero"/>
        <c:crossBetween val="between"/>
      </c:valAx>
      <c:valAx>
        <c:axId val="36283596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</a:t>
                </a:r>
                <a:r>
                  <a:rPr lang="en-US" altLang="ja-JP" sz="800" b="0"/>
                  <a:t>%</a:t>
                </a:r>
                <a:r>
                  <a:rPr lang="ja-JP" altLang="en-US" sz="800" b="0"/>
                  <a:t>）</a:t>
                </a:r>
              </a:p>
            </c:rich>
          </c:tx>
          <c:layout>
            <c:manualLayout>
              <c:xMode val="edge"/>
              <c:yMode val="edge"/>
              <c:x val="0.93333333333333335"/>
              <c:y val="3.334171770195392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2837888"/>
        <c:crosses val="max"/>
        <c:crossBetween val="between"/>
      </c:valAx>
      <c:catAx>
        <c:axId val="362837888"/>
        <c:scaling>
          <c:orientation val="minMax"/>
        </c:scaling>
        <c:delete val="1"/>
        <c:axPos val="b"/>
        <c:majorTickMark val="out"/>
        <c:minorTickMark val="none"/>
        <c:tickLblPos val="nextTo"/>
        <c:crossAx val="362835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3627163130032475E-2"/>
          <c:y val="1.3888888888888888E-2"/>
          <c:w val="0.83274567373993502"/>
          <c:h val="8.371719160104987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[統計さむかわデータベース.xlsx]11-1g2!ﾋﾟﾎﾞｯﾄﾃｰﾌﾞﾙ1</c:name>
    <c:fmtId val="1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2282002724343001"/>
          <c:w val="0.82581455238935886"/>
          <c:h val="0.6514227909011374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'11-1g2'!$C$1</c:f>
              <c:strCache>
                <c:ptCount val="1"/>
                <c:pt idx="0">
                  <c:v>被保護世帯数（左軸）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'11-1g2'!$A$2:$A$10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'11-1g2'!$C$2:$C$10</c:f>
              <c:numCache>
                <c:formatCode>General</c:formatCode>
                <c:ptCount val="8"/>
                <c:pt idx="0">
                  <c:v>310</c:v>
                </c:pt>
                <c:pt idx="1">
                  <c:v>359</c:v>
                </c:pt>
                <c:pt idx="2">
                  <c:v>406</c:v>
                </c:pt>
                <c:pt idx="3">
                  <c:v>440</c:v>
                </c:pt>
                <c:pt idx="4">
                  <c:v>456</c:v>
                </c:pt>
                <c:pt idx="5">
                  <c:v>473</c:v>
                </c:pt>
                <c:pt idx="6">
                  <c:v>481</c:v>
                </c:pt>
                <c:pt idx="7">
                  <c:v>488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950208"/>
        <c:axId val="361956096"/>
      </c:barChart>
      <c:lineChart>
        <c:grouping val="standard"/>
        <c:varyColors val="0"/>
        <c:ser>
          <c:idx val="0"/>
          <c:order val="0"/>
          <c:tx>
            <c:strRef>
              <c:f>'11-1g2'!$B$1</c:f>
              <c:strCache>
                <c:ptCount val="1"/>
                <c:pt idx="0">
                  <c:v>世帯数に対する保護率（右軸）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'11-1g2'!$A$2:$A$10</c:f>
              <c:strCache>
                <c:ptCount val="8"/>
                <c:pt idx="0">
                  <c:v>平成21年</c:v>
                </c:pt>
                <c:pt idx="1">
                  <c:v>平成22年</c:v>
                </c:pt>
                <c:pt idx="2">
                  <c:v>平成23年</c:v>
                </c:pt>
                <c:pt idx="3">
                  <c:v>平成24年</c:v>
                </c:pt>
                <c:pt idx="4">
                  <c:v>平成25年</c:v>
                </c:pt>
                <c:pt idx="5">
                  <c:v>平成26年</c:v>
                </c:pt>
                <c:pt idx="6">
                  <c:v>平成27年</c:v>
                </c:pt>
                <c:pt idx="7">
                  <c:v>平成28年</c:v>
                </c:pt>
              </c:strCache>
            </c:strRef>
          </c:cat>
          <c:val>
            <c:numRef>
              <c:f>'11-1g2'!$B$2:$B$10</c:f>
              <c:numCache>
                <c:formatCode>General</c:formatCode>
                <c:ptCount val="8"/>
                <c:pt idx="0">
                  <c:v>1.7270000000000001</c:v>
                </c:pt>
                <c:pt idx="1">
                  <c:v>1.988</c:v>
                </c:pt>
                <c:pt idx="2">
                  <c:v>2.2480000000000002</c:v>
                </c:pt>
                <c:pt idx="3">
                  <c:v>2.4079999999999999</c:v>
                </c:pt>
                <c:pt idx="4">
                  <c:v>2.468</c:v>
                </c:pt>
                <c:pt idx="5">
                  <c:v>2.5350000000000001</c:v>
                </c:pt>
                <c:pt idx="6">
                  <c:v>2.5419999999999998</c:v>
                </c:pt>
                <c:pt idx="7">
                  <c:v>2.5819999999999999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968384"/>
        <c:axId val="361958016"/>
      </c:lineChart>
      <c:catAx>
        <c:axId val="361950208"/>
        <c:scaling>
          <c:orientation val="minMax"/>
        </c:scaling>
        <c:delete val="0"/>
        <c:axPos val="b"/>
        <c:majorTickMark val="out"/>
        <c:minorTickMark val="none"/>
        <c:tickLblPos val="nextTo"/>
        <c:crossAx val="361956096"/>
        <c:crosses val="autoZero"/>
        <c:auto val="1"/>
        <c:lblAlgn val="ctr"/>
        <c:lblOffset val="100"/>
        <c:noMultiLvlLbl val="0"/>
      </c:catAx>
      <c:valAx>
        <c:axId val="3619560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2.0198938786875609E-2"/>
              <c:y val="2.6590478273549139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950208"/>
        <c:crosses val="autoZero"/>
        <c:crossBetween val="between"/>
      </c:valAx>
      <c:valAx>
        <c:axId val="361958016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</a:t>
                </a:r>
                <a:r>
                  <a:rPr lang="en-US" altLang="ja-JP" sz="800" b="0"/>
                  <a:t>%</a:t>
                </a:r>
                <a:r>
                  <a:rPr lang="ja-JP" altLang="en-US" sz="800" b="0"/>
                  <a:t>）</a:t>
                </a:r>
              </a:p>
            </c:rich>
          </c:tx>
          <c:layout>
            <c:manualLayout>
              <c:xMode val="edge"/>
              <c:yMode val="edge"/>
              <c:x val="0.92818532818532817"/>
              <c:y val="2.871208807232429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968384"/>
        <c:crosses val="max"/>
        <c:crossBetween val="between"/>
      </c:valAx>
      <c:catAx>
        <c:axId val="36196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361958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2459663072567801E-2"/>
          <c:y val="1.3888888888888888E-2"/>
          <c:w val="0.83508046759381016"/>
          <c:h val="8.371719160104987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[統計さむかわデータベース.xlsx]11-2g!ﾋﾟﾎﾞｯﾄﾃｰﾌﾞﾙ1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0"/>
              <c:y val="-2.3148148148148147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"/>
              <c:y val="4.629629629629629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1349626751201554"/>
          <c:y val="0.11163789956718988"/>
          <c:w val="0.84472878390201211"/>
          <c:h val="0.662741478507239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'11-2g'!$B$1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dLbl>
              <c:idx val="5"/>
              <c:layout>
                <c:manualLayout>
                  <c:x val="0"/>
                  <c:y val="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'11-2g'!$A$2:$A$10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'11-2g'!$B$2:$B$10</c:f>
              <c:numCache>
                <c:formatCode>General</c:formatCode>
                <c:ptCount val="8"/>
                <c:pt idx="0">
                  <c:v>706927</c:v>
                </c:pt>
                <c:pt idx="1">
                  <c:v>798537</c:v>
                </c:pt>
                <c:pt idx="2">
                  <c:v>914299</c:v>
                </c:pt>
                <c:pt idx="3">
                  <c:v>952031</c:v>
                </c:pt>
                <c:pt idx="4">
                  <c:v>1056101</c:v>
                </c:pt>
                <c:pt idx="5">
                  <c:v>1141319</c:v>
                </c:pt>
                <c:pt idx="6">
                  <c:v>1151918</c:v>
                </c:pt>
                <c:pt idx="7">
                  <c:v>1101716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955904"/>
        <c:axId val="362957440"/>
      </c:barChart>
      <c:catAx>
        <c:axId val="362955904"/>
        <c:scaling>
          <c:orientation val="minMax"/>
        </c:scaling>
        <c:delete val="0"/>
        <c:axPos val="b"/>
        <c:majorTickMark val="out"/>
        <c:minorTickMark val="none"/>
        <c:tickLblPos val="nextTo"/>
        <c:crossAx val="362957440"/>
        <c:crosses val="autoZero"/>
        <c:auto val="1"/>
        <c:lblAlgn val="ctr"/>
        <c:lblOffset val="100"/>
        <c:noMultiLvlLbl val="0"/>
      </c:catAx>
      <c:valAx>
        <c:axId val="3629574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（千円）</a:t>
                </a:r>
              </a:p>
            </c:rich>
          </c:tx>
          <c:layout>
            <c:manualLayout>
              <c:xMode val="edge"/>
              <c:yMode val="edge"/>
              <c:x val="1.2713910761154856E-2"/>
              <c:y val="1.867236794076237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295590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[統計さむかわデータベース.xlsx]11-3g!ﾋﾟﾎﾞｯﾄﾃｰﾌﾞﾙ2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ltDnDiag">
            <a:fgClr>
              <a:schemeClr val="accent2"/>
            </a:fgClr>
            <a:bgClr>
              <a:schemeClr val="bg1"/>
            </a:bgClr>
          </a:pattFill>
          <a:ln>
            <a:solidFill>
              <a:schemeClr val="accent2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zigZag">
            <a:fgClr>
              <a:schemeClr val="accent3"/>
            </a:fgClr>
            <a:bgClr>
              <a:schemeClr val="bg1"/>
            </a:bgClr>
          </a:pattFill>
          <a:ln>
            <a:solidFill>
              <a:schemeClr val="accent3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smGrid">
            <a:fgClr>
              <a:schemeClr val="accent4"/>
            </a:fgClr>
            <a:bgClr>
              <a:schemeClr val="bg1"/>
            </a:bgClr>
          </a:pattFill>
          <a:ln>
            <a:solidFill>
              <a:schemeClr val="accent4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5.2185257664709717E-3"/>
              <c:y val="-9.259259259259258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1.0437051532941848E-2"/>
              <c:y val="1.3888888888888931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7.8277886497064575E-3"/>
              <c:y val="4.629629629629629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5.2185257664709717E-3"/>
              <c:y val="4.629629629629629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1.5655577299412915E-2"/>
              <c:y val="4.243778136006664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3100554211545478E-2"/>
          <c:y val="0.18604367162438026"/>
          <c:w val="0.87819755407286415"/>
          <c:h val="0.69429607757363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'11-3g'!$B$1:$B$2</c:f>
              <c:strCache>
                <c:ptCount val="1"/>
                <c:pt idx="0">
                  <c:v>さむかわ保育園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'11-3g'!$A$3:$A$9</c:f>
              <c:strCache>
                <c:ptCount val="6"/>
                <c:pt idx="0">
                  <c:v>平成23年</c:v>
                </c:pt>
                <c:pt idx="1">
                  <c:v>平成24年</c:v>
                </c:pt>
                <c:pt idx="2">
                  <c:v>平成25年</c:v>
                </c:pt>
                <c:pt idx="3">
                  <c:v>平成26年</c:v>
                </c:pt>
                <c:pt idx="4">
                  <c:v>平成27年</c:v>
                </c:pt>
                <c:pt idx="5">
                  <c:v>平成28年</c:v>
                </c:pt>
              </c:strCache>
            </c:strRef>
          </c:cat>
          <c:val>
            <c:numRef>
              <c:f>'11-3g'!$B$3:$B$9</c:f>
              <c:numCache>
                <c:formatCode>General</c:formatCode>
                <c:ptCount val="6"/>
                <c:pt idx="0">
                  <c:v>190</c:v>
                </c:pt>
                <c:pt idx="1">
                  <c:v>195</c:v>
                </c:pt>
                <c:pt idx="2">
                  <c:v>202</c:v>
                </c:pt>
                <c:pt idx="3">
                  <c:v>206</c:v>
                </c:pt>
                <c:pt idx="4">
                  <c:v>206</c:v>
                </c:pt>
                <c:pt idx="5">
                  <c:v>213</c:v>
                </c:pt>
              </c:numCache>
            </c:numRef>
          </c:val>
        </c:ser>
        <c:ser>
          <c:idx val="1"/>
          <c:order val="1"/>
          <c:tx>
            <c:strRef>
              <c:f>'11-3g'!$C$1:$C$2</c:f>
              <c:strCache>
                <c:ptCount val="1"/>
                <c:pt idx="0">
                  <c:v>旭保育園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'11-3g'!$A$3:$A$9</c:f>
              <c:strCache>
                <c:ptCount val="6"/>
                <c:pt idx="0">
                  <c:v>平成23年</c:v>
                </c:pt>
                <c:pt idx="1">
                  <c:v>平成24年</c:v>
                </c:pt>
                <c:pt idx="2">
                  <c:v>平成25年</c:v>
                </c:pt>
                <c:pt idx="3">
                  <c:v>平成26年</c:v>
                </c:pt>
                <c:pt idx="4">
                  <c:v>平成27年</c:v>
                </c:pt>
                <c:pt idx="5">
                  <c:v>平成28年</c:v>
                </c:pt>
              </c:strCache>
            </c:strRef>
          </c:cat>
          <c:val>
            <c:numRef>
              <c:f>'11-3g'!$C$3:$C$9</c:f>
              <c:numCache>
                <c:formatCode>General</c:formatCode>
                <c:ptCount val="6"/>
                <c:pt idx="0">
                  <c:v>177</c:v>
                </c:pt>
                <c:pt idx="1">
                  <c:v>177</c:v>
                </c:pt>
                <c:pt idx="2">
                  <c:v>184</c:v>
                </c:pt>
                <c:pt idx="3">
                  <c:v>191</c:v>
                </c:pt>
                <c:pt idx="4">
                  <c:v>184</c:v>
                </c:pt>
                <c:pt idx="5">
                  <c:v>196</c:v>
                </c:pt>
              </c:numCache>
            </c:numRef>
          </c:val>
        </c:ser>
        <c:ser>
          <c:idx val="2"/>
          <c:order val="2"/>
          <c:tx>
            <c:strRef>
              <c:f>'11-3g'!$D$1:$D$2</c:f>
              <c:strCache>
                <c:ptCount val="1"/>
                <c:pt idx="0">
                  <c:v>一之宮愛児園</c:v>
                </c:pt>
              </c:strCache>
            </c:strRef>
          </c:tx>
          <c:spPr>
            <a:pattFill prst="zigZag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</c:spPr>
          <c:invertIfNegative val="0"/>
          <c:dLbls>
            <c:dLbl>
              <c:idx val="0"/>
              <c:layout>
                <c:manualLayout>
                  <c:x val="5.2185257664709717E-3"/>
                  <c:y val="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5655577299412915E-2"/>
                  <c:y val="4.243778136006664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2185257664709717E-3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0437051532941848E-2"/>
                  <c:y val="1.3888888888888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7.8277886497064575E-3"/>
                  <c:y val="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'11-3g'!$A$3:$A$9</c:f>
              <c:strCache>
                <c:ptCount val="6"/>
                <c:pt idx="0">
                  <c:v>平成23年</c:v>
                </c:pt>
                <c:pt idx="1">
                  <c:v>平成24年</c:v>
                </c:pt>
                <c:pt idx="2">
                  <c:v>平成25年</c:v>
                </c:pt>
                <c:pt idx="3">
                  <c:v>平成26年</c:v>
                </c:pt>
                <c:pt idx="4">
                  <c:v>平成27年</c:v>
                </c:pt>
                <c:pt idx="5">
                  <c:v>平成28年</c:v>
                </c:pt>
              </c:strCache>
            </c:strRef>
          </c:cat>
          <c:val>
            <c:numRef>
              <c:f>'11-3g'!$D$3:$D$9</c:f>
              <c:numCache>
                <c:formatCode>General</c:formatCode>
                <c:ptCount val="6"/>
                <c:pt idx="0">
                  <c:v>171</c:v>
                </c:pt>
                <c:pt idx="1">
                  <c:v>177</c:v>
                </c:pt>
                <c:pt idx="2">
                  <c:v>188</c:v>
                </c:pt>
                <c:pt idx="3">
                  <c:v>186</c:v>
                </c:pt>
                <c:pt idx="4">
                  <c:v>179</c:v>
                </c:pt>
                <c:pt idx="5">
                  <c:v>188</c:v>
                </c:pt>
              </c:numCache>
            </c:numRef>
          </c:val>
        </c:ser>
        <c:ser>
          <c:idx val="3"/>
          <c:order val="3"/>
          <c:tx>
            <c:strRef>
              <c:f>'11-3g'!$E$1:$E$2</c:f>
              <c:strCache>
                <c:ptCount val="1"/>
                <c:pt idx="0">
                  <c:v>寒川湘南保育園</c:v>
                </c:pt>
              </c:strCache>
            </c:strRef>
          </c:tx>
          <c:spPr>
            <a:pattFill prst="smGrid">
              <a:fgClr>
                <a:schemeClr val="accent4"/>
              </a:fgClr>
              <a:bgClr>
                <a:schemeClr val="bg1"/>
              </a:bgClr>
            </a:pattFill>
            <a:ln>
              <a:solidFill>
                <a:schemeClr val="accent4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'11-3g'!$A$3:$A$9</c:f>
              <c:strCache>
                <c:ptCount val="6"/>
                <c:pt idx="0">
                  <c:v>平成23年</c:v>
                </c:pt>
                <c:pt idx="1">
                  <c:v>平成24年</c:v>
                </c:pt>
                <c:pt idx="2">
                  <c:v>平成25年</c:v>
                </c:pt>
                <c:pt idx="3">
                  <c:v>平成26年</c:v>
                </c:pt>
                <c:pt idx="4">
                  <c:v>平成27年</c:v>
                </c:pt>
                <c:pt idx="5">
                  <c:v>平成28年</c:v>
                </c:pt>
              </c:strCache>
            </c:strRef>
          </c:cat>
          <c:val>
            <c:numRef>
              <c:f>'11-3g'!$E$3:$E$9</c:f>
              <c:numCache>
                <c:formatCode>General</c:formatCode>
                <c:ptCount val="6"/>
                <c:pt idx="4">
                  <c:v>67</c:v>
                </c:pt>
                <c:pt idx="5">
                  <c:v>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193664"/>
        <c:axId val="364195200"/>
      </c:barChart>
      <c:catAx>
        <c:axId val="364193664"/>
        <c:scaling>
          <c:orientation val="minMax"/>
        </c:scaling>
        <c:delete val="0"/>
        <c:axPos val="b"/>
        <c:majorTickMark val="out"/>
        <c:minorTickMark val="none"/>
        <c:tickLblPos val="nextTo"/>
        <c:crossAx val="364195200"/>
        <c:crosses val="autoZero"/>
        <c:auto val="1"/>
        <c:lblAlgn val="ctr"/>
        <c:lblOffset val="100"/>
        <c:noMultiLvlLbl val="0"/>
      </c:catAx>
      <c:valAx>
        <c:axId val="3641952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2.6092628832354858E-2"/>
              <c:y val="0.104950787401574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41936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[統計さむかわデータベース.xlsx]11-4g!ﾋﾟﾎﾞｯﾄﾃｰﾌﾞﾙ3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2282002724343001"/>
          <c:w val="0.82581455238935886"/>
          <c:h val="0.7069784378218545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'11-4g'!$C$1</c:f>
              <c:strCache>
                <c:ptCount val="1"/>
                <c:pt idx="0">
                  <c:v>人数（左軸）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'11-4g'!$A$2:$A$10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'11-4g'!$C$2:$C$10</c:f>
              <c:numCache>
                <c:formatCode>General</c:formatCode>
                <c:ptCount val="8"/>
                <c:pt idx="0">
                  <c:v>11461</c:v>
                </c:pt>
                <c:pt idx="1">
                  <c:v>10691</c:v>
                </c:pt>
                <c:pt idx="2">
                  <c:v>11034</c:v>
                </c:pt>
                <c:pt idx="3">
                  <c:v>10880</c:v>
                </c:pt>
                <c:pt idx="4">
                  <c:v>10895</c:v>
                </c:pt>
                <c:pt idx="5">
                  <c:v>10381</c:v>
                </c:pt>
                <c:pt idx="6">
                  <c:v>9588</c:v>
                </c:pt>
                <c:pt idx="7">
                  <c:v>8239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494592"/>
        <c:axId val="362504576"/>
      </c:barChart>
      <c:lineChart>
        <c:grouping val="standard"/>
        <c:varyColors val="0"/>
        <c:ser>
          <c:idx val="0"/>
          <c:order val="0"/>
          <c:tx>
            <c:strRef>
              <c:f>'11-4g'!$B$1</c:f>
              <c:strCache>
                <c:ptCount val="1"/>
                <c:pt idx="0">
                  <c:v>親子組数（右軸）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'11-4g'!$A$2:$A$10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'11-4g'!$B$2:$B$10</c:f>
              <c:numCache>
                <c:formatCode>General</c:formatCode>
                <c:ptCount val="8"/>
                <c:pt idx="0">
                  <c:v>4894</c:v>
                </c:pt>
                <c:pt idx="1">
                  <c:v>4542</c:v>
                </c:pt>
                <c:pt idx="2">
                  <c:v>4755</c:v>
                </c:pt>
                <c:pt idx="3">
                  <c:v>4883</c:v>
                </c:pt>
                <c:pt idx="4">
                  <c:v>4713</c:v>
                </c:pt>
                <c:pt idx="5">
                  <c:v>4557</c:v>
                </c:pt>
                <c:pt idx="6">
                  <c:v>4318</c:v>
                </c:pt>
                <c:pt idx="7">
                  <c:v>3577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512768"/>
        <c:axId val="362506496"/>
      </c:lineChart>
      <c:catAx>
        <c:axId val="362494592"/>
        <c:scaling>
          <c:orientation val="minMax"/>
        </c:scaling>
        <c:delete val="0"/>
        <c:axPos val="b"/>
        <c:majorTickMark val="out"/>
        <c:minorTickMark val="none"/>
        <c:tickLblPos val="nextTo"/>
        <c:crossAx val="362504576"/>
        <c:crosses val="autoZero"/>
        <c:auto val="1"/>
        <c:lblAlgn val="ctr"/>
        <c:lblOffset val="100"/>
        <c:noMultiLvlLbl val="0"/>
      </c:catAx>
      <c:valAx>
        <c:axId val="3625045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2.0199037620297462E-2"/>
              <c:y val="4.510899679206766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2494592"/>
        <c:crosses val="autoZero"/>
        <c:crossBetween val="between"/>
      </c:valAx>
      <c:valAx>
        <c:axId val="362506496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（組）</a:t>
                </a:r>
              </a:p>
            </c:rich>
          </c:tx>
          <c:layout>
            <c:manualLayout>
              <c:xMode val="edge"/>
              <c:yMode val="edge"/>
              <c:x val="0.93651859142607174"/>
              <c:y val="3.7971347331583555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2512768"/>
        <c:crosses val="max"/>
        <c:crossBetween val="between"/>
      </c:valAx>
      <c:catAx>
        <c:axId val="36251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362506496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[統計さむかわデータベース.xlsx]11-4g2!ﾋﾟﾎﾞｯﾄﾃｰﾌﾞﾙ3</c:name>
    <c:fmtId val="1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2282002724343001"/>
          <c:w val="0.82581455238935886"/>
          <c:h val="0.7069784378218545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'11-4g2'!$C$1</c:f>
              <c:strCache>
                <c:ptCount val="1"/>
                <c:pt idx="0">
                  <c:v>面接相談件数（左軸）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'11-4g2'!$A$2:$A$10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'11-4g2'!$C$2:$C$10</c:f>
              <c:numCache>
                <c:formatCode>General</c:formatCode>
                <c:ptCount val="8"/>
                <c:pt idx="0">
                  <c:v>2373</c:v>
                </c:pt>
                <c:pt idx="1">
                  <c:v>2340</c:v>
                </c:pt>
                <c:pt idx="2">
                  <c:v>1875</c:v>
                </c:pt>
                <c:pt idx="3">
                  <c:v>1916</c:v>
                </c:pt>
                <c:pt idx="4">
                  <c:v>1863</c:v>
                </c:pt>
                <c:pt idx="5">
                  <c:v>1483</c:v>
                </c:pt>
                <c:pt idx="6">
                  <c:v>1403</c:v>
                </c:pt>
                <c:pt idx="7">
                  <c:v>1314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710144"/>
        <c:axId val="362711680"/>
      </c:barChart>
      <c:lineChart>
        <c:grouping val="standard"/>
        <c:varyColors val="0"/>
        <c:ser>
          <c:idx val="0"/>
          <c:order val="0"/>
          <c:tx>
            <c:strRef>
              <c:f>'11-4g2'!$B$1</c:f>
              <c:strCache>
                <c:ptCount val="1"/>
                <c:pt idx="0">
                  <c:v>電話相談件数（右軸）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'11-4g2'!$A$2:$A$10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'11-4g2'!$B$2:$B$10</c:f>
              <c:numCache>
                <c:formatCode>General</c:formatCode>
                <c:ptCount val="8"/>
                <c:pt idx="0">
                  <c:v>76</c:v>
                </c:pt>
                <c:pt idx="1">
                  <c:v>64</c:v>
                </c:pt>
                <c:pt idx="2">
                  <c:v>58</c:v>
                </c:pt>
                <c:pt idx="3">
                  <c:v>93</c:v>
                </c:pt>
                <c:pt idx="4">
                  <c:v>48</c:v>
                </c:pt>
                <c:pt idx="5">
                  <c:v>55</c:v>
                </c:pt>
                <c:pt idx="6">
                  <c:v>66</c:v>
                </c:pt>
                <c:pt idx="7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719872"/>
        <c:axId val="362717952"/>
      </c:lineChart>
      <c:catAx>
        <c:axId val="362710144"/>
        <c:scaling>
          <c:orientation val="minMax"/>
        </c:scaling>
        <c:delete val="0"/>
        <c:axPos val="b"/>
        <c:majorTickMark val="out"/>
        <c:minorTickMark val="none"/>
        <c:tickLblPos val="nextTo"/>
        <c:crossAx val="362711680"/>
        <c:crosses val="autoZero"/>
        <c:auto val="1"/>
        <c:lblAlgn val="ctr"/>
        <c:lblOffset val="100"/>
        <c:noMultiLvlLbl val="0"/>
      </c:catAx>
      <c:valAx>
        <c:axId val="3627116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（面接数）</a:t>
                </a:r>
              </a:p>
            </c:rich>
          </c:tx>
          <c:layout>
            <c:manualLayout>
              <c:xMode val="edge"/>
              <c:yMode val="edge"/>
              <c:x val="7.5626139952844889E-4"/>
              <c:y val="3.5849737532808401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2710144"/>
        <c:crosses val="autoZero"/>
        <c:crossBetween val="between"/>
      </c:valAx>
      <c:valAx>
        <c:axId val="362717952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（電話数）</a:t>
                </a:r>
              </a:p>
            </c:rich>
          </c:tx>
          <c:layout>
            <c:manualLayout>
              <c:xMode val="edge"/>
              <c:yMode val="edge"/>
              <c:x val="0.89265536723163841"/>
              <c:y val="3.3341717701953925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2719872"/>
        <c:crosses val="max"/>
        <c:crossBetween val="between"/>
      </c:valAx>
      <c:catAx>
        <c:axId val="362719872"/>
        <c:scaling>
          <c:orientation val="minMax"/>
        </c:scaling>
        <c:delete val="1"/>
        <c:axPos val="b"/>
        <c:majorTickMark val="out"/>
        <c:minorTickMark val="none"/>
        <c:tickLblPos val="nextTo"/>
        <c:crossAx val="362717952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[統計さむかわデータベース.xlsx]11-5g!ﾋﾟﾎﾞｯﾄﾃｰﾌﾞﾙ4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2282002724343001"/>
          <c:w val="0.82581455238935886"/>
          <c:h val="0.6143857538641002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'11-5g'!$C$1</c:f>
              <c:strCache>
                <c:ptCount val="1"/>
                <c:pt idx="0">
                  <c:v>人数（左軸）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'11-5g'!$A$2:$A$10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'11-5g'!$C$2:$C$10</c:f>
              <c:numCache>
                <c:formatCode>General</c:formatCode>
                <c:ptCount val="8"/>
                <c:pt idx="0">
                  <c:v>463</c:v>
                </c:pt>
                <c:pt idx="1">
                  <c:v>694</c:v>
                </c:pt>
                <c:pt idx="2">
                  <c:v>641</c:v>
                </c:pt>
                <c:pt idx="3">
                  <c:v>550</c:v>
                </c:pt>
                <c:pt idx="4">
                  <c:v>527</c:v>
                </c:pt>
                <c:pt idx="5">
                  <c:v>544</c:v>
                </c:pt>
                <c:pt idx="6">
                  <c:v>566</c:v>
                </c:pt>
                <c:pt idx="7">
                  <c:v>732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4288"/>
        <c:axId val="364045824"/>
      </c:barChart>
      <c:lineChart>
        <c:grouping val="standard"/>
        <c:varyColors val="0"/>
        <c:ser>
          <c:idx val="0"/>
          <c:order val="0"/>
          <c:tx>
            <c:strRef>
              <c:f>'11-5g'!$B$1</c:f>
              <c:strCache>
                <c:ptCount val="1"/>
                <c:pt idx="0">
                  <c:v>親子組数（右軸）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'11-5g'!$A$2:$A$10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'11-5g'!$B$2:$B$10</c:f>
              <c:numCache>
                <c:formatCode>General</c:formatCode>
                <c:ptCount val="8"/>
                <c:pt idx="0">
                  <c:v>220</c:v>
                </c:pt>
                <c:pt idx="1">
                  <c:v>339</c:v>
                </c:pt>
                <c:pt idx="2">
                  <c:v>305</c:v>
                </c:pt>
                <c:pt idx="3">
                  <c:v>260</c:v>
                </c:pt>
                <c:pt idx="4">
                  <c:v>236</c:v>
                </c:pt>
                <c:pt idx="5">
                  <c:v>256</c:v>
                </c:pt>
                <c:pt idx="6">
                  <c:v>268</c:v>
                </c:pt>
                <c:pt idx="7">
                  <c:v>344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058112"/>
        <c:axId val="364047744"/>
      </c:lineChart>
      <c:catAx>
        <c:axId val="364044288"/>
        <c:scaling>
          <c:orientation val="minMax"/>
        </c:scaling>
        <c:delete val="0"/>
        <c:axPos val="b"/>
        <c:majorTickMark val="out"/>
        <c:minorTickMark val="none"/>
        <c:tickLblPos val="nextTo"/>
        <c:crossAx val="364045824"/>
        <c:crosses val="autoZero"/>
        <c:auto val="1"/>
        <c:lblAlgn val="ctr"/>
        <c:lblOffset val="100"/>
        <c:noMultiLvlLbl val="0"/>
      </c:catAx>
      <c:valAx>
        <c:axId val="36404582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1.0601665222469208E-3"/>
              <c:y val="4.510899679206766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4044288"/>
        <c:crosses val="autoZero"/>
        <c:crossBetween val="between"/>
      </c:valAx>
      <c:valAx>
        <c:axId val="36404774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（組）</a:t>
                </a:r>
              </a:p>
            </c:rich>
          </c:tx>
          <c:layout>
            <c:manualLayout>
              <c:xMode val="edge"/>
              <c:yMode val="edge"/>
              <c:x val="0.93651859142607174"/>
              <c:y val="3.7971347331583555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4058112"/>
        <c:crosses val="max"/>
        <c:crossBetween val="between"/>
      </c:valAx>
      <c:catAx>
        <c:axId val="364058112"/>
        <c:scaling>
          <c:orientation val="minMax"/>
        </c:scaling>
        <c:delete val="1"/>
        <c:axPos val="b"/>
        <c:majorTickMark val="out"/>
        <c:minorTickMark val="none"/>
        <c:tickLblPos val="nextTo"/>
        <c:crossAx val="364047744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[統計さむかわデータベース.xlsx]11-5g2!ﾋﾟﾎﾞｯﾄﾃｰﾌﾞﾙ4</c:name>
    <c:fmtId val="1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2282002724343001"/>
          <c:w val="0.82581455238935886"/>
          <c:h val="0.6051264946048411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'11-5g2'!$C$1</c:f>
              <c:strCache>
                <c:ptCount val="1"/>
                <c:pt idx="0">
                  <c:v>相談件数（左軸）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'11-5g2'!$A$2:$A$10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'11-5g2'!$C$2:$C$10</c:f>
              <c:numCache>
                <c:formatCode>General</c:formatCode>
                <c:ptCount val="8"/>
                <c:pt idx="0">
                  <c:v>179</c:v>
                </c:pt>
                <c:pt idx="1">
                  <c:v>314</c:v>
                </c:pt>
                <c:pt idx="2">
                  <c:v>172</c:v>
                </c:pt>
                <c:pt idx="3">
                  <c:v>150</c:v>
                </c:pt>
                <c:pt idx="4">
                  <c:v>142</c:v>
                </c:pt>
                <c:pt idx="5">
                  <c:v>127</c:v>
                </c:pt>
                <c:pt idx="6">
                  <c:v>129</c:v>
                </c:pt>
                <c:pt idx="7">
                  <c:v>156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927616"/>
        <c:axId val="364945792"/>
      </c:barChart>
      <c:lineChart>
        <c:grouping val="standard"/>
        <c:varyColors val="0"/>
        <c:ser>
          <c:idx val="0"/>
          <c:order val="0"/>
          <c:tx>
            <c:strRef>
              <c:f>'11-5g2'!$B$1</c:f>
              <c:strCache>
                <c:ptCount val="1"/>
                <c:pt idx="0">
                  <c:v>実施回数（右軸）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'11-5g2'!$A$2:$A$10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'11-5g2'!$B$2:$B$10</c:f>
              <c:numCache>
                <c:formatCode>General</c:formatCode>
                <c:ptCount val="8"/>
                <c:pt idx="0">
                  <c:v>41</c:v>
                </c:pt>
                <c:pt idx="1">
                  <c:v>40</c:v>
                </c:pt>
                <c:pt idx="2">
                  <c:v>36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953984"/>
        <c:axId val="364947712"/>
      </c:lineChart>
      <c:catAx>
        <c:axId val="364927616"/>
        <c:scaling>
          <c:orientation val="minMax"/>
        </c:scaling>
        <c:delete val="0"/>
        <c:axPos val="b"/>
        <c:majorTickMark val="out"/>
        <c:minorTickMark val="none"/>
        <c:tickLblPos val="nextTo"/>
        <c:crossAx val="364945792"/>
        <c:crosses val="autoZero"/>
        <c:auto val="1"/>
        <c:lblAlgn val="ctr"/>
        <c:lblOffset val="100"/>
        <c:noMultiLvlLbl val="0"/>
      </c:catAx>
      <c:valAx>
        <c:axId val="3649457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（件）</a:t>
                </a:r>
              </a:p>
            </c:rich>
          </c:tx>
          <c:layout>
            <c:manualLayout>
              <c:xMode val="edge"/>
              <c:yMode val="edge"/>
              <c:x val="2.0347202792544328E-3"/>
              <c:y val="4.510899679206766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4927616"/>
        <c:crosses val="autoZero"/>
        <c:crossBetween val="between"/>
      </c:valAx>
      <c:valAx>
        <c:axId val="364947712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（回）</a:t>
                </a:r>
              </a:p>
            </c:rich>
          </c:tx>
          <c:layout>
            <c:manualLayout>
              <c:xMode val="edge"/>
              <c:yMode val="edge"/>
              <c:x val="0.9255499153976311"/>
              <c:y val="3.7971347331583555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4953984"/>
        <c:crosses val="max"/>
        <c:crossBetween val="between"/>
      </c:valAx>
      <c:catAx>
        <c:axId val="364953984"/>
        <c:scaling>
          <c:orientation val="minMax"/>
        </c:scaling>
        <c:delete val="1"/>
        <c:axPos val="b"/>
        <c:majorTickMark val="out"/>
        <c:minorTickMark val="none"/>
        <c:tickLblPos val="nextTo"/>
        <c:crossAx val="364947712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[統計さむかわデータベース.xlsx]11-6g!ﾋﾟﾎﾞｯﾄﾃｰﾌﾞﾙ5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dLbl>
          <c:idx val="0"/>
          <c:layout>
            <c:manualLayout>
              <c:x val="0"/>
              <c:y val="0.22744677748614747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2282002724343001"/>
          <c:w val="0.82581455238935886"/>
          <c:h val="0.7069784378218545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'11-6g'!$C$1</c:f>
              <c:strCache>
                <c:ptCount val="1"/>
                <c:pt idx="0">
                  <c:v> 被保険者数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dLbl>
              <c:idx val="7"/>
              <c:layout>
                <c:manualLayout>
                  <c:x val="0"/>
                  <c:y val="0.22744677748614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'11-6g'!$A$2:$A$10</c:f>
              <c:strCache>
                <c:ptCount val="8"/>
                <c:pt idx="0">
                  <c:v>平成20年</c:v>
                </c:pt>
                <c:pt idx="1">
                  <c:v>平成21年</c:v>
                </c:pt>
                <c:pt idx="2">
                  <c:v>平成22年</c:v>
                </c:pt>
                <c:pt idx="3">
                  <c:v>平成23年</c:v>
                </c:pt>
                <c:pt idx="4">
                  <c:v>平成24年</c:v>
                </c:pt>
                <c:pt idx="5">
                  <c:v>平成25年</c:v>
                </c:pt>
                <c:pt idx="6">
                  <c:v>平成26年</c:v>
                </c:pt>
                <c:pt idx="7">
                  <c:v>平成27年</c:v>
                </c:pt>
              </c:strCache>
            </c:strRef>
          </c:cat>
          <c:val>
            <c:numRef>
              <c:f>'11-6g'!$C$2:$C$10</c:f>
              <c:numCache>
                <c:formatCode>General</c:formatCode>
                <c:ptCount val="8"/>
                <c:pt idx="0">
                  <c:v>14796</c:v>
                </c:pt>
                <c:pt idx="1">
                  <c:v>14775</c:v>
                </c:pt>
                <c:pt idx="2">
                  <c:v>14499</c:v>
                </c:pt>
                <c:pt idx="3">
                  <c:v>14479</c:v>
                </c:pt>
                <c:pt idx="4">
                  <c:v>14498</c:v>
                </c:pt>
                <c:pt idx="5">
                  <c:v>14102</c:v>
                </c:pt>
                <c:pt idx="6">
                  <c:v>13595</c:v>
                </c:pt>
                <c:pt idx="7">
                  <c:v>12933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357312"/>
        <c:axId val="363358848"/>
      </c:barChart>
      <c:lineChart>
        <c:grouping val="standard"/>
        <c:varyColors val="0"/>
        <c:ser>
          <c:idx val="0"/>
          <c:order val="0"/>
          <c:tx>
            <c:strRef>
              <c:f>'11-6g'!$B$1</c:f>
              <c:strCache>
                <c:ptCount val="1"/>
                <c:pt idx="0">
                  <c:v> 被保険者世帯数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'11-6g'!$A$2:$A$10</c:f>
              <c:strCache>
                <c:ptCount val="8"/>
                <c:pt idx="0">
                  <c:v>平成20年</c:v>
                </c:pt>
                <c:pt idx="1">
                  <c:v>平成21年</c:v>
                </c:pt>
                <c:pt idx="2">
                  <c:v>平成22年</c:v>
                </c:pt>
                <c:pt idx="3">
                  <c:v>平成23年</c:v>
                </c:pt>
                <c:pt idx="4">
                  <c:v>平成24年</c:v>
                </c:pt>
                <c:pt idx="5">
                  <c:v>平成25年</c:v>
                </c:pt>
                <c:pt idx="6">
                  <c:v>平成26年</c:v>
                </c:pt>
                <c:pt idx="7">
                  <c:v>平成27年</c:v>
                </c:pt>
              </c:strCache>
            </c:strRef>
          </c:cat>
          <c:val>
            <c:numRef>
              <c:f>'11-6g'!$B$2:$B$10</c:f>
              <c:numCache>
                <c:formatCode>General</c:formatCode>
                <c:ptCount val="8"/>
                <c:pt idx="0">
                  <c:v>7855</c:v>
                </c:pt>
                <c:pt idx="1">
                  <c:v>7854</c:v>
                </c:pt>
                <c:pt idx="2">
                  <c:v>7846</c:v>
                </c:pt>
                <c:pt idx="3">
                  <c:v>7911</c:v>
                </c:pt>
                <c:pt idx="4">
                  <c:v>8013</c:v>
                </c:pt>
                <c:pt idx="5">
                  <c:v>7918</c:v>
                </c:pt>
                <c:pt idx="6">
                  <c:v>7782</c:v>
                </c:pt>
                <c:pt idx="7">
                  <c:v>7578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371136"/>
        <c:axId val="363369216"/>
      </c:lineChart>
      <c:catAx>
        <c:axId val="363357312"/>
        <c:scaling>
          <c:orientation val="minMax"/>
        </c:scaling>
        <c:delete val="0"/>
        <c:axPos val="b"/>
        <c:majorTickMark val="out"/>
        <c:minorTickMark val="none"/>
        <c:tickLblPos val="nextTo"/>
        <c:crossAx val="363358848"/>
        <c:crosses val="autoZero"/>
        <c:auto val="1"/>
        <c:lblAlgn val="ctr"/>
        <c:lblOffset val="100"/>
        <c:noMultiLvlLbl val="0"/>
      </c:catAx>
      <c:valAx>
        <c:axId val="363358848"/>
        <c:scaling>
          <c:orientation val="minMax"/>
          <c:min val="100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2.0199037620297462E-2"/>
              <c:y val="4.510899679206766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3357312"/>
        <c:crosses val="autoZero"/>
        <c:crossBetween val="between"/>
      </c:valAx>
      <c:valAx>
        <c:axId val="363369216"/>
        <c:scaling>
          <c:orientation val="minMax"/>
          <c:max val="8200"/>
          <c:min val="70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（世帯）</a:t>
                </a:r>
              </a:p>
            </c:rich>
          </c:tx>
          <c:layout>
            <c:manualLayout>
              <c:xMode val="edge"/>
              <c:yMode val="edge"/>
              <c:x val="0.93651859142607174"/>
              <c:y val="3.7971347331583555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3371136"/>
        <c:crosses val="max"/>
        <c:crossBetween val="between"/>
        <c:majorUnit val="200"/>
      </c:valAx>
      <c:catAx>
        <c:axId val="363371136"/>
        <c:scaling>
          <c:orientation val="minMax"/>
        </c:scaling>
        <c:delete val="1"/>
        <c:axPos val="b"/>
        <c:majorTickMark val="out"/>
        <c:minorTickMark val="none"/>
        <c:tickLblPos val="nextTo"/>
        <c:crossAx val="363369216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[統計さむかわデータベース.xlsx]11-7g!ﾋﾟﾎﾞｯﾄﾃｰﾌﾞﾙ6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8"/>
        <c:dLbl>
          <c:idx val="0"/>
          <c:layout>
            <c:manualLayout>
              <c:x val="0"/>
              <c:y val="0.3335724701079032"/>
            </c:manualLayout>
          </c:layout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83005249343832"/>
          <c:w val="0.82581455238935886"/>
          <c:h val="0.6467931612715077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'11-7g'!$C$1</c:f>
              <c:strCache>
                <c:ptCount val="1"/>
                <c:pt idx="0">
                  <c:v>金額（左軸）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0.33357247010790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'11-7g'!$A$2:$A$10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'11-7g'!$C$2:$C$10</c:f>
              <c:numCache>
                <c:formatCode>General</c:formatCode>
                <c:ptCount val="8"/>
                <c:pt idx="0">
                  <c:v>3603960</c:v>
                </c:pt>
                <c:pt idx="1">
                  <c:v>3886893</c:v>
                </c:pt>
                <c:pt idx="2">
                  <c:v>3843754</c:v>
                </c:pt>
                <c:pt idx="3">
                  <c:v>3960196</c:v>
                </c:pt>
                <c:pt idx="4">
                  <c:v>4038983</c:v>
                </c:pt>
                <c:pt idx="5">
                  <c:v>4147865</c:v>
                </c:pt>
                <c:pt idx="6">
                  <c:v>4408843</c:v>
                </c:pt>
                <c:pt idx="7">
                  <c:v>4468888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664704"/>
        <c:axId val="364666240"/>
      </c:barChart>
      <c:lineChart>
        <c:grouping val="standard"/>
        <c:varyColors val="0"/>
        <c:ser>
          <c:idx val="0"/>
          <c:order val="0"/>
          <c:tx>
            <c:strRef>
              <c:f>'11-7g'!$B$1</c:f>
              <c:strCache>
                <c:ptCount val="1"/>
                <c:pt idx="0">
                  <c:v>件数（右軸）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'11-7g'!$A$2:$A$10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'11-7g'!$B$2:$B$10</c:f>
              <c:numCache>
                <c:formatCode>General</c:formatCode>
                <c:ptCount val="8"/>
                <c:pt idx="0">
                  <c:v>188560</c:v>
                </c:pt>
                <c:pt idx="1">
                  <c:v>197554</c:v>
                </c:pt>
                <c:pt idx="2">
                  <c:v>197036</c:v>
                </c:pt>
                <c:pt idx="3">
                  <c:v>195500</c:v>
                </c:pt>
                <c:pt idx="4">
                  <c:v>198586</c:v>
                </c:pt>
                <c:pt idx="5">
                  <c:v>201859</c:v>
                </c:pt>
                <c:pt idx="6">
                  <c:v>202480</c:v>
                </c:pt>
                <c:pt idx="7">
                  <c:v>202668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682624"/>
        <c:axId val="364680704"/>
      </c:lineChart>
      <c:catAx>
        <c:axId val="364664704"/>
        <c:scaling>
          <c:orientation val="minMax"/>
        </c:scaling>
        <c:delete val="0"/>
        <c:axPos val="b"/>
        <c:majorTickMark val="out"/>
        <c:minorTickMark val="none"/>
        <c:tickLblPos val="nextTo"/>
        <c:crossAx val="364666240"/>
        <c:crosses val="autoZero"/>
        <c:auto val="1"/>
        <c:lblAlgn val="ctr"/>
        <c:lblOffset val="100"/>
        <c:noMultiLvlLbl val="0"/>
      </c:catAx>
      <c:valAx>
        <c:axId val="3646662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（千円）</a:t>
                </a:r>
              </a:p>
            </c:rich>
          </c:tx>
          <c:layout>
            <c:manualLayout>
              <c:xMode val="edge"/>
              <c:yMode val="edge"/>
              <c:x val="2.0199119951535088E-2"/>
              <c:y val="8.6775663458734331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4664704"/>
        <c:crosses val="autoZero"/>
        <c:crossBetween val="between"/>
      </c:valAx>
      <c:valAx>
        <c:axId val="364680704"/>
        <c:scaling>
          <c:orientation val="minMax"/>
          <c:max val="210000"/>
          <c:min val="1800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（件数）</a:t>
                </a:r>
              </a:p>
            </c:rich>
          </c:tx>
          <c:layout>
            <c:manualLayout>
              <c:xMode val="edge"/>
              <c:yMode val="edge"/>
              <c:x val="0.90814198255508638"/>
              <c:y val="8.4267643627879862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4682624"/>
        <c:crosses val="max"/>
        <c:crossBetween val="between"/>
      </c:valAx>
      <c:catAx>
        <c:axId val="36468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364680704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[統計さむかわデータベース.xlsx]2-4g!ﾋﾟﾎﾞｯﾄﾃｰﾌﾞﾙ1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</c:pivotFmt>
    </c:pivotFmts>
    <c:plotArea>
      <c:layout>
        <c:manualLayout>
          <c:layoutTarget val="inner"/>
          <c:xMode val="edge"/>
          <c:yMode val="edge"/>
          <c:x val="0.15493285214348207"/>
          <c:y val="1.8424049241339703E-2"/>
          <c:w val="0.73356714785651789"/>
          <c:h val="0.9484388463484932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'2-4g'!$B$3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'2-4g'!$A$4:$A$53</c:f>
              <c:strCache>
                <c:ptCount val="49"/>
                <c:pt idx="0">
                  <c:v>香川県</c:v>
                </c:pt>
                <c:pt idx="1">
                  <c:v>佐賀県</c:v>
                </c:pt>
                <c:pt idx="2">
                  <c:v>愛媛県</c:v>
                </c:pt>
                <c:pt idx="3">
                  <c:v>福井県</c:v>
                </c:pt>
                <c:pt idx="4">
                  <c:v>島根県</c:v>
                </c:pt>
                <c:pt idx="5">
                  <c:v>鳥取県</c:v>
                </c:pt>
                <c:pt idx="6">
                  <c:v>山形県</c:v>
                </c:pt>
                <c:pt idx="7">
                  <c:v>高知県</c:v>
                </c:pt>
                <c:pt idx="8">
                  <c:v>山口県</c:v>
                </c:pt>
                <c:pt idx="9">
                  <c:v>徳島県</c:v>
                </c:pt>
                <c:pt idx="10">
                  <c:v>鹿児島県</c:v>
                </c:pt>
                <c:pt idx="11">
                  <c:v>和歌山県</c:v>
                </c:pt>
                <c:pt idx="12">
                  <c:v>滋賀県</c:v>
                </c:pt>
                <c:pt idx="13">
                  <c:v>富山県</c:v>
                </c:pt>
                <c:pt idx="14">
                  <c:v>長崎県</c:v>
                </c:pt>
                <c:pt idx="15">
                  <c:v>宮崎県</c:v>
                </c:pt>
                <c:pt idx="16">
                  <c:v>奈良県</c:v>
                </c:pt>
                <c:pt idx="17">
                  <c:v>石川県</c:v>
                </c:pt>
                <c:pt idx="18">
                  <c:v>兵庫県</c:v>
                </c:pt>
                <c:pt idx="19">
                  <c:v>沖縄県</c:v>
                </c:pt>
                <c:pt idx="20">
                  <c:v>熊本県</c:v>
                </c:pt>
                <c:pt idx="21">
                  <c:v>京都府</c:v>
                </c:pt>
                <c:pt idx="22">
                  <c:v>岩手県</c:v>
                </c:pt>
                <c:pt idx="23">
                  <c:v>青森県</c:v>
                </c:pt>
                <c:pt idx="24">
                  <c:v>岡山県</c:v>
                </c:pt>
                <c:pt idx="25">
                  <c:v>宮城県</c:v>
                </c:pt>
                <c:pt idx="26">
                  <c:v>三重県</c:v>
                </c:pt>
                <c:pt idx="27">
                  <c:v>岐阜県</c:v>
                </c:pt>
                <c:pt idx="28">
                  <c:v>秋田県</c:v>
                </c:pt>
                <c:pt idx="29">
                  <c:v>大分県</c:v>
                </c:pt>
                <c:pt idx="30">
                  <c:v>広島県</c:v>
                </c:pt>
                <c:pt idx="31">
                  <c:v>群馬県</c:v>
                </c:pt>
                <c:pt idx="32">
                  <c:v>北海道</c:v>
                </c:pt>
                <c:pt idx="33">
                  <c:v>新潟県</c:v>
                </c:pt>
                <c:pt idx="34">
                  <c:v>大阪府</c:v>
                </c:pt>
                <c:pt idx="35">
                  <c:v>山梨県</c:v>
                </c:pt>
                <c:pt idx="36">
                  <c:v>長野県</c:v>
                </c:pt>
                <c:pt idx="37">
                  <c:v>愛知県</c:v>
                </c:pt>
                <c:pt idx="38">
                  <c:v>不明</c:v>
                </c:pt>
                <c:pt idx="39">
                  <c:v>福島県</c:v>
                </c:pt>
                <c:pt idx="40">
                  <c:v>茨城県</c:v>
                </c:pt>
                <c:pt idx="41">
                  <c:v>福岡県</c:v>
                </c:pt>
                <c:pt idx="42">
                  <c:v>栃木県</c:v>
                </c:pt>
                <c:pt idx="43">
                  <c:v>静岡県</c:v>
                </c:pt>
                <c:pt idx="44">
                  <c:v>埼玉県</c:v>
                </c:pt>
                <c:pt idx="45">
                  <c:v>千葉県</c:v>
                </c:pt>
                <c:pt idx="46">
                  <c:v>国外</c:v>
                </c:pt>
                <c:pt idx="47">
                  <c:v>東京都</c:v>
                </c:pt>
                <c:pt idx="48">
                  <c:v>神奈川県</c:v>
                </c:pt>
              </c:strCache>
            </c:strRef>
          </c:cat>
          <c:val>
            <c:numRef>
              <c:f>'2-4g'!$B$4:$B$53</c:f>
              <c:numCache>
                <c:formatCode>General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5</c:v>
                </c:pt>
                <c:pt idx="25">
                  <c:v>5</c:v>
                </c:pt>
                <c:pt idx="26">
                  <c:v>6</c:v>
                </c:pt>
                <c:pt idx="27">
                  <c:v>6</c:v>
                </c:pt>
                <c:pt idx="28">
                  <c:v>8</c:v>
                </c:pt>
                <c:pt idx="29">
                  <c:v>8</c:v>
                </c:pt>
                <c:pt idx="30">
                  <c:v>9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18</c:v>
                </c:pt>
                <c:pt idx="38">
                  <c:v>18</c:v>
                </c:pt>
                <c:pt idx="39">
                  <c:v>19</c:v>
                </c:pt>
                <c:pt idx="40">
                  <c:v>21</c:v>
                </c:pt>
                <c:pt idx="41">
                  <c:v>22</c:v>
                </c:pt>
                <c:pt idx="42">
                  <c:v>26</c:v>
                </c:pt>
                <c:pt idx="43">
                  <c:v>40</c:v>
                </c:pt>
                <c:pt idx="44">
                  <c:v>57</c:v>
                </c:pt>
                <c:pt idx="45">
                  <c:v>59</c:v>
                </c:pt>
                <c:pt idx="46">
                  <c:v>117</c:v>
                </c:pt>
                <c:pt idx="47">
                  <c:v>152</c:v>
                </c:pt>
                <c:pt idx="48">
                  <c:v>1292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218496"/>
        <c:axId val="352224384"/>
      </c:barChart>
      <c:catAx>
        <c:axId val="352218496"/>
        <c:scaling>
          <c:orientation val="minMax"/>
        </c:scaling>
        <c:delete val="0"/>
        <c:axPos val="l"/>
        <c:majorTickMark val="out"/>
        <c:minorTickMark val="none"/>
        <c:tickLblPos val="nextTo"/>
        <c:crossAx val="352224384"/>
        <c:crosses val="autoZero"/>
        <c:auto val="1"/>
        <c:lblAlgn val="ctr"/>
        <c:lblOffset val="100"/>
        <c:noMultiLvlLbl val="0"/>
      </c:catAx>
      <c:valAx>
        <c:axId val="35222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（人）</a:t>
                </a:r>
              </a:p>
            </c:rich>
          </c:tx>
          <c:layout>
            <c:manualLayout>
              <c:xMode val="edge"/>
              <c:yMode val="edge"/>
              <c:x val="0.92213998250218721"/>
              <c:y val="0.96031746445054111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5221849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[統計さむかわデータベース.xlsx]11-7g2!ﾋﾟﾎﾞｯﾄﾃｰﾌﾞﾙ6</c:name>
    <c:fmtId val="1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83005249343832"/>
          <c:w val="0.82581455238935886"/>
          <c:h val="0.6467931612715077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'11-7g2'!$C$1</c:f>
              <c:strCache>
                <c:ptCount val="1"/>
                <c:pt idx="0">
                  <c:v>金額（左軸）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'11-7g2'!$A$2:$A$10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'11-7g2'!$C$2:$C$10</c:f>
              <c:numCache>
                <c:formatCode>General</c:formatCode>
                <c:ptCount val="8"/>
                <c:pt idx="0">
                  <c:v>37010</c:v>
                </c:pt>
                <c:pt idx="1">
                  <c:v>38000</c:v>
                </c:pt>
                <c:pt idx="2">
                  <c:v>38770</c:v>
                </c:pt>
                <c:pt idx="3">
                  <c:v>35530</c:v>
                </c:pt>
                <c:pt idx="4">
                  <c:v>33800</c:v>
                </c:pt>
                <c:pt idx="5">
                  <c:v>35536</c:v>
                </c:pt>
                <c:pt idx="6">
                  <c:v>32110</c:v>
                </c:pt>
                <c:pt idx="7">
                  <c:v>28971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867776"/>
        <c:axId val="365869312"/>
      </c:barChart>
      <c:lineChart>
        <c:grouping val="standard"/>
        <c:varyColors val="0"/>
        <c:ser>
          <c:idx val="0"/>
          <c:order val="0"/>
          <c:tx>
            <c:strRef>
              <c:f>'11-7g2'!$B$1</c:f>
              <c:strCache>
                <c:ptCount val="1"/>
                <c:pt idx="0">
                  <c:v>件数（右軸）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'11-7g2'!$A$2:$A$10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'11-7g2'!$B$2:$B$10</c:f>
              <c:numCache>
                <c:formatCode>General</c:formatCode>
                <c:ptCount val="8"/>
                <c:pt idx="0">
                  <c:v>172</c:v>
                </c:pt>
                <c:pt idx="1">
                  <c:v>198</c:v>
                </c:pt>
                <c:pt idx="2">
                  <c:v>176</c:v>
                </c:pt>
                <c:pt idx="3">
                  <c:v>163</c:v>
                </c:pt>
                <c:pt idx="4">
                  <c:v>158</c:v>
                </c:pt>
                <c:pt idx="5">
                  <c:v>157</c:v>
                </c:pt>
                <c:pt idx="6">
                  <c:v>148</c:v>
                </c:pt>
                <c:pt idx="7">
                  <c:v>161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881600"/>
        <c:axId val="365879680"/>
      </c:lineChart>
      <c:catAx>
        <c:axId val="365867776"/>
        <c:scaling>
          <c:orientation val="minMax"/>
        </c:scaling>
        <c:delete val="0"/>
        <c:axPos val="b"/>
        <c:majorTickMark val="out"/>
        <c:minorTickMark val="none"/>
        <c:tickLblPos val="nextTo"/>
        <c:crossAx val="365869312"/>
        <c:crosses val="autoZero"/>
        <c:auto val="1"/>
        <c:lblAlgn val="ctr"/>
        <c:lblOffset val="100"/>
        <c:noMultiLvlLbl val="0"/>
      </c:catAx>
      <c:valAx>
        <c:axId val="3658693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（千円）</a:t>
                </a:r>
              </a:p>
            </c:rich>
          </c:tx>
          <c:layout>
            <c:manualLayout>
              <c:xMode val="edge"/>
              <c:yMode val="edge"/>
              <c:x val="2.0199119951535088E-2"/>
              <c:y val="8.6775663458734331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5867776"/>
        <c:crosses val="autoZero"/>
        <c:crossBetween val="between"/>
      </c:valAx>
      <c:valAx>
        <c:axId val="365879680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（件数）</a:t>
                </a:r>
              </a:p>
            </c:rich>
          </c:tx>
          <c:layout>
            <c:manualLayout>
              <c:xMode val="edge"/>
              <c:yMode val="edge"/>
              <c:x val="0.90814198255508638"/>
              <c:y val="8.4267643627879862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5881600"/>
        <c:crosses val="max"/>
        <c:crossBetween val="between"/>
      </c:valAx>
      <c:catAx>
        <c:axId val="365881600"/>
        <c:scaling>
          <c:orientation val="minMax"/>
        </c:scaling>
        <c:delete val="1"/>
        <c:axPos val="b"/>
        <c:majorTickMark val="out"/>
        <c:minorTickMark val="none"/>
        <c:tickLblPos val="nextTo"/>
        <c:crossAx val="365879680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[統計さむかわデータベース.xlsx]11-8g!ﾋﾟﾎﾞｯﾄﾃｰﾌﾞﾙ7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83005249343832"/>
          <c:w val="0.82581455238935886"/>
          <c:h val="0.6467931612715077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'11-8g'!$C$1</c:f>
              <c:strCache>
                <c:ptCount val="1"/>
                <c:pt idx="0">
                  <c:v>被保険者数（左軸）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'11-8g'!$A$2:$A$10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'11-8g'!$C$2:$C$10</c:f>
              <c:numCache>
                <c:formatCode>General</c:formatCode>
                <c:ptCount val="8"/>
                <c:pt idx="0">
                  <c:v>14796</c:v>
                </c:pt>
                <c:pt idx="1">
                  <c:v>14775</c:v>
                </c:pt>
                <c:pt idx="2">
                  <c:v>14499</c:v>
                </c:pt>
                <c:pt idx="3">
                  <c:v>14479</c:v>
                </c:pt>
                <c:pt idx="4">
                  <c:v>14498</c:v>
                </c:pt>
                <c:pt idx="5">
                  <c:v>14102</c:v>
                </c:pt>
                <c:pt idx="6">
                  <c:v>13595</c:v>
                </c:pt>
                <c:pt idx="7">
                  <c:v>12933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6110592"/>
        <c:axId val="366112128"/>
      </c:barChart>
      <c:lineChart>
        <c:grouping val="standard"/>
        <c:varyColors val="0"/>
        <c:ser>
          <c:idx val="0"/>
          <c:order val="0"/>
          <c:tx>
            <c:strRef>
              <c:f>'11-8g'!$B$1</c:f>
              <c:strCache>
                <c:ptCount val="1"/>
                <c:pt idx="0">
                  <c:v>収納率（右軸）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.00_);[Red]\(#,##0.0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'11-8g'!$A$2:$A$10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'11-8g'!$B$2:$B$10</c:f>
              <c:numCache>
                <c:formatCode>General</c:formatCode>
                <c:ptCount val="8"/>
                <c:pt idx="0">
                  <c:v>90.37</c:v>
                </c:pt>
                <c:pt idx="1">
                  <c:v>89.49</c:v>
                </c:pt>
                <c:pt idx="2">
                  <c:v>90.63</c:v>
                </c:pt>
                <c:pt idx="3">
                  <c:v>92.22</c:v>
                </c:pt>
                <c:pt idx="4">
                  <c:v>92.57</c:v>
                </c:pt>
                <c:pt idx="5">
                  <c:v>92.87</c:v>
                </c:pt>
                <c:pt idx="6">
                  <c:v>93.34</c:v>
                </c:pt>
                <c:pt idx="7">
                  <c:v>92.58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140800"/>
        <c:axId val="366138880"/>
      </c:lineChart>
      <c:catAx>
        <c:axId val="366110592"/>
        <c:scaling>
          <c:orientation val="minMax"/>
        </c:scaling>
        <c:delete val="0"/>
        <c:axPos val="b"/>
        <c:majorTickMark val="out"/>
        <c:minorTickMark val="none"/>
        <c:tickLblPos val="nextTo"/>
        <c:crossAx val="366112128"/>
        <c:crosses val="autoZero"/>
        <c:auto val="1"/>
        <c:lblAlgn val="ctr"/>
        <c:lblOffset val="100"/>
        <c:noMultiLvlLbl val="0"/>
      </c:catAx>
      <c:valAx>
        <c:axId val="3661121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1.1865704286964131E-2"/>
              <c:y val="9.603492271799359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6110592"/>
        <c:crosses val="autoZero"/>
        <c:crossBetween val="between"/>
      </c:valAx>
      <c:valAx>
        <c:axId val="366138880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</a:t>
                </a:r>
                <a:r>
                  <a:rPr lang="en-US" altLang="ja-JP" sz="800" b="0"/>
                  <a:t>%</a:t>
                </a:r>
                <a:r>
                  <a:rPr lang="ja-JP" altLang="en-US" sz="800" b="0"/>
                  <a:t>）</a:t>
                </a:r>
              </a:p>
            </c:rich>
          </c:tx>
          <c:layout>
            <c:manualLayout>
              <c:xMode val="edge"/>
              <c:yMode val="edge"/>
              <c:x val="0.93869750656167983"/>
              <c:y val="7.9638013998250212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6140800"/>
        <c:crosses val="max"/>
        <c:crossBetween val="between"/>
      </c:valAx>
      <c:catAx>
        <c:axId val="366140800"/>
        <c:scaling>
          <c:orientation val="minMax"/>
        </c:scaling>
        <c:delete val="1"/>
        <c:axPos val="b"/>
        <c:majorTickMark val="out"/>
        <c:minorTickMark val="none"/>
        <c:tickLblPos val="nextTo"/>
        <c:crossAx val="366138880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[統計さむかわデータベース.xlsx]11-9g!ﾋﾟﾎﾞｯﾄﾃｰﾌﾞﾙ8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1349626751201554"/>
          <c:y val="0.11163789956718988"/>
          <c:w val="0.84472878390201211"/>
          <c:h val="0.662741478507239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'11-9g'!$B$1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'11-9g'!$A$2:$A$10</c:f>
              <c:strCache>
                <c:ptCount val="8"/>
                <c:pt idx="0">
                  <c:v>平成20年</c:v>
                </c:pt>
                <c:pt idx="1">
                  <c:v>平成21年</c:v>
                </c:pt>
                <c:pt idx="2">
                  <c:v>平成22年</c:v>
                </c:pt>
                <c:pt idx="3">
                  <c:v>平成23年</c:v>
                </c:pt>
                <c:pt idx="4">
                  <c:v>平成24年</c:v>
                </c:pt>
                <c:pt idx="5">
                  <c:v>平成25年</c:v>
                </c:pt>
                <c:pt idx="6">
                  <c:v>平成26年</c:v>
                </c:pt>
                <c:pt idx="7">
                  <c:v>平成27年</c:v>
                </c:pt>
              </c:strCache>
            </c:strRef>
          </c:cat>
          <c:val>
            <c:numRef>
              <c:f>'11-9g'!$B$2:$B$10</c:f>
              <c:numCache>
                <c:formatCode>General</c:formatCode>
                <c:ptCount val="8"/>
                <c:pt idx="0">
                  <c:v>3203</c:v>
                </c:pt>
                <c:pt idx="1">
                  <c:v>3418</c:v>
                </c:pt>
                <c:pt idx="2">
                  <c:v>3616</c:v>
                </c:pt>
                <c:pt idx="3">
                  <c:v>3841</c:v>
                </c:pt>
                <c:pt idx="4">
                  <c:v>4071</c:v>
                </c:pt>
                <c:pt idx="5">
                  <c:v>4284</c:v>
                </c:pt>
                <c:pt idx="6">
                  <c:v>4560</c:v>
                </c:pt>
                <c:pt idx="7">
                  <c:v>4874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546304"/>
        <c:axId val="364552192"/>
      </c:barChart>
      <c:catAx>
        <c:axId val="364546304"/>
        <c:scaling>
          <c:orientation val="minMax"/>
        </c:scaling>
        <c:delete val="0"/>
        <c:axPos val="b"/>
        <c:majorTickMark val="out"/>
        <c:minorTickMark val="none"/>
        <c:tickLblPos val="nextTo"/>
        <c:crossAx val="364552192"/>
        <c:crosses val="autoZero"/>
        <c:auto val="1"/>
        <c:lblAlgn val="ctr"/>
        <c:lblOffset val="100"/>
        <c:noMultiLvlLbl val="0"/>
      </c:catAx>
      <c:valAx>
        <c:axId val="3645521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1.2713910761154856E-2"/>
              <c:y val="1.867236794076237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454630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[統計さむかわデータベース.xlsx]11-10g!ﾋﾟﾎﾞｯﾄﾃｰﾌﾞﾙ9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;\ 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83005249343832"/>
          <c:w val="0.82581455238935886"/>
          <c:h val="0.6467931612715077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'11-10g'!$C$1</c:f>
              <c:strCache>
                <c:ptCount val="1"/>
                <c:pt idx="0">
                  <c:v>件数（左軸）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'11-10g'!$A$2:$A$10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'11-10g'!$C$2:$C$10</c:f>
              <c:numCache>
                <c:formatCode>General</c:formatCode>
                <c:ptCount val="8"/>
                <c:pt idx="0">
                  <c:v>77965</c:v>
                </c:pt>
                <c:pt idx="1">
                  <c:v>92181</c:v>
                </c:pt>
                <c:pt idx="2">
                  <c:v>95213</c:v>
                </c:pt>
                <c:pt idx="3">
                  <c:v>101282</c:v>
                </c:pt>
                <c:pt idx="4">
                  <c:v>106996</c:v>
                </c:pt>
                <c:pt idx="5">
                  <c:v>114592</c:v>
                </c:pt>
                <c:pt idx="6">
                  <c:v>121196</c:v>
                </c:pt>
                <c:pt idx="7">
                  <c:v>127967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565056"/>
        <c:axId val="365566592"/>
      </c:barChart>
      <c:lineChart>
        <c:grouping val="standard"/>
        <c:varyColors val="0"/>
        <c:ser>
          <c:idx val="0"/>
          <c:order val="0"/>
          <c:tx>
            <c:strRef>
              <c:f>'11-10g'!$B$1</c:f>
              <c:strCache>
                <c:ptCount val="1"/>
                <c:pt idx="0">
                  <c:v>被保険者数(右軸)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;\ 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'11-10g'!$A$2:$A$10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'11-10g'!$B$2:$B$10</c:f>
              <c:numCache>
                <c:formatCode>General</c:formatCode>
                <c:ptCount val="8"/>
                <c:pt idx="0">
                  <c:v>3203</c:v>
                </c:pt>
                <c:pt idx="1">
                  <c:v>3418</c:v>
                </c:pt>
                <c:pt idx="2">
                  <c:v>3616</c:v>
                </c:pt>
                <c:pt idx="3">
                  <c:v>3704</c:v>
                </c:pt>
                <c:pt idx="4">
                  <c:v>3951</c:v>
                </c:pt>
                <c:pt idx="5">
                  <c:v>4167</c:v>
                </c:pt>
                <c:pt idx="6">
                  <c:v>4408</c:v>
                </c:pt>
                <c:pt idx="7">
                  <c:v>4703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570688"/>
        <c:axId val="365568768"/>
      </c:lineChart>
      <c:catAx>
        <c:axId val="365565056"/>
        <c:scaling>
          <c:orientation val="minMax"/>
        </c:scaling>
        <c:delete val="0"/>
        <c:axPos val="b"/>
        <c:majorTickMark val="out"/>
        <c:minorTickMark val="none"/>
        <c:tickLblPos val="nextTo"/>
        <c:crossAx val="365566592"/>
        <c:crosses val="autoZero"/>
        <c:auto val="1"/>
        <c:lblAlgn val="ctr"/>
        <c:lblOffset val="100"/>
        <c:noMultiLvlLbl val="0"/>
      </c:catAx>
      <c:valAx>
        <c:axId val="3655665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（件）</a:t>
                </a:r>
              </a:p>
            </c:rich>
          </c:tx>
          <c:layout>
            <c:manualLayout>
              <c:xMode val="edge"/>
              <c:yMode val="edge"/>
              <c:x val="2.2976815398075241E-2"/>
              <c:y val="9.140529308836395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5565056"/>
        <c:crosses val="autoZero"/>
        <c:crossBetween val="between"/>
      </c:valAx>
      <c:valAx>
        <c:axId val="36556876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0.94362419320226476"/>
              <c:y val="0.107415791776028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5570688"/>
        <c:crosses val="max"/>
        <c:crossBetween val="between"/>
      </c:valAx>
      <c:catAx>
        <c:axId val="365570688"/>
        <c:scaling>
          <c:orientation val="minMax"/>
        </c:scaling>
        <c:delete val="1"/>
        <c:axPos val="b"/>
        <c:majorTickMark val="out"/>
        <c:minorTickMark val="none"/>
        <c:tickLblPos val="nextTo"/>
        <c:crossAx val="365568768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[統計さむかわデータベース.xlsx]11-10g2!ﾋﾟﾎﾞｯﾄﾃｰﾌﾞﾙ9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83005249343832"/>
          <c:w val="0.82581455238935886"/>
          <c:h val="0.6467931612715077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'11-10g2'!$C$1</c:f>
              <c:strCache>
                <c:ptCount val="1"/>
                <c:pt idx="0">
                  <c:v>一人当り金額（左軸）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'11-10g2'!$A$2:$A$10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'11-10g2'!$C$2:$C$10</c:f>
              <c:numCache>
                <c:formatCode>General</c:formatCode>
                <c:ptCount val="8"/>
                <c:pt idx="0">
                  <c:v>694153</c:v>
                </c:pt>
                <c:pt idx="1">
                  <c:v>770576</c:v>
                </c:pt>
                <c:pt idx="2">
                  <c:v>778842</c:v>
                </c:pt>
                <c:pt idx="3">
                  <c:v>818669</c:v>
                </c:pt>
                <c:pt idx="4">
                  <c:v>835076</c:v>
                </c:pt>
                <c:pt idx="5">
                  <c:v>822798</c:v>
                </c:pt>
                <c:pt idx="6">
                  <c:v>845113</c:v>
                </c:pt>
                <c:pt idx="7">
                  <c:v>875175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109632"/>
        <c:axId val="367111168"/>
      </c:barChart>
      <c:lineChart>
        <c:grouping val="standard"/>
        <c:varyColors val="0"/>
        <c:ser>
          <c:idx val="0"/>
          <c:order val="0"/>
          <c:tx>
            <c:strRef>
              <c:f>'11-10g2'!$B$1</c:f>
              <c:strCache>
                <c:ptCount val="1"/>
                <c:pt idx="0">
                  <c:v>1件当り金額（右軸）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'11-10g2'!$A$2:$A$10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'11-10g2'!$B$2:$B$10</c:f>
              <c:numCache>
                <c:formatCode>General</c:formatCode>
                <c:ptCount val="8"/>
                <c:pt idx="0">
                  <c:v>28518</c:v>
                </c:pt>
                <c:pt idx="1">
                  <c:v>28572</c:v>
                </c:pt>
                <c:pt idx="2">
                  <c:v>29578</c:v>
                </c:pt>
                <c:pt idx="3">
                  <c:v>29940</c:v>
                </c:pt>
                <c:pt idx="4">
                  <c:v>30837</c:v>
                </c:pt>
                <c:pt idx="5">
                  <c:v>29920</c:v>
                </c:pt>
                <c:pt idx="6">
                  <c:v>30737</c:v>
                </c:pt>
                <c:pt idx="7">
                  <c:v>32164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119360"/>
        <c:axId val="367117440"/>
      </c:lineChart>
      <c:catAx>
        <c:axId val="367109632"/>
        <c:scaling>
          <c:orientation val="minMax"/>
        </c:scaling>
        <c:delete val="0"/>
        <c:axPos val="b"/>
        <c:majorTickMark val="out"/>
        <c:minorTickMark val="none"/>
        <c:tickLblPos val="nextTo"/>
        <c:crossAx val="367111168"/>
        <c:crosses val="autoZero"/>
        <c:auto val="1"/>
        <c:lblAlgn val="ctr"/>
        <c:lblOffset val="100"/>
        <c:noMultiLvlLbl val="0"/>
      </c:catAx>
      <c:valAx>
        <c:axId val="3671111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（円</a:t>
                </a:r>
                <a:r>
                  <a:rPr lang="en-US" altLang="ja-JP" sz="800" b="0"/>
                  <a:t>/</a:t>
                </a:r>
                <a:r>
                  <a:rPr lang="ja-JP" altLang="en-US" sz="800" b="0"/>
                  <a:t>人）</a:t>
                </a:r>
              </a:p>
            </c:rich>
          </c:tx>
          <c:layout>
            <c:manualLayout>
              <c:xMode val="edge"/>
              <c:yMode val="edge"/>
              <c:x val="1.3136725068038082E-2"/>
              <c:y val="9.140529308836395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7109632"/>
        <c:crosses val="autoZero"/>
        <c:crossBetween val="between"/>
      </c:valAx>
      <c:valAx>
        <c:axId val="367117440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（円</a:t>
                </a:r>
                <a:r>
                  <a:rPr lang="en-US" altLang="ja-JP" sz="800" b="0"/>
                  <a:t>/</a:t>
                </a:r>
                <a:r>
                  <a:rPr lang="ja-JP" altLang="en-US" sz="800" b="0"/>
                  <a:t>件）</a:t>
                </a:r>
              </a:p>
            </c:rich>
          </c:tx>
          <c:layout>
            <c:manualLayout>
              <c:xMode val="edge"/>
              <c:yMode val="edge"/>
              <c:x val="0.91859778597785979"/>
              <c:y val="8.8897273257509471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7119360"/>
        <c:crosses val="max"/>
        <c:crossBetween val="between"/>
      </c:valAx>
      <c:catAx>
        <c:axId val="36711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367117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8906565511427859"/>
          <c:y val="2.7777777777777776E-2"/>
          <c:w val="0.63646703833553653"/>
          <c:h val="8.371719160104987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[統計さむかわデータベース.xlsx]11-11g!ﾋﾟﾎﾞｯﾄﾃｰﾌﾞﾙ10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.00_);[Red]\(#,##0.0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83005249343832"/>
          <c:w val="0.82581455238935886"/>
          <c:h val="0.5588301983085448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'11-11g'!$C$1</c:f>
              <c:strCache>
                <c:ptCount val="1"/>
                <c:pt idx="0">
                  <c:v>被保険者数（左軸）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'11-11g'!$A$2:$A$10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'11-11g'!$C$2:$C$10</c:f>
              <c:numCache>
                <c:formatCode>General</c:formatCode>
                <c:ptCount val="8"/>
                <c:pt idx="0">
                  <c:v>3203</c:v>
                </c:pt>
                <c:pt idx="1">
                  <c:v>3418</c:v>
                </c:pt>
                <c:pt idx="2">
                  <c:v>3616</c:v>
                </c:pt>
                <c:pt idx="3">
                  <c:v>3841</c:v>
                </c:pt>
                <c:pt idx="4">
                  <c:v>4071</c:v>
                </c:pt>
                <c:pt idx="5">
                  <c:v>4284</c:v>
                </c:pt>
                <c:pt idx="6">
                  <c:v>4560</c:v>
                </c:pt>
                <c:pt idx="7">
                  <c:v>4874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334144"/>
        <c:axId val="367335680"/>
      </c:barChart>
      <c:lineChart>
        <c:grouping val="standard"/>
        <c:varyColors val="0"/>
        <c:ser>
          <c:idx val="0"/>
          <c:order val="0"/>
          <c:tx>
            <c:strRef>
              <c:f>'11-11g'!$B$1</c:f>
              <c:strCache>
                <c:ptCount val="1"/>
                <c:pt idx="0">
                  <c:v>収納率（右軸）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.00_);[Red]\(#,##0.0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'11-11g'!$A$2:$A$10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'11-11g'!$B$2:$B$10</c:f>
              <c:numCache>
                <c:formatCode>General</c:formatCode>
                <c:ptCount val="8"/>
                <c:pt idx="0">
                  <c:v>99.25916547783207</c:v>
                </c:pt>
                <c:pt idx="1">
                  <c:v>99.663610528790599</c:v>
                </c:pt>
                <c:pt idx="2">
                  <c:v>99.651067999935321</c:v>
                </c:pt>
                <c:pt idx="3">
                  <c:v>99.608502056722529</c:v>
                </c:pt>
                <c:pt idx="4">
                  <c:v>99.540897405982946</c:v>
                </c:pt>
                <c:pt idx="5">
                  <c:v>99.682032158403402</c:v>
                </c:pt>
                <c:pt idx="6">
                  <c:v>99.787809868854922</c:v>
                </c:pt>
                <c:pt idx="7">
                  <c:v>99.774000000000001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352064"/>
        <c:axId val="367350144"/>
      </c:lineChart>
      <c:catAx>
        <c:axId val="367334144"/>
        <c:scaling>
          <c:orientation val="minMax"/>
        </c:scaling>
        <c:delete val="0"/>
        <c:axPos val="b"/>
        <c:majorTickMark val="out"/>
        <c:minorTickMark val="none"/>
        <c:tickLblPos val="nextTo"/>
        <c:crossAx val="367335680"/>
        <c:crosses val="autoZero"/>
        <c:auto val="1"/>
        <c:lblAlgn val="ctr"/>
        <c:lblOffset val="100"/>
        <c:noMultiLvlLbl val="0"/>
      </c:catAx>
      <c:valAx>
        <c:axId val="3673356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1.1865704286964131E-2"/>
              <c:y val="9.603492271799359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7334144"/>
        <c:crosses val="autoZero"/>
        <c:crossBetween val="between"/>
      </c:valAx>
      <c:valAx>
        <c:axId val="36735014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</a:t>
                </a:r>
                <a:r>
                  <a:rPr lang="en-US" altLang="ja-JP" sz="800" b="0"/>
                  <a:t>%</a:t>
                </a:r>
                <a:r>
                  <a:rPr lang="ja-JP" altLang="en-US" sz="800" b="0"/>
                  <a:t>）</a:t>
                </a:r>
              </a:p>
            </c:rich>
          </c:tx>
          <c:layout>
            <c:manualLayout>
              <c:xMode val="edge"/>
              <c:yMode val="edge"/>
              <c:x val="0.93869750656167983"/>
              <c:y val="9.3526902887139093E-2"/>
            </c:manualLayout>
          </c:layout>
          <c:overlay val="0"/>
        </c:title>
        <c:numFmt formatCode="#,##0.0_);[Red]\(#,##0.0\)" sourceLinked="0"/>
        <c:majorTickMark val="out"/>
        <c:minorTickMark val="none"/>
        <c:tickLblPos val="nextTo"/>
        <c:crossAx val="367352064"/>
        <c:crosses val="max"/>
        <c:crossBetween val="between"/>
      </c:valAx>
      <c:catAx>
        <c:axId val="367352064"/>
        <c:scaling>
          <c:orientation val="minMax"/>
        </c:scaling>
        <c:delete val="1"/>
        <c:axPos val="b"/>
        <c:majorTickMark val="out"/>
        <c:minorTickMark val="none"/>
        <c:tickLblPos val="nextTo"/>
        <c:crossAx val="367350144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[統計さむかわデータベース.xlsx]11-12g!ﾋﾟﾎﾞｯﾄﾃｰﾌﾞﾙ1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83005249343832"/>
          <c:w val="0.82581455238935886"/>
          <c:h val="0.5634598279381745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'11-12g'!$C$1</c:f>
              <c:strCache>
                <c:ptCount val="1"/>
                <c:pt idx="0">
                  <c:v>支給額（左軸）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'11-12g'!$A$2:$A$10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'11-12g'!$C$2:$C$10</c:f>
              <c:numCache>
                <c:formatCode>General</c:formatCode>
                <c:ptCount val="8"/>
                <c:pt idx="0">
                  <c:v>2029</c:v>
                </c:pt>
                <c:pt idx="1">
                  <c:v>2029</c:v>
                </c:pt>
                <c:pt idx="2">
                  <c:v>1623</c:v>
                </c:pt>
                <c:pt idx="3">
                  <c:v>808</c:v>
                </c:pt>
                <c:pt idx="4">
                  <c:v>806</c:v>
                </c:pt>
                <c:pt idx="5">
                  <c:v>798</c:v>
                </c:pt>
                <c:pt idx="6">
                  <c:v>792</c:v>
                </c:pt>
                <c:pt idx="7">
                  <c:v>799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719552"/>
        <c:axId val="367721088"/>
      </c:barChart>
      <c:lineChart>
        <c:grouping val="standard"/>
        <c:varyColors val="0"/>
        <c:ser>
          <c:idx val="0"/>
          <c:order val="0"/>
          <c:tx>
            <c:strRef>
              <c:f>'11-12g'!$B$1</c:f>
              <c:strCache>
                <c:ptCount val="1"/>
                <c:pt idx="0">
                  <c:v>受給権者（右軸）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'11-12g'!$A$2:$A$10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'11-12g'!$B$2:$B$10</c:f>
              <c:numCache>
                <c:formatCode>General</c:formatCode>
                <c:ptCount val="8"/>
                <c:pt idx="0">
                  <c:v>6</c:v>
                </c:pt>
                <c:pt idx="1">
                  <c:v>6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741568"/>
        <c:axId val="367739648"/>
      </c:lineChart>
      <c:catAx>
        <c:axId val="367719552"/>
        <c:scaling>
          <c:orientation val="minMax"/>
        </c:scaling>
        <c:delete val="0"/>
        <c:axPos val="b"/>
        <c:majorTickMark val="out"/>
        <c:minorTickMark val="none"/>
        <c:tickLblPos val="nextTo"/>
        <c:crossAx val="367721088"/>
        <c:crosses val="autoZero"/>
        <c:auto val="1"/>
        <c:lblAlgn val="ctr"/>
        <c:lblOffset val="100"/>
        <c:noMultiLvlLbl val="0"/>
      </c:catAx>
      <c:valAx>
        <c:axId val="3677210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（千円）</a:t>
                </a:r>
              </a:p>
            </c:rich>
          </c:tx>
          <c:layout>
            <c:manualLayout>
              <c:xMode val="edge"/>
              <c:yMode val="edge"/>
              <c:x val="7.5459317585301945E-4"/>
              <c:y val="9.603492271799359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7719552"/>
        <c:crosses val="autoZero"/>
        <c:crossBetween val="between"/>
      </c:valAx>
      <c:valAx>
        <c:axId val="36773964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0.93036417322834641"/>
              <c:y val="9.3526902887139093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7741568"/>
        <c:crosses val="max"/>
        <c:crossBetween val="between"/>
      </c:valAx>
      <c:catAx>
        <c:axId val="36774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367739648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[統計さむかわデータベース.xlsx]11-13g!ﾋﾟﾎﾞｯﾄﾃｰﾌﾞﾙ2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9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.00_);[Red]\(#,##0.0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1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3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5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700"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7"/>
        <c:spPr>
          <a:ln w="12700">
            <a:solidFill>
              <a:schemeClr val="accent2"/>
            </a:solidFill>
          </a:ln>
        </c:spPr>
        <c:marker>
          <c:symbol val="circle"/>
          <c:size val="5"/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9.2182123777258429E-2"/>
          <c:y val="0.183005249343832"/>
          <c:w val="0.82581455238935886"/>
          <c:h val="0.6467931612715077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'11-13g'!$C$3</c:f>
              <c:strCache>
                <c:ptCount val="1"/>
                <c:pt idx="0">
                  <c:v>金額（左軸）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'11-13g'!$A$4:$A$13</c:f>
              <c:strCache>
                <c:ptCount val="9"/>
                <c:pt idx="0">
                  <c:v>平成19年度</c:v>
                </c:pt>
                <c:pt idx="1">
                  <c:v>平成20年度</c:v>
                </c:pt>
                <c:pt idx="2">
                  <c:v>平成21年度</c:v>
                </c:pt>
                <c:pt idx="3">
                  <c:v>平成22年度</c:v>
                </c:pt>
                <c:pt idx="4">
                  <c:v>平成23年度</c:v>
                </c:pt>
                <c:pt idx="5">
                  <c:v>平成24年度</c:v>
                </c:pt>
                <c:pt idx="6">
                  <c:v>平成25年度</c:v>
                </c:pt>
                <c:pt idx="7">
                  <c:v>平成26年度</c:v>
                </c:pt>
                <c:pt idx="8">
                  <c:v>平成27年度</c:v>
                </c:pt>
              </c:strCache>
            </c:strRef>
          </c:cat>
          <c:val>
            <c:numRef>
              <c:f>'11-13g'!$C$4:$C$13</c:f>
              <c:numCache>
                <c:formatCode>General</c:formatCode>
                <c:ptCount val="9"/>
                <c:pt idx="0">
                  <c:v>5244875</c:v>
                </c:pt>
                <c:pt idx="1">
                  <c:v>5693274</c:v>
                </c:pt>
                <c:pt idx="2">
                  <c:v>6058393</c:v>
                </c:pt>
                <c:pt idx="3">
                  <c:v>6289516</c:v>
                </c:pt>
                <c:pt idx="4">
                  <c:v>6570981</c:v>
                </c:pt>
                <c:pt idx="5">
                  <c:v>6987804</c:v>
                </c:pt>
                <c:pt idx="6">
                  <c:v>7386471</c:v>
                </c:pt>
                <c:pt idx="7">
                  <c:v>7688166</c:v>
                </c:pt>
                <c:pt idx="8">
                  <c:v>8081438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346176"/>
        <c:axId val="365360256"/>
      </c:barChart>
      <c:lineChart>
        <c:grouping val="standard"/>
        <c:varyColors val="0"/>
        <c:ser>
          <c:idx val="0"/>
          <c:order val="0"/>
          <c:tx>
            <c:strRef>
              <c:f>'11-13g'!$B$3</c:f>
              <c:strCache>
                <c:ptCount val="1"/>
                <c:pt idx="0">
                  <c:v>件数（右軸）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'11-13g'!$A$4:$A$13</c:f>
              <c:strCache>
                <c:ptCount val="9"/>
                <c:pt idx="0">
                  <c:v>平成19年度</c:v>
                </c:pt>
                <c:pt idx="1">
                  <c:v>平成20年度</c:v>
                </c:pt>
                <c:pt idx="2">
                  <c:v>平成21年度</c:v>
                </c:pt>
                <c:pt idx="3">
                  <c:v>平成22年度</c:v>
                </c:pt>
                <c:pt idx="4">
                  <c:v>平成23年度</c:v>
                </c:pt>
                <c:pt idx="5">
                  <c:v>平成24年度</c:v>
                </c:pt>
                <c:pt idx="6">
                  <c:v>平成25年度</c:v>
                </c:pt>
                <c:pt idx="7">
                  <c:v>平成26年度</c:v>
                </c:pt>
                <c:pt idx="8">
                  <c:v>平成27年度</c:v>
                </c:pt>
              </c:strCache>
            </c:strRef>
          </c:cat>
          <c:val>
            <c:numRef>
              <c:f>'11-13g'!$B$4:$B$13</c:f>
              <c:numCache>
                <c:formatCode>General</c:formatCode>
                <c:ptCount val="9"/>
                <c:pt idx="0">
                  <c:v>8055</c:v>
                </c:pt>
                <c:pt idx="1">
                  <c:v>8658</c:v>
                </c:pt>
                <c:pt idx="2">
                  <c:v>9155</c:v>
                </c:pt>
                <c:pt idx="3">
                  <c:v>9434</c:v>
                </c:pt>
                <c:pt idx="4">
                  <c:v>9832</c:v>
                </c:pt>
                <c:pt idx="5">
                  <c:v>10425</c:v>
                </c:pt>
                <c:pt idx="6">
                  <c:v>10986</c:v>
                </c:pt>
                <c:pt idx="7">
                  <c:v>11547</c:v>
                </c:pt>
                <c:pt idx="8">
                  <c:v>11957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380736"/>
        <c:axId val="365362176"/>
      </c:lineChart>
      <c:catAx>
        <c:axId val="365346176"/>
        <c:scaling>
          <c:orientation val="minMax"/>
        </c:scaling>
        <c:delete val="0"/>
        <c:axPos val="b"/>
        <c:majorTickMark val="out"/>
        <c:minorTickMark val="none"/>
        <c:tickLblPos val="nextTo"/>
        <c:crossAx val="365360256"/>
        <c:crosses val="autoZero"/>
        <c:auto val="1"/>
        <c:lblAlgn val="ctr"/>
        <c:lblOffset val="100"/>
        <c:noMultiLvlLbl val="0"/>
      </c:catAx>
      <c:valAx>
        <c:axId val="36536025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（円）</a:t>
                </a:r>
              </a:p>
            </c:rich>
          </c:tx>
          <c:layout>
            <c:manualLayout>
              <c:xMode val="edge"/>
              <c:yMode val="edge"/>
              <c:x val="3.1451354597624451E-2"/>
              <c:y val="9.140529308836395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5346176"/>
        <c:crosses val="autoZero"/>
        <c:crossBetween val="between"/>
      </c:valAx>
      <c:valAx>
        <c:axId val="365362176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/>
                </a:pPr>
                <a:r>
                  <a:rPr lang="ja-JP" altLang="en-US" sz="800" b="0"/>
                  <a:t>（件）</a:t>
                </a:r>
              </a:p>
            </c:rich>
          </c:tx>
          <c:layout>
            <c:manualLayout>
              <c:xMode val="edge"/>
              <c:yMode val="edge"/>
              <c:x val="0.92466746741403094"/>
              <c:y val="0.107415791776028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5380736"/>
        <c:crosses val="max"/>
        <c:crossBetween val="between"/>
      </c:valAx>
      <c:catAx>
        <c:axId val="365380736"/>
        <c:scaling>
          <c:orientation val="minMax"/>
        </c:scaling>
        <c:delete val="1"/>
        <c:axPos val="b"/>
        <c:majorTickMark val="out"/>
        <c:minorTickMark val="none"/>
        <c:tickLblPos val="nextTo"/>
        <c:crossAx val="365362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8906565511427859"/>
          <c:y val="2.7777777777777776E-2"/>
          <c:w val="0.63646703833553653"/>
          <c:h val="8.371719160104987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[統計さむかわデータベース.xlsx]11-14g!ﾋﾟﾎﾞｯﾄﾃｰﾌﾞﾙ3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1349626751201554"/>
          <c:y val="0.11163789956718988"/>
          <c:w val="0.84472878390201211"/>
          <c:h val="0.62632624280173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'11-14g'!$B$1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'11-14g'!$A$2:$A$10</c:f>
              <c:strCache>
                <c:ptCount val="8"/>
                <c:pt idx="0">
                  <c:v>平成20年</c:v>
                </c:pt>
                <c:pt idx="1">
                  <c:v>平成21年</c:v>
                </c:pt>
                <c:pt idx="2">
                  <c:v>平成22年</c:v>
                </c:pt>
                <c:pt idx="3">
                  <c:v>平成23年</c:v>
                </c:pt>
                <c:pt idx="4">
                  <c:v>平成24年</c:v>
                </c:pt>
                <c:pt idx="5">
                  <c:v>平成25年</c:v>
                </c:pt>
                <c:pt idx="6">
                  <c:v>平成26年</c:v>
                </c:pt>
                <c:pt idx="7">
                  <c:v>平成27年</c:v>
                </c:pt>
              </c:strCache>
            </c:strRef>
          </c:cat>
          <c:val>
            <c:numRef>
              <c:f>'11-14g'!$B$2:$B$10</c:f>
              <c:numCache>
                <c:formatCode>General</c:formatCode>
                <c:ptCount val="8"/>
                <c:pt idx="0">
                  <c:v>396</c:v>
                </c:pt>
                <c:pt idx="1">
                  <c:v>394</c:v>
                </c:pt>
                <c:pt idx="2">
                  <c:v>86</c:v>
                </c:pt>
                <c:pt idx="3">
                  <c:v>104</c:v>
                </c:pt>
                <c:pt idx="4">
                  <c:v>108</c:v>
                </c:pt>
                <c:pt idx="5">
                  <c:v>136</c:v>
                </c:pt>
                <c:pt idx="6">
                  <c:v>110</c:v>
                </c:pt>
                <c:pt idx="7">
                  <c:v>131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6921984"/>
        <c:axId val="366931968"/>
      </c:barChart>
      <c:catAx>
        <c:axId val="366921984"/>
        <c:scaling>
          <c:orientation val="minMax"/>
        </c:scaling>
        <c:delete val="0"/>
        <c:axPos val="b"/>
        <c:majorTickMark val="out"/>
        <c:minorTickMark val="none"/>
        <c:tickLblPos val="nextTo"/>
        <c:crossAx val="366931968"/>
        <c:crosses val="autoZero"/>
        <c:auto val="1"/>
        <c:lblAlgn val="ctr"/>
        <c:lblOffset val="100"/>
        <c:noMultiLvlLbl val="0"/>
      </c:catAx>
      <c:valAx>
        <c:axId val="3669319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2.2519811529582899E-2"/>
              <c:y val="1.8672386100991107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692198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[統計さむかわデータベース.xlsx]11-15g!ﾋﾟﾎﾞｯﾄﾃｰﾌﾞﾙ4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pattFill prst="pct50">
            <a:fgClr>
              <a:schemeClr val="accent1"/>
            </a:fgClr>
            <a:bgClr>
              <a:schemeClr val="bg1"/>
            </a:bgClr>
          </a:pattFill>
          <a:ln>
            <a:solidFill>
              <a:schemeClr val="accent1"/>
            </a:solidFill>
          </a:ln>
        </c:spPr>
        <c:marker>
          <c:symbol val="none"/>
        </c:marker>
        <c:dLbl>
          <c:idx val="0"/>
          <c:layout/>
          <c:numFmt formatCode="#,##0_);[Red]\(#,##0\)" sourceLinked="0"/>
          <c:spPr/>
          <c:txPr>
            <a:bodyPr/>
            <a:lstStyle/>
            <a:p>
              <a:pPr>
                <a:defRPr sz="800"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0.11349626751201554"/>
          <c:y val="0.11163789956718988"/>
          <c:w val="0.84472878390201211"/>
          <c:h val="0.62632624280173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'11-15g'!$B$1</c:f>
              <c:strCache>
                <c:ptCount val="1"/>
                <c:pt idx="0">
                  <c:v>集計</c:v>
                </c:pt>
              </c:strCache>
            </c:strRef>
          </c:tx>
          <c:spPr>
            <a:pattFill prst="pct5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numFmt formatCode="#,##0_);[Red]\(#,##0\)" sourceLinked="0"/>
            <c:spPr/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'11-15g'!$A$2:$A$10</c:f>
              <c:strCache>
                <c:ptCount val="8"/>
                <c:pt idx="0">
                  <c:v>平成20年度</c:v>
                </c:pt>
                <c:pt idx="1">
                  <c:v>平成21年度</c:v>
                </c:pt>
                <c:pt idx="2">
                  <c:v>平成22年度</c:v>
                </c:pt>
                <c:pt idx="3">
                  <c:v>平成23年度</c:v>
                </c:pt>
                <c:pt idx="4">
                  <c:v>平成24年度</c:v>
                </c:pt>
                <c:pt idx="5">
                  <c:v>平成25年度</c:v>
                </c:pt>
                <c:pt idx="6">
                  <c:v>平成26年度</c:v>
                </c:pt>
                <c:pt idx="7">
                  <c:v>平成27年度</c:v>
                </c:pt>
              </c:strCache>
            </c:strRef>
          </c:cat>
          <c:val>
            <c:numRef>
              <c:f>'11-15g'!$B$2:$B$10</c:f>
              <c:numCache>
                <c:formatCode>General</c:formatCode>
                <c:ptCount val="8"/>
                <c:pt idx="0">
                  <c:v>16401</c:v>
                </c:pt>
                <c:pt idx="1">
                  <c:v>16466</c:v>
                </c:pt>
                <c:pt idx="2">
                  <c:v>12297</c:v>
                </c:pt>
                <c:pt idx="3">
                  <c:v>15455</c:v>
                </c:pt>
                <c:pt idx="4">
                  <c:v>14815</c:v>
                </c:pt>
                <c:pt idx="5">
                  <c:v>16488</c:v>
                </c:pt>
                <c:pt idx="6">
                  <c:v>12868</c:v>
                </c:pt>
                <c:pt idx="7">
                  <c:v>17263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933888"/>
        <c:axId val="368943872"/>
      </c:barChart>
      <c:catAx>
        <c:axId val="36893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368943872"/>
        <c:crosses val="autoZero"/>
        <c:auto val="1"/>
        <c:lblAlgn val="ctr"/>
        <c:lblOffset val="100"/>
        <c:noMultiLvlLbl val="0"/>
      </c:catAx>
      <c:valAx>
        <c:axId val="3689438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ja-JP" altLang="en-US" sz="800" b="0"/>
                  <a:t>（人）</a:t>
                </a:r>
              </a:p>
            </c:rich>
          </c:tx>
          <c:layout>
            <c:manualLayout>
              <c:xMode val="edge"/>
              <c:yMode val="edge"/>
              <c:x val="2.2519811529582899E-2"/>
              <c:y val="1.8672386100991107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3689338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6.xml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7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12</xdr:row>
      <xdr:rowOff>104775</xdr:rowOff>
    </xdr:from>
    <xdr:to>
      <xdr:col>2</xdr:col>
      <xdr:colOff>1657349</xdr:colOff>
      <xdr:row>27</xdr:row>
      <xdr:rowOff>133350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228600</xdr:colOff>
      <xdr:row>0</xdr:row>
      <xdr:rowOff>142875</xdr:rowOff>
    </xdr:from>
    <xdr:to>
      <xdr:col>8</xdr:col>
      <xdr:colOff>638175</xdr:colOff>
      <xdr:row>15</xdr:row>
      <xdr:rowOff>171450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457200</xdr:colOff>
      <xdr:row>1</xdr:row>
      <xdr:rowOff>142875</xdr:rowOff>
    </xdr:from>
    <xdr:to>
      <xdr:col>8</xdr:col>
      <xdr:colOff>295275</xdr:colOff>
      <xdr:row>16</xdr:row>
      <xdr:rowOff>171450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0</xdr:row>
      <xdr:rowOff>133350</xdr:rowOff>
    </xdr:from>
    <xdr:to>
      <xdr:col>7</xdr:col>
      <xdr:colOff>333375</xdr:colOff>
      <xdr:row>15</xdr:row>
      <xdr:rowOff>161925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238126</xdr:colOff>
      <xdr:row>10</xdr:row>
      <xdr:rowOff>104775</xdr:rowOff>
    </xdr:from>
    <xdr:to>
      <xdr:col>2</xdr:col>
      <xdr:colOff>1581151</xdr:colOff>
      <xdr:row>25</xdr:row>
      <xdr:rowOff>133350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10</xdr:row>
      <xdr:rowOff>123825</xdr:rowOff>
    </xdr:from>
    <xdr:to>
      <xdr:col>3</xdr:col>
      <xdr:colOff>1838326</xdr:colOff>
      <xdr:row>25</xdr:row>
      <xdr:rowOff>152400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495298</xdr:colOff>
      <xdr:row>10</xdr:row>
      <xdr:rowOff>57149</xdr:rowOff>
    </xdr:from>
    <xdr:to>
      <xdr:col>3</xdr:col>
      <xdr:colOff>1390650</xdr:colOff>
      <xdr:row>30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228601</xdr:colOff>
      <xdr:row>10</xdr:row>
      <xdr:rowOff>104775</xdr:rowOff>
    </xdr:from>
    <xdr:to>
      <xdr:col>3</xdr:col>
      <xdr:colOff>352426</xdr:colOff>
      <xdr:row>25</xdr:row>
      <xdr:rowOff>133350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10</xdr:row>
      <xdr:rowOff>161925</xdr:rowOff>
    </xdr:from>
    <xdr:to>
      <xdr:col>4</xdr:col>
      <xdr:colOff>209551</xdr:colOff>
      <xdr:row>26</xdr:row>
      <xdr:rowOff>133350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12</xdr:row>
      <xdr:rowOff>104775</xdr:rowOff>
    </xdr:from>
    <xdr:to>
      <xdr:col>4</xdr:col>
      <xdr:colOff>466725</xdr:colOff>
      <xdr:row>28</xdr:row>
      <xdr:rowOff>85725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10</xdr:row>
      <xdr:rowOff>95250</xdr:rowOff>
    </xdr:from>
    <xdr:to>
      <xdr:col>2</xdr:col>
      <xdr:colOff>1466850</xdr:colOff>
      <xdr:row>25</xdr:row>
      <xdr:rowOff>123825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9</xdr:row>
      <xdr:rowOff>123825</xdr:rowOff>
    </xdr:from>
    <xdr:to>
      <xdr:col>2</xdr:col>
      <xdr:colOff>1438275</xdr:colOff>
      <xdr:row>24</xdr:row>
      <xdr:rowOff>152400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276225</xdr:colOff>
      <xdr:row>2</xdr:row>
      <xdr:rowOff>38098</xdr:rowOff>
    </xdr:from>
    <xdr:to>
      <xdr:col>8</xdr:col>
      <xdr:colOff>276225</xdr:colOff>
      <xdr:row>55</xdr:row>
      <xdr:rowOff>47624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10</xdr:row>
      <xdr:rowOff>76200</xdr:rowOff>
    </xdr:from>
    <xdr:to>
      <xdr:col>5</xdr:col>
      <xdr:colOff>47625</xdr:colOff>
      <xdr:row>25</xdr:row>
      <xdr:rowOff>104775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9</xdr:row>
      <xdr:rowOff>95250</xdr:rowOff>
    </xdr:from>
    <xdr:to>
      <xdr:col>3</xdr:col>
      <xdr:colOff>962026</xdr:colOff>
      <xdr:row>24</xdr:row>
      <xdr:rowOff>123825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9</xdr:row>
      <xdr:rowOff>104775</xdr:rowOff>
    </xdr:from>
    <xdr:to>
      <xdr:col>5</xdr:col>
      <xdr:colOff>161925</xdr:colOff>
      <xdr:row>24</xdr:row>
      <xdr:rowOff>133350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114300</xdr:rowOff>
    </xdr:from>
    <xdr:to>
      <xdr:col>3</xdr:col>
      <xdr:colOff>285750</xdr:colOff>
      <xdr:row>24</xdr:row>
      <xdr:rowOff>142875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76201</xdr:colOff>
      <xdr:row>10</xdr:row>
      <xdr:rowOff>85725</xdr:rowOff>
    </xdr:from>
    <xdr:to>
      <xdr:col>4</xdr:col>
      <xdr:colOff>104776</xdr:colOff>
      <xdr:row>25</xdr:row>
      <xdr:rowOff>114300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10</xdr:row>
      <xdr:rowOff>66675</xdr:rowOff>
    </xdr:from>
    <xdr:to>
      <xdr:col>3</xdr:col>
      <xdr:colOff>295275</xdr:colOff>
      <xdr:row>25</xdr:row>
      <xdr:rowOff>95250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276224</xdr:colOff>
      <xdr:row>10</xdr:row>
      <xdr:rowOff>57150</xdr:rowOff>
    </xdr:from>
    <xdr:to>
      <xdr:col>5</xdr:col>
      <xdr:colOff>180975</xdr:colOff>
      <xdr:row>25</xdr:row>
      <xdr:rowOff>85725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10</xdr:row>
      <xdr:rowOff>114300</xdr:rowOff>
    </xdr:from>
    <xdr:to>
      <xdr:col>6</xdr:col>
      <xdr:colOff>333375</xdr:colOff>
      <xdr:row>25</xdr:row>
      <xdr:rowOff>142875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9</xdr:row>
      <xdr:rowOff>95250</xdr:rowOff>
    </xdr:from>
    <xdr:to>
      <xdr:col>5</xdr:col>
      <xdr:colOff>523875</xdr:colOff>
      <xdr:row>24</xdr:row>
      <xdr:rowOff>123825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10</xdr:row>
      <xdr:rowOff>104775</xdr:rowOff>
    </xdr:from>
    <xdr:to>
      <xdr:col>4</xdr:col>
      <xdr:colOff>695325</xdr:colOff>
      <xdr:row>25</xdr:row>
      <xdr:rowOff>133350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104774</xdr:colOff>
      <xdr:row>0</xdr:row>
      <xdr:rowOff>85725</xdr:rowOff>
    </xdr:from>
    <xdr:to>
      <xdr:col>9</xdr:col>
      <xdr:colOff>600075</xdr:colOff>
      <xdr:row>17</xdr:row>
      <xdr:rowOff>142876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10</xdr:row>
      <xdr:rowOff>19050</xdr:rowOff>
    </xdr:from>
    <xdr:to>
      <xdr:col>4</xdr:col>
      <xdr:colOff>314325</xdr:colOff>
      <xdr:row>25</xdr:row>
      <xdr:rowOff>47625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10</xdr:row>
      <xdr:rowOff>95250</xdr:rowOff>
    </xdr:from>
    <xdr:to>
      <xdr:col>4</xdr:col>
      <xdr:colOff>676276</xdr:colOff>
      <xdr:row>25</xdr:row>
      <xdr:rowOff>123825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9</xdr:row>
      <xdr:rowOff>123825</xdr:rowOff>
    </xdr:from>
    <xdr:to>
      <xdr:col>4</xdr:col>
      <xdr:colOff>647700</xdr:colOff>
      <xdr:row>24</xdr:row>
      <xdr:rowOff>152400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10</xdr:row>
      <xdr:rowOff>76200</xdr:rowOff>
    </xdr:from>
    <xdr:to>
      <xdr:col>4</xdr:col>
      <xdr:colOff>457200</xdr:colOff>
      <xdr:row>25</xdr:row>
      <xdr:rowOff>104775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10</xdr:row>
      <xdr:rowOff>104775</xdr:rowOff>
    </xdr:from>
    <xdr:to>
      <xdr:col>4</xdr:col>
      <xdr:colOff>200025</xdr:colOff>
      <xdr:row>25</xdr:row>
      <xdr:rowOff>133350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13</xdr:row>
      <xdr:rowOff>152400</xdr:rowOff>
    </xdr:from>
    <xdr:to>
      <xdr:col>6</xdr:col>
      <xdr:colOff>238125</xdr:colOff>
      <xdr:row>29</xdr:row>
      <xdr:rowOff>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10</xdr:row>
      <xdr:rowOff>123825</xdr:rowOff>
    </xdr:from>
    <xdr:to>
      <xdr:col>3</xdr:col>
      <xdr:colOff>561975</xdr:colOff>
      <xdr:row>24</xdr:row>
      <xdr:rowOff>142875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9</xdr:row>
      <xdr:rowOff>133350</xdr:rowOff>
    </xdr:from>
    <xdr:to>
      <xdr:col>6</xdr:col>
      <xdr:colOff>85724</xdr:colOff>
      <xdr:row>24</xdr:row>
      <xdr:rowOff>161925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12</xdr:row>
      <xdr:rowOff>142875</xdr:rowOff>
    </xdr:from>
    <xdr:to>
      <xdr:col>6</xdr:col>
      <xdr:colOff>714374</xdr:colOff>
      <xdr:row>27</xdr:row>
      <xdr:rowOff>171450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10</xdr:row>
      <xdr:rowOff>104775</xdr:rowOff>
    </xdr:from>
    <xdr:to>
      <xdr:col>5</xdr:col>
      <xdr:colOff>647700</xdr:colOff>
      <xdr:row>25</xdr:row>
      <xdr:rowOff>133350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142874</xdr:colOff>
      <xdr:row>0</xdr:row>
      <xdr:rowOff>152399</xdr:rowOff>
    </xdr:from>
    <xdr:to>
      <xdr:col>9</xdr:col>
      <xdr:colOff>400049</xdr:colOff>
      <xdr:row>19</xdr:row>
      <xdr:rowOff>114300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10</xdr:row>
      <xdr:rowOff>123825</xdr:rowOff>
    </xdr:from>
    <xdr:to>
      <xdr:col>4</xdr:col>
      <xdr:colOff>590550</xdr:colOff>
      <xdr:row>25</xdr:row>
      <xdr:rowOff>152400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142876</xdr:colOff>
      <xdr:row>10</xdr:row>
      <xdr:rowOff>95250</xdr:rowOff>
    </xdr:from>
    <xdr:to>
      <xdr:col>3</xdr:col>
      <xdr:colOff>1609725</xdr:colOff>
      <xdr:row>25</xdr:row>
      <xdr:rowOff>142875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9</xdr:row>
      <xdr:rowOff>123825</xdr:rowOff>
    </xdr:from>
    <xdr:to>
      <xdr:col>6</xdr:col>
      <xdr:colOff>57150</xdr:colOff>
      <xdr:row>24</xdr:row>
      <xdr:rowOff>152400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285749</xdr:colOff>
      <xdr:row>7</xdr:row>
      <xdr:rowOff>123825</xdr:rowOff>
    </xdr:from>
    <xdr:to>
      <xdr:col>5</xdr:col>
      <xdr:colOff>695324</xdr:colOff>
      <xdr:row>22</xdr:row>
      <xdr:rowOff>152400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0.04573</cdr:x>
      <cdr:y>0.05209</cdr:y>
    </cdr:from>
    <cdr:to>
      <cdr:x>0.191</cdr:x>
      <cdr:y>0.19097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19076" y="142884"/>
          <a:ext cx="696010" cy="380991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総数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62</a:t>
          </a:r>
          <a:r>
            <a:rPr lang="ja-JP" altLang="en-US" sz="800"/>
            <a:t>施設</a:t>
          </a: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15</xdr:row>
      <xdr:rowOff>133350</xdr:rowOff>
    </xdr:from>
    <xdr:to>
      <xdr:col>6</xdr:col>
      <xdr:colOff>885825</xdr:colOff>
      <xdr:row>32</xdr:row>
      <xdr:rowOff>95250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10</xdr:row>
      <xdr:rowOff>95250</xdr:rowOff>
    </xdr:from>
    <xdr:to>
      <xdr:col>5</xdr:col>
      <xdr:colOff>371475</xdr:colOff>
      <xdr:row>25</xdr:row>
      <xdr:rowOff>123825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380999</xdr:colOff>
      <xdr:row>9</xdr:row>
      <xdr:rowOff>161924</xdr:rowOff>
    </xdr:from>
    <xdr:to>
      <xdr:col>4</xdr:col>
      <xdr:colOff>952501</xdr:colOff>
      <xdr:row>27</xdr:row>
      <xdr:rowOff>57149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9</xdr:row>
      <xdr:rowOff>171450</xdr:rowOff>
    </xdr:from>
    <xdr:to>
      <xdr:col>4</xdr:col>
      <xdr:colOff>1066800</xdr:colOff>
      <xdr:row>25</xdr:row>
      <xdr:rowOff>19050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66674</xdr:colOff>
      <xdr:row>10</xdr:row>
      <xdr:rowOff>95250</xdr:rowOff>
    </xdr:from>
    <xdr:to>
      <xdr:col>5</xdr:col>
      <xdr:colOff>390524</xdr:colOff>
      <xdr:row>25</xdr:row>
      <xdr:rowOff>123825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104774</xdr:rowOff>
    </xdr:from>
    <xdr:to>
      <xdr:col>8</xdr:col>
      <xdr:colOff>228600</xdr:colOff>
      <xdr:row>32</xdr:row>
      <xdr:rowOff>19050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10</xdr:row>
      <xdr:rowOff>152400</xdr:rowOff>
    </xdr:from>
    <xdr:to>
      <xdr:col>5</xdr:col>
      <xdr:colOff>314324</xdr:colOff>
      <xdr:row>26</xdr:row>
      <xdr:rowOff>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466724</xdr:colOff>
      <xdr:row>2</xdr:row>
      <xdr:rowOff>19050</xdr:rowOff>
    </xdr:from>
    <xdr:to>
      <xdr:col>6</xdr:col>
      <xdr:colOff>914400</xdr:colOff>
      <xdr:row>18</xdr:row>
      <xdr:rowOff>85726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0.0587</cdr:x>
      <cdr:y>0.04489</cdr:y>
    </cdr:from>
    <cdr:to>
      <cdr:x>0.20925</cdr:x>
      <cdr:y>0.17042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132978"/>
          <a:ext cx="708369" cy="37184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総数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412</a:t>
          </a:r>
          <a:r>
            <a:rPr lang="ja-JP" altLang="en-US" sz="800"/>
            <a:t>人</a:t>
          </a:r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7</xdr:row>
      <xdr:rowOff>66675</xdr:rowOff>
    </xdr:from>
    <xdr:to>
      <xdr:col>5</xdr:col>
      <xdr:colOff>219075</xdr:colOff>
      <xdr:row>22</xdr:row>
      <xdr:rowOff>95250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0.04489</cdr:y>
    </cdr:from>
    <cdr:to>
      <cdr:x>0.20925</cdr:x>
      <cdr:y>0.18403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66700" y="123141"/>
          <a:ext cx="682019" cy="381683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総数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826</a:t>
          </a:r>
          <a:r>
            <a:rPr lang="ja-JP" altLang="en-US" sz="800"/>
            <a:t>人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123824</xdr:colOff>
      <xdr:row>10</xdr:row>
      <xdr:rowOff>104775</xdr:rowOff>
    </xdr:from>
    <xdr:to>
      <xdr:col>4</xdr:col>
      <xdr:colOff>933450</xdr:colOff>
      <xdr:row>25</xdr:row>
      <xdr:rowOff>133350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10</xdr:row>
      <xdr:rowOff>85725</xdr:rowOff>
    </xdr:from>
    <xdr:to>
      <xdr:col>5</xdr:col>
      <xdr:colOff>9525</xdr:colOff>
      <xdr:row>25</xdr:row>
      <xdr:rowOff>114300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10</xdr:row>
      <xdr:rowOff>123825</xdr:rowOff>
    </xdr:from>
    <xdr:to>
      <xdr:col>7</xdr:col>
      <xdr:colOff>628650</xdr:colOff>
      <xdr:row>25</xdr:row>
      <xdr:rowOff>152400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12</xdr:row>
      <xdr:rowOff>76199</xdr:rowOff>
    </xdr:from>
    <xdr:to>
      <xdr:col>6</xdr:col>
      <xdr:colOff>381001</xdr:colOff>
      <xdr:row>30</xdr:row>
      <xdr:rowOff>180974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142874</xdr:colOff>
      <xdr:row>0</xdr:row>
      <xdr:rowOff>142875</xdr:rowOff>
    </xdr:from>
    <xdr:to>
      <xdr:col>9</xdr:col>
      <xdr:colOff>19050</xdr:colOff>
      <xdr:row>15</xdr:row>
      <xdr:rowOff>171450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</xdr:colOff>
      <xdr:row>10</xdr:row>
      <xdr:rowOff>142872</xdr:rowOff>
    </xdr:from>
    <xdr:to>
      <xdr:col>9</xdr:col>
      <xdr:colOff>276225</xdr:colOff>
      <xdr:row>53</xdr:row>
      <xdr:rowOff>47625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10</xdr:row>
      <xdr:rowOff>104775</xdr:rowOff>
    </xdr:from>
    <xdr:to>
      <xdr:col>4</xdr:col>
      <xdr:colOff>704850</xdr:colOff>
      <xdr:row>25</xdr:row>
      <xdr:rowOff>133350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10</xdr:row>
      <xdr:rowOff>66675</xdr:rowOff>
    </xdr:from>
    <xdr:to>
      <xdr:col>4</xdr:col>
      <xdr:colOff>561975</xdr:colOff>
      <xdr:row>25</xdr:row>
      <xdr:rowOff>95250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10</xdr:row>
      <xdr:rowOff>142875</xdr:rowOff>
    </xdr:from>
    <xdr:to>
      <xdr:col>4</xdr:col>
      <xdr:colOff>1066800</xdr:colOff>
      <xdr:row>25</xdr:row>
      <xdr:rowOff>171450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10</xdr:row>
      <xdr:rowOff>104775</xdr:rowOff>
    </xdr:from>
    <xdr:to>
      <xdr:col>6</xdr:col>
      <xdr:colOff>28574</xdr:colOff>
      <xdr:row>25</xdr:row>
      <xdr:rowOff>133350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123824</xdr:colOff>
      <xdr:row>11</xdr:row>
      <xdr:rowOff>28575</xdr:rowOff>
    </xdr:from>
    <xdr:to>
      <xdr:col>5</xdr:col>
      <xdr:colOff>19049</xdr:colOff>
      <xdr:row>26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12</xdr:row>
      <xdr:rowOff>38100</xdr:rowOff>
    </xdr:from>
    <xdr:to>
      <xdr:col>6</xdr:col>
      <xdr:colOff>428625</xdr:colOff>
      <xdr:row>27</xdr:row>
      <xdr:rowOff>66675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12</xdr:row>
      <xdr:rowOff>47625</xdr:rowOff>
    </xdr:from>
    <xdr:to>
      <xdr:col>6</xdr:col>
      <xdr:colOff>114300</xdr:colOff>
      <xdr:row>27</xdr:row>
      <xdr:rowOff>76200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15</xdr:row>
      <xdr:rowOff>47625</xdr:rowOff>
    </xdr:from>
    <xdr:to>
      <xdr:col>4</xdr:col>
      <xdr:colOff>942975</xdr:colOff>
      <xdr:row>33</xdr:row>
      <xdr:rowOff>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0.03035</cdr:x>
      <cdr:y>0.04167</cdr:y>
    </cdr:from>
    <cdr:to>
      <cdr:x>0.21922</cdr:x>
      <cdr:y>0.1632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71450" y="133758"/>
          <a:ext cx="1066775" cy="390117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総額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14,227,308</a:t>
          </a:r>
          <a:r>
            <a:rPr lang="ja-JP" altLang="en-US" sz="800"/>
            <a:t>千円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11</xdr:row>
      <xdr:rowOff>76200</xdr:rowOff>
    </xdr:from>
    <xdr:to>
      <xdr:col>6</xdr:col>
      <xdr:colOff>209550</xdr:colOff>
      <xdr:row>26</xdr:row>
      <xdr:rowOff>104775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0.08571</cdr:x>
      <cdr:y>0.08203</cdr:y>
    </cdr:from>
    <cdr:to>
      <cdr:x>0.18571</cdr:x>
      <cdr:y>0.11352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14352" y="630517"/>
          <a:ext cx="600075" cy="2420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一之宮</a:t>
          </a:r>
        </a:p>
      </cdr:txBody>
    </cdr:sp>
  </cdr:relSizeAnchor>
  <cdr:relSizeAnchor xmlns:cdr="http://schemas.openxmlformats.org/drawingml/2006/chartDrawing">
    <cdr:from>
      <cdr:x>0.07143</cdr:x>
      <cdr:y>0.25591</cdr:y>
    </cdr:from>
    <cdr:to>
      <cdr:x>0.17143</cdr:x>
      <cdr:y>0.2874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428626" y="1967125"/>
          <a:ext cx="600076" cy="242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倉見</a:t>
          </a:r>
        </a:p>
      </cdr:txBody>
    </cdr:sp>
  </cdr:relSizeAnchor>
  <cdr:relSizeAnchor xmlns:cdr="http://schemas.openxmlformats.org/drawingml/2006/chartDrawing">
    <cdr:from>
      <cdr:x>0.06984</cdr:x>
      <cdr:y>0.30674</cdr:y>
    </cdr:from>
    <cdr:to>
      <cdr:x>0.16984</cdr:x>
      <cdr:y>0.33822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419101" y="2357778"/>
          <a:ext cx="600076" cy="242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岡田</a:t>
          </a:r>
        </a:p>
      </cdr:txBody>
    </cdr:sp>
  </cdr:relSizeAnchor>
  <cdr:relSizeAnchor xmlns:cdr="http://schemas.openxmlformats.org/drawingml/2006/chartDrawing">
    <cdr:from>
      <cdr:x>0.06508</cdr:x>
      <cdr:y>0.37524</cdr:y>
    </cdr:from>
    <cdr:to>
      <cdr:x>0.16508</cdr:x>
      <cdr:y>0.40673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390526" y="2884366"/>
          <a:ext cx="600076" cy="2420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宮山</a:t>
          </a:r>
        </a:p>
      </cdr:txBody>
    </cdr:sp>
  </cdr:relSizeAnchor>
  <cdr:relSizeAnchor xmlns:cdr="http://schemas.openxmlformats.org/drawingml/2006/chartDrawing">
    <cdr:from>
      <cdr:x>0.06984</cdr:x>
      <cdr:y>0.67466</cdr:y>
    </cdr:from>
    <cdr:to>
      <cdr:x>0.16984</cdr:x>
      <cdr:y>0.70615</cdr:y>
    </cdr:to>
    <cdr:sp macro="" textlink="">
      <cdr:nvSpPr>
        <cdr:cNvPr id="6" name="テキスト ボックス 5"/>
        <cdr:cNvSpPr txBox="1"/>
      </cdr:nvSpPr>
      <cdr:spPr>
        <a:xfrm xmlns:a="http://schemas.openxmlformats.org/drawingml/2006/main">
          <a:off x="419101" y="4286254"/>
          <a:ext cx="600076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小谷</a:t>
          </a:r>
        </a:p>
      </cdr:txBody>
    </cdr:sp>
  </cdr:relSizeAnchor>
  <cdr:relSizeAnchor xmlns:cdr="http://schemas.openxmlformats.org/drawingml/2006/chartDrawing">
    <cdr:from>
      <cdr:x>0.05714</cdr:x>
      <cdr:y>0.70915</cdr:y>
    </cdr:from>
    <cdr:to>
      <cdr:x>0.15714</cdr:x>
      <cdr:y>0.74063</cdr:y>
    </cdr:to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342901" y="4505329"/>
          <a:ext cx="600076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大曲</a:t>
          </a:r>
        </a:p>
      </cdr:txBody>
    </cdr:sp>
  </cdr:relSizeAnchor>
  <cdr:relSizeAnchor xmlns:cdr="http://schemas.openxmlformats.org/drawingml/2006/chartDrawing">
    <cdr:from>
      <cdr:x>0.06349</cdr:x>
      <cdr:y>0.74363</cdr:y>
    </cdr:from>
    <cdr:to>
      <cdr:x>0.16349</cdr:x>
      <cdr:y>0.77511</cdr:y>
    </cdr:to>
    <cdr:sp macro="" textlink="">
      <cdr:nvSpPr>
        <cdr:cNvPr id="8" name="テキスト ボックス 7"/>
        <cdr:cNvSpPr txBox="1"/>
      </cdr:nvSpPr>
      <cdr:spPr>
        <a:xfrm xmlns:a="http://schemas.openxmlformats.org/drawingml/2006/main">
          <a:off x="381001" y="4724404"/>
          <a:ext cx="600076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田端</a:t>
          </a:r>
        </a:p>
      </cdr:txBody>
    </cdr:sp>
  </cdr:relSizeAnchor>
  <cdr:relSizeAnchor xmlns:cdr="http://schemas.openxmlformats.org/drawingml/2006/chartDrawing">
    <cdr:from>
      <cdr:x>0.06667</cdr:x>
      <cdr:y>0.78711</cdr:y>
    </cdr:from>
    <cdr:to>
      <cdr:x>0.16667</cdr:x>
      <cdr:y>0.81859</cdr:y>
    </cdr:to>
    <cdr:sp macro="" textlink="">
      <cdr:nvSpPr>
        <cdr:cNvPr id="9" name="テキスト ボックス 8"/>
        <cdr:cNvSpPr txBox="1"/>
      </cdr:nvSpPr>
      <cdr:spPr>
        <a:xfrm xmlns:a="http://schemas.openxmlformats.org/drawingml/2006/main">
          <a:off x="400051" y="5000629"/>
          <a:ext cx="600076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中瀬</a:t>
          </a:r>
        </a:p>
      </cdr:txBody>
    </cdr:sp>
  </cdr:relSizeAnchor>
  <cdr:relSizeAnchor xmlns:cdr="http://schemas.openxmlformats.org/drawingml/2006/chartDrawing">
    <cdr:from>
      <cdr:x>0.06825</cdr:x>
      <cdr:y>0.84108</cdr:y>
    </cdr:from>
    <cdr:to>
      <cdr:x>0.16825</cdr:x>
      <cdr:y>0.87256</cdr:y>
    </cdr:to>
    <cdr:sp macro="" textlink="">
      <cdr:nvSpPr>
        <cdr:cNvPr id="10" name="テキスト ボックス 9"/>
        <cdr:cNvSpPr txBox="1"/>
      </cdr:nvSpPr>
      <cdr:spPr>
        <a:xfrm xmlns:a="http://schemas.openxmlformats.org/drawingml/2006/main">
          <a:off x="409576" y="5343529"/>
          <a:ext cx="600076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小動</a:t>
          </a:r>
        </a:p>
      </cdr:txBody>
    </cdr:sp>
  </cdr:relSizeAnchor>
  <cdr:relSizeAnchor xmlns:cdr="http://schemas.openxmlformats.org/drawingml/2006/chartDrawing">
    <cdr:from>
      <cdr:x>0.06984</cdr:x>
      <cdr:y>0.89355</cdr:y>
    </cdr:from>
    <cdr:to>
      <cdr:x>0.16984</cdr:x>
      <cdr:y>0.92504</cdr:y>
    </cdr:to>
    <cdr:sp macro="" textlink="">
      <cdr:nvSpPr>
        <cdr:cNvPr id="11" name="テキスト ボックス 10"/>
        <cdr:cNvSpPr txBox="1"/>
      </cdr:nvSpPr>
      <cdr:spPr>
        <a:xfrm xmlns:a="http://schemas.openxmlformats.org/drawingml/2006/main">
          <a:off x="419101" y="5676904"/>
          <a:ext cx="600076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大蔵</a:t>
          </a:r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11</xdr:row>
      <xdr:rowOff>76200</xdr:rowOff>
    </xdr:from>
    <xdr:to>
      <xdr:col>6</xdr:col>
      <xdr:colOff>76200</xdr:colOff>
      <xdr:row>26</xdr:row>
      <xdr:rowOff>104775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11</xdr:row>
      <xdr:rowOff>104775</xdr:rowOff>
    </xdr:from>
    <xdr:to>
      <xdr:col>6</xdr:col>
      <xdr:colOff>352425</xdr:colOff>
      <xdr:row>26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133347</xdr:colOff>
      <xdr:row>11</xdr:row>
      <xdr:rowOff>76200</xdr:rowOff>
    </xdr:from>
    <xdr:to>
      <xdr:col>4</xdr:col>
      <xdr:colOff>600075</xdr:colOff>
      <xdr:row>27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11</xdr:row>
      <xdr:rowOff>133350</xdr:rowOff>
    </xdr:from>
    <xdr:to>
      <xdr:col>6</xdr:col>
      <xdr:colOff>123826</xdr:colOff>
      <xdr:row>26</xdr:row>
      <xdr:rowOff>161925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8</xdr:row>
      <xdr:rowOff>66676</xdr:rowOff>
    </xdr:from>
    <xdr:to>
      <xdr:col>3</xdr:col>
      <xdr:colOff>1552575</xdr:colOff>
      <xdr:row>25</xdr:row>
      <xdr:rowOff>9525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0.01644</cdr:x>
      <cdr:y>0.03395</cdr:y>
    </cdr:from>
    <cdr:to>
      <cdr:x>0.2198</cdr:x>
      <cdr:y>0.15773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9082" y="102518"/>
          <a:ext cx="978194" cy="373731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総額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9,579,279</a:t>
          </a:r>
          <a:r>
            <a:rPr lang="ja-JP" altLang="en-US" sz="800"/>
            <a:t>千円</a:t>
          </a:r>
        </a:p>
      </cdr:txBody>
    </cdr: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15</xdr:row>
      <xdr:rowOff>57150</xdr:rowOff>
    </xdr:from>
    <xdr:to>
      <xdr:col>4</xdr:col>
      <xdr:colOff>638175</xdr:colOff>
      <xdr:row>36</xdr:row>
      <xdr:rowOff>180974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0.02044</cdr:x>
      <cdr:y>0.03517</cdr:y>
    </cdr:from>
    <cdr:to>
      <cdr:x>0.18171</cdr:x>
      <cdr:y>0.1335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33350" y="138019"/>
          <a:ext cx="1052241" cy="385856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総額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9,579,279</a:t>
          </a:r>
          <a:r>
            <a:rPr lang="ja-JP" altLang="en-US" sz="800"/>
            <a:t>千円</a:t>
          </a:r>
        </a:p>
      </cdr:txBody>
    </cdr: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13</xdr:row>
      <xdr:rowOff>28574</xdr:rowOff>
    </xdr:from>
    <xdr:to>
      <xdr:col>5</xdr:col>
      <xdr:colOff>723900</xdr:colOff>
      <xdr:row>32</xdr:row>
      <xdr:rowOff>85724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38098</xdr:colOff>
      <xdr:row>10</xdr:row>
      <xdr:rowOff>95250</xdr:rowOff>
    </xdr:from>
    <xdr:to>
      <xdr:col>4</xdr:col>
      <xdr:colOff>600075</xdr:colOff>
      <xdr:row>25</xdr:row>
      <xdr:rowOff>123825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</xdr:colOff>
      <xdr:row>10</xdr:row>
      <xdr:rowOff>142872</xdr:rowOff>
    </xdr:from>
    <xdr:to>
      <xdr:col>9</xdr:col>
      <xdr:colOff>276225</xdr:colOff>
      <xdr:row>54</xdr:row>
      <xdr:rowOff>57150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12</xdr:row>
      <xdr:rowOff>57150</xdr:rowOff>
    </xdr:from>
    <xdr:to>
      <xdr:col>6</xdr:col>
      <xdr:colOff>552450</xdr:colOff>
      <xdr:row>27</xdr:row>
      <xdr:rowOff>85725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11</xdr:row>
      <xdr:rowOff>171450</xdr:rowOff>
    </xdr:from>
    <xdr:to>
      <xdr:col>6</xdr:col>
      <xdr:colOff>561975</xdr:colOff>
      <xdr:row>27</xdr:row>
      <xdr:rowOff>19050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12</xdr:row>
      <xdr:rowOff>76200</xdr:rowOff>
    </xdr:from>
    <xdr:to>
      <xdr:col>5</xdr:col>
      <xdr:colOff>704850</xdr:colOff>
      <xdr:row>27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66674</xdr:colOff>
      <xdr:row>10</xdr:row>
      <xdr:rowOff>104775</xdr:rowOff>
    </xdr:from>
    <xdr:to>
      <xdr:col>5</xdr:col>
      <xdr:colOff>552449</xdr:colOff>
      <xdr:row>25</xdr:row>
      <xdr:rowOff>133350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10</xdr:row>
      <xdr:rowOff>85725</xdr:rowOff>
    </xdr:from>
    <xdr:to>
      <xdr:col>5</xdr:col>
      <xdr:colOff>571500</xdr:colOff>
      <xdr:row>25</xdr:row>
      <xdr:rowOff>114300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10</xdr:row>
      <xdr:rowOff>152400</xdr:rowOff>
    </xdr:from>
    <xdr:to>
      <xdr:col>5</xdr:col>
      <xdr:colOff>285750</xdr:colOff>
      <xdr:row>26</xdr:row>
      <xdr:rowOff>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28574</xdr:rowOff>
    </xdr:from>
    <xdr:to>
      <xdr:col>8</xdr:col>
      <xdr:colOff>276225</xdr:colOff>
      <xdr:row>37</xdr:row>
      <xdr:rowOff>76200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104776</xdr:colOff>
      <xdr:row>10</xdr:row>
      <xdr:rowOff>95249</xdr:rowOff>
    </xdr:from>
    <xdr:to>
      <xdr:col>7</xdr:col>
      <xdr:colOff>666750</xdr:colOff>
      <xdr:row>37</xdr:row>
      <xdr:rowOff>142875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10</xdr:row>
      <xdr:rowOff>133350</xdr:rowOff>
    </xdr:from>
    <xdr:to>
      <xdr:col>5</xdr:col>
      <xdr:colOff>561975</xdr:colOff>
      <xdr:row>25</xdr:row>
      <xdr:rowOff>161925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9</xdr:row>
      <xdr:rowOff>133350</xdr:rowOff>
    </xdr:from>
    <xdr:to>
      <xdr:col>5</xdr:col>
      <xdr:colOff>485775</xdr:colOff>
      <xdr:row>24</xdr:row>
      <xdr:rowOff>161925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0.08254</cdr:x>
      <cdr:y>0.15142</cdr:y>
    </cdr:from>
    <cdr:to>
      <cdr:x>0.18254</cdr:x>
      <cdr:y>0.18291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95301" y="962029"/>
          <a:ext cx="600076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一之宮</a:t>
          </a:r>
        </a:p>
      </cdr:txBody>
    </cdr:sp>
  </cdr:relSizeAnchor>
  <cdr:relSizeAnchor xmlns:cdr="http://schemas.openxmlformats.org/drawingml/2006/chartDrawing">
    <cdr:from>
      <cdr:x>0.06766</cdr:x>
      <cdr:y>0.27417</cdr:y>
    </cdr:from>
    <cdr:to>
      <cdr:x>0.16766</cdr:x>
      <cdr:y>0.30565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8947" y="2159694"/>
          <a:ext cx="589598" cy="2479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倉見</a:t>
          </a:r>
        </a:p>
      </cdr:txBody>
    </cdr:sp>
  </cdr:relSizeAnchor>
  <cdr:relSizeAnchor xmlns:cdr="http://schemas.openxmlformats.org/drawingml/2006/chartDrawing">
    <cdr:from>
      <cdr:x>0.07248</cdr:x>
      <cdr:y>0.35314</cdr:y>
    </cdr:from>
    <cdr:to>
      <cdr:x>0.17248</cdr:x>
      <cdr:y>0.38463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427313" y="2781762"/>
          <a:ext cx="589597" cy="2480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岡田</a:t>
          </a:r>
        </a:p>
      </cdr:txBody>
    </cdr:sp>
  </cdr:relSizeAnchor>
  <cdr:relSizeAnchor xmlns:cdr="http://schemas.openxmlformats.org/drawingml/2006/chartDrawing">
    <cdr:from>
      <cdr:x>0.07109</cdr:x>
      <cdr:y>0.47527</cdr:y>
    </cdr:from>
    <cdr:to>
      <cdr:x>0.17109</cdr:x>
      <cdr:y>0.50675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419168" y="3019449"/>
          <a:ext cx="589598" cy="199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宮山</a:t>
          </a:r>
        </a:p>
      </cdr:txBody>
    </cdr:sp>
  </cdr:relSizeAnchor>
  <cdr:relSizeAnchor xmlns:cdr="http://schemas.openxmlformats.org/drawingml/2006/chartDrawing">
    <cdr:from>
      <cdr:x>0.06984</cdr:x>
      <cdr:y>0.72215</cdr:y>
    </cdr:from>
    <cdr:to>
      <cdr:x>0.16984</cdr:x>
      <cdr:y>0.75364</cdr:y>
    </cdr:to>
    <cdr:sp macro="" textlink="">
      <cdr:nvSpPr>
        <cdr:cNvPr id="6" name="テキスト ボックス 5"/>
        <cdr:cNvSpPr txBox="1"/>
      </cdr:nvSpPr>
      <cdr:spPr>
        <a:xfrm xmlns:a="http://schemas.openxmlformats.org/drawingml/2006/main">
          <a:off x="411775" y="5688533"/>
          <a:ext cx="589598" cy="2480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小谷</a:t>
          </a:r>
        </a:p>
      </cdr:txBody>
    </cdr:sp>
  </cdr:relSizeAnchor>
  <cdr:relSizeAnchor xmlns:cdr="http://schemas.openxmlformats.org/drawingml/2006/chartDrawing">
    <cdr:from>
      <cdr:x>0.0733</cdr:x>
      <cdr:y>0.75402</cdr:y>
    </cdr:from>
    <cdr:to>
      <cdr:x>0.1733</cdr:x>
      <cdr:y>0.7855</cdr:y>
    </cdr:to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432146" y="5939545"/>
          <a:ext cx="589598" cy="2479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大曲</a:t>
          </a:r>
        </a:p>
      </cdr:txBody>
    </cdr:sp>
  </cdr:relSizeAnchor>
  <cdr:relSizeAnchor xmlns:cdr="http://schemas.openxmlformats.org/drawingml/2006/chartDrawing">
    <cdr:from>
      <cdr:x>0.06834</cdr:x>
      <cdr:y>0.80073</cdr:y>
    </cdr:from>
    <cdr:to>
      <cdr:x>0.16834</cdr:x>
      <cdr:y>0.83221</cdr:y>
    </cdr:to>
    <cdr:sp macro="" textlink="">
      <cdr:nvSpPr>
        <cdr:cNvPr id="8" name="テキスト ボックス 7"/>
        <cdr:cNvSpPr txBox="1"/>
      </cdr:nvSpPr>
      <cdr:spPr>
        <a:xfrm xmlns:a="http://schemas.openxmlformats.org/drawingml/2006/main">
          <a:off x="402911" y="5582964"/>
          <a:ext cx="589597" cy="2194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田端</a:t>
          </a:r>
        </a:p>
      </cdr:txBody>
    </cdr:sp>
  </cdr:relSizeAnchor>
  <cdr:relSizeAnchor xmlns:cdr="http://schemas.openxmlformats.org/drawingml/2006/chartDrawing">
    <cdr:from>
      <cdr:x>0.0699</cdr:x>
      <cdr:y>0.77662</cdr:y>
    </cdr:from>
    <cdr:to>
      <cdr:x>0.1699</cdr:x>
      <cdr:y>0.8081</cdr:y>
    </cdr:to>
    <cdr:sp macro="" textlink="">
      <cdr:nvSpPr>
        <cdr:cNvPr id="9" name="テキスト ボックス 8"/>
        <cdr:cNvSpPr txBox="1"/>
      </cdr:nvSpPr>
      <cdr:spPr>
        <a:xfrm xmlns:a="http://schemas.openxmlformats.org/drawingml/2006/main">
          <a:off x="412135" y="4933974"/>
          <a:ext cx="589597" cy="199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中瀬</a:t>
          </a:r>
        </a:p>
      </cdr:txBody>
    </cdr:sp>
  </cdr:relSizeAnchor>
  <cdr:relSizeAnchor xmlns:cdr="http://schemas.openxmlformats.org/drawingml/2006/chartDrawing">
    <cdr:from>
      <cdr:x>0.07633</cdr:x>
      <cdr:y>0.85008</cdr:y>
    </cdr:from>
    <cdr:to>
      <cdr:x>0.17633</cdr:x>
      <cdr:y>0.88156</cdr:y>
    </cdr:to>
    <cdr:sp macro="" textlink="">
      <cdr:nvSpPr>
        <cdr:cNvPr id="10" name="テキスト ボックス 9"/>
        <cdr:cNvSpPr txBox="1"/>
      </cdr:nvSpPr>
      <cdr:spPr>
        <a:xfrm xmlns:a="http://schemas.openxmlformats.org/drawingml/2006/main">
          <a:off x="450025" y="5400680"/>
          <a:ext cx="589598" cy="199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小動</a:t>
          </a:r>
        </a:p>
      </cdr:txBody>
    </cdr:sp>
  </cdr:relSizeAnchor>
  <cdr:relSizeAnchor xmlns:cdr="http://schemas.openxmlformats.org/drawingml/2006/chartDrawing">
    <cdr:from>
      <cdr:x>0.07469</cdr:x>
      <cdr:y>0.91454</cdr:y>
    </cdr:from>
    <cdr:to>
      <cdr:x>0.17469</cdr:x>
      <cdr:y>0.94603</cdr:y>
    </cdr:to>
    <cdr:sp macro="" textlink="">
      <cdr:nvSpPr>
        <cdr:cNvPr id="11" name="テキスト ボックス 10"/>
        <cdr:cNvSpPr txBox="1"/>
      </cdr:nvSpPr>
      <cdr:spPr>
        <a:xfrm xmlns:a="http://schemas.openxmlformats.org/drawingml/2006/main">
          <a:off x="440350" y="5810231"/>
          <a:ext cx="589598" cy="2000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大蔵</a:t>
          </a:r>
        </a:p>
      </cdr:txBody>
    </cdr:sp>
  </cdr:relSizeAnchor>
</c:userShapes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13</xdr:row>
      <xdr:rowOff>95250</xdr:rowOff>
    </xdr:from>
    <xdr:to>
      <xdr:col>5</xdr:col>
      <xdr:colOff>371475</xdr:colOff>
      <xdr:row>28</xdr:row>
      <xdr:rowOff>123825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10</xdr:row>
      <xdr:rowOff>47625</xdr:rowOff>
    </xdr:from>
    <xdr:to>
      <xdr:col>4</xdr:col>
      <xdr:colOff>752475</xdr:colOff>
      <xdr:row>25</xdr:row>
      <xdr:rowOff>76200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95251</xdr:colOff>
      <xdr:row>10</xdr:row>
      <xdr:rowOff>57150</xdr:rowOff>
    </xdr:from>
    <xdr:to>
      <xdr:col>4</xdr:col>
      <xdr:colOff>409575</xdr:colOff>
      <xdr:row>25</xdr:row>
      <xdr:rowOff>85725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9</xdr:row>
      <xdr:rowOff>104775</xdr:rowOff>
    </xdr:from>
    <xdr:to>
      <xdr:col>4</xdr:col>
      <xdr:colOff>447675</xdr:colOff>
      <xdr:row>24</xdr:row>
      <xdr:rowOff>133350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0.01923</cdr:x>
      <cdr:y>0.03554</cdr:y>
    </cdr:from>
    <cdr:to>
      <cdr:x>0.19115</cdr:x>
      <cdr:y>0.17708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85725" y="97496"/>
          <a:ext cx="766363" cy="388279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総件数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15</a:t>
          </a:r>
          <a:r>
            <a:rPr lang="ja-JP" altLang="en-US" sz="800"/>
            <a:t>件</a:t>
          </a:r>
        </a:p>
      </cdr:txBody>
    </cdr:sp>
  </cdr:relSizeAnchor>
</c:userShapes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314326</xdr:colOff>
      <xdr:row>9</xdr:row>
      <xdr:rowOff>95250</xdr:rowOff>
    </xdr:from>
    <xdr:to>
      <xdr:col>7</xdr:col>
      <xdr:colOff>438150</xdr:colOff>
      <xdr:row>32</xdr:row>
      <xdr:rowOff>104775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10</xdr:row>
      <xdr:rowOff>57150</xdr:rowOff>
    </xdr:from>
    <xdr:to>
      <xdr:col>4</xdr:col>
      <xdr:colOff>200025</xdr:colOff>
      <xdr:row>25</xdr:row>
      <xdr:rowOff>85725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</xdr:row>
      <xdr:rowOff>114300</xdr:rowOff>
    </xdr:from>
    <xdr:to>
      <xdr:col>5</xdr:col>
      <xdr:colOff>209550</xdr:colOff>
      <xdr:row>25</xdr:row>
      <xdr:rowOff>142875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104773</xdr:colOff>
      <xdr:row>10</xdr:row>
      <xdr:rowOff>66675</xdr:rowOff>
    </xdr:from>
    <xdr:to>
      <xdr:col>5</xdr:col>
      <xdr:colOff>219074</xdr:colOff>
      <xdr:row>25</xdr:row>
      <xdr:rowOff>95250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10</xdr:row>
      <xdr:rowOff>47625</xdr:rowOff>
    </xdr:from>
    <xdr:to>
      <xdr:col>4</xdr:col>
      <xdr:colOff>304800</xdr:colOff>
      <xdr:row>25</xdr:row>
      <xdr:rowOff>76200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76200</xdr:rowOff>
    </xdr:from>
    <xdr:to>
      <xdr:col>9</xdr:col>
      <xdr:colOff>295276</xdr:colOff>
      <xdr:row>27</xdr:row>
      <xdr:rowOff>180974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20</xdr:col>
      <xdr:colOff>266700</xdr:colOff>
      <xdr:row>58</xdr:row>
      <xdr:rowOff>76200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10</xdr:row>
      <xdr:rowOff>95250</xdr:rowOff>
    </xdr:from>
    <xdr:to>
      <xdr:col>3</xdr:col>
      <xdr:colOff>1038225</xdr:colOff>
      <xdr:row>25</xdr:row>
      <xdr:rowOff>123825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10</xdr:row>
      <xdr:rowOff>66675</xdr:rowOff>
    </xdr:from>
    <xdr:to>
      <xdr:col>3</xdr:col>
      <xdr:colOff>504826</xdr:colOff>
      <xdr:row>25</xdr:row>
      <xdr:rowOff>95250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9</xdr:row>
      <xdr:rowOff>142875</xdr:rowOff>
    </xdr:from>
    <xdr:to>
      <xdr:col>5</xdr:col>
      <xdr:colOff>390525</xdr:colOff>
      <xdr:row>24</xdr:row>
      <xdr:rowOff>171450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66674</xdr:colOff>
      <xdr:row>8</xdr:row>
      <xdr:rowOff>152400</xdr:rowOff>
    </xdr:from>
    <xdr:to>
      <xdr:col>2</xdr:col>
      <xdr:colOff>704850</xdr:colOff>
      <xdr:row>22</xdr:row>
      <xdr:rowOff>133350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66674</xdr:colOff>
      <xdr:row>8</xdr:row>
      <xdr:rowOff>152400</xdr:rowOff>
    </xdr:from>
    <xdr:to>
      <xdr:col>2</xdr:col>
      <xdr:colOff>657224</xdr:colOff>
      <xdr:row>22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10</xdr:row>
      <xdr:rowOff>38100</xdr:rowOff>
    </xdr:from>
    <xdr:to>
      <xdr:col>2</xdr:col>
      <xdr:colOff>742949</xdr:colOff>
      <xdr:row>24</xdr:row>
      <xdr:rowOff>19050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10</xdr:row>
      <xdr:rowOff>114300</xdr:rowOff>
    </xdr:from>
    <xdr:to>
      <xdr:col>2</xdr:col>
      <xdr:colOff>1133475</xdr:colOff>
      <xdr:row>24</xdr:row>
      <xdr:rowOff>95250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2</xdr:row>
      <xdr:rowOff>104774</xdr:rowOff>
    </xdr:from>
    <xdr:to>
      <xdr:col>8</xdr:col>
      <xdr:colOff>1914525</xdr:colOff>
      <xdr:row>20</xdr:row>
      <xdr:rowOff>114299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0.01625</cdr:x>
      <cdr:y>0.03207</cdr:y>
    </cdr:from>
    <cdr:to>
      <cdr:x>0.12125</cdr:x>
      <cdr:y>0.15452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3825" y="104761"/>
          <a:ext cx="800100" cy="400066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総届出数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2,190</a:t>
          </a:r>
          <a:endParaRPr lang="ja-JP" altLang="en-US" sz="800"/>
        </a:p>
      </cdr:txBody>
    </cdr:sp>
  </cdr:relSizeAnchor>
</c:userShapes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10</xdr:row>
      <xdr:rowOff>47625</xdr:rowOff>
    </xdr:from>
    <xdr:to>
      <xdr:col>6</xdr:col>
      <xdr:colOff>361950</xdr:colOff>
      <xdr:row>25</xdr:row>
      <xdr:rowOff>76200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0.02989</cdr:x>
      <cdr:y>0.03827</cdr:y>
    </cdr:from>
    <cdr:to>
      <cdr:x>0.18839</cdr:x>
      <cdr:y>0.17708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48351" y="104970"/>
          <a:ext cx="786560" cy="380805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総面積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1342ha</a:t>
          </a:r>
          <a:endParaRPr lang="ja-JP" altLang="en-US" sz="800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0.51662</cdr:x>
      <cdr:y>0.94257</cdr:y>
    </cdr:from>
    <cdr:to>
      <cdr:x>0.58006</cdr:x>
      <cdr:y>0.98812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257551" y="4533898"/>
          <a:ext cx="40005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altLang="ja-JP" sz="1000">
              <a:latin typeface="+mn-ea"/>
              <a:ea typeface="+mn-ea"/>
            </a:rPr>
            <a:t>0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0.58731</cdr:x>
      <cdr:y>0.94257</cdr:y>
    </cdr:from>
    <cdr:to>
      <cdr:x>0.65076</cdr:x>
      <cdr:y>0.98812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703321" y="4533898"/>
          <a:ext cx="40005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altLang="ja-JP" sz="1000">
              <a:latin typeface="+mn-ea"/>
              <a:ea typeface="+mn-ea"/>
            </a:rPr>
            <a:t>5000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0.65801</cdr:x>
      <cdr:y>0.94257</cdr:y>
    </cdr:from>
    <cdr:to>
      <cdr:x>0.73807</cdr:x>
      <cdr:y>0.98416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4149091" y="4533898"/>
          <a:ext cx="5048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altLang="ja-JP" sz="1000">
              <a:latin typeface="+mn-ea"/>
              <a:ea typeface="+mn-ea"/>
            </a:rPr>
            <a:t>1,000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0.74532</cdr:x>
      <cdr:y>0.94257</cdr:y>
    </cdr:from>
    <cdr:to>
      <cdr:x>0.82538</cdr:x>
      <cdr:y>0.98416</cdr:y>
    </cdr:to>
    <cdr:sp macro="" textlink="">
      <cdr:nvSpPr>
        <cdr:cNvPr id="5" name="テキスト ボックス 1"/>
        <cdr:cNvSpPr txBox="1"/>
      </cdr:nvSpPr>
      <cdr:spPr>
        <a:xfrm xmlns:a="http://schemas.openxmlformats.org/drawingml/2006/main">
          <a:off x="4699636" y="4533898"/>
          <a:ext cx="5048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1000">
              <a:latin typeface="+mn-ea"/>
              <a:ea typeface="+mn-ea"/>
            </a:rPr>
            <a:t>1,500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0.83263</cdr:x>
      <cdr:y>0.94257</cdr:y>
    </cdr:from>
    <cdr:to>
      <cdr:x>0.91269</cdr:x>
      <cdr:y>0.98416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5250181" y="4533898"/>
          <a:ext cx="5048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1000">
              <a:latin typeface="+mn-ea"/>
              <a:ea typeface="+mn-ea"/>
            </a:rPr>
            <a:t>2,000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0.91994</cdr:x>
      <cdr:y>0.94257</cdr:y>
    </cdr:from>
    <cdr:to>
      <cdr:x>1</cdr:x>
      <cdr:y>0.98416</cdr:y>
    </cdr:to>
    <cdr:sp macro="" textlink="">
      <cdr:nvSpPr>
        <cdr:cNvPr id="7" name="テキスト ボックス 1"/>
        <cdr:cNvSpPr txBox="1"/>
      </cdr:nvSpPr>
      <cdr:spPr>
        <a:xfrm xmlns:a="http://schemas.openxmlformats.org/drawingml/2006/main">
          <a:off x="5800726" y="4533898"/>
          <a:ext cx="5048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1000">
              <a:latin typeface="+mn-ea"/>
              <a:ea typeface="+mn-ea"/>
            </a:rPr>
            <a:t>2,500</a:t>
          </a:r>
          <a:endParaRPr lang="ja-JP" altLang="en-US" sz="1000">
            <a:latin typeface="+mn-ea"/>
            <a:ea typeface="+mn-ea"/>
          </a:endParaRPr>
        </a:p>
      </cdr:txBody>
    </cdr:sp>
  </cdr:relSizeAnchor>
</c:userShapes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9</xdr:row>
      <xdr:rowOff>171450</xdr:rowOff>
    </xdr:from>
    <xdr:to>
      <xdr:col>7</xdr:col>
      <xdr:colOff>104774</xdr:colOff>
      <xdr:row>26</xdr:row>
      <xdr:rowOff>161925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10</xdr:row>
      <xdr:rowOff>76200</xdr:rowOff>
    </xdr:from>
    <xdr:to>
      <xdr:col>4</xdr:col>
      <xdr:colOff>228599</xdr:colOff>
      <xdr:row>25</xdr:row>
      <xdr:rowOff>104775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17</xdr:row>
      <xdr:rowOff>85725</xdr:rowOff>
    </xdr:from>
    <xdr:to>
      <xdr:col>5</xdr:col>
      <xdr:colOff>1476375</xdr:colOff>
      <xdr:row>32</xdr:row>
      <xdr:rowOff>114300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0.10533</cdr:x>
      <cdr:y>0.03331</cdr:y>
    </cdr:from>
    <cdr:to>
      <cdr:x>0.21468</cdr:x>
      <cdr:y>0.17708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24360" y="91376"/>
          <a:ext cx="752015" cy="394399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総件数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11,270</a:t>
          </a:r>
          <a:endParaRPr lang="ja-JP" altLang="en-US" sz="800"/>
        </a:p>
      </cdr:txBody>
    </cdr: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10</xdr:row>
      <xdr:rowOff>47625</xdr:rowOff>
    </xdr:from>
    <xdr:to>
      <xdr:col>4</xdr:col>
      <xdr:colOff>200024</xdr:colOff>
      <xdr:row>25</xdr:row>
      <xdr:rowOff>76200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0.0628</cdr:x>
      <cdr:y>0.06966</cdr:y>
    </cdr:from>
    <cdr:to>
      <cdr:x>0.27536</cdr:x>
      <cdr:y>0.13474</cdr:y>
    </cdr:to>
    <cdr:sp macro="" textlink="">
      <cdr:nvSpPr>
        <cdr:cNvPr id="8" name="テキスト ボックス 7"/>
        <cdr:cNvSpPr txBox="1"/>
      </cdr:nvSpPr>
      <cdr:spPr>
        <a:xfrm xmlns:a="http://schemas.openxmlformats.org/drawingml/2006/main">
          <a:off x="495300" y="723900"/>
          <a:ext cx="1676400" cy="6762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総数</a:t>
          </a:r>
          <a:endParaRPr lang="en-US" altLang="ja-JP" sz="1100"/>
        </a:p>
        <a:p xmlns:a="http://schemas.openxmlformats.org/drawingml/2006/main">
          <a:r>
            <a:rPr lang="en-US" altLang="ja-JP" sz="1100"/>
            <a:t>48,075</a:t>
          </a:r>
          <a:r>
            <a:rPr lang="ja-JP" altLang="en-US" sz="1100"/>
            <a:t>人</a:t>
          </a:r>
          <a:endParaRPr lang="en-US" altLang="ja-JP" sz="1100"/>
        </a:p>
        <a:p xmlns:a="http://schemas.openxmlformats.org/drawingml/2006/main">
          <a:r>
            <a:rPr lang="ja-JP" altLang="en-US" sz="1100"/>
            <a:t>（注）年齢不詳は含まない</a:t>
          </a:r>
          <a:endParaRPr lang="en-US" altLang="ja-JP" sz="1100"/>
        </a:p>
        <a:p xmlns:a="http://schemas.openxmlformats.org/drawingml/2006/main">
          <a:endParaRPr lang="ja-JP" altLang="en-U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142875</xdr:colOff>
      <xdr:row>1</xdr:row>
      <xdr:rowOff>9525</xdr:rowOff>
    </xdr:from>
    <xdr:to>
      <xdr:col>10</xdr:col>
      <xdr:colOff>104775</xdr:colOff>
      <xdr:row>18</xdr:row>
      <xdr:rowOff>114300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0.05672</cdr:x>
      <cdr:y>0.09722</cdr:y>
    </cdr:from>
    <cdr:to>
      <cdr:x>0.08193</cdr:x>
      <cdr:y>0.90625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257176" y="266700"/>
          <a:ext cx="114300" cy="22193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14</xdr:row>
      <xdr:rowOff>19050</xdr:rowOff>
    </xdr:from>
    <xdr:to>
      <xdr:col>4</xdr:col>
      <xdr:colOff>1114425</xdr:colOff>
      <xdr:row>29</xdr:row>
      <xdr:rowOff>47625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571498</xdr:colOff>
      <xdr:row>13</xdr:row>
      <xdr:rowOff>76199</xdr:rowOff>
    </xdr:from>
    <xdr:to>
      <xdr:col>4</xdr:col>
      <xdr:colOff>1200149</xdr:colOff>
      <xdr:row>29</xdr:row>
      <xdr:rowOff>123824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5</xdr:row>
      <xdr:rowOff>142875</xdr:rowOff>
    </xdr:from>
    <xdr:to>
      <xdr:col>6</xdr:col>
      <xdr:colOff>257175</xdr:colOff>
      <xdr:row>20</xdr:row>
      <xdr:rowOff>171450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0.02768</cdr:x>
      <cdr:y>0.06597</cdr:y>
    </cdr:from>
    <cdr:to>
      <cdr:x>0.11727</cdr:x>
      <cdr:y>0.16319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0755" y="180978"/>
          <a:ext cx="390832" cy="2666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（人）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5</xdr:row>
      <xdr:rowOff>114300</xdr:rowOff>
    </xdr:from>
    <xdr:to>
      <xdr:col>5</xdr:col>
      <xdr:colOff>714375</xdr:colOff>
      <xdr:row>20</xdr:row>
      <xdr:rowOff>142875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333374</xdr:colOff>
      <xdr:row>9</xdr:row>
      <xdr:rowOff>66675</xdr:rowOff>
    </xdr:from>
    <xdr:to>
      <xdr:col>5</xdr:col>
      <xdr:colOff>533399</xdr:colOff>
      <xdr:row>24</xdr:row>
      <xdr:rowOff>95250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733425</xdr:colOff>
      <xdr:row>13</xdr:row>
      <xdr:rowOff>0</xdr:rowOff>
    </xdr:from>
    <xdr:to>
      <xdr:col>4</xdr:col>
      <xdr:colOff>1190625</xdr:colOff>
      <xdr:row>28</xdr:row>
      <xdr:rowOff>28575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142873</xdr:colOff>
      <xdr:row>0</xdr:row>
      <xdr:rowOff>171450</xdr:rowOff>
    </xdr:from>
    <xdr:to>
      <xdr:col>12</xdr:col>
      <xdr:colOff>9524</xdr:colOff>
      <xdr:row>28</xdr:row>
      <xdr:rowOff>47625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0.03722</cdr:x>
      <cdr:y>0.03276</cdr:y>
    </cdr:from>
    <cdr:to>
      <cdr:x>0.14987</cdr:x>
      <cdr:y>0.1232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81489" y="161925"/>
          <a:ext cx="851988" cy="447111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総数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23,376</a:t>
          </a:r>
          <a:r>
            <a:rPr lang="ja-JP" altLang="en-US" sz="800"/>
            <a:t>人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38099</xdr:colOff>
      <xdr:row>1</xdr:row>
      <xdr:rowOff>161924</xdr:rowOff>
    </xdr:from>
    <xdr:to>
      <xdr:col>12</xdr:col>
      <xdr:colOff>419100</xdr:colOff>
      <xdr:row>28</xdr:row>
      <xdr:rowOff>85724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0.025</cdr:x>
      <cdr:y>0.03366</cdr:y>
    </cdr:from>
    <cdr:to>
      <cdr:x>0.13718</cdr:x>
      <cdr:y>0.12871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0026" y="161909"/>
          <a:ext cx="897551" cy="457202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総数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1,834</a:t>
          </a:r>
          <a:r>
            <a:rPr lang="ja-JP" altLang="en-US" sz="800"/>
            <a:t>事業所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123824</xdr:colOff>
      <xdr:row>0</xdr:row>
      <xdr:rowOff>161925</xdr:rowOff>
    </xdr:from>
    <xdr:to>
      <xdr:col>14</xdr:col>
      <xdr:colOff>9525</xdr:colOff>
      <xdr:row>31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0.06224</cdr:x>
      <cdr:y>0.03193</cdr:y>
    </cdr:from>
    <cdr:to>
      <cdr:x>0.18554</cdr:x>
      <cdr:y>0.11938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175789"/>
          <a:ext cx="1113395" cy="481452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総数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21,438</a:t>
          </a:r>
          <a:r>
            <a:rPr lang="ja-JP" altLang="en-US" sz="800"/>
            <a:t>人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15</xdr:row>
      <xdr:rowOff>142875</xdr:rowOff>
    </xdr:from>
    <xdr:to>
      <xdr:col>5</xdr:col>
      <xdr:colOff>1504950</xdr:colOff>
      <xdr:row>34</xdr:row>
      <xdr:rowOff>133350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0.57503</cdr:x>
      <cdr:y>0.51111</cdr:y>
    </cdr:from>
    <cdr:to>
      <cdr:x>0.73971</cdr:x>
      <cdr:y>0.675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124325" y="1752600"/>
          <a:ext cx="1181100" cy="561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0.67862</cdr:x>
      <cdr:y>0.425</cdr:y>
    </cdr:from>
    <cdr:to>
      <cdr:x>0.79283</cdr:x>
      <cdr:y>0.55278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4867283" y="1457325"/>
          <a:ext cx="819151" cy="438149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総人数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222,71</a:t>
          </a:r>
          <a:r>
            <a:rPr lang="ja-JP" altLang="en-US" sz="800"/>
            <a:t>人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276226</xdr:colOff>
      <xdr:row>0</xdr:row>
      <xdr:rowOff>104776</xdr:rowOff>
    </xdr:from>
    <xdr:to>
      <xdr:col>6</xdr:col>
      <xdr:colOff>1314451</xdr:colOff>
      <xdr:row>24</xdr:row>
      <xdr:rowOff>19050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0.02305</cdr:x>
      <cdr:y>0.04983</cdr:y>
    </cdr:from>
    <cdr:to>
      <cdr:x>0.17405</cdr:x>
      <cdr:y>0.14541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38753" y="212149"/>
          <a:ext cx="908990" cy="406976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総事業所数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1,834</a:t>
          </a:r>
          <a:r>
            <a:rPr lang="ja-JP" altLang="en-US" sz="800"/>
            <a:t>事業所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0.02873</cdr:x>
      <cdr:y>0.04514</cdr:y>
    </cdr:from>
    <cdr:to>
      <cdr:x>0.16977</cdr:x>
      <cdr:y>0.17708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32181" y="123819"/>
          <a:ext cx="648870" cy="361956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総面積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920ha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276226</xdr:colOff>
      <xdr:row>0</xdr:row>
      <xdr:rowOff>104776</xdr:rowOff>
    </xdr:from>
    <xdr:to>
      <xdr:col>6</xdr:col>
      <xdr:colOff>1314451</xdr:colOff>
      <xdr:row>24</xdr:row>
      <xdr:rowOff>19050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0.03729</cdr:x>
      <cdr:y>0.03193</cdr:y>
    </cdr:from>
    <cdr:to>
      <cdr:x>0.18829</cdr:x>
      <cdr:y>0.12304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24478" y="135949"/>
          <a:ext cx="908990" cy="387926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総従業者数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21,438</a:t>
          </a:r>
          <a:r>
            <a:rPr lang="ja-JP" altLang="en-US" sz="800"/>
            <a:t>人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12</xdr:row>
      <xdr:rowOff>133350</xdr:rowOff>
    </xdr:from>
    <xdr:to>
      <xdr:col>5</xdr:col>
      <xdr:colOff>333375</xdr:colOff>
      <xdr:row>29</xdr:row>
      <xdr:rowOff>9525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133349</xdr:colOff>
      <xdr:row>0</xdr:row>
      <xdr:rowOff>104775</xdr:rowOff>
    </xdr:from>
    <xdr:to>
      <xdr:col>6</xdr:col>
      <xdr:colOff>1181099</xdr:colOff>
      <xdr:row>15</xdr:row>
      <xdr:rowOff>133350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0.0278</cdr:x>
      <cdr:y>0.07012</cdr:y>
    </cdr:from>
    <cdr:to>
      <cdr:x>0.21442</cdr:x>
      <cdr:y>0.21528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39559" y="192365"/>
          <a:ext cx="936771" cy="398185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総販売農家数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184</a:t>
          </a:r>
          <a:r>
            <a:rPr lang="ja-JP" altLang="en-US" sz="800"/>
            <a:t>戸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219074</xdr:colOff>
      <xdr:row>1</xdr:row>
      <xdr:rowOff>9524</xdr:rowOff>
    </xdr:from>
    <xdr:to>
      <xdr:col>8</xdr:col>
      <xdr:colOff>266699</xdr:colOff>
      <xdr:row>17</xdr:row>
      <xdr:rowOff>95249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10</xdr:row>
      <xdr:rowOff>38099</xdr:rowOff>
    </xdr:from>
    <xdr:to>
      <xdr:col>5</xdr:col>
      <xdr:colOff>190500</xdr:colOff>
      <xdr:row>28</xdr:row>
      <xdr:rowOff>47624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9</xdr:row>
      <xdr:rowOff>66675</xdr:rowOff>
    </xdr:from>
    <xdr:to>
      <xdr:col>9</xdr:col>
      <xdr:colOff>400050</xdr:colOff>
      <xdr:row>35</xdr:row>
      <xdr:rowOff>9525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</xdr:colOff>
      <xdr:row>9</xdr:row>
      <xdr:rowOff>114300</xdr:rowOff>
    </xdr:from>
    <xdr:to>
      <xdr:col>4</xdr:col>
      <xdr:colOff>228599</xdr:colOff>
      <xdr:row>24</xdr:row>
      <xdr:rowOff>142875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9</xdr:row>
      <xdr:rowOff>0</xdr:rowOff>
    </xdr:from>
    <xdr:to>
      <xdr:col>7</xdr:col>
      <xdr:colOff>95249</xdr:colOff>
      <xdr:row>24</xdr:row>
      <xdr:rowOff>28575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95251</xdr:colOff>
      <xdr:row>11</xdr:row>
      <xdr:rowOff>104775</xdr:rowOff>
    </xdr:from>
    <xdr:to>
      <xdr:col>3</xdr:col>
      <xdr:colOff>1057276</xdr:colOff>
      <xdr:row>26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0.57083</cdr:x>
      <cdr:y>0.18403</cdr:y>
    </cdr:from>
    <cdr:to>
      <cdr:x>0.94375</cdr:x>
      <cdr:y>0.26042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609850" y="504824"/>
          <a:ext cx="1704975" cy="2095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/>
            <a:t>※</a:t>
          </a:r>
          <a:r>
            <a:rPr lang="ja-JP" altLang="en-US" sz="800"/>
            <a:t>平成</a:t>
          </a:r>
          <a:r>
            <a:rPr lang="en-US" altLang="ja-JP" sz="800"/>
            <a:t>22</a:t>
          </a:r>
          <a:r>
            <a:rPr lang="ja-JP" altLang="en-US" sz="800"/>
            <a:t>年の総面積は秘匿データ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161926</xdr:colOff>
      <xdr:row>13</xdr:row>
      <xdr:rowOff>133350</xdr:rowOff>
    </xdr:from>
    <xdr:to>
      <xdr:col>5</xdr:col>
      <xdr:colOff>57151</xdr:colOff>
      <xdr:row>28</xdr:row>
      <xdr:rowOff>161925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0.01716</cdr:x>
      <cdr:y>0.03193</cdr:y>
    </cdr:from>
    <cdr:to>
      <cdr:x>0.20378</cdr:x>
      <cdr:y>0.16667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89080" y="87591"/>
          <a:ext cx="968767" cy="36961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部門別総農家数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164</a:t>
          </a:r>
          <a:r>
            <a:rPr lang="ja-JP" altLang="en-US" sz="800"/>
            <a:t>戸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142873</xdr:colOff>
      <xdr:row>15</xdr:row>
      <xdr:rowOff>95250</xdr:rowOff>
    </xdr:from>
    <xdr:to>
      <xdr:col>5</xdr:col>
      <xdr:colOff>619124</xdr:colOff>
      <xdr:row>33</xdr:row>
      <xdr:rowOff>133350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15</xdr:row>
      <xdr:rowOff>38100</xdr:rowOff>
    </xdr:from>
    <xdr:to>
      <xdr:col>4</xdr:col>
      <xdr:colOff>95250</xdr:colOff>
      <xdr:row>30</xdr:row>
      <xdr:rowOff>66675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0</xdr:row>
      <xdr:rowOff>142875</xdr:rowOff>
    </xdr:from>
    <xdr:to>
      <xdr:col>9</xdr:col>
      <xdr:colOff>66675</xdr:colOff>
      <xdr:row>15</xdr:row>
      <xdr:rowOff>171450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0.02564</cdr:x>
      <cdr:y>0.03193</cdr:y>
    </cdr:from>
    <cdr:to>
      <cdr:x>0.19231</cdr:x>
      <cdr:y>0.16667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33350" y="87590"/>
          <a:ext cx="866776" cy="369619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総数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123</a:t>
          </a:r>
          <a:r>
            <a:rPr lang="ja-JP" altLang="en-US" sz="800"/>
            <a:t>事業所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200026</xdr:colOff>
      <xdr:row>0</xdr:row>
      <xdr:rowOff>142875</xdr:rowOff>
    </xdr:from>
    <xdr:to>
      <xdr:col>7</xdr:col>
      <xdr:colOff>438150</xdr:colOff>
      <xdr:row>15</xdr:row>
      <xdr:rowOff>171450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0.05943</cdr:x>
      <cdr:y>0.04235</cdr:y>
    </cdr:from>
    <cdr:to>
      <cdr:x>0.24385</cdr:x>
      <cdr:y>0.18056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76224" y="116175"/>
          <a:ext cx="857238" cy="379137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総数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7,468</a:t>
          </a:r>
          <a:r>
            <a:rPr lang="ja-JP" altLang="en-US" sz="800"/>
            <a:t>人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1</xdr:row>
      <xdr:rowOff>19050</xdr:rowOff>
    </xdr:from>
    <xdr:to>
      <xdr:col>8</xdr:col>
      <xdr:colOff>200025</xdr:colOff>
      <xdr:row>16</xdr:row>
      <xdr:rowOff>47625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114301</xdr:colOff>
      <xdr:row>11</xdr:row>
      <xdr:rowOff>161925</xdr:rowOff>
    </xdr:from>
    <xdr:to>
      <xdr:col>3</xdr:col>
      <xdr:colOff>1057275</xdr:colOff>
      <xdr:row>27</xdr:row>
      <xdr:rowOff>9525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0.03333</cdr:x>
      <cdr:y>0.03819</cdr:y>
    </cdr:from>
    <cdr:to>
      <cdr:x>0.20208</cdr:x>
      <cdr:y>0.18056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52400" y="104763"/>
          <a:ext cx="771510" cy="390537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総商店数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260</a:t>
          </a:r>
          <a:r>
            <a:rPr lang="ja-JP" altLang="en-US" sz="800"/>
            <a:t>商店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352425</xdr:colOff>
      <xdr:row>2</xdr:row>
      <xdr:rowOff>0</xdr:rowOff>
    </xdr:from>
    <xdr:to>
      <xdr:col>8</xdr:col>
      <xdr:colOff>352425</xdr:colOff>
      <xdr:row>17</xdr:row>
      <xdr:rowOff>28575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0.0442</cdr:x>
      <cdr:y>0.03819</cdr:y>
    </cdr:from>
    <cdr:to>
      <cdr:x>0.20208</cdr:x>
      <cdr:y>0.18056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28600" y="104763"/>
          <a:ext cx="816573" cy="390537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総従業者数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2,222</a:t>
          </a:r>
          <a:r>
            <a:rPr lang="ja-JP" altLang="en-US" sz="800"/>
            <a:t>人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0</xdr:row>
      <xdr:rowOff>114300</xdr:rowOff>
    </xdr:from>
    <xdr:to>
      <xdr:col>8</xdr:col>
      <xdr:colOff>95250</xdr:colOff>
      <xdr:row>15</xdr:row>
      <xdr:rowOff>142875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0.06344</cdr:x>
      <cdr:y>0.03819</cdr:y>
    </cdr:from>
    <cdr:to>
      <cdr:x>0.26043</cdr:x>
      <cdr:y>0.19792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61950" y="104763"/>
          <a:ext cx="1123927" cy="438162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年間商品総販売額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46,329</a:t>
          </a:r>
          <a:r>
            <a:rPr lang="ja-JP" altLang="en-US" sz="800"/>
            <a:t>百万円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14</xdr:row>
      <xdr:rowOff>152400</xdr:rowOff>
    </xdr:from>
    <xdr:to>
      <xdr:col>7</xdr:col>
      <xdr:colOff>323849</xdr:colOff>
      <xdr:row>30</xdr:row>
      <xdr:rowOff>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14</xdr:row>
      <xdr:rowOff>57150</xdr:rowOff>
    </xdr:from>
    <xdr:to>
      <xdr:col>8</xdr:col>
      <xdr:colOff>152400</xdr:colOff>
      <xdr:row>29</xdr:row>
      <xdr:rowOff>85725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15</xdr:row>
      <xdr:rowOff>57150</xdr:rowOff>
    </xdr:from>
    <xdr:to>
      <xdr:col>3</xdr:col>
      <xdr:colOff>1343025</xdr:colOff>
      <xdr:row>30</xdr:row>
      <xdr:rowOff>85725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11</xdr:row>
      <xdr:rowOff>9525</xdr:rowOff>
    </xdr:from>
    <xdr:to>
      <xdr:col>4</xdr:col>
      <xdr:colOff>2143125</xdr:colOff>
      <xdr:row>26</xdr:row>
      <xdr:rowOff>38100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0.02252</cdr:x>
      <cdr:y>0.03472</cdr:y>
    </cdr:from>
    <cdr:to>
      <cdr:x>0.14414</cdr:x>
      <cdr:y>0.16667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42860" y="95244"/>
          <a:ext cx="771542" cy="361965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総数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67</a:t>
          </a:r>
          <a:r>
            <a:rPr lang="ja-JP" altLang="en-US" sz="800"/>
            <a:t>商店</a:t>
          </a:r>
          <a:endParaRPr lang="en-US" altLang="ja-JP" sz="8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504825</xdr:colOff>
      <xdr:row>1</xdr:row>
      <xdr:rowOff>114300</xdr:rowOff>
    </xdr:from>
    <xdr:to>
      <xdr:col>9</xdr:col>
      <xdr:colOff>504825</xdr:colOff>
      <xdr:row>18</xdr:row>
      <xdr:rowOff>114301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11</xdr:row>
      <xdr:rowOff>9525</xdr:rowOff>
    </xdr:from>
    <xdr:to>
      <xdr:col>4</xdr:col>
      <xdr:colOff>2143125</xdr:colOff>
      <xdr:row>26</xdr:row>
      <xdr:rowOff>38100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0.02252</cdr:x>
      <cdr:y>0.03472</cdr:y>
    </cdr:from>
    <cdr:to>
      <cdr:x>0.15465</cdr:x>
      <cdr:y>0.18056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42859" y="95244"/>
          <a:ext cx="838217" cy="40006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総数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193</a:t>
          </a:r>
          <a:r>
            <a:rPr lang="ja-JP" altLang="en-US" sz="800"/>
            <a:t>商店</a:t>
          </a:r>
          <a:endParaRPr lang="en-US" altLang="ja-JP" sz="800"/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0</xdr:row>
      <xdr:rowOff>57150</xdr:rowOff>
    </xdr:from>
    <xdr:to>
      <xdr:col>7</xdr:col>
      <xdr:colOff>742950</xdr:colOff>
      <xdr:row>15</xdr:row>
      <xdr:rowOff>152400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123826</xdr:colOff>
      <xdr:row>0</xdr:row>
      <xdr:rowOff>47626</xdr:rowOff>
    </xdr:from>
    <xdr:to>
      <xdr:col>8</xdr:col>
      <xdr:colOff>371475</xdr:colOff>
      <xdr:row>12</xdr:row>
      <xdr:rowOff>123826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133349</xdr:colOff>
      <xdr:row>0</xdr:row>
      <xdr:rowOff>161925</xdr:rowOff>
    </xdr:from>
    <xdr:to>
      <xdr:col>8</xdr:col>
      <xdr:colOff>200025</xdr:colOff>
      <xdr:row>12</xdr:row>
      <xdr:rowOff>47625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104774</xdr:colOff>
      <xdr:row>0</xdr:row>
      <xdr:rowOff>133350</xdr:rowOff>
    </xdr:from>
    <xdr:to>
      <xdr:col>8</xdr:col>
      <xdr:colOff>361950</xdr:colOff>
      <xdr:row>12</xdr:row>
      <xdr:rowOff>28576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123824</xdr:colOff>
      <xdr:row>1</xdr:row>
      <xdr:rowOff>95250</xdr:rowOff>
    </xdr:from>
    <xdr:to>
      <xdr:col>9</xdr:col>
      <xdr:colOff>304800</xdr:colOff>
      <xdr:row>12</xdr:row>
      <xdr:rowOff>76200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0</xdr:row>
      <xdr:rowOff>85725</xdr:rowOff>
    </xdr:from>
    <xdr:to>
      <xdr:col>8</xdr:col>
      <xdr:colOff>581025</xdr:colOff>
      <xdr:row>11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123824</xdr:colOff>
      <xdr:row>10</xdr:row>
      <xdr:rowOff>85725</xdr:rowOff>
    </xdr:from>
    <xdr:to>
      <xdr:col>5</xdr:col>
      <xdr:colOff>295275</xdr:colOff>
      <xdr:row>28</xdr:row>
      <xdr:rowOff>152400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266699</xdr:colOff>
      <xdr:row>10</xdr:row>
      <xdr:rowOff>28575</xdr:rowOff>
    </xdr:from>
    <xdr:to>
      <xdr:col>5</xdr:col>
      <xdr:colOff>9524</xdr:colOff>
      <xdr:row>25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209549</xdr:colOff>
      <xdr:row>2</xdr:row>
      <xdr:rowOff>28574</xdr:rowOff>
    </xdr:from>
    <xdr:to>
      <xdr:col>16</xdr:col>
      <xdr:colOff>95250</xdr:colOff>
      <xdr:row>22</xdr:row>
      <xdr:rowOff>171449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11</xdr:row>
      <xdr:rowOff>142875</xdr:rowOff>
    </xdr:from>
    <xdr:to>
      <xdr:col>4</xdr:col>
      <xdr:colOff>114300</xdr:colOff>
      <xdr:row>26</xdr:row>
      <xdr:rowOff>171450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0.02626</cdr:x>
      <cdr:y>0.04167</cdr:y>
    </cdr:from>
    <cdr:to>
      <cdr:x>0.21672</cdr:x>
      <cdr:y>0.18403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3825" y="114309"/>
          <a:ext cx="897983" cy="390522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吸水総量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6,245,926</a:t>
          </a:r>
          <a:r>
            <a:rPr lang="ja-JP" altLang="en-US" sz="800"/>
            <a:t>㎥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13</xdr:row>
      <xdr:rowOff>0</xdr:rowOff>
    </xdr:from>
    <xdr:to>
      <xdr:col>4</xdr:col>
      <xdr:colOff>495299</xdr:colOff>
      <xdr:row>28</xdr:row>
      <xdr:rowOff>28575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13</xdr:row>
      <xdr:rowOff>161924</xdr:rowOff>
    </xdr:from>
    <xdr:to>
      <xdr:col>2</xdr:col>
      <xdr:colOff>1847849</xdr:colOff>
      <xdr:row>31</xdr:row>
      <xdr:rowOff>133349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0.01639</cdr:x>
      <cdr:y>0.04861</cdr:y>
    </cdr:from>
    <cdr:to>
      <cdr:x>0.18197</cdr:x>
      <cdr:y>0.15929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93825" y="156960"/>
          <a:ext cx="947867" cy="357391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納税者総数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21,916</a:t>
          </a:r>
          <a:r>
            <a:rPr lang="ja-JP" altLang="en-US" sz="800"/>
            <a:t>人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13</xdr:row>
      <xdr:rowOff>142875</xdr:rowOff>
    </xdr:from>
    <xdr:to>
      <xdr:col>2</xdr:col>
      <xdr:colOff>1790700</xdr:colOff>
      <xdr:row>31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0.01639</cdr:x>
      <cdr:y>0.04861</cdr:y>
    </cdr:from>
    <cdr:to>
      <cdr:x>0.18124</cdr:x>
      <cdr:y>0.1716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95542" y="156497"/>
          <a:ext cx="960960" cy="395953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総所得金額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68,306,521</a:t>
          </a:r>
          <a:r>
            <a:rPr lang="ja-JP" altLang="en-US" sz="800"/>
            <a:t>円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9</xdr:row>
      <xdr:rowOff>161925</xdr:rowOff>
    </xdr:from>
    <xdr:to>
      <xdr:col>5</xdr:col>
      <xdr:colOff>142875</xdr:colOff>
      <xdr:row>28</xdr:row>
      <xdr:rowOff>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19</xdr:row>
      <xdr:rowOff>66674</xdr:rowOff>
    </xdr:from>
    <xdr:to>
      <xdr:col>7</xdr:col>
      <xdr:colOff>28575</xdr:colOff>
      <xdr:row>35</xdr:row>
      <xdr:rowOff>152399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10</xdr:row>
      <xdr:rowOff>28575</xdr:rowOff>
    </xdr:from>
    <xdr:to>
      <xdr:col>4</xdr:col>
      <xdr:colOff>857250</xdr:colOff>
      <xdr:row>25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295275</xdr:colOff>
      <xdr:row>0</xdr:row>
      <xdr:rowOff>114300</xdr:rowOff>
    </xdr:from>
    <xdr:to>
      <xdr:col>9</xdr:col>
      <xdr:colOff>295275</xdr:colOff>
      <xdr:row>15</xdr:row>
      <xdr:rowOff>142875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0.04415</cdr:x>
      <cdr:y>0.04167</cdr:y>
    </cdr:from>
    <cdr:to>
      <cdr:x>0.18389</cdr:x>
      <cdr:y>0.19097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19075" y="114309"/>
          <a:ext cx="693484" cy="409566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総数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18,427</a:t>
          </a:r>
          <a:r>
            <a:rPr lang="ja-JP" altLang="en-US" sz="800"/>
            <a:t>台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76201</xdr:colOff>
      <xdr:row>10</xdr:row>
      <xdr:rowOff>152400</xdr:rowOff>
    </xdr:from>
    <xdr:to>
      <xdr:col>5</xdr:col>
      <xdr:colOff>228600</xdr:colOff>
      <xdr:row>26</xdr:row>
      <xdr:rowOff>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11</xdr:row>
      <xdr:rowOff>47625</xdr:rowOff>
    </xdr:from>
    <xdr:to>
      <xdr:col>7</xdr:col>
      <xdr:colOff>180974</xdr:colOff>
      <xdr:row>26</xdr:row>
      <xdr:rowOff>76200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11</xdr:row>
      <xdr:rowOff>133350</xdr:rowOff>
    </xdr:from>
    <xdr:to>
      <xdr:col>7</xdr:col>
      <xdr:colOff>657225</xdr:colOff>
      <xdr:row>26</xdr:row>
      <xdr:rowOff>161925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12</xdr:row>
      <xdr:rowOff>95250</xdr:rowOff>
    </xdr:from>
    <xdr:to>
      <xdr:col>5</xdr:col>
      <xdr:colOff>514350</xdr:colOff>
      <xdr:row>27</xdr:row>
      <xdr:rowOff>123825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12</xdr:row>
      <xdr:rowOff>28574</xdr:rowOff>
    </xdr:from>
    <xdr:to>
      <xdr:col>6</xdr:col>
      <xdr:colOff>123824</xdr:colOff>
      <xdr:row>31</xdr:row>
      <xdr:rowOff>9524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285751</xdr:colOff>
      <xdr:row>15</xdr:row>
      <xdr:rowOff>142875</xdr:rowOff>
    </xdr:from>
    <xdr:to>
      <xdr:col>4</xdr:col>
      <xdr:colOff>495301</xdr:colOff>
      <xdr:row>30</xdr:row>
      <xdr:rowOff>171450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1</xdr:row>
      <xdr:rowOff>38100</xdr:rowOff>
    </xdr:from>
    <xdr:to>
      <xdr:col>8</xdr:col>
      <xdr:colOff>552450</xdr:colOff>
      <xdr:row>16</xdr:row>
      <xdr:rowOff>66675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7</xdr:row>
      <xdr:rowOff>104775</xdr:rowOff>
    </xdr:from>
    <xdr:to>
      <xdr:col>6</xdr:col>
      <xdr:colOff>476250</xdr:colOff>
      <xdr:row>25</xdr:row>
      <xdr:rowOff>66675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0.0464</cdr:x>
      <cdr:y>0.03254</cdr:y>
    </cdr:from>
    <cdr:to>
      <cdr:x>0.2297</cdr:x>
      <cdr:y>0.16864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90499" y="104761"/>
          <a:ext cx="752475" cy="438164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ja-JP" altLang="en-US" sz="800"/>
            <a:t>卒業生総数</a:t>
          </a:r>
          <a:endParaRPr lang="en-US" altLang="ja-JP" sz="800"/>
        </a:p>
        <a:p xmlns:a="http://schemas.openxmlformats.org/drawingml/2006/main">
          <a:pPr algn="ctr"/>
          <a:r>
            <a:rPr lang="en-US" altLang="ja-JP" sz="800"/>
            <a:t>466</a:t>
          </a:r>
          <a:r>
            <a:rPr lang="ja-JP" altLang="en-US" sz="800"/>
            <a:t>人</a:t>
          </a:r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0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0.xml"/></Relationships>
</file>

<file path=xl/pivotCache/_rels/pivotCacheDefinition10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1.xml"/></Relationships>
</file>

<file path=xl/pivotCache/_rels/pivotCacheDefinition10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2.xml"/></Relationships>
</file>

<file path=xl/pivotCache/_rels/pivotCacheDefinition10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3.xml"/></Relationships>
</file>

<file path=xl/pivotCache/_rels/pivotCacheDefinition10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4.xml"/></Relationships>
</file>

<file path=xl/pivotCache/_rels/pivotCacheDefinition10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5.xml"/></Relationships>
</file>

<file path=xl/pivotCache/_rels/pivotCacheDefinition10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6.xml"/></Relationships>
</file>

<file path=xl/pivotCache/_rels/pivotCacheDefinition10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7.xml"/></Relationships>
</file>

<file path=xl/pivotCache/_rels/pivotCacheDefinition10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8.xml"/></Relationships>
</file>

<file path=xl/pivotCache/_rels/pivotCacheDefinition10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9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0.xml"/></Relationships>
</file>

<file path=xl/pivotCache/_rels/pivotCacheDefinition1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1.xml"/></Relationships>
</file>

<file path=xl/pivotCache/_rels/pivotCacheDefinition1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2.xml"/></Relationships>
</file>

<file path=xl/pivotCache/_rels/pivotCacheDefinition1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3.xml"/></Relationships>
</file>

<file path=xl/pivotCache/_rels/pivotCacheDefinition1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4.xml"/></Relationships>
</file>

<file path=xl/pivotCache/_rels/pivotCacheDefinition1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5.xml"/></Relationships>
</file>

<file path=xl/pivotCache/_rels/pivotCacheDefinition1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6.xml"/></Relationships>
</file>

<file path=xl/pivotCache/_rels/pivotCacheDefinition11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7.xml"/></Relationships>
</file>

<file path=xl/pivotCache/_rels/pivotCacheDefinition11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8.xml"/></Relationships>
</file>

<file path=xl/pivotCache/_rels/pivotCacheDefinition11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9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2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0.xml"/></Relationships>
</file>

<file path=xl/pivotCache/_rels/pivotCacheDefinition12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1.xml"/></Relationships>
</file>

<file path=xl/pivotCache/_rels/pivotCacheDefinition12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2.xml"/></Relationships>
</file>

<file path=xl/pivotCache/_rels/pivotCacheDefinition12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3.xml"/></Relationships>
</file>

<file path=xl/pivotCache/_rels/pivotCacheDefinition12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4.xml"/></Relationships>
</file>

<file path=xl/pivotCache/_rels/pivotCacheDefinition12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5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6.xml"/></Relationships>
</file>

<file path=xl/pivotCache/_rels/pivotCacheDefinition1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7.xml"/></Relationships>
</file>

<file path=xl/pivotCache/_rels/pivotCacheDefinition1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8.xml"/></Relationships>
</file>

<file path=xl/pivotCache/_rels/pivotCacheDefinition1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9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2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0.xml"/></Relationships>
</file>

<file path=xl/pivotCache/_rels/pivotCacheDefinition2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1.xml"/></Relationships>
</file>

<file path=xl/pivotCache/_rels/pivotCacheDefinition2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2.xml"/></Relationships>
</file>

<file path=xl/pivotCache/_rels/pivotCacheDefinition2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3.xml"/></Relationships>
</file>

<file path=xl/pivotCache/_rels/pivotCacheDefinition2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4.xml"/></Relationships>
</file>

<file path=xl/pivotCache/_rels/pivotCacheDefinition2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5.xml"/></Relationships>
</file>

<file path=xl/pivotCache/_rels/pivotCacheDefinition2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6.xml"/></Relationships>
</file>

<file path=xl/pivotCache/_rels/pivotCacheDefinition2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7.xml"/></Relationships>
</file>

<file path=xl/pivotCache/_rels/pivotCacheDefinition2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8.xml"/></Relationships>
</file>

<file path=xl/pivotCache/_rels/pivotCacheDefinition2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9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3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0.xml"/></Relationships>
</file>

<file path=xl/pivotCache/_rels/pivotCacheDefinition3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1.xml"/></Relationships>
</file>

<file path=xl/pivotCache/_rels/pivotCacheDefinition3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2.xml"/></Relationships>
</file>

<file path=xl/pivotCache/_rels/pivotCacheDefinition3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3.xml"/></Relationships>
</file>

<file path=xl/pivotCache/_rels/pivotCacheDefinition3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4.xml"/></Relationships>
</file>

<file path=xl/pivotCache/_rels/pivotCacheDefinition3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5.xml"/></Relationships>
</file>

<file path=xl/pivotCache/_rels/pivotCacheDefinition3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6.xml"/></Relationships>
</file>

<file path=xl/pivotCache/_rels/pivotCacheDefinition3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7.xml"/></Relationships>
</file>

<file path=xl/pivotCache/_rels/pivotCacheDefinition3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8.xml"/></Relationships>
</file>

<file path=xl/pivotCache/_rels/pivotCacheDefinition3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9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4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0.xml"/></Relationships>
</file>

<file path=xl/pivotCache/_rels/pivotCacheDefinition4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1.xml"/></Relationships>
</file>

<file path=xl/pivotCache/_rels/pivotCacheDefinition4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2.xml"/></Relationships>
</file>

<file path=xl/pivotCache/_rels/pivotCacheDefinition4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3.xml"/></Relationships>
</file>

<file path=xl/pivotCache/_rels/pivotCacheDefinition4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4.xml"/></Relationships>
</file>

<file path=xl/pivotCache/_rels/pivotCacheDefinition4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5.xml"/></Relationships>
</file>

<file path=xl/pivotCache/_rels/pivotCacheDefinition4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6.xml"/></Relationships>
</file>

<file path=xl/pivotCache/_rels/pivotCacheDefinition4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7.xml"/></Relationships>
</file>

<file path=xl/pivotCache/_rels/pivotCacheDefinition4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8.xml"/></Relationships>
</file>

<file path=xl/pivotCache/_rels/pivotCacheDefinition4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9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5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0.xml"/></Relationships>
</file>

<file path=xl/pivotCache/_rels/pivotCacheDefinition5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1.xml"/></Relationships>
</file>

<file path=xl/pivotCache/_rels/pivotCacheDefinition5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2.xml"/></Relationships>
</file>

<file path=xl/pivotCache/_rels/pivotCacheDefinition5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3.xml"/></Relationships>
</file>

<file path=xl/pivotCache/_rels/pivotCacheDefinition5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4.xml"/></Relationships>
</file>

<file path=xl/pivotCache/_rels/pivotCacheDefinition5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5.xml"/></Relationships>
</file>

<file path=xl/pivotCache/_rels/pivotCacheDefinition5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6.xml"/></Relationships>
</file>

<file path=xl/pivotCache/_rels/pivotCacheDefinition5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7.xml"/></Relationships>
</file>

<file path=xl/pivotCache/_rels/pivotCacheDefinition5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8.xml"/></Relationships>
</file>

<file path=xl/pivotCache/_rels/pivotCacheDefinition5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9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6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0.xml"/></Relationships>
</file>

<file path=xl/pivotCache/_rels/pivotCacheDefinition6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1.xml"/></Relationships>
</file>

<file path=xl/pivotCache/_rels/pivotCacheDefinition6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2.xml"/></Relationships>
</file>

<file path=xl/pivotCache/_rels/pivotCacheDefinition6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3.xml"/></Relationships>
</file>

<file path=xl/pivotCache/_rels/pivotCacheDefinition6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4.xml"/></Relationships>
</file>

<file path=xl/pivotCache/_rels/pivotCacheDefinition6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5.xml"/></Relationships>
</file>

<file path=xl/pivotCache/_rels/pivotCacheDefinition6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6.xml"/></Relationships>
</file>

<file path=xl/pivotCache/_rels/pivotCacheDefinition6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7.xml"/></Relationships>
</file>

<file path=xl/pivotCache/_rels/pivotCacheDefinition6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8.xml"/></Relationships>
</file>

<file path=xl/pivotCache/_rels/pivotCacheDefinition6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9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7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0.xml"/></Relationships>
</file>

<file path=xl/pivotCache/_rels/pivotCacheDefinition7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1.xml"/></Relationships>
</file>

<file path=xl/pivotCache/_rels/pivotCacheDefinition7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2.xml"/></Relationships>
</file>

<file path=xl/pivotCache/_rels/pivotCacheDefinition7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3.xml"/></Relationships>
</file>

<file path=xl/pivotCache/_rels/pivotCacheDefinition7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4.xml"/></Relationships>
</file>

<file path=xl/pivotCache/_rels/pivotCacheDefinition7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5.xml"/></Relationships>
</file>

<file path=xl/pivotCache/_rels/pivotCacheDefinition7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6.xml"/></Relationships>
</file>

<file path=xl/pivotCache/_rels/pivotCacheDefinition7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7.xml"/></Relationships>
</file>

<file path=xl/pivotCache/_rels/pivotCacheDefinition7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8.xml"/></Relationships>
</file>

<file path=xl/pivotCache/_rels/pivotCacheDefinition7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9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8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0.xml"/></Relationships>
</file>

<file path=xl/pivotCache/_rels/pivotCacheDefinition8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1.xml"/></Relationships>
</file>

<file path=xl/pivotCache/_rels/pivotCacheDefinition8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2.xml"/></Relationships>
</file>

<file path=xl/pivotCache/_rels/pivotCacheDefinition8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3.xml"/></Relationships>
</file>

<file path=xl/pivotCache/_rels/pivotCacheDefinition8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4.xml"/></Relationships>
</file>

<file path=xl/pivotCache/_rels/pivotCacheDefinition8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5.xml"/></Relationships>
</file>

<file path=xl/pivotCache/_rels/pivotCacheDefinition8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6.xml"/></Relationships>
</file>

<file path=xl/pivotCache/_rels/pivotCacheDefinition8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7.xml"/></Relationships>
</file>

<file path=xl/pivotCache/_rels/pivotCacheDefinition8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8.xml"/></Relationships>
</file>

<file path=xl/pivotCache/_rels/pivotCacheDefinition8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9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_rels/pivotCacheDefinition9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0.xml"/></Relationships>
</file>

<file path=xl/pivotCache/_rels/pivotCacheDefinition9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1.xml"/></Relationships>
</file>

<file path=xl/pivotCache/_rels/pivotCacheDefinition9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2.xml"/></Relationships>
</file>

<file path=xl/pivotCache/_rels/pivotCacheDefinition9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3.xml"/></Relationships>
</file>

<file path=xl/pivotCache/_rels/pivotCacheDefinition9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4.xml"/></Relationships>
</file>

<file path=xl/pivotCache/_rels/pivotCacheDefinition9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5.xml"/></Relationships>
</file>

<file path=xl/pivotCache/_rels/pivotCacheDefinition9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6.xml"/></Relationships>
</file>

<file path=xl/pivotCache/_rels/pivotCacheDefinition9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7.xml"/></Relationships>
</file>

<file path=xl/pivotCache/_rels/pivotCacheDefinition9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8.xml"/></Relationships>
</file>

<file path=xl/pivotCache/_rels/pivotCacheDefinition9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65277778" createdVersion="4" refreshedVersion="4" minRefreshableVersion="3" recordCount="60">
  <cacheSource type="worksheet">
    <worksheetSource ref="A5:G65" sheet="15-7"/>
  </cacheSource>
  <cacheFields count="7">
    <cacheField name="年別" numFmtId="181">
      <sharedItems containsSemiMixedTypes="0" containsNonDate="0" containsDate="1" containsString="0" minDate="2011-04-01T00:00:00" maxDate="2016-04-02T00:00:00" count="6">
        <d v="2011-04-01T00:00:00"/>
        <d v="2012-04-01T00:00:00"/>
        <d v="2013-04-01T00:00:00"/>
        <d v="2014-04-01T00:00:00"/>
        <d v="2015-04-01T00:00:00"/>
        <d v="2016-04-01T00:00:00"/>
      </sharedItems>
    </cacheField>
    <cacheField name="字" numFmtId="0">
      <sharedItems count="10">
        <s v="田端"/>
        <s v="一之宮"/>
        <s v="中瀬"/>
        <s v="大曲"/>
        <s v="岡田"/>
        <s v="大蔵"/>
        <s v="小谷"/>
        <s v="小動"/>
        <s v="宮山"/>
        <s v="倉見"/>
      </sharedItems>
    </cacheField>
    <cacheField name="総数　" numFmtId="0">
      <sharedItems containsSemiMixedTypes="0" containsString="0" containsNumber="1" containsInteger="1" minValue="15" maxValue="142"/>
    </cacheField>
    <cacheField name="消火栓" numFmtId="0">
      <sharedItems containsSemiMixedTypes="0" containsString="0" containsNumber="1" containsInteger="1" minValue="10" maxValue="115"/>
    </cacheField>
    <cacheField name="消防井戸" numFmtId="0">
      <sharedItems containsSemiMixedTypes="0" containsString="0" containsNumber="1" containsInteger="1" minValue="1" maxValue="6"/>
    </cacheField>
    <cacheField name="防火水槽" numFmtId="0">
      <sharedItems containsSemiMixedTypes="0" containsString="0" containsNumber="1" containsInteger="1" minValue="4" maxValue="22"/>
    </cacheField>
    <cacheField name="その他の水利(プール)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0138889" createdVersion="4" refreshedVersion="4" minRefreshableVersion="3" recordCount="8">
  <cacheSource type="worksheet">
    <worksheetSource ref="A5:J13" sheet="15-11"/>
  </cacheSource>
  <cacheFields count="10">
    <cacheField name="年別 　　　　　　　　　" numFmtId="181">
      <sharedItems containsSemiMixedTypes="0" containsNonDate="0" containsDate="1" containsString="0" minDate="2009-04-01T00:00:00" maxDate="2016-04-02T00:00:00" count="8">
        <d v="2009-04-01T00:00:00"/>
        <d v="2010-04-01T00:00:00"/>
        <d v="2011-04-01T00:00:00"/>
        <d v="2012-04-01T00:00:00"/>
        <d v="2013-04-01T00:00:00"/>
        <d v="2014-04-01T00:00:00"/>
        <d v="2015-04-01T00:00:00"/>
        <d v="2016-04-01T00:00:00"/>
      </sharedItems>
    </cacheField>
    <cacheField name="総数　　　" numFmtId="0">
      <sharedItems containsSemiMixedTypes="0" containsString="0" containsNumber="1" containsInteger="1" minValue="49" maxValue="56"/>
    </cacheField>
    <cacheField name="消防監　　　" numFmtId="0">
      <sharedItems containsSemiMixedTypes="0" containsString="0" containsNumber="1" containsInteger="1" minValue="0" maxValue="0"/>
    </cacheField>
    <cacheField name="消防_x000a_司令長" numFmtId="0">
      <sharedItems containsSemiMixedTypes="0" containsString="0" containsNumber="1" containsInteger="1" minValue="1" maxValue="1"/>
    </cacheField>
    <cacheField name="消防司令" numFmtId="0">
      <sharedItems containsSemiMixedTypes="0" containsString="0" containsNumber="1" containsInteger="1" minValue="5" maxValue="7"/>
    </cacheField>
    <cacheField name="消防_x000a_司令補" numFmtId="0">
      <sharedItems containsSemiMixedTypes="0" containsString="0" containsNumber="1" containsInteger="1" minValue="12" maxValue="14"/>
    </cacheField>
    <cacheField name="消防士長" numFmtId="0">
      <sharedItems containsSemiMixedTypes="0" containsString="0" containsNumber="1" containsInteger="1" minValue="8" maxValue="16"/>
    </cacheField>
    <cacheField name="消防_x000a_副士長" numFmtId="0">
      <sharedItems containsSemiMixedTypes="0" containsString="0" containsNumber="1" containsInteger="1" minValue="2" maxValue="5"/>
    </cacheField>
    <cacheField name="消防士 　　" numFmtId="0">
      <sharedItems containsSemiMixedTypes="0" containsString="0" containsNumber="1" containsInteger="1" minValue="10" maxValue="22"/>
    </cacheField>
    <cacheField name="事務_x000a_職員等" numFmtId="0">
      <sharedItems containsSemiMixedTypes="0" containsString="0" containsNumber="1" containsInteger="1" minValue="1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0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4444444" createdVersion="4" refreshedVersion="4" minRefreshableVersion="3" recordCount="6">
  <cacheSource type="worksheet">
    <worksheetSource ref="A5:M11" sheet="4-7"/>
  </cacheSource>
  <cacheFields count="13">
    <cacheField name="年別" numFmtId="181">
      <sharedItems containsSemiMixedTypes="0" containsNonDate="0" containsDate="1" containsString="0" minDate="1985-02-01T00:00:00" maxDate="2010-02-02T00:00:00" count="6">
        <d v="1985-02-01T00:00:00"/>
        <d v="1990-02-01T00:00:00"/>
        <d v="1995-02-01T00:00:00"/>
        <d v="2000-02-01T00:00:00"/>
        <d v="2005-02-01T00:00:00"/>
        <d v="2010-02-01T00:00:00"/>
      </sharedItems>
    </cacheField>
    <cacheField name="総面積" numFmtId="0">
      <sharedItems containsMixedTypes="1" containsNumber="1" containsInteger="1" minValue="9104" maxValue="26295"/>
    </cacheField>
    <cacheField name="稲" numFmtId="0">
      <sharedItems containsSemiMixedTypes="0" containsString="0" containsNumber="1" containsInteger="1" minValue="2557" maxValue="11652"/>
    </cacheField>
    <cacheField name="麦類" numFmtId="0">
      <sharedItems containsMixedTypes="1" containsNumber="1" containsInteger="1" minValue="139" maxValue="236"/>
    </cacheField>
    <cacheField name="雑穀" numFmtId="0">
      <sharedItems containsMixedTypes="1" containsNumber="1" containsInteger="1" minValue="5" maxValue="113"/>
    </cacheField>
    <cacheField name="いも類" numFmtId="0">
      <sharedItems containsSemiMixedTypes="0" containsString="0" containsNumber="1" containsInteger="1" minValue="341" maxValue="1689"/>
    </cacheField>
    <cacheField name="豆類" numFmtId="0">
      <sharedItems containsSemiMixedTypes="0" containsString="0" containsNumber="1" containsInteger="1" minValue="92" maxValue="484"/>
    </cacheField>
    <cacheField name="工芸農作物" numFmtId="0">
      <sharedItems containsSemiMixedTypes="0" containsString="0" containsNumber="1" containsInteger="1" minValue="0" maxValue="41"/>
    </cacheField>
    <cacheField name="野菜類" numFmtId="0">
      <sharedItems containsSemiMixedTypes="0" containsString="0" containsNumber="1" containsInteger="1" minValue="4022" maxValue="9295"/>
    </cacheField>
    <cacheField name="花き類花木" numFmtId="0">
      <sharedItems containsSemiMixedTypes="0" containsString="0" containsNumber="1" containsInteger="1" minValue="407" maxValue="1338"/>
    </cacheField>
    <cacheField name="種苗苗木類" numFmtId="0">
      <sharedItems containsSemiMixedTypes="0" containsString="0" containsNumber="1" containsInteger="1" minValue="0" maxValue="150"/>
    </cacheField>
    <cacheField name="飼料用作物" numFmtId="0">
      <sharedItems containsSemiMixedTypes="0" containsString="0" containsNumber="1" containsInteger="1" minValue="0" maxValue="2038"/>
    </cacheField>
    <cacheField name="その他の作物" numFmtId="0">
      <sharedItems containsMixedTypes="1" containsNumber="1" containsInteger="1" minValue="0" maxValue="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1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4791667" createdVersion="4" refreshedVersion="4" minRefreshableVersion="3" recordCount="14">
  <cacheSource type="worksheet">
    <worksheetSource ref="A8:L22" sheet="9-6"/>
  </cacheSource>
  <cacheFields count="12">
    <cacheField name="年度別" numFmtId="0">
      <sharedItems count="7">
        <s v="平成20年度"/>
        <s v="平成21年度"/>
        <s v="平成22年度"/>
        <s v="平成23年度"/>
        <s v="平成24年度"/>
        <s v="平成25年度"/>
        <s v="平成26年度"/>
      </sharedItems>
    </cacheField>
    <cacheField name="区分" numFmtId="0">
      <sharedItems count="2">
        <s v="通常"/>
        <s v="小包"/>
      </sharedItems>
    </cacheField>
    <cacheField name="総数(引受)" numFmtId="0">
      <sharedItems containsSemiMixedTypes="0" containsString="0" containsNumber="1" containsInteger="1" minValue="231" maxValue="29537"/>
    </cacheField>
    <cacheField name="普通(引受)" numFmtId="0">
      <sharedItems containsSemiMixedTypes="0" containsString="0" containsNumber="1" containsInteger="1" minValue="230" maxValue="22350"/>
    </cacheField>
    <cacheField name="書留(引受)" numFmtId="0">
      <sharedItems containsSemiMixedTypes="0" containsString="0" containsNumber="1" containsInteger="1" minValue="0" maxValue="346"/>
    </cacheField>
    <cacheField name="速達(引受)" numFmtId="0">
      <sharedItems containsSemiMixedTypes="0" containsString="0" containsNumber="1" containsInteger="1" minValue="0" maxValue="242"/>
    </cacheField>
    <cacheField name="年賀(引受)" numFmtId="0">
      <sharedItems containsMixedTypes="1" containsNumber="1" containsInteger="1" minValue="5901" maxValue="7320"/>
    </cacheField>
    <cacheField name="総数(配達)" numFmtId="0">
      <sharedItems containsSemiMixedTypes="0" containsString="0" containsNumber="1" containsInteger="1" minValue="664" maxValue="75020"/>
    </cacheField>
    <cacheField name="普通(配達)" numFmtId="0">
      <sharedItems containsSemiMixedTypes="0" containsString="0" containsNumber="1" containsInteger="1" minValue="661" maxValue="66233"/>
    </cacheField>
    <cacheField name="書留(配達)" numFmtId="0">
      <sharedItems containsSemiMixedTypes="0" containsString="0" containsNumber="1" containsInteger="1" minValue="0" maxValue="1316"/>
    </cacheField>
    <cacheField name="速達(配達)" numFmtId="0">
      <sharedItems containsSemiMixedTypes="0" containsString="0" containsNumber="1" containsInteger="1" minValue="0" maxValue="400"/>
    </cacheField>
    <cacheField name="年賀(配達)" numFmtId="0">
      <sharedItems containsMixedTypes="1" containsNumber="1" containsInteger="1" minValue="6669" maxValue="79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2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4907406" createdVersion="4" refreshedVersion="4" minRefreshableVersion="3" recordCount="47">
  <cacheSource type="worksheet">
    <worksheetSource ref="A3:E50" sheet="8-1"/>
  </cacheSource>
  <cacheFields count="5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区分" numFmtId="0">
      <sharedItems count="6">
        <s v="総数"/>
        <s v="給与所得"/>
        <s v="営業等所得"/>
        <s v="農業所得"/>
        <s v="その他の所得"/>
        <s v="分離譲渡所得"/>
      </sharedItems>
    </cacheField>
    <cacheField name="所得者数(人)" numFmtId="0">
      <sharedItems containsSemiMixedTypes="0" containsString="0" containsNumber="1" containsInteger="1" minValue="20" maxValue="22139"/>
    </cacheField>
    <cacheField name="総所得額(千円)" numFmtId="0">
      <sharedItems containsSemiMixedTypes="0" containsString="0" containsNumber="1" containsInteger="1" minValue="58247" maxValue="75920018"/>
    </cacheField>
    <cacheField name="所得者1人当り(円)　" numFmtId="1">
      <sharedItems containsSemiMixedTypes="0" containsString="0" containsNumber="1" minValue="2168629.7201847322" maxValue="19873150.9433962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3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513889" createdVersion="4" refreshedVersion="4" minRefreshableVersion="3" recordCount="22">
  <cacheSource type="worksheet">
    <worksheetSource ref="A6:H28" sheet="6-4"/>
  </cacheSource>
  <cacheFields count="8">
    <cacheField name="年別" numFmtId="181">
      <sharedItems containsSemiMixedTypes="0" containsNonDate="0" containsDate="1" containsString="0" minDate="2012-02-01T00:00:00" maxDate="2014-06-02T00:00:00" count="2">
        <d v="2012-02-01T00:00:00"/>
        <d v="2014-06-01T00:00:00"/>
      </sharedItems>
    </cacheField>
    <cacheField name="卸小売の別" numFmtId="0">
      <sharedItems count="3">
        <s v="合計"/>
        <s v="卸売"/>
        <s v="小売"/>
      </sharedItems>
    </cacheField>
    <cacheField name="産業小分類別" numFmtId="0">
      <sharedItems count="73">
        <s v="総数"/>
        <s v="50各種商品卸売業"/>
        <s v="52飲食料品卸売業"/>
        <s v="53建築材料，鉱物・金属材料等卸売業"/>
        <s v="54機械器具卸売業"/>
        <s v="55その他の卸売業"/>
        <s v="57織物・衣服・身の回り品小売業"/>
        <s v="58飲食料品小売業"/>
        <s v="59機械器具小売業"/>
        <s v="60その他の小売業"/>
        <s v="61無店舗小売業"/>
        <s v="56各種商品小売業"/>
        <s v="百貨店，総合スーパー" u="1"/>
        <s v="食肉小売業" u="1"/>
        <s v="各種食料品小売業" u="1"/>
        <s v="機械器具小売業（自動車，自転車を除く）" u="1"/>
        <s v="家具・建具・畳小売業" u="1"/>
        <s v="管理，補助的経済活動を行う事業所（56各種商品小売業）" u="1"/>
        <s v="建築材料卸売業" u="1"/>
        <s v="管理，補助的経済活動を行う事業所（59機械器具小売業）" u="1"/>
        <s v="スポーツ用品・がん具・娯楽用品・楽器小売業" u="1"/>
        <s v="菓子・パン小売業" u="1"/>
        <s v="その他の無店舗小売業" u="1"/>
        <s v="書籍・文房具小売業" u="1"/>
        <s v="鮮魚小売業" u="1"/>
        <s v="家具・建具・じゅう器等卸売業" u="1"/>
        <s v="婦人・子供服小売業" u="1"/>
        <s v="医薬品・化粧品小売業" u="1"/>
        <s v="非鉄金属卸売業" u="1"/>
        <s v="管理，補助的経済活動を行う事業所（57織物・衣服・身の回り品小売業）" u="1"/>
        <s v="食料・飲料卸売業" u="1"/>
        <s v="燃料小売業" u="1"/>
        <s v="管理，補助的経済活動を行う事業所（60その他の小売業）" u="1"/>
        <s v="医薬品・化粧品等卸売業" u="1"/>
        <s v="管理，補助的経済活動を行う事業所（61無店舗小売業）" u="1"/>
        <s v="管理，補助的経済活動を行う事業所（52飲食料品卸売業）" u="1"/>
        <s v="その他の織物・衣服・身の回り品小売業" u="1"/>
        <s v="管理，補助的経済活動を行う事業所（51繊維・衣服等卸売業）" u="1"/>
        <s v="繊維品卸売業（衣服，身の回り品を除く）" u="1"/>
        <s v="身の回り品卸売業" u="1"/>
        <s v="男子服小売業" u="1"/>
        <s v="じゅう器小売業" u="1"/>
        <s v="農畜産物・水産物卸売業" u="1"/>
        <s v="農耕用品小売業" u="1"/>
        <s v="その他の機械器具卸売業" u="1"/>
        <s v="衣服卸売業" u="1"/>
        <s v="紙・紙製品卸売業" u="1"/>
        <s v="自動販売機による小売業" u="1"/>
        <s v="靴・履物小売業" u="1"/>
        <s v="石油・鉱物卸売業" u="1"/>
        <s v="化学製品卸売業" u="1"/>
        <s v="野菜・果実小売業" u="1"/>
        <s v="自動車卸売業" u="1"/>
        <s v="酒小売業" u="1"/>
        <s v="他に分類されない小売業" u="1"/>
        <s v="管理，補助的経済活動を行う事業所（53建築材料，鉱物・金属材料等卸売業）" u="1"/>
        <s v="その他の飲食料品小売業" u="1"/>
        <s v="呉服・服地・寝具小売業" u="1"/>
        <s v="管理，補助的経済活動を行う事業所（50各種商品卸売業）" u="1"/>
        <s v="通信販売・訪問販売小売業" u="1"/>
        <s v="鉄鋼製品卸売業" u="1"/>
        <s v="その他の各種商品小売業（従業者が常時50人未満のもの）" u="1"/>
        <s v="管理，補助的経済活動を行う事業所（58飲食料品小売業）" u="1"/>
        <s v="電気機械器具卸売業" u="1"/>
        <s v="産業機械器具卸売業" u="1"/>
        <s v="再生資源卸売業" u="1"/>
        <s v="管理，補助的経済活動を行う事業所（54機械器具卸売業）" u="1"/>
        <s v="管理，補助的経済活動を行う事業所（55その他の卸売業）" u="1"/>
        <s v="各種商品卸売業" u="1"/>
        <s v="写真機・時計・眼鏡小売業" u="1"/>
        <s v="自転車小売業" u="1"/>
        <s v="他に分類されない卸売業" u="1"/>
        <s v="自動車小売業" u="1"/>
      </sharedItems>
    </cacheField>
    <cacheField name="商店数" numFmtId="0">
      <sharedItems containsSemiMixedTypes="0" containsString="0" containsNumber="1" containsInteger="1" minValue="2" maxValue="260"/>
    </cacheField>
    <cacheField name="従業者数" numFmtId="0">
      <sharedItems containsSemiMixedTypes="0" containsString="0" containsNumber="1" containsInteger="1" minValue="5" maxValue="2222"/>
    </cacheField>
    <cacheField name="売場面積" numFmtId="0">
      <sharedItems containsMixedTypes="1" containsNumber="1" containsInteger="1" minValue="0" maxValue="28378"/>
    </cacheField>
    <cacheField name="年間商品_x000a_販売額" numFmtId="0">
      <sharedItems containsSemiMixedTypes="0" containsString="0" containsNumber="1" containsInteger="1" minValue="12675" maxValue="5060303"/>
    </cacheField>
    <cacheField name="商品手持額" numFmtId="0">
      <sharedItems containsSemiMixedTypes="0" containsString="0" containsNumber="1" containsInteger="1" minValue="0" maxValue="2752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4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5833337" createdVersion="4" refreshedVersion="4" minRefreshableVersion="3" recordCount="22">
  <cacheSource type="worksheet">
    <worksheetSource ref="A9:L31" sheet="6-3"/>
  </cacheSource>
  <cacheFields count="12">
    <cacheField name="年別" numFmtId="181">
      <sharedItems containsSemiMixedTypes="0" containsNonDate="0" containsDate="1" containsString="0" minDate="2012-02-01T00:00:00" maxDate="2014-06-02T00:00:00" count="2">
        <d v="2012-02-01T00:00:00"/>
        <d v="2014-06-01T00:00:00"/>
      </sharedItems>
    </cacheField>
    <cacheField name="卸小売の別" numFmtId="0">
      <sharedItems count="3">
        <s v="合計"/>
        <s v="卸売"/>
        <s v="小売"/>
      </sharedItems>
    </cacheField>
    <cacheField name="産業中分類別" numFmtId="0">
      <sharedItems/>
    </cacheField>
    <cacheField name="商店数　　　　　　" numFmtId="0">
      <sharedItems containsSemiMixedTypes="0" containsString="0" containsNumber="1" containsInteger="1" minValue="2" maxValue="260"/>
    </cacheField>
    <cacheField name="1～2人(従業者規模別商店数)" numFmtId="0">
      <sharedItems containsSemiMixedTypes="0" containsString="0" containsNumber="1" containsInteger="1" minValue="0" maxValue="112"/>
    </cacheField>
    <cacheField name="3～4人(従業者規模別商店数)" numFmtId="0">
      <sharedItems containsSemiMixedTypes="0" containsString="0" containsNumber="1" containsInteger="1" minValue="0" maxValue="45"/>
    </cacheField>
    <cacheField name="5～9人(従業者規模別商店数)" numFmtId="0">
      <sharedItems containsSemiMixedTypes="0" containsString="0" containsNumber="1" containsInteger="1" minValue="0" maxValue="52"/>
    </cacheField>
    <cacheField name="10～19人(従業者規模別商店数)" numFmtId="0">
      <sharedItems containsSemiMixedTypes="0" containsString="0" containsNumber="1" containsInteger="1" minValue="0" maxValue="33"/>
    </cacheField>
    <cacheField name="20～29人(従業者規模別商店数)" numFmtId="0">
      <sharedItems containsSemiMixedTypes="0" containsString="0" containsNumber="1" containsInteger="1" minValue="0" maxValue="15"/>
    </cacheField>
    <cacheField name="30～49人(従業者規模別商店数)" numFmtId="0">
      <sharedItems containsSemiMixedTypes="0" containsString="0" containsNumber="1" containsInteger="1" minValue="0" maxValue="9"/>
    </cacheField>
    <cacheField name="50～99人(従業者規模別商店数)" numFmtId="0">
      <sharedItems containsSemiMixedTypes="0" containsString="0" containsNumber="1" containsInteger="1" minValue="0" maxValue="4"/>
    </cacheField>
    <cacheField name="100人以上(従業者規模別商店数)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5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6064814" createdVersion="4" refreshedVersion="4" minRefreshableVersion="3" recordCount="33">
  <cacheSource type="worksheet">
    <worksheetSource ref="A5:P38" sheet="4-8"/>
  </cacheSource>
  <cacheFields count="16">
    <cacheField name="年別" numFmtId="181">
      <sharedItems containsSemiMixedTypes="0" containsNonDate="0" containsDate="1" containsString="0" minDate="2000-02-01T00:00:00" maxDate="2010-02-02T00:00:00" count="3">
        <d v="2000-02-01T00:00:00"/>
        <d v="2005-02-01T00:00:00"/>
        <d v="2010-02-01T00:00:00"/>
      </sharedItems>
    </cacheField>
    <cacheField name="農業集落別" numFmtId="0">
      <sharedItems count="11">
        <s v="総農家数"/>
        <s v="田端"/>
        <s v="一之宮"/>
        <s v="中瀬"/>
        <s v="大曲"/>
        <s v="岡田"/>
        <s v="大蔵"/>
        <s v="小谷"/>
        <s v="小動"/>
        <s v="宮山"/>
        <s v="倉見　 　　"/>
      </sharedItems>
    </cacheField>
    <cacheField name="農家数" numFmtId="0">
      <sharedItems containsSemiMixedTypes="0" containsString="0" containsNumber="1" containsInteger="1" minValue="0" maxValue="221"/>
    </cacheField>
    <cacheField name="販売なし" numFmtId="0">
      <sharedItems containsSemiMixedTypes="0" containsString="0" containsNumber="1" containsInteger="1" minValue="0" maxValue="0"/>
    </cacheField>
    <cacheField name="稲作" numFmtId="0">
      <sharedItems containsSemiMixedTypes="0" containsString="0" containsNumber="1" containsInteger="1" minValue="0" maxValue="32"/>
    </cacheField>
    <cacheField name="麦類作" numFmtId="0">
      <sharedItems containsSemiMixedTypes="0" containsString="0" containsNumber="1" containsInteger="1" minValue="0" maxValue="1"/>
    </cacheField>
    <cacheField name="雑穀いも類豆類" numFmtId="0">
      <sharedItems containsSemiMixedTypes="0" containsString="0" containsNumber="1" containsInteger="1" minValue="0" maxValue="5"/>
    </cacheField>
    <cacheField name="露地野菜" numFmtId="0">
      <sharedItems containsSemiMixedTypes="0" containsString="0" containsNumber="1" containsInteger="1" minValue="0" maxValue="77"/>
    </cacheField>
    <cacheField name="施設野菜" numFmtId="0">
      <sharedItems containsSemiMixedTypes="0" containsString="0" containsNumber="1" containsInteger="1" minValue="0" maxValue="16"/>
    </cacheField>
    <cacheField name="果樹類" numFmtId="0">
      <sharedItems containsSemiMixedTypes="0" containsString="0" containsNumber="1" containsInteger="1" minValue="0" maxValue="15"/>
    </cacheField>
    <cacheField name="花き・花木" numFmtId="0">
      <sharedItems containsSemiMixedTypes="0" containsString="0" containsNumber="1" containsInteger="1" minValue="0" maxValue="63"/>
    </cacheField>
    <cacheField name="その他の作物" numFmtId="0">
      <sharedItems containsSemiMixedTypes="0" containsString="0" containsNumber="1" containsInteger="1" minValue="0" maxValue="1"/>
    </cacheField>
    <cacheField name="酪農" numFmtId="0">
      <sharedItems containsSemiMixedTypes="0" containsString="0" containsNumber="1" containsInteger="1" minValue="0" maxValue="5"/>
    </cacheField>
    <cacheField name="肉用牛" numFmtId="0">
      <sharedItems containsSemiMixedTypes="0" containsString="0" containsNumber="1" containsInteger="1" minValue="0" maxValue="3"/>
    </cacheField>
    <cacheField name="養豚" numFmtId="0">
      <sharedItems containsSemiMixedTypes="0" containsString="0" containsNumber="1" containsInteger="1" minValue="0" maxValue="0"/>
    </cacheField>
    <cacheField name="養鶏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6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6180553" createdVersion="4" refreshedVersion="4" minRefreshableVersion="3" recordCount="6">
  <cacheSource type="worksheet">
    <worksheetSource ref="A9:M15" sheet="4-6"/>
  </cacheSource>
  <cacheFields count="13">
    <cacheField name="年別" numFmtId="181">
      <sharedItems containsSemiMixedTypes="0" containsNonDate="0" containsDate="1" containsString="0" minDate="1985-02-01T00:00:00" maxDate="2010-02-02T00:00:00" count="6">
        <d v="1985-02-01T00:00:00"/>
        <d v="1990-02-01T00:00:00"/>
        <d v="1995-02-01T00:00:00"/>
        <d v="2000-02-01T00:00:00"/>
        <d v="2005-02-01T00:00:00"/>
        <d v="2010-02-01T00:00:00"/>
      </sharedItems>
    </cacheField>
    <cacheField name="実農家数(農家数(規模別))" numFmtId="0">
      <sharedItems containsSemiMixedTypes="0" containsString="0" containsNumber="1" containsInteger="1" minValue="62" maxValue="107"/>
    </cacheField>
    <cacheField name="5a未満(農家数(規模別))" numFmtId="0">
      <sharedItems containsSemiMixedTypes="0" containsString="0" containsNumber="1" containsInteger="1" minValue="11" maxValue="23"/>
    </cacheField>
    <cacheField name="5～10a_x000a_未満(農家数(規模別))" numFmtId="0">
      <sharedItems containsSemiMixedTypes="0" containsString="0" containsNumber="1" containsInteger="1" minValue="11" maxValue="39"/>
    </cacheField>
    <cacheField name="10～20a_x000a_未満(農家数(規模別))" numFmtId="0">
      <sharedItems containsSemiMixedTypes="0" containsString="0" containsNumber="1" containsInteger="1" minValue="20" maxValue="38"/>
    </cacheField>
    <cacheField name="20～30a_x000a_未満(農家数(規模別))" numFmtId="0">
      <sharedItems containsSemiMixedTypes="0" containsString="0" containsNumber="1" containsInteger="1" minValue="6" maxValue="12"/>
    </cacheField>
    <cacheField name="30a以上(農家数(規模別))" numFmtId="0">
      <sharedItems containsSemiMixedTypes="0" containsString="0" containsNumber="1" containsInteger="1" minValue="1" maxValue="9"/>
    </cacheField>
    <cacheField name="農家数(総数)(施設栽培)" numFmtId="0">
      <sharedItems containsSemiMixedTypes="0" containsString="0" containsNumber="1" containsInteger="1" minValue="62" maxValue="138"/>
    </cacheField>
    <cacheField name="面積(総数)(施設栽培)" numFmtId="0">
      <sharedItems containsSemiMixedTypes="0" containsString="0" containsNumber="1" containsInteger="1" minValue="843" maxValue="1228"/>
    </cacheField>
    <cacheField name="農家数(ガラス室)(施設栽培)" numFmtId="0">
      <sharedItems containsMixedTypes="1" containsNumber="1" containsInteger="1" minValue="57" maxValue="68"/>
    </cacheField>
    <cacheField name="面積(ハウス)(施設栽培)" numFmtId="0">
      <sharedItems containsMixedTypes="1" containsNumber="1" containsInteger="1" minValue="521" maxValue="634"/>
    </cacheField>
    <cacheField name="農家数(ハウス)(施設栽培)" numFmtId="0">
      <sharedItems containsMixedTypes="1" containsNumber="1" containsInteger="1" minValue="45" maxValue="70"/>
    </cacheField>
    <cacheField name="面積(ハウス)(施設栽培)2" numFmtId="0">
      <sharedItems containsMixedTypes="1" containsNumber="1" containsInteger="1" minValue="349" maxValue="5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7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6412037" createdVersion="4" refreshedVersion="4" minRefreshableVersion="3" recordCount="6">
  <cacheSource type="worksheet">
    <worksheetSource ref="A6:I12" sheet="4-5"/>
  </cacheSource>
  <cacheFields count="9">
    <cacheField name="年別" numFmtId="181">
      <sharedItems containsSemiMixedTypes="0" containsNonDate="0" containsDate="1" containsString="0" minDate="1985-02-01T00:00:00" maxDate="2010-02-02T00:00:00" count="6">
        <d v="1985-02-01T00:00:00"/>
        <d v="1990-02-01T00:00:00"/>
        <d v="1995-02-01T00:00:00"/>
        <d v="2000-02-01T00:00:00"/>
        <d v="2005-02-01T00:00:00"/>
        <d v="2010-02-01T00:00:00"/>
      </sharedItems>
    </cacheField>
    <cacheField name="農家数(乳用牛)" numFmtId="0">
      <sharedItems containsSemiMixedTypes="0" containsString="0" containsNumber="1" containsInteger="1" minValue="1" maxValue="17"/>
    </cacheField>
    <cacheField name="頭数(乳用牛)" numFmtId="0">
      <sharedItems containsMixedTypes="1" containsNumber="1" containsInteger="1" minValue="104" maxValue="613"/>
    </cacheField>
    <cacheField name="農家数(肉用牛)" numFmtId="0">
      <sharedItems containsSemiMixedTypes="0" containsString="0" containsNumber="1" containsInteger="1" minValue="0" maxValue="4"/>
    </cacheField>
    <cacheField name="頭数(肉用牛)" numFmtId="0">
      <sharedItems containsSemiMixedTypes="0" containsString="0" containsNumber="1" containsInteger="1" minValue="0" maxValue="117"/>
    </cacheField>
    <cacheField name="農家数(豚)" numFmtId="0">
      <sharedItems containsSemiMixedTypes="0" containsString="0" containsNumber="1" containsInteger="1" minValue="0" maxValue="3"/>
    </cacheField>
    <cacheField name="頭数(豚)" numFmtId="0">
      <sharedItems containsSemiMixedTypes="0" containsString="0" containsNumber="1" containsInteger="1" minValue="0" maxValue="680"/>
    </cacheField>
    <cacheField name="農家数(採卵鶏)" numFmtId="0">
      <sharedItems containsSemiMixedTypes="0" containsString="0" containsNumber="1" containsInteger="1" minValue="3" maxValue="13"/>
    </cacheField>
    <cacheField name="羽数(採卵鶏)" numFmtId="0">
      <sharedItems containsSemiMixedTypes="0" containsString="0" containsNumber="1" containsInteger="1" minValue="16500" maxValue="1258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8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6527776" createdVersion="4" refreshedVersion="4" minRefreshableVersion="3" recordCount="38">
  <cacheSource type="worksheet">
    <worksheetSource ref="A6:F44" sheet="4-3"/>
  </cacheSource>
  <cacheFields count="6">
    <cacheField name="年別" numFmtId="181">
      <sharedItems containsSemiMixedTypes="0" containsNonDate="0" containsDate="1" containsString="0" minDate="1965-02-01T00:00:00" maxDate="2010-02-02T00:00:00" count="8">
        <d v="1965-02-01T00:00:00"/>
        <d v="1970-02-01T00:00:00"/>
        <d v="1975-02-01T00:00:00"/>
        <d v="1980-02-01T00:00:00"/>
        <d v="1985-02-01T00:00:00"/>
        <d v="2000-02-01T00:00:00"/>
        <d v="2005-02-01T00:00:00"/>
        <d v="2010-02-01T00:00:00"/>
      </sharedItems>
    </cacheField>
    <cacheField name="字別" numFmtId="0">
      <sharedItems count="11">
        <s v="総面積"/>
        <s v="田端"/>
        <s v="一之宮"/>
        <s v="中瀬"/>
        <s v="大曲"/>
        <s v="岡田"/>
        <s v="大蔵"/>
        <s v="小谷"/>
        <s v="小動"/>
        <s v="宮山"/>
        <s v="倉見"/>
      </sharedItems>
    </cacheField>
    <cacheField name="総面積" numFmtId="0">
      <sharedItems containsSemiMixedTypes="0" containsString="0" containsNumber="1" containsInteger="1" minValue="0" maxValue="61177"/>
    </cacheField>
    <cacheField name="田" numFmtId="0">
      <sharedItems containsMixedTypes="1" containsNumber="1" containsInteger="1" minValue="0" maxValue="28089"/>
    </cacheField>
    <cacheField name="畑" numFmtId="0">
      <sharedItems containsMixedTypes="1" containsNumber="1" containsInteger="1" minValue="5" maxValue="32010"/>
    </cacheField>
    <cacheField name="樹園地" numFmtId="0">
      <sharedItems containsMixedTypes="1" containsNumber="1" containsInteger="1" minValue="0" maxValue="19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9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6759261" createdVersion="4" refreshedVersion="4" minRefreshableVersion="3" recordCount="3">
  <cacheSource type="worksheet">
    <worksheetSource ref="A5:P8" sheet="4-2"/>
  </cacheSource>
  <cacheFields count="16">
    <cacheField name="年別" numFmtId="181">
      <sharedItems containsSemiMixedTypes="0" containsNonDate="0" containsDate="1" containsString="0" minDate="2000-02-01T00:00:00" maxDate="2010-02-02T00:00:00" count="3">
        <d v="2000-02-01T00:00:00"/>
        <d v="2005-02-01T00:00:00"/>
        <d v="2010-02-01T00:00:00"/>
      </sharedItems>
    </cacheField>
    <cacheField name="総数" numFmtId="0">
      <sharedItems containsSemiMixedTypes="0" containsString="0" containsNumber="1" containsInteger="1" minValue="184" maxValue="247"/>
    </cacheField>
    <cacheField name="経営耕地なし" numFmtId="0">
      <sharedItems containsSemiMixedTypes="0" containsString="0" containsNumber="1" containsInteger="1" minValue="0" maxValue="0"/>
    </cacheField>
    <cacheField name="0.3ha未満" numFmtId="0">
      <sharedItems containsSemiMixedTypes="0" containsString="0" containsNumber="1" containsInteger="1" minValue="10" maxValue="17"/>
    </cacheField>
    <cacheField name="0.3～0.5" numFmtId="0">
      <sharedItems containsSemiMixedTypes="0" containsString="0" containsNumber="1" containsInteger="1" minValue="51" maxValue="77"/>
    </cacheField>
    <cacheField name="0.5～1.0" numFmtId="0">
      <sharedItems containsSemiMixedTypes="0" containsString="0" containsNumber="1" containsInteger="1" minValue="71" maxValue="103"/>
    </cacheField>
    <cacheField name="1.0～1.5" numFmtId="0">
      <sharedItems containsSemiMixedTypes="0" containsString="0" containsNumber="1" containsInteger="1" minValue="33" maxValue="39"/>
    </cacheField>
    <cacheField name="1.5～2.0" numFmtId="0">
      <sharedItems containsSemiMixedTypes="0" containsString="0" containsNumber="1" containsInteger="1" minValue="9" maxValue="11"/>
    </cacheField>
    <cacheField name="2.0～3.0" numFmtId="0">
      <sharedItems containsSemiMixedTypes="0" containsString="0" containsNumber="1" containsInteger="1" minValue="1" maxValue="4"/>
    </cacheField>
    <cacheField name="3.0～5.0" numFmtId="0">
      <sharedItems containsSemiMixedTypes="0" containsString="0" containsNumber="1" containsInteger="1" minValue="1" maxValue="2"/>
    </cacheField>
    <cacheField name="5.0～10.0" numFmtId="0">
      <sharedItems containsSemiMixedTypes="0" containsString="0" containsNumber="1" containsInteger="1" minValue="0" maxValue="0"/>
    </cacheField>
    <cacheField name="10.0～20.0" numFmtId="0">
      <sharedItems containsSemiMixedTypes="0" containsString="0" containsNumber="1" containsInteger="1" minValue="0" maxValue="0"/>
    </cacheField>
    <cacheField name="20.0～30.0" numFmtId="0">
      <sharedItems containsSemiMixedTypes="0" containsString="0" containsNumber="1" containsInteger="1" minValue="0" maxValue="0"/>
    </cacheField>
    <cacheField name="30.0～50.0" numFmtId="0">
      <sharedItems containsSemiMixedTypes="0" containsString="0" containsNumber="1" containsInteger="1" minValue="0" maxValue="0"/>
    </cacheField>
    <cacheField name="50.0～100.0" numFmtId="0">
      <sharedItems containsSemiMixedTypes="0" containsString="0" containsNumber="1" containsInteger="1" minValue="0" maxValue="0"/>
    </cacheField>
    <cacheField name="100.0ha以上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0370374" createdVersion="4" refreshedVersion="4" minRefreshableVersion="3" recordCount="8">
  <cacheSource type="worksheet">
    <worksheetSource ref="A5:I13" sheet="15-10"/>
  </cacheSource>
  <cacheFields count="9">
    <cacheField name="年別" numFmtId="181">
      <sharedItems containsSemiMixedTypes="0" containsNonDate="0" containsDate="1" containsString="0" minDate="2009-04-01T00:00:00" maxDate="2016-04-02T00:00:00" count="8">
        <d v="2009-04-01T00:00:00"/>
        <d v="2010-04-01T00:00:00"/>
        <d v="2011-04-01T00:00:00"/>
        <d v="2012-04-01T00:00:00"/>
        <d v="2013-04-01T00:00:00"/>
        <d v="2014-04-01T00:00:00"/>
        <d v="2015-04-01T00:00:00"/>
        <d v="2016-04-01T00:00:00"/>
      </sharedItems>
    </cacheField>
    <cacheField name="総数" numFmtId="0">
      <sharedItems containsSemiMixedTypes="0" containsString="0" containsNumber="1" containsInteger="1" minValue="173" maxValue="177"/>
    </cacheField>
    <cacheField name="団長" numFmtId="0">
      <sharedItems containsSemiMixedTypes="0" containsString="0" containsNumber="1" containsInteger="1" minValue="1" maxValue="1"/>
    </cacheField>
    <cacheField name="副団長" numFmtId="0">
      <sharedItems containsSemiMixedTypes="0" containsString="0" containsNumber="1" containsInteger="1" minValue="2" maxValue="2"/>
    </cacheField>
    <cacheField name="分団長" numFmtId="0">
      <sharedItems containsSemiMixedTypes="0" containsString="0" containsNumber="1" containsInteger="1" minValue="10" maxValue="10"/>
    </cacheField>
    <cacheField name="副分団長" numFmtId="0">
      <sharedItems containsSemiMixedTypes="0" containsString="0" containsNumber="1" containsInteger="1" minValue="10" maxValue="10"/>
    </cacheField>
    <cacheField name="部長" numFmtId="0">
      <sharedItems containsSemiMixedTypes="0" containsString="0" containsNumber="1" containsInteger="1" minValue="20" maxValue="20"/>
    </cacheField>
    <cacheField name="班長" numFmtId="0">
      <sharedItems containsSemiMixedTypes="0" containsString="0" containsNumber="1" containsInteger="1" minValue="35" maxValue="35"/>
    </cacheField>
    <cacheField name="団員" numFmtId="0">
      <sharedItems containsSemiMixedTypes="0" containsString="0" containsNumber="1" containsInteger="1" minValue="95" maxValue="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0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6874999" createdVersion="4" refreshedVersion="4" minRefreshableVersion="3" recordCount="38">
  <cacheSource type="worksheet">
    <worksheetSource ref="A10:M48" sheet="4-1"/>
  </cacheSource>
  <cacheFields count="13">
    <cacheField name="年別" numFmtId="181">
      <sharedItems containsSemiMixedTypes="0" containsNonDate="0" containsDate="1" containsString="0" minDate="1965-02-01T00:00:00" maxDate="2010-02-02T00:00:00" count="8">
        <d v="1965-02-01T00:00:00"/>
        <d v="1970-02-01T00:00:00"/>
        <d v="1975-02-01T00:00:00"/>
        <d v="1980-02-01T00:00:00"/>
        <d v="1985-02-01T00:00:00"/>
        <d v="2000-02-01T00:00:00"/>
        <d v="2005-02-01T00:00:00"/>
        <d v="2010-02-01T00:00:00"/>
      </sharedItems>
    </cacheField>
    <cacheField name="農業集落別" numFmtId="0">
      <sharedItems count="11">
        <s v="総数"/>
        <s v="田端"/>
        <s v="一之宮"/>
        <s v="中瀬"/>
        <s v="大曲"/>
        <s v="岡田"/>
        <s v="大蔵"/>
        <s v="小谷"/>
        <s v="小動"/>
        <s v="宮山"/>
        <s v="倉見"/>
      </sharedItems>
    </cacheField>
    <cacheField name="総数(農家数)" numFmtId="0">
      <sharedItems containsMixedTypes="1" containsNumber="1" containsInteger="1" minValue="0" maxValue="772"/>
    </cacheField>
    <cacheField name="自給的_x000a_農家数(農家数)" numFmtId="0">
      <sharedItems containsMixedTypes="1" containsNumber="1" containsInteger="1" minValue="0" maxValue="131"/>
    </cacheField>
    <cacheField name="総数(販売_x000a_農家数)" numFmtId="0">
      <sharedItems containsMixedTypes="1" containsNumber="1" containsInteger="1" minValue="0" maxValue="247"/>
    </cacheField>
    <cacheField name="専業_x000a_農家数(販売_x000a_農家数)" numFmtId="0">
      <sharedItems containsMixedTypes="1" containsNumber="1" containsInteger="1" minValue="0" maxValue="73"/>
    </cacheField>
    <cacheField name="総数(兼業農家数)" numFmtId="0">
      <sharedItems containsMixedTypes="1" containsNumber="1" containsInteger="1" minValue="0" maxValue="182"/>
    </cacheField>
    <cacheField name="第1種_x000a_兼業(兼業農家数)" numFmtId="0">
      <sharedItems containsMixedTypes="1" containsNumber="1" containsInteger="1" minValue="0" maxValue="48"/>
    </cacheField>
    <cacheField name="第2種_x000a_兼業(兼業農家数)" numFmtId="0">
      <sharedItems containsMixedTypes="1" containsNumber="1" containsInteger="1" minValue="0" maxValue="134"/>
    </cacheField>
    <cacheField name="総数(農家人口)" numFmtId="0">
      <sharedItems containsMixedTypes="1" containsNumber="1" containsInteger="1" minValue="0" maxValue="1611"/>
    </cacheField>
    <cacheField name="男(農家人口)" numFmtId="0">
      <sharedItems containsMixedTypes="1" containsNumber="1" containsInteger="1" minValue="0" maxValue="763"/>
    </cacheField>
    <cacheField name="女　(農家人口)" numFmtId="0">
      <sharedItems containsMixedTypes="1" containsNumber="1" containsInteger="1" minValue="0" maxValue="848"/>
    </cacheField>
    <cacheField name="総数(農業就業人口)" numFmtId="0">
      <sharedItems containsMixedTypes="1" containsNumber="1" containsInteger="1" minValue="2" maxValue="19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1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7222223" createdVersion="4" refreshedVersion="4" minRefreshableVersion="3" recordCount="1368">
  <cacheSource type="worksheet">
    <worksheetSource ref="A6:Z1374" sheet="3-4"/>
  </cacheSource>
  <cacheFields count="26">
    <cacheField name="年別" numFmtId="181">
      <sharedItems containsSemiMixedTypes="0" containsNonDate="0" containsDate="1" containsString="0" minDate="2009-07-01T00:00:00" maxDate="2014-06-02T00:00:00" count="3">
        <d v="2009-07-01T00:00:00"/>
        <d v="2012-02-01T00:00:00"/>
        <d v="2014-06-01T00:00:00"/>
      </sharedItems>
    </cacheField>
    <cacheField name="産業大分類" numFmtId="0">
      <sharedItems count="19">
        <s v="総数"/>
        <s v="A農業,林業"/>
        <s v="B漁業"/>
        <s v="C鉱業,採石業,砂利採取業"/>
        <s v="D建設業"/>
        <s v="E製造業"/>
        <s v="F電気･ガス･熱供給･水道業"/>
        <s v="G情報通信業"/>
        <s v="H運輸業,郵便業"/>
        <s v="I卸売業,小売業"/>
        <s v="J金融業,保険業"/>
        <s v="K不動産業,物品賃貸業"/>
        <s v="L学術研究,専門･技術サービス業"/>
        <s v="M宿泊業,飲食サービス業"/>
        <s v="N生活関連サービス業,娯楽業"/>
        <s v="O教育,学習支援業"/>
        <s v="P医療,福祉"/>
        <s v="Q複合サービス事業"/>
        <s v="Rサービス業（他に分類されないもの）"/>
      </sharedItems>
    </cacheField>
    <cacheField name="経営組織別" numFmtId="0">
      <sharedItems count="4">
        <s v="総数"/>
        <s v="個人"/>
        <s v="法人"/>
        <s v="法人でない団体"/>
      </sharedItems>
    </cacheField>
    <cacheField name="種別" numFmtId="0">
      <sharedItems count="3">
        <s v="総数"/>
        <s v="会社"/>
        <s v="会社以外の法人"/>
      </sharedItems>
    </cacheField>
    <cacheField name="区分" numFmtId="0">
      <sharedItems count="7">
        <s v="事業所数"/>
        <s v="従業者（総数）"/>
        <s v="従業者（男）"/>
        <s v="従業者（女）"/>
        <s v="(従業者数)女(人)" u="1"/>
        <s v="(従業者数)男(人)" u="1"/>
        <s v="従業者数(人) (注)" u="1"/>
      </sharedItems>
    </cacheField>
    <cacheField name="総数(開設時期)" numFmtId="0">
      <sharedItems containsMixedTypes="1" containsNumber="1" containsInteger="1" minValue="0" maxValue="22905"/>
    </cacheField>
    <cacheField name="昭和59年以前" numFmtId="0">
      <sharedItems containsMixedTypes="1" containsNumber="1" containsInteger="1" minValue="0" maxValue="12937"/>
    </cacheField>
    <cacheField name="昭和60年～平成6年" numFmtId="0">
      <sharedItems containsMixedTypes="1" containsNumber="1" containsInteger="1" minValue="0" maxValue="3005"/>
    </cacheField>
    <cacheField name="平成7年～平成1１年" numFmtId="0">
      <sharedItems containsMixedTypes="1" containsNumber="1" containsInteger="1" minValue="0" maxValue="2356"/>
    </cacheField>
    <cacheField name="平成7年～平成16年" numFmtId="0">
      <sharedItems containsMixedTypes="1" containsNumber="1" containsInteger="1" minValue="0" maxValue="4304"/>
    </cacheField>
    <cacheField name="平成12年" numFmtId="0">
      <sharedItems containsMixedTypes="1" containsNumber="1" containsInteger="1" minValue="0" maxValue="349"/>
    </cacheField>
    <cacheField name="平成13年" numFmtId="0">
      <sharedItems containsMixedTypes="1" containsNumber="1" containsInteger="1" minValue="0" maxValue="480"/>
    </cacheField>
    <cacheField name="平成14年" numFmtId="0">
      <sharedItems containsMixedTypes="1" containsNumber="1" containsInteger="1" minValue="0" maxValue="282"/>
    </cacheField>
    <cacheField name="平成15年" numFmtId="0">
      <sharedItems containsMixedTypes="1" containsNumber="1" containsInteger="1" minValue="0" maxValue="471"/>
    </cacheField>
    <cacheField name="平成16年" numFmtId="0">
      <sharedItems containsMixedTypes="1" containsNumber="1" containsInteger="1" minValue="0" maxValue="693"/>
    </cacheField>
    <cacheField name="平成17年" numFmtId="0">
      <sharedItems containsMixedTypes="1" containsNumber="1" containsInteger="1" minValue="0" maxValue="611"/>
    </cacheField>
    <cacheField name="平成18年" numFmtId="0">
      <sharedItems containsMixedTypes="1" containsNumber="1" containsInteger="1" minValue="0" maxValue="451"/>
    </cacheField>
    <cacheField name="平成19年" numFmtId="0">
      <sharedItems containsMixedTypes="1" containsNumber="1" containsInteger="1" minValue="0" maxValue="693"/>
    </cacheField>
    <cacheField name="平成20年" numFmtId="0">
      <sharedItems containsMixedTypes="1" containsNumber="1" containsInteger="1" minValue="0" maxValue="479"/>
    </cacheField>
    <cacheField name="平成21年" numFmtId="0">
      <sharedItems containsMixedTypes="1" containsNumber="1" containsInteger="1" minValue="0" maxValue="409"/>
    </cacheField>
    <cacheField name="平成22年" numFmtId="0">
      <sharedItems containsMixedTypes="1" containsNumber="1" containsInteger="1" minValue="0" maxValue="633"/>
    </cacheField>
    <cacheField name="平成23年" numFmtId="0">
      <sharedItems containsMixedTypes="1" containsNumber="1" containsInteger="1" minValue="0" maxValue="346"/>
    </cacheField>
    <cacheField name="平成24年" numFmtId="0">
      <sharedItems containsMixedTypes="1" containsNumber="1" containsInteger="1" minValue="0" maxValue="285"/>
    </cacheField>
    <cacheField name="平成25年" numFmtId="0">
      <sharedItems containsMixedTypes="1" containsNumber="1" containsInteger="1" minValue="1" maxValue="325"/>
    </cacheField>
    <cacheField name="平成26年" numFmtId="0">
      <sharedItems containsMixedTypes="1" containsNumber="1" containsInteger="1" minValue="1" maxValue="191"/>
    </cacheField>
    <cacheField name="不詳" numFmtId="0">
      <sharedItems containsMixedTypes="1" containsNumber="1" containsInteger="1" minValue="0" maxValue="5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2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7685184" createdVersion="4" refreshedVersion="4" minRefreshableVersion="3" recordCount="93">
  <cacheSource type="worksheet">
    <worksheetSource ref="A5:AT98" sheet="3-3"/>
  </cacheSource>
  <cacheFields count="46">
    <cacheField name="年別" numFmtId="181">
      <sharedItems containsSemiMixedTypes="0" containsNonDate="0" containsDate="1" containsString="0" minDate="2009-07-01T00:00:00" maxDate="2012-02-02T00:00:00" count="2">
        <d v="2009-07-01T00:00:00"/>
        <d v="2012-02-01T00:00:00"/>
      </sharedItems>
    </cacheField>
    <cacheField name="産業大分類別" numFmtId="0">
      <sharedItems count="27">
        <s v="全産業"/>
        <s v="A農業,林業"/>
        <s v="B漁業"/>
        <s v="C鉱業,採石業,砂利採取業"/>
        <s v="D建設業"/>
        <s v="E製造業"/>
        <s v="F電気･ガス･熱供給･水道業"/>
        <s v="G情報通信業"/>
        <s v="H運輸業,郵便業"/>
        <s v="I卸売業,小売業"/>
        <s v="J金融業,保険業"/>
        <s v="K不動産業,物品賃貸業"/>
        <s v="L学術研究,専門･技術サービス業"/>
        <s v="M宿泊業,飲食サービス業"/>
        <s v="N生活関連サービス業,娯楽業"/>
        <s v="O教育,学習支援業"/>
        <s v="P医療,福祉"/>
        <s v="Q複合サービス事業"/>
        <s v="Rサービス業（他に分類されないもの）"/>
        <s v="S公務（他に分類されるものを除く）"/>
        <s v="1～4人"/>
        <s v="5～9人"/>
        <s v="10～19人"/>
        <s v="20～29人"/>
        <s v="30人以上"/>
        <s v="派遣従業者"/>
        <s v="全産業(S公務を除く)"/>
      </sharedItems>
    </cacheField>
    <cacheField name="区分" numFmtId="0">
      <sharedItems count="4">
        <s v="事業所数"/>
        <s v="従業者数"/>
        <s v="従業者数（男）"/>
        <s v="従業者数（女）"/>
      </sharedItems>
    </cacheField>
    <cacheField name="総数" numFmtId="0">
      <sharedItems containsSemiMixedTypes="0" containsString="0" containsNumber="1" containsInteger="1" minValue="0" maxValue="23934"/>
    </cacheField>
    <cacheField name="一之宮（丁目なし）" numFmtId="0">
      <sharedItems containsSemiMixedTypes="0" containsString="0" containsNumber="1" containsInteger="1" minValue="0" maxValue="3"/>
    </cacheField>
    <cacheField name="一之宮1丁目" numFmtId="0">
      <sharedItems containsSemiMixedTypes="0" containsString="0" containsNumber="1" containsInteger="1" minValue="0" maxValue="362"/>
    </cacheField>
    <cacheField name="一之宮2丁目" numFmtId="0">
      <sharedItems containsSemiMixedTypes="0" containsString="0" containsNumber="1" containsInteger="1" minValue="0" maxValue="322"/>
    </cacheField>
    <cacheField name="一之宮3丁目" numFmtId="0">
      <sharedItems containsSemiMixedTypes="0" containsString="0" containsNumber="1" containsInteger="1" minValue="0" maxValue="224"/>
    </cacheField>
    <cacheField name="一之宮4丁目" numFmtId="0">
      <sharedItems containsSemiMixedTypes="0" containsString="0" containsNumber="1" containsInteger="1" minValue="0" maxValue="646"/>
    </cacheField>
    <cacheField name="一之宮5丁目" numFmtId="0">
      <sharedItems containsSemiMixedTypes="0" containsString="0" containsNumber="1" containsInteger="1" minValue="0" maxValue="425"/>
    </cacheField>
    <cacheField name="一之宮6丁目" numFmtId="0">
      <sharedItems containsSemiMixedTypes="0" containsString="0" containsNumber="1" containsInteger="1" minValue="0" maxValue="1316"/>
    </cacheField>
    <cacheField name="一之宮7丁目" numFmtId="0">
      <sharedItems containsSemiMixedTypes="0" containsString="0" containsNumber="1" containsInteger="1" minValue="0" maxValue="1625"/>
    </cacheField>
    <cacheField name="一之宮8丁目" numFmtId="0">
      <sharedItems containsSemiMixedTypes="0" containsString="0" containsNumber="1" containsInteger="1" minValue="0" maxValue="291"/>
    </cacheField>
    <cacheField name="一之宮9丁目" numFmtId="0">
      <sharedItems containsSemiMixedTypes="0" containsString="0" containsNumber="1" containsInteger="1" minValue="0" maxValue="354"/>
    </cacheField>
    <cacheField name="岡田（丁目なし）" numFmtId="0">
      <sharedItems containsSemiMixedTypes="0" containsString="0" containsNumber="1" containsInteger="1" minValue="0" maxValue="1103"/>
    </cacheField>
    <cacheField name="岡田3丁目" numFmtId="0">
      <sharedItems containsSemiMixedTypes="0" containsString="0" containsNumber="1" containsInteger="1" minValue="0" maxValue="292"/>
    </cacheField>
    <cacheField name="岡田4丁目" numFmtId="0">
      <sharedItems containsSemiMixedTypes="0" containsString="0" containsNumber="1" containsInteger="1" minValue="0" maxValue="233"/>
    </cacheField>
    <cacheField name="岡田5丁目" numFmtId="0">
      <sharedItems containsSemiMixedTypes="0" containsString="0" containsNumber="1" containsInteger="1" minValue="0" maxValue="136"/>
    </cacheField>
    <cacheField name="岡田6丁目" numFmtId="0">
      <sharedItems containsSemiMixedTypes="0" containsString="0" containsNumber="1" containsInteger="1" minValue="0" maxValue="955"/>
    </cacheField>
    <cacheField name="岡田7丁目" numFmtId="0">
      <sharedItems containsSemiMixedTypes="0" containsString="0" containsNumber="1" containsInteger="1" minValue="0" maxValue="137"/>
    </cacheField>
    <cacheField name="岡田8丁目" numFmtId="0">
      <sharedItems containsSemiMixedTypes="0" containsString="0" containsNumber="1" containsInteger="1" minValue="0" maxValue="44"/>
    </cacheField>
    <cacheField name="宮山（丁目なし）" numFmtId="0">
      <sharedItems containsString="0" containsBlank="1" containsNumber="1" containsInteger="1" minValue="0" maxValue="4035"/>
    </cacheField>
    <cacheField name="小谷（丁目なし）" numFmtId="0">
      <sharedItems containsSemiMixedTypes="0" containsString="0" containsNumber="1" containsInteger="1" minValue="0" maxValue="92"/>
    </cacheField>
    <cacheField name="小谷1丁目" numFmtId="0">
      <sharedItems containsSemiMixedTypes="0" containsString="0" containsNumber="1" containsInteger="1" minValue="0" maxValue="294"/>
    </cacheField>
    <cacheField name="小谷2丁目" numFmtId="0">
      <sharedItems containsSemiMixedTypes="0" containsString="0" containsNumber="1" containsInteger="1" minValue="0" maxValue="1049"/>
    </cacheField>
    <cacheField name="小谷3丁目" numFmtId="0">
      <sharedItems containsSemiMixedTypes="0" containsString="0" containsNumber="1" containsInteger="1" minValue="0" maxValue="52"/>
    </cacheField>
    <cacheField name="小谷4丁目" numFmtId="0">
      <sharedItems containsSemiMixedTypes="0" containsString="0" containsNumber="1" containsInteger="1" minValue="0" maxValue="91"/>
    </cacheField>
    <cacheField name="小動（丁目なし）" numFmtId="0">
      <sharedItems containsSemiMixedTypes="0" containsString="0" containsNumber="1" containsInteger="1" minValue="0" maxValue="499"/>
    </cacheField>
    <cacheField name="倉見（丁目なし）" numFmtId="0">
      <sharedItems containsSemiMixedTypes="0" containsString="0" containsNumber="1" containsInteger="1" minValue="0" maxValue="5473"/>
    </cacheField>
    <cacheField name="大曲1丁目" numFmtId="0">
      <sharedItems containsSemiMixedTypes="0" containsString="0" containsNumber="1" containsInteger="1" minValue="0" maxValue="145"/>
    </cacheField>
    <cacheField name="大曲2丁目" numFmtId="0">
      <sharedItems containsSemiMixedTypes="0" containsString="0" containsNumber="1" containsInteger="1" minValue="0" maxValue="242"/>
    </cacheField>
    <cacheField name="大曲3丁目" numFmtId="0">
      <sharedItems containsSemiMixedTypes="0" containsString="0" containsNumber="1" containsInteger="1" minValue="0" maxValue="729"/>
    </cacheField>
    <cacheField name="大曲4丁目" numFmtId="0">
      <sharedItems containsSemiMixedTypes="0" containsString="0" containsNumber="1" containsInteger="1" minValue="0" maxValue="522"/>
    </cacheField>
    <cacheField name="大蔵（丁目なし）" numFmtId="0">
      <sharedItems containsSemiMixedTypes="0" containsString="0" containsNumber="1" containsInteger="1" minValue="0" maxValue="173"/>
    </cacheField>
    <cacheField name="中瀬（丁目なし）" numFmtId="0">
      <sharedItems containsSemiMixedTypes="0" containsString="0" containsNumber="1" containsInteger="1" minValue="0" maxValue="309"/>
    </cacheField>
    <cacheField name="田端（丁目なし）" numFmtId="0">
      <sharedItems containsSemiMixedTypes="0" containsString="0" containsNumber="1" containsInteger="1" minValue="0" maxValue="2311"/>
    </cacheField>
    <cacheField name="一之宮（再掲）" numFmtId="0">
      <sharedItems containsSemiMixedTypes="0" containsString="0" containsNumber="1" containsInteger="1" minValue="0" maxValue="5321"/>
    </cacheField>
    <cacheField name="岡田（再掲）" numFmtId="0">
      <sharedItems containsSemiMixedTypes="0" containsString="0" containsNumber="1" containsInteger="1" minValue="0" maxValue="2813"/>
    </cacheField>
    <cacheField name="宮山（再掲）" numFmtId="0">
      <sharedItems containsSemiMixedTypes="0" containsString="0" containsNumber="1" containsInteger="1" minValue="0" maxValue="4035"/>
    </cacheField>
    <cacheField name="小谷（再掲）" numFmtId="0">
      <sharedItems containsSemiMixedTypes="0" containsString="0" containsNumber="1" containsInteger="1" minValue="0" maxValue="1552"/>
    </cacheField>
    <cacheField name="小動（再掲）" numFmtId="0">
      <sharedItems containsSemiMixedTypes="0" containsString="0" containsNumber="1" containsInteger="1" minValue="0" maxValue="499"/>
    </cacheField>
    <cacheField name="倉見（再掲）" numFmtId="0">
      <sharedItems containsSemiMixedTypes="0" containsString="0" containsNumber="1" containsInteger="1" minValue="0" maxValue="5473"/>
    </cacheField>
    <cacheField name="大曲（再掲）" numFmtId="0">
      <sharedItems containsSemiMixedTypes="0" containsString="0" containsNumber="1" containsInteger="1" minValue="0" maxValue="1585"/>
    </cacheField>
    <cacheField name="大蔵（再掲）" numFmtId="0">
      <sharedItems containsSemiMixedTypes="0" containsString="0" containsNumber="1" containsInteger="1" minValue="0" maxValue="173"/>
    </cacheField>
    <cacheField name="中瀬（再掲）" numFmtId="0">
      <sharedItems containsSemiMixedTypes="0" containsString="0" containsNumber="1" containsInteger="1" minValue="0" maxValue="309"/>
    </cacheField>
    <cacheField name="田端（再掲）" numFmtId="0">
      <sharedItems containsSemiMixedTypes="0" containsString="0" containsNumber="1" containsInteger="1" minValue="0" maxValue="23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3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7800923" createdVersion="4" refreshedVersion="4" minRefreshableVersion="3" recordCount="66">
  <cacheSource type="worksheet">
    <worksheetSource ref="A7:BM73" sheet="3-2"/>
  </cacheSource>
  <cacheFields count="65">
    <cacheField name="年別" numFmtId="181">
      <sharedItems containsSemiMixedTypes="0" containsNonDate="0" containsDate="1" containsString="0" minDate="2009-07-01T00:00:00" maxDate="2014-06-02T00:00:00" count="3">
        <d v="2009-07-01T00:00:00"/>
        <d v="2012-02-01T00:00:00"/>
        <d v="2014-06-01T00:00:00"/>
      </sharedItems>
    </cacheField>
    <cacheField name="産業大分類別" numFmtId="0">
      <sharedItems count="22">
        <s v="全産業"/>
        <s v="A農業,林業"/>
        <s v="B漁業"/>
        <s v="C鉱業,採石業,砂利採取業"/>
        <s v="D建設業"/>
        <s v="E製造業"/>
        <s v="F電気･ガス･熱供給･水道業"/>
        <s v="G情報通信業"/>
        <s v="H運輸業,郵便業"/>
        <s v="I卸売業,小売業"/>
        <s v="J金融業,保険業"/>
        <s v="K不動産業,物品賃貸業"/>
        <s v="L学術研究,専門･技術サービス業"/>
        <s v="M宿泊業,飲食サービス業"/>
        <s v="N生活関連サービス業,娯楽業"/>
        <s v="O教育,学習支援業"/>
        <s v="P医療,福祉"/>
        <s v="Q複合サービス事業"/>
        <s v="Rサービス業（他に分類されないもの）"/>
        <s v="（再掲）第1次産業"/>
        <s v="（再掲）第2次産業"/>
        <s v="（再掲）第3次産業"/>
      </sharedItems>
    </cacheField>
    <cacheField name="総数(従業者規模別事業所数)" numFmtId="0">
      <sharedItems containsSemiMixedTypes="0" containsString="0" containsNumber="1" containsInteger="1" minValue="0" maxValue="1970"/>
    </cacheField>
    <cacheField name="1～4人(従業者規模別事業所数)" numFmtId="0">
      <sharedItems containsSemiMixedTypes="0" containsString="0" containsNumber="1" containsInteger="1" minValue="0" maxValue="1175"/>
    </cacheField>
    <cacheField name="5～9人(従業者規模別事業所数)" numFmtId="0">
      <sharedItems containsSemiMixedTypes="0" containsString="0" containsNumber="1" containsInteger="1" minValue="0" maxValue="336"/>
    </cacheField>
    <cacheField name="10～19人(従業者規模別事業所数)" numFmtId="0">
      <sharedItems containsSemiMixedTypes="0" containsString="0" containsNumber="1" containsInteger="1" minValue="0" maxValue="219"/>
    </cacheField>
    <cacheField name="20～29人(従業者規模別事業所数)" numFmtId="0">
      <sharedItems containsSemiMixedTypes="0" containsString="0" containsNumber="1" containsInteger="1" minValue="0" maxValue="96"/>
    </cacheField>
    <cacheField name="30～49人(従業者規模別事業所数)" numFmtId="0">
      <sharedItems containsSemiMixedTypes="0" containsString="0" containsNumber="1" containsInteger="1" minValue="0" maxValue="69"/>
    </cacheField>
    <cacheField name="50～99人(従業者規模別事業所数)" numFmtId="0">
      <sharedItems containsSemiMixedTypes="0" containsString="0" containsNumber="1" containsInteger="1" minValue="0" maxValue="47"/>
    </cacheField>
    <cacheField name="100人以上(従業者規模別事業所数)" numFmtId="0">
      <sharedItems containsSemiMixedTypes="0" containsString="0" containsNumber="1" containsInteger="1" minValue="0" maxValue="29"/>
    </cacheField>
    <cacheField name="派遣従業者のみ(従業者規模別事業所数)" numFmtId="0">
      <sharedItems containsSemiMixedTypes="0" containsString="0" containsNumber="1" containsInteger="1" minValue="0" maxValue="10"/>
    </cacheField>
    <cacheField name="総数(従業者数（総数）)" numFmtId="0">
      <sharedItems containsSemiMixedTypes="0" containsString="0" containsNumber="1" containsInteger="1" minValue="0" maxValue="22905"/>
    </cacheField>
    <cacheField name="1～4人(従業者数（総数）)" numFmtId="0">
      <sharedItems containsSemiMixedTypes="0" containsString="0" containsNumber="1" containsInteger="1" minValue="0" maxValue="2424"/>
    </cacheField>
    <cacheField name="5～9人(従業者数（総数）)" numFmtId="0">
      <sharedItems containsSemiMixedTypes="0" containsString="0" containsNumber="1" containsInteger="1" minValue="0" maxValue="2173"/>
    </cacheField>
    <cacheField name="10～19人(従業者数（総数）)" numFmtId="0">
      <sharedItems containsSemiMixedTypes="0" containsString="0" containsNumber="1" containsInteger="1" minValue="0" maxValue="3014"/>
    </cacheField>
    <cacheField name="20～29人(従業者数（総数）)" numFmtId="0">
      <sharedItems containsSemiMixedTypes="0" containsString="0" containsNumber="1" containsInteger="1" minValue="0" maxValue="2289"/>
    </cacheField>
    <cacheField name="30～49人(従業者数（総数）)" numFmtId="0">
      <sharedItems containsSemiMixedTypes="0" containsString="0" containsNumber="1" containsInteger="1" minValue="0" maxValue="2591"/>
    </cacheField>
    <cacheField name="50～99人(従業者数（総数）)" numFmtId="0">
      <sharedItems containsSemiMixedTypes="0" containsString="0" containsNumber="1" containsInteger="1" minValue="0" maxValue="3216"/>
    </cacheField>
    <cacheField name="100人以上(従業者数（総数）)" numFmtId="0">
      <sharedItems containsSemiMixedTypes="0" containsString="0" containsNumber="1" containsInteger="1" minValue="0" maxValue="7525"/>
    </cacheField>
    <cacheField name="派遣従業者のみ(従業者数（総数）)" numFmtId="0">
      <sharedItems containsSemiMixedTypes="0" containsString="0" containsNumber="1" containsInteger="1" minValue="0" maxValue="0"/>
    </cacheField>
    <cacheField name="総数(従業者数（男）)" numFmtId="0">
      <sharedItems containsSemiMixedTypes="0" containsString="0" containsNumber="1" containsInteger="1" minValue="0" maxValue="15145"/>
    </cacheField>
    <cacheField name="1～4人(従業者数（男）)" numFmtId="0">
      <sharedItems containsSemiMixedTypes="0" containsString="0" containsNumber="1" containsInteger="1" minValue="0" maxValue="1339"/>
    </cacheField>
    <cacheField name="5～9人(従業者数（男）)" numFmtId="0">
      <sharedItems containsSemiMixedTypes="0" containsString="0" containsNumber="1" containsInteger="1" minValue="0" maxValue="1261"/>
    </cacheField>
    <cacheField name="10～19人(従業者数（男）)" numFmtId="0">
      <sharedItems containsSemiMixedTypes="0" containsString="0" containsNumber="1" containsInteger="1" minValue="0" maxValue="1823"/>
    </cacheField>
    <cacheField name="20～29人(従業者数（男）)" numFmtId="0">
      <sharedItems containsSemiMixedTypes="0" containsString="0" containsNumber="1" containsInteger="1" minValue="0" maxValue="1336"/>
    </cacheField>
    <cacheField name="30～49人(従業者数（男）)" numFmtId="0">
      <sharedItems containsSemiMixedTypes="0" containsString="0" containsNumber="1" containsInteger="1" minValue="0" maxValue="1498"/>
    </cacheField>
    <cacheField name="50～99人(従業者数（男）)" numFmtId="0">
      <sharedItems containsSemiMixedTypes="0" containsString="0" containsNumber="1" containsInteger="1" minValue="0" maxValue="2102"/>
    </cacheField>
    <cacheField name="100人以上(従業者数（男）)" numFmtId="0">
      <sharedItems containsSemiMixedTypes="0" containsString="0" containsNumber="1" containsInteger="1" minValue="0" maxValue="5900"/>
    </cacheField>
    <cacheField name="派遣従業者のみ(従業者数（男）)" numFmtId="0">
      <sharedItems containsSemiMixedTypes="0" containsString="0" containsNumber="1" containsInteger="1" minValue="0" maxValue="0"/>
    </cacheField>
    <cacheField name="総数(従業者数（女）)" numFmtId="0">
      <sharedItems containsSemiMixedTypes="0" containsString="0" containsNumber="1" containsInteger="1" minValue="0" maxValue="7745"/>
    </cacheField>
    <cacheField name="1～4人(従業者数（女）)" numFmtId="0">
      <sharedItems containsSemiMixedTypes="0" containsString="0" containsNumber="1" containsInteger="1" minValue="0" maxValue="1085"/>
    </cacheField>
    <cacheField name="5～9人(従業者数（女）)" numFmtId="0">
      <sharedItems containsSemiMixedTypes="0" containsString="0" containsNumber="1" containsInteger="1" minValue="0" maxValue="912"/>
    </cacheField>
    <cacheField name="10～19人(従業者数（女）)" numFmtId="0">
      <sharedItems containsSemiMixedTypes="0" containsString="0" containsNumber="1" containsInteger="1" minValue="0" maxValue="1207"/>
    </cacheField>
    <cacheField name="20～29人(従業者数（女）)" numFmtId="0">
      <sharedItems containsSemiMixedTypes="0" containsString="0" containsNumber="1" containsInteger="1" minValue="0" maxValue="965"/>
    </cacheField>
    <cacheField name="30～49人(従業者数（女）)" numFmtId="0">
      <sharedItems containsSemiMixedTypes="0" containsString="0" containsNumber="1" containsInteger="1" minValue="0" maxValue="1093"/>
    </cacheField>
    <cacheField name="50～99人(従業者数（女）)" numFmtId="0">
      <sharedItems containsSemiMixedTypes="0" containsString="0" containsNumber="1" containsInteger="1" minValue="0" maxValue="1114"/>
    </cacheField>
    <cacheField name="100人以上(従業者数（女）)" numFmtId="0">
      <sharedItems containsSemiMixedTypes="0" containsString="0" containsNumber="1" containsInteger="1" minValue="0" maxValue="1893"/>
    </cacheField>
    <cacheField name="派遣従業者のみ(従業者数（女）)" numFmtId="0">
      <sharedItems containsSemiMixedTypes="0" containsString="0" containsNumber="1" containsInteger="1" minValue="0" maxValue="0"/>
    </cacheField>
    <cacheField name="総数(従業者数のうち常用雇用者数（総数）)" numFmtId="0">
      <sharedItems containsSemiMixedTypes="0" containsString="0" containsNumber="1" containsInteger="1" minValue="0" maxValue="19562"/>
    </cacheField>
    <cacheField name="1～4人(従業者数のうち常用雇用者数（総数）)" numFmtId="0">
      <sharedItems containsSemiMixedTypes="0" containsString="0" containsNumber="1" containsInteger="1" minValue="0" maxValue="957"/>
    </cacheField>
    <cacheField name="5～9人(従業者数のうち常用雇用者数（総数）)" numFmtId="0">
      <sharedItems containsSemiMixedTypes="0" containsString="0" containsNumber="1" containsInteger="1" minValue="0" maxValue="1649"/>
    </cacheField>
    <cacheField name="10～19人(従業者数のうち常用雇用者数（総数）)" numFmtId="0">
      <sharedItems containsSemiMixedTypes="0" containsString="0" containsNumber="1" containsInteger="1" minValue="0" maxValue="2551"/>
    </cacheField>
    <cacheField name="20～29人(従業者数のうち常用雇用者数（総数）)" numFmtId="0">
      <sharedItems containsSemiMixedTypes="0" containsString="0" containsNumber="1" containsInteger="1" minValue="0" maxValue="2063"/>
    </cacheField>
    <cacheField name="30～49人(従業者数のうち常用雇用者数（総数）)" numFmtId="0">
      <sharedItems containsSemiMixedTypes="0" containsString="0" containsNumber="1" containsInteger="1" minValue="0" maxValue="2321"/>
    </cacheField>
    <cacheField name="50～99人(従業者数のうち常用雇用者数（総数）)" numFmtId="0">
      <sharedItems containsSemiMixedTypes="0" containsString="0" containsNumber="1" containsInteger="1" minValue="0" maxValue="3089"/>
    </cacheField>
    <cacheField name="100人以上(従業者数のうち常用雇用者数（総数）)" numFmtId="0">
      <sharedItems containsSemiMixedTypes="0" containsString="0" containsNumber="1" containsInteger="1" minValue="0" maxValue="7433"/>
    </cacheField>
    <cacheField name="派遣従業者のみ(従業者数のうち常用雇用者数（総数）)" numFmtId="0">
      <sharedItems containsSemiMixedTypes="0" containsString="0" containsNumber="1" containsInteger="1" minValue="0" maxValue="0"/>
    </cacheField>
    <cacheField name="総数(従業者数のうち常用雇用者数（男）)" numFmtId="0">
      <sharedItems containsSemiMixedTypes="0" containsString="0" containsNumber="1" containsInteger="1" minValue="0" maxValue="13034"/>
    </cacheField>
    <cacheField name="1～4人(従業者数のうち常用雇用者数（男）)" numFmtId="0">
      <sharedItems containsSemiMixedTypes="0" containsString="0" containsNumber="1" containsInteger="1" minValue="0" maxValue="438"/>
    </cacheField>
    <cacheField name="5～9人(従業者数のうち常用雇用者数（男）)" numFmtId="0">
      <sharedItems containsSemiMixedTypes="0" containsString="0" containsNumber="1" containsInteger="1" minValue="0" maxValue="901"/>
    </cacheField>
    <cacheField name="10～19人(従業者数のうち常用雇用者数（男）)" numFmtId="0">
      <sharedItems containsSemiMixedTypes="0" containsString="0" containsNumber="1" containsInteger="1" minValue="0" maxValue="1526"/>
    </cacheField>
    <cacheField name="20～29人(従業者数のうち常用雇用者数（男）)" numFmtId="0">
      <sharedItems containsSemiMixedTypes="0" containsString="0" containsNumber="1" containsInteger="1" minValue="0" maxValue="1204"/>
    </cacheField>
    <cacheField name="30～49人(従業者数のうち常用雇用者数（男）)" numFmtId="0">
      <sharedItems containsSemiMixedTypes="0" containsString="0" containsNumber="1" containsInteger="1" minValue="0" maxValue="1332"/>
    </cacheField>
    <cacheField name="50～99人(従業者数のうち常用雇用者数（男）)" numFmtId="0">
      <sharedItems containsSemiMixedTypes="0" containsString="0" containsNumber="1" containsInteger="1" minValue="0" maxValue="2009"/>
    </cacheField>
    <cacheField name="100人以上(従業者数のうち常用雇用者数（男）)" numFmtId="0">
      <sharedItems containsSemiMixedTypes="0" containsString="0" containsNumber="1" containsInteger="1" minValue="0" maxValue="5801"/>
    </cacheField>
    <cacheField name="派遣従業者のみ(従業者数のうち常用雇用者数（男）)" numFmtId="0">
      <sharedItems containsSemiMixedTypes="0" containsString="0" containsNumber="1" containsInteger="1" minValue="0" maxValue="0"/>
    </cacheField>
    <cacheField name="総数(従業者数のうち常用雇用者数（女）)" numFmtId="0">
      <sharedItems containsSemiMixedTypes="0" containsString="0" containsNumber="1" containsInteger="1" minValue="0" maxValue="6686"/>
    </cacheField>
    <cacheField name="1～4人(従業者数のうち常用雇用者数（女）)" numFmtId="0">
      <sharedItems containsSemiMixedTypes="0" containsString="0" containsNumber="1" containsInteger="1" minValue="0" maxValue="524"/>
    </cacheField>
    <cacheField name="5～9人(従業者数のうち常用雇用者数（女）)" numFmtId="0">
      <sharedItems containsSemiMixedTypes="0" containsString="0" containsNumber="1" containsInteger="1" minValue="0" maxValue="748"/>
    </cacheField>
    <cacheField name="10～19人(従業者数のうち常用雇用者数（女）)" numFmtId="0">
      <sharedItems containsSemiMixedTypes="0" containsString="0" containsNumber="1" containsInteger="1" minValue="0" maxValue="1058"/>
    </cacheField>
    <cacheField name="20～29人(従業者数のうち常用雇用者数（女）)" numFmtId="0">
      <sharedItems containsSemiMixedTypes="0" containsString="0" containsNumber="1" containsInteger="1" minValue="0" maxValue="860"/>
    </cacheField>
    <cacheField name="30～49人(従業者数のうち常用雇用者数（女）)" numFmtId="0">
      <sharedItems containsSemiMixedTypes="0" containsString="0" containsNumber="1" containsInteger="1" minValue="0" maxValue="989"/>
    </cacheField>
    <cacheField name="50～99人(従業者数のうち常用雇用者数（女）)" numFmtId="0">
      <sharedItems containsSemiMixedTypes="0" containsString="0" containsNumber="1" containsInteger="1" minValue="0" maxValue="1080"/>
    </cacheField>
    <cacheField name="100人以上(従業者数のうち常用雇用者数（女）)" numFmtId="0">
      <sharedItems containsSemiMixedTypes="0" containsString="0" containsNumber="1" containsInteger="1" minValue="0" maxValue="1880"/>
    </cacheField>
    <cacheField name="派遣従業者のみ(従業者数のうち常用雇用者数（女）)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4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8032408" createdVersion="4" refreshedVersion="4" minRefreshableVersion="3" recordCount="69">
  <cacheSource type="worksheet">
    <worksheetSource ref="A6:H75" sheet="3-1"/>
  </cacheSource>
  <cacheFields count="8">
    <cacheField name="年別" numFmtId="181">
      <sharedItems containsSemiMixedTypes="0" containsNonDate="0" containsDate="1" containsString="0" minDate="2009-07-01T00:00:00" maxDate="2014-06-02T00:00:00" count="3">
        <d v="2009-07-01T00:00:00"/>
        <d v="2012-02-01T00:00:00"/>
        <d v="2014-06-01T00:00:00"/>
      </sharedItems>
    </cacheField>
    <cacheField name="産業大分類別" numFmtId="0">
      <sharedItems count="23">
        <s v="総数"/>
        <s v="A農業,林業"/>
        <s v="B漁業"/>
        <s v="C鉱業,採石業,砂利採取業"/>
        <s v="D建設業"/>
        <s v="E製造業"/>
        <s v="F電気･ガス･熱供給･水道業"/>
        <s v="G情報通信業"/>
        <s v="H運輸業,郵便業"/>
        <s v="I卸売業,小売業"/>
        <s v="J金融業,保険業"/>
        <s v="K不動産業,物品賃貸業"/>
        <s v="L学術研究,専門･技術サービス業"/>
        <s v="M宿泊業,飲食サービス業"/>
        <s v="N生活関連サービス業,娯楽業"/>
        <s v="O教育,学習支援業"/>
        <s v="P医療,福祉"/>
        <s v="Q複合サービス事業"/>
        <s v="Rサービス業（他に分類されないもの）"/>
        <s v="S公務（他に分類されるものを除く）"/>
        <s v="（再掲）第1次産業"/>
        <s v="（再掲）第2次産業"/>
        <s v="（再掲）第3次産業"/>
      </sharedItems>
    </cacheField>
    <cacheField name="総数" numFmtId="0">
      <sharedItems containsMixedTypes="1" containsNumber="1" containsInteger="1" minValue="0" maxValue="2006"/>
    </cacheField>
    <cacheField name="個人" numFmtId="0">
      <sharedItems containsMixedTypes="1" containsNumber="1" containsInteger="1" minValue="0" maxValue="740"/>
    </cacheField>
    <cacheField name="会社" numFmtId="0">
      <sharedItems containsMixedTypes="1" containsNumber="1" containsInteger="1" minValue="0" maxValue="1146"/>
    </cacheField>
    <cacheField name="会社以外の法人" numFmtId="0">
      <sharedItems containsMixedTypes="1" containsNumber="1" containsInteger="1" minValue="0" maxValue="80"/>
    </cacheField>
    <cacheField name="法人でない団体" numFmtId="0">
      <sharedItems containsMixedTypes="1" containsNumber="1" containsInteger="1" minValue="0" maxValue="13"/>
    </cacheField>
    <cacheField name="国・地方公共団体" numFmtId="0">
      <sharedItems containsMixedTypes="1" containsNumber="1" containsInteger="1" minValue="0" maxValue="3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5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8148146" createdVersion="4" refreshedVersion="4" minRefreshableVersion="3" recordCount="33">
  <cacheSource type="worksheet">
    <worksheetSource ref="A6:E39" sheet="2-12"/>
  </cacheSource>
  <cacheFields count="5">
    <cacheField name="年別" numFmtId="181">
      <sharedItems containsSemiMixedTypes="0" containsNonDate="0" containsDate="1" containsString="0" minDate="2000-10-01T00:00:00" maxDate="2010-10-02T00:00:00" count="3">
        <d v="2000-10-01T00:00:00"/>
        <d v="2005-10-01T00:00:00"/>
        <d v="2010-10-01T00:00:00"/>
      </sharedItems>
    </cacheField>
    <cacheField name="産業大分類別" numFmtId="0">
      <sharedItems count="25">
        <s v="総数"/>
        <s v="（再掲）第1次産業"/>
        <s v="（再掲）第2次産業"/>
        <s v="（再掲）第3次産業"/>
        <s v="A農業,林業"/>
        <s v="Aのうち農業"/>
        <s v="B漁業"/>
        <s v="C鉱業,採石業,砂利採取業"/>
        <s v="D建設業"/>
        <s v="E製造業"/>
        <s v="F電気･ガス･熱供給･水道業"/>
        <s v="G情報通信業"/>
        <s v="H運輸業,郵便業"/>
        <s v="I卸売業,小売業"/>
        <s v="J金融業,保険業"/>
        <s v="K不動産業,物品賃貸業"/>
        <s v="L学術研究,専門･技術サービス業"/>
        <s v="M宿泊業,飲食サービス業"/>
        <s v="N生活関連サービス業,娯楽業"/>
        <s v="O教育,学習支援業"/>
        <s v="P医療,福祉"/>
        <s v="Q複合サービス事業"/>
        <s v="Rサービス業（他に分類されないもの）"/>
        <s v="S公務（他に分類されるものを除く）"/>
        <s v="T分類不能の産業"/>
      </sharedItems>
    </cacheField>
    <cacheField name="総数" numFmtId="0">
      <sharedItems containsSemiMixedTypes="0" containsString="0" containsNumber="1" containsInteger="1" minValue="1" maxValue="24354"/>
    </cacheField>
    <cacheField name="男" numFmtId="0">
      <sharedItems containsSemiMixedTypes="0" containsString="0" containsNumber="1" containsInteger="1" minValue="1" maxValue="15323"/>
    </cacheField>
    <cacheField name="女" numFmtId="0">
      <sharedItems containsSemiMixedTypes="0" containsString="0" containsNumber="1" containsInteger="1" minValue="0" maxValue="92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6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849537" createdVersion="4" refreshedVersion="4" minRefreshableVersion="3" recordCount="3">
  <cacheSource type="worksheet">
    <worksheetSource ref="A7:I10" sheet="2-11"/>
  </cacheSource>
  <cacheFields count="9">
    <cacheField name="年別" numFmtId="181">
      <sharedItems containsSemiMixedTypes="0" containsNonDate="0" containsDate="1" containsString="0" minDate="2000-10-01T00:00:00" maxDate="2010-10-02T00:00:00" count="3">
        <d v="2000-10-01T00:00:00"/>
        <d v="2005-10-01T00:00:00"/>
        <d v="2010-10-01T00:00:00"/>
      </sharedItems>
    </cacheField>
    <cacheField name="夜間人口" numFmtId="0">
      <sharedItems containsSemiMixedTypes="0" containsString="0" containsNumber="1" containsInteger="1" minValue="46246" maxValue="47672"/>
    </cacheField>
    <cacheField name="総数(流出人口)" numFmtId="0">
      <sharedItems containsSemiMixedTypes="0" containsString="0" containsNumber="1" containsInteger="1" minValue="14507" maxValue="15024"/>
    </cacheField>
    <cacheField name="通勤(流出人口)" numFmtId="0">
      <sharedItems containsSemiMixedTypes="0" containsString="0" containsNumber="1" containsInteger="1" minValue="12595" maxValue="13100"/>
    </cacheField>
    <cacheField name="通学(流出人口)" numFmtId="0">
      <sharedItems containsSemiMixedTypes="0" containsString="0" containsNumber="1" containsInteger="1" minValue="1789" maxValue="2179"/>
    </cacheField>
    <cacheField name="総数(流入人口)" numFmtId="0">
      <sharedItems containsSemiMixedTypes="0" containsString="0" containsNumber="1" containsInteger="1" minValue="11786" maxValue="12342"/>
    </cacheField>
    <cacheField name="通勤(流入人口)" numFmtId="0">
      <sharedItems containsSemiMixedTypes="0" containsString="0" containsNumber="1" containsInteger="1" minValue="11314" maxValue="11957"/>
    </cacheField>
    <cacheField name="通学(流入人口)" numFmtId="0">
      <sharedItems containsSemiMixedTypes="0" containsString="0" containsNumber="1" containsInteger="1" minValue="385" maxValue="472"/>
    </cacheField>
    <cacheField name="昼間人口" numFmtId="0">
      <sharedItems containsSemiMixedTypes="0" containsString="0" containsNumber="1" containsInteger="1" minValue="43539" maxValue="4495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7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8726854" createdVersion="4" refreshedVersion="4" minRefreshableVersion="3" recordCount="19">
  <cacheSource type="worksheet">
    <worksheetSource ref="A7:J26" sheet="2-9"/>
  </cacheSource>
  <cacheFields count="10">
    <cacheField name="年別" numFmtId="181">
      <sharedItems containsNonDate="0" containsDate="1" containsString="0" containsBlank="1" minDate="2009-01-01T00:00:00" maxDate="2017-01-02T00:00:00" count="10">
        <d v="2009-01-01T00:00:00"/>
        <d v="2010-01-01T00:00:00"/>
        <d v="2011-01-01T00:00:00"/>
        <d v="2012-01-01T00:00:00"/>
        <d v="2013-01-01T00:00:00"/>
        <d v="2014-01-01T00:00:00"/>
        <d v="2015-01-01T00:00:00"/>
        <d v="2016-01-01T00:00:00"/>
        <d v="2017-01-01T00:00:00"/>
        <m/>
      </sharedItems>
    </cacheField>
    <cacheField name="実数及び割合の別" numFmtId="181">
      <sharedItems containsBlank="1" count="3">
        <s v="実数"/>
        <s v="割合"/>
        <m/>
      </sharedItems>
    </cacheField>
    <cacheField name="総数(人口)" numFmtId="0">
      <sharedItems containsString="0" containsBlank="1" containsNumber="1" containsInteger="1" minValue="100" maxValue="48075"/>
    </cacheField>
    <cacheField name="0～14歳(人口)" numFmtId="0">
      <sharedItems containsString="0" containsBlank="1" containsNumber="1" minValue="13.584489149902121" maxValue="6838"/>
    </cacheField>
    <cacheField name="15～64歳(人口)" numFmtId="0">
      <sharedItems containsString="0" containsBlank="1" containsNumber="1" minValue="60.703068122724915" maxValue="32007"/>
    </cacheField>
    <cacheField name="65歳以上(人口)" numFmtId="0">
      <sharedItems containsString="0" containsBlank="1" containsNumber="1" minValue="18.491729039562234" maxValue="12247"/>
    </cacheField>
    <cacheField name="年少人口指数(指数)" numFmtId="2">
      <sharedItems containsBlank="1" containsMixedTypes="1" containsNumber="1" minValue="21.163987343794943" maxValue="22.403454065723196"/>
    </cacheField>
    <cacheField name="従属人口指数(指数)" numFmtId="2">
      <sharedItems containsBlank="1" containsMixedTypes="1" containsNumber="1" minValue="48.920548629987195" maxValue="64.369667272041937"/>
    </cacheField>
    <cacheField name="老年人口指数(指数)" numFmtId="2">
      <sharedItems containsBlank="1" containsMixedTypes="1" containsNumber="1" minValue="27.556472021745243" maxValue="41.966213206318749"/>
    </cacheField>
    <cacheField name="老年化指数(指数)" numFmtId="2">
      <sharedItems containsBlank="1" containsMixedTypes="1" containsNumber="1" minValue="128.98508335770694" maxValue="187.3202814316304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8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9074077" createdVersion="4" refreshedVersion="4" minRefreshableVersion="3" recordCount="238">
  <cacheSource type="worksheet">
    <worksheetSource ref="A5:H243" sheet="2-7"/>
  </cacheSource>
  <cacheFields count="8">
    <cacheField name="年別" numFmtId="0">
      <sharedItems count="7">
        <s v="平成21年"/>
        <s v="平成22年"/>
        <s v="平成23年"/>
        <s v="平成24年"/>
        <s v="平成25年"/>
        <s v="平成26年"/>
        <s v="平成27年"/>
      </sharedItems>
    </cacheField>
    <cacheField name="字" numFmtId="0">
      <sharedItems count="11">
        <s v="総数"/>
        <s v="田端"/>
        <s v="一之宮"/>
        <s v="中瀬"/>
        <s v="大曲"/>
        <s v="岡田"/>
        <s v="大蔵"/>
        <s v="小谷"/>
        <s v="小動"/>
        <s v="宮山"/>
        <s v="倉見"/>
      </sharedItems>
    </cacheField>
    <cacheField name="丁目" numFmtId="0">
      <sharedItems/>
    </cacheField>
    <cacheField name="面積（ha）" numFmtId="0">
      <sharedItems containsMixedTypes="1" containsNumber="1" minValue="9.9" maxValue="1342"/>
    </cacheField>
    <cacheField name="世帯数" numFmtId="0">
      <sharedItems containsSemiMixedTypes="0" containsString="0" containsNumber="1" containsInteger="1" minValue="9" maxValue="19080"/>
    </cacheField>
    <cacheField name="総数" numFmtId="0">
      <sharedItems containsSemiMixedTypes="0" containsString="0" containsNumber="1" containsInteger="1" minValue="20" maxValue="47773"/>
    </cacheField>
    <cacheField name="男 　" numFmtId="0">
      <sharedItems containsSemiMixedTypes="0" containsString="0" containsNumber="1" containsInteger="1" minValue="12" maxValue="24288"/>
    </cacheField>
    <cacheField name="女　" numFmtId="0">
      <sharedItems containsSemiMixedTypes="0" containsString="0" containsNumber="1" containsInteger="1" minValue="8" maxValue="235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9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51625347223" createdVersion="4" refreshedVersion="4" minRefreshableVersion="3" recordCount="8">
  <cacheSource type="worksheet">
    <worksheetSource ref="A8:K16" sheet="12-4"/>
  </cacheSource>
  <cacheFields count="11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対象者数(胃がん)" numFmtId="0">
      <sharedItems containsSemiMixedTypes="0" containsString="0" containsNumber="1" containsInteger="1" minValue="11395" maxValue="14612"/>
    </cacheField>
    <cacheField name="受診者数(胃がん)" numFmtId="0">
      <sharedItems containsSemiMixedTypes="0" containsString="0" containsNumber="1" containsInteger="1" minValue="624" maxValue="822"/>
    </cacheField>
    <cacheField name="受診率(胃がん)" numFmtId="0">
      <sharedItems containsSemiMixedTypes="0" containsString="0" containsNumber="1" minValue="4.3780256788044616" maxValue="6.783677051338306"/>
    </cacheField>
    <cacheField name="異常無し(検診結果)(胃がん)" numFmtId="0">
      <sharedItems containsSemiMixedTypes="0" containsString="0" containsNumber="1" containsInteger="1" minValue="599" maxValue="758"/>
    </cacheField>
    <cacheField name="要精密検査(検診結果)(胃がん)" numFmtId="0">
      <sharedItems containsSemiMixedTypes="0" containsString="0" containsNumber="1" containsInteger="1" minValue="13" maxValue="66"/>
    </cacheField>
    <cacheField name="対象者数(大腸がん)" numFmtId="0">
      <sharedItems containsSemiMixedTypes="0" containsString="0" containsNumber="1" containsInteger="1" minValue="11395" maxValue="14612"/>
    </cacheField>
    <cacheField name="受診者数(大腸がん)" numFmtId="0">
      <sharedItems containsSemiMixedTypes="0" containsString="0" containsNumber="1" containsInteger="1" minValue="3020" maxValue="4329"/>
    </cacheField>
    <cacheField name="受診率(大腸がん)" numFmtId="0">
      <sharedItems containsSemiMixedTypes="0" containsString="0" containsNumber="1" minValue="24.586827322315397" maxValue="33.541026766125491"/>
    </cacheField>
    <cacheField name="異常無し(検診結果)(大腸がん)" numFmtId="0">
      <sharedItems containsSemiMixedTypes="0" containsString="0" containsNumber="1" containsInteger="1" minValue="2845" maxValue="3971"/>
    </cacheField>
    <cacheField name="要精密検査(検診結果)(大腸がん)" numFmtId="0">
      <sharedItems containsSemiMixedTypes="0" containsString="0" containsNumber="1" containsInteger="1" minValue="175" maxValue="36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071759" createdVersion="4" refreshedVersion="4" minRefreshableVersion="3" recordCount="8">
  <cacheSource type="worksheet">
    <worksheetSource ref="A4:B12" sheet="15-9"/>
  </cacheSource>
  <cacheFields count="2">
    <cacheField name="年別" numFmtId="0">
      <sharedItems count="8">
        <s v="平成21年"/>
        <s v="平成22年"/>
        <s v="平成23年"/>
        <s v="平成24年"/>
        <s v="平成25年"/>
        <s v="平成26年"/>
        <s v="平成27年"/>
        <s v="平成28年"/>
      </sharedItems>
    </cacheField>
    <cacheField name="総数" numFmtId="0">
      <sharedItems containsSemiMixedTypes="0" containsString="0" containsNumber="1" containsInteger="1" minValue="2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0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54014583337" createdVersion="4" refreshedVersion="4" minRefreshableVersion="3" recordCount="10">
  <cacheSource type="worksheet">
    <worksheetSource ref="A5:B15" sheet="10-11"/>
  </cacheSource>
  <cacheFields count="2">
    <cacheField name="年度別" numFmtId="0">
      <sharedItems count="10">
        <s v="平成19年"/>
        <s v="平成20年"/>
        <s v="平成21年"/>
        <s v="平成22年"/>
        <s v="平成23年"/>
        <s v="平成24年"/>
        <s v="平成25年"/>
        <s v="平成26年"/>
        <s v="平成27年"/>
        <s v="平成28年"/>
      </sharedItems>
    </cacheField>
    <cacheField name="観光客数" numFmtId="0">
      <sharedItems containsSemiMixedTypes="0" containsString="0" containsNumber="1" containsInteger="1" minValue="1825" maxValue="193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1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58435763887" createdVersion="4" refreshedVersion="4" minRefreshableVersion="3" recordCount="29">
  <cacheSource type="worksheet">
    <worksheetSource ref="A5:I34" sheet="2-6"/>
  </cacheSource>
  <cacheFields count="9">
    <cacheField name="国籍別" numFmtId="0">
      <sharedItems count="29">
        <s v="総数"/>
        <s v="ブラジル"/>
        <s v="ペルー"/>
        <s v="韓国又は朝鮮"/>
        <s v="中国"/>
        <s v="ボリビア"/>
        <s v="アルゼンチン"/>
        <s v="フィリピン"/>
        <s v="ベトナム"/>
        <s v="タイ"/>
        <s v="イラン"/>
        <s v="スリランカ"/>
        <s v="パキスタン"/>
        <s v="メキシコ"/>
        <s v="カンボジア"/>
        <s v="パラグアイ"/>
        <s v="米国"/>
        <s v="英国"/>
        <s v="オーストラリア"/>
        <s v="マレーシア"/>
        <s v="バングラデシュ"/>
        <s v="コロンビア"/>
        <s v="インド"/>
        <s v="カナダ"/>
        <s v="インドネシア"/>
        <s v="ロシア"/>
        <s v="ラオス"/>
        <s v="無国籍"/>
        <s v="その他"/>
      </sharedItems>
    </cacheField>
    <cacheField name="平成21年" numFmtId="0">
      <sharedItems containsSemiMixedTypes="0" containsString="0" containsNumber="1" containsInteger="1" minValue="0" maxValue="728"/>
    </cacheField>
    <cacheField name="平成22年" numFmtId="0">
      <sharedItems containsSemiMixedTypes="0" containsString="0" containsNumber="1" containsInteger="1" minValue="0" maxValue="697"/>
    </cacheField>
    <cacheField name="平成23年" numFmtId="0">
      <sharedItems containsSemiMixedTypes="0" containsString="0" containsNumber="1" containsInteger="1" minValue="0" maxValue="656"/>
    </cacheField>
    <cacheField name="平成24年" numFmtId="0">
      <sharedItems containsSemiMixedTypes="0" containsString="0" containsNumber="1" containsInteger="1" minValue="0" maxValue="655"/>
    </cacheField>
    <cacheField name="平成25年" numFmtId="0">
      <sharedItems containsSemiMixedTypes="0" containsString="0" containsNumber="1" containsInteger="1" minValue="0" maxValue="594"/>
    </cacheField>
    <cacheField name="平成26年" numFmtId="0">
      <sharedItems containsSemiMixedTypes="0" containsString="0" containsNumber="1" containsInteger="1" minValue="0" maxValue="595"/>
    </cacheField>
    <cacheField name="平成27年" numFmtId="0">
      <sharedItems containsSemiMixedTypes="0" containsString="0" containsNumber="1" containsInteger="1" minValue="0" maxValue="622"/>
    </cacheField>
    <cacheField name="平成28年" numFmtId="0">
      <sharedItems containsSemiMixedTypes="0" containsString="0" containsNumber="1" containsInteger="1" minValue="0" maxValue="6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2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7.410927083336" createdVersion="4" refreshedVersion="4" minRefreshableVersion="3" recordCount="8">
  <cacheSource type="worksheet">
    <worksheetSource ref="A7:K15" sheet="16-9"/>
  </cacheSource>
  <cacheFields count="11">
    <cacheField name="年別" numFmtId="181">
      <sharedItems containsSemiMixedTypes="0" containsNonDate="0" containsDate="1" containsString="0" minDate="2009-04-01T00:00:00" maxDate="2016-04-02T00:00:00" count="8">
        <d v="2009-04-01T00:00:00"/>
        <d v="2010-04-01T00:00:00"/>
        <d v="2011-04-01T00:00:00"/>
        <d v="2012-04-01T00:00:00"/>
        <d v="2013-04-01T00:00:00"/>
        <d v="2014-04-01T00:00:00"/>
        <d v="2015-04-01T00:00:00"/>
        <d v="2016-04-01T00:00:00"/>
      </sharedItems>
    </cacheField>
    <cacheField name="定数(総数)" numFmtId="0">
      <sharedItems containsSemiMixedTypes="0" containsString="0" containsNumber="1" containsInteger="1" minValue="390" maxValue="394"/>
    </cacheField>
    <cacheField name="実人員(総数)" numFmtId="0">
      <sharedItems containsSemiMixedTypes="0" containsString="0" containsNumber="1" containsInteger="1" minValue="344" maxValue="353"/>
    </cacheField>
    <cacheField name="町長部局" numFmtId="0">
      <sharedItems containsSemiMixedTypes="0" containsString="0" containsNumber="1" containsInteger="1" minValue="222" maxValue="232"/>
    </cacheField>
    <cacheField name="議会事務局" numFmtId="0">
      <sharedItems containsSemiMixedTypes="0" containsString="0" containsNumber="1" containsInteger="1" minValue="5" maxValue="5"/>
    </cacheField>
    <cacheField name="選挙管理委員会事務局" numFmtId="0">
      <sharedItems containsSemiMixedTypes="0" containsString="0" containsNumber="1" containsInteger="1" minValue="1" maxValue="2"/>
    </cacheField>
    <cacheField name="監査委員事務局" numFmtId="0">
      <sharedItems containsSemiMixedTypes="0" containsString="0" containsNumber="1" containsInteger="1" minValue="2" maxValue="2"/>
    </cacheField>
    <cacheField name="学校以外の教育(教育委員会)" numFmtId="0">
      <sharedItems containsSemiMixedTypes="0" containsString="0" containsNumber="1" containsInteger="1" minValue="31" maxValue="41"/>
    </cacheField>
    <cacheField name="学校教育(教育委員会)" numFmtId="0">
      <sharedItems containsSemiMixedTypes="0" containsString="0" containsNumber="1" containsInteger="1" minValue="19" maxValue="25"/>
    </cacheField>
    <cacheField name="農業委員会事務局" numFmtId="0">
      <sharedItems containsSemiMixedTypes="0" containsString="0" containsNumber="1" containsInteger="1" minValue="2" maxValue="2"/>
    </cacheField>
    <cacheField name="消防職員" numFmtId="0">
      <sharedItems containsSemiMixedTypes="0" containsString="0" containsNumber="1" containsInteger="1" minValue="49" maxValue="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3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7.411828240743" createdVersion="4" refreshedVersion="4" minRefreshableVersion="3" recordCount="29">
  <cacheSource type="worksheet">
    <worksheetSource ref="A6:J35" sheet="12-13"/>
  </cacheSource>
  <cacheFields count="10">
    <cacheField name="年度別" numFmtId="0">
      <sharedItems count="29">
        <s v="昭和59年度"/>
        <s v="昭和60年度"/>
        <s v="昭和61年度"/>
        <s v="昭和62年度"/>
        <s v="昭和63年度"/>
        <s v="平成3年度"/>
        <s v="平成4年度"/>
        <s v="平成5年度"/>
        <s v="平成6年度"/>
        <s v="平成7年度"/>
        <s v="平成8年度"/>
        <s v="平成9年度"/>
        <s v="平成10年度"/>
        <s v="平成11年度"/>
        <s v="平成12年度"/>
        <s v="平成13年度"/>
        <s v="平成14年度"/>
        <s v="平成16年度"/>
        <s v="平成17年度"/>
        <s v="平成18年度"/>
        <s v="平成19年度"/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総数(処理量)" numFmtId="0">
      <sharedItems containsSemiMixedTypes="0" containsString="0" containsNumber="1" containsInteger="1" minValue="504" maxValue="3291"/>
    </cacheField>
    <cacheField name="ガラス(処理量)" numFmtId="0">
      <sharedItems containsMixedTypes="1" containsNumber="1" containsInteger="1" minValue="279" maxValue="356"/>
    </cacheField>
    <cacheField name="金属類(処理量)" numFmtId="0">
      <sharedItems containsMixedTypes="1" containsNumber="1" containsInteger="1" minValue="242" maxValue="317"/>
    </cacheField>
    <cacheField name="布類(処理量)" numFmtId="0">
      <sharedItems containsMixedTypes="1" containsNumber="1" containsInteger="1" minValue="121" maxValue="301"/>
    </cacheField>
    <cacheField name="紙類(処理量)" numFmtId="0">
      <sharedItems containsMixedTypes="1" containsNumber="1" containsInteger="1" minValue="1229" maxValue="1450"/>
    </cacheField>
    <cacheField name="廃油(処理量)" numFmtId="0">
      <sharedItems containsMixedTypes="1" containsNumber="1" containsInteger="1" minValue="12" maxValue="18"/>
    </cacheField>
    <cacheField name="ペット_x000a_ボトル(処理量)" numFmtId="0">
      <sharedItems containsMixedTypes="1" containsNumber="1" containsInteger="1" minValue="112" maxValue="128"/>
    </cacheField>
    <cacheField name="プラスチック製容器包装(処理量)" numFmtId="0">
      <sharedItems containsMixedTypes="1" containsNumber="1" containsInteger="1" minValue="610" maxValue="692"/>
    </cacheField>
    <cacheField name="売上金額" numFmtId="0">
      <sharedItems containsMixedTypes="1" containsNumber="1" containsInteger="1" minValue="11095" maxValue="372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4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24.464584259258" createdVersion="4" refreshedVersion="4" minRefreshableVersion="3" recordCount="72">
  <cacheSource type="worksheet">
    <worksheetSource ref="A6:K78" sheet="2-3"/>
  </cacheSource>
  <cacheFields count="11">
    <cacheField name="年月別" numFmtId="180">
      <sharedItems containsSemiMixedTypes="0" containsNonDate="0" containsDate="1" containsString="0" minDate="2010-01-01T00:00:00" maxDate="2015-12-02T00:00:00"/>
    </cacheField>
    <cacheField name="年別" numFmtId="180">
      <sharedItems count="6">
        <s v="平成22年"/>
        <s v="平成23年"/>
        <s v="平成24年"/>
        <s v="平成25年"/>
        <s v="平成26年"/>
        <s v="平成27年"/>
      </sharedItems>
    </cacheField>
    <cacheField name="社会増減" numFmtId="0">
      <sharedItems containsSemiMixedTypes="0" containsString="0" containsNumber="1" containsInteger="1" minValue="-67" maxValue="94"/>
    </cacheField>
    <cacheField name="転入(総数)" numFmtId="0">
      <sharedItems containsSemiMixedTypes="0" containsString="0" containsNumber="1" containsInteger="1" minValue="97" maxValue="327"/>
    </cacheField>
    <cacheField name="転入(県外)" numFmtId="0">
      <sharedItems containsSemiMixedTypes="0" containsString="0" containsNumber="1" containsInteger="1" minValue="17" maxValue="148"/>
    </cacheField>
    <cacheField name="転入(県内)" numFmtId="0">
      <sharedItems containsSemiMixedTypes="0" containsString="0" containsNumber="1" containsInteger="1" minValue="72" maxValue="198"/>
    </cacheField>
    <cacheField name="転入(その他)" numFmtId="0">
      <sharedItems containsSemiMixedTypes="0" containsString="0" containsNumber="1" containsInteger="1" minValue="0" maxValue="6"/>
    </cacheField>
    <cacheField name="転出(総数)" numFmtId="0">
      <sharedItems containsSemiMixedTypes="0" containsString="0" containsNumber="1" containsInteger="1" minValue="86" maxValue="334"/>
    </cacheField>
    <cacheField name="転出(県外)" numFmtId="0">
      <sharedItems containsBlank="1"/>
    </cacheField>
    <cacheField name="転出(県内)" numFmtId="0">
      <sharedItems/>
    </cacheField>
    <cacheField name="転出(その他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5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24.465857870367" createdVersion="4" refreshedVersion="4" minRefreshableVersion="3" recordCount="50">
  <cacheSource type="worksheet">
    <worksheetSource ref="A6:T56" sheet="2-4"/>
  </cacheSource>
  <cacheFields count="20">
    <cacheField name="No." numFmtId="0">
      <sharedItems containsSemiMixedTypes="0" containsString="0" containsNumber="1" containsInteger="1" minValue="1" maxValue="50"/>
    </cacheField>
    <cacheField name="転入前都道府県" numFmtId="0">
      <sharedItems count="50">
        <s v="総数"/>
        <s v="北海道"/>
        <s v="青森県"/>
        <s v="岩手県"/>
        <s v="宮城県"/>
        <s v="秋田県"/>
        <s v="山形県"/>
        <s v="福島県"/>
        <s v="茨城県"/>
        <s v="栃木県"/>
        <s v="群馬県"/>
        <s v="埼玉県"/>
        <s v="千葉県"/>
        <s v="東京都"/>
        <s v="神奈川県"/>
        <s v="新潟県"/>
        <s v="富山県"/>
        <s v="石川県"/>
        <s v="福井県"/>
        <s v="山梨県"/>
        <s v="長野県"/>
        <s v="岐阜県"/>
        <s v="静岡県"/>
        <s v="愛知県"/>
        <s v="三重県"/>
        <s v="滋賀県"/>
        <s v="京都府"/>
        <s v="大阪府"/>
        <s v="兵庫県"/>
        <s v="奈良県"/>
        <s v="和歌山県"/>
        <s v="鳥取県"/>
        <s v="島根県"/>
        <s v="岡山県"/>
        <s v="広島県"/>
        <s v="山口県"/>
        <s v="徳島県"/>
        <s v="香川県"/>
        <s v="愛媛県"/>
        <s v="高知県"/>
        <s v="福岡県"/>
        <s v="佐賀県"/>
        <s v="長崎県"/>
        <s v="熊本県"/>
        <s v="大分県"/>
        <s v="宮崎県"/>
        <s v="鹿児島県"/>
        <s v="沖縄県"/>
        <s v="国外"/>
        <s v="不明"/>
      </sharedItems>
    </cacheField>
    <cacheField name="総数(平成22年)" numFmtId="0">
      <sharedItems containsSemiMixedTypes="0" containsString="0" containsNumber="1" containsInteger="1" minValue="0" maxValue="1752"/>
    </cacheField>
    <cacheField name="男(平成22年)" numFmtId="0">
      <sharedItems containsSemiMixedTypes="0" containsString="0" containsNumber="1" containsInteger="1" minValue="0" maxValue="973"/>
    </cacheField>
    <cacheField name="女(平成22年)" numFmtId="0">
      <sharedItems containsSemiMixedTypes="0" containsString="0" containsNumber="1" containsInteger="1" minValue="0" maxValue="779"/>
    </cacheField>
    <cacheField name="総数(平成23年)" numFmtId="0">
      <sharedItems containsSemiMixedTypes="0" containsString="0" containsNumber="1" containsInteger="1" minValue="0" maxValue="1770"/>
    </cacheField>
    <cacheField name="男(平成23年)" numFmtId="0">
      <sharedItems containsSemiMixedTypes="0" containsString="0" containsNumber="1" containsInteger="1" minValue="0" maxValue="945"/>
    </cacheField>
    <cacheField name="女(平成23年)" numFmtId="0">
      <sharedItems containsSemiMixedTypes="0" containsString="0" containsNumber="1" containsInteger="1" minValue="0" maxValue="825"/>
    </cacheField>
    <cacheField name="総数(平成24年)" numFmtId="0">
      <sharedItems containsSemiMixedTypes="0" containsString="0" containsNumber="1" containsInteger="1" minValue="0" maxValue="1952"/>
    </cacheField>
    <cacheField name="男(平成24年)" numFmtId="0">
      <sharedItems containsSemiMixedTypes="0" containsString="0" containsNumber="1" containsInteger="1" minValue="0" maxValue="1108"/>
    </cacheField>
    <cacheField name="女(平成24年)" numFmtId="0">
      <sharedItems containsSemiMixedTypes="0" containsString="0" containsNumber="1" containsInteger="1" minValue="0" maxValue="844"/>
    </cacheField>
    <cacheField name="総数(平成25年)" numFmtId="0">
      <sharedItems containsSemiMixedTypes="0" containsString="0" containsNumber="1" containsInteger="1" minValue="0" maxValue="1910"/>
    </cacheField>
    <cacheField name="男(平成25年)" numFmtId="0">
      <sharedItems containsSemiMixedTypes="0" containsString="0" containsNumber="1" containsInteger="1" minValue="0" maxValue="1041"/>
    </cacheField>
    <cacheField name="女(平成25年)" numFmtId="0">
      <sharedItems containsSemiMixedTypes="0" containsString="0" containsNumber="1" containsInteger="1" minValue="0" maxValue="869"/>
    </cacheField>
    <cacheField name="総数(平成26年)" numFmtId="0">
      <sharedItems containsSemiMixedTypes="0" containsString="0" containsNumber="1" containsInteger="1" minValue="0" maxValue="1985"/>
    </cacheField>
    <cacheField name="男(平成26年)" numFmtId="0">
      <sharedItems containsSemiMixedTypes="0" containsString="0" containsNumber="1" containsInteger="1" minValue="0" maxValue="1060"/>
    </cacheField>
    <cacheField name="女(平成26年)" numFmtId="0">
      <sharedItems containsSemiMixedTypes="0" containsString="0" containsNumber="1" containsInteger="1" minValue="0" maxValue="925"/>
    </cacheField>
    <cacheField name="総数(平成27年)" numFmtId="0">
      <sharedItems containsSemiMixedTypes="0" containsString="0" containsNumber="1" containsInteger="1" minValue="0" maxValue="2015"/>
    </cacheField>
    <cacheField name="男(平成27年)" numFmtId="0">
      <sharedItems containsSemiMixedTypes="0" containsString="0" containsNumber="1" containsInteger="1" minValue="0" maxValue="1093"/>
    </cacheField>
    <cacheField name="女(平成27年)" numFmtId="0">
      <sharedItems containsSemiMixedTypes="0" containsString="0" containsNumber="1" containsInteger="1" minValue="0" maxValue="9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0949074" createdVersion="4" refreshedVersion="4" minRefreshableVersion="3" recordCount="8">
  <cacheSource type="worksheet">
    <worksheetSource ref="A4:M12" sheet="15-8"/>
  </cacheSource>
  <cacheFields count="13">
    <cacheField name="年別" numFmtId="0">
      <sharedItems count="8">
        <s v="平成21年"/>
        <s v="平成22年"/>
        <s v="平成23年"/>
        <s v="平成24年"/>
        <s v="平成25年"/>
        <s v="平成26年"/>
        <s v="平成27年"/>
        <s v="平成28年"/>
      </sharedItems>
    </cacheField>
    <cacheField name="総数" numFmtId="0">
      <sharedItems containsSemiMixedTypes="0" containsString="0" containsNumber="1" containsInteger="1" minValue="1819" maxValue="2288"/>
    </cacheField>
    <cacheField name="火災" numFmtId="0">
      <sharedItems containsSemiMixedTypes="0" containsString="0" containsNumber="1" containsInteger="1" minValue="0" maxValue="7"/>
    </cacheField>
    <cacheField name="風水害" numFmtId="0">
      <sharedItems containsSemiMixedTypes="0" containsString="0" containsNumber="1" containsInteger="1" minValue="0" maxValue="1"/>
    </cacheField>
    <cacheField name="水難" numFmtId="0">
      <sharedItems containsSemiMixedTypes="0" containsString="0" containsNumber="1" containsInteger="1" minValue="0" maxValue="1"/>
    </cacheField>
    <cacheField name="交通" numFmtId="0">
      <sharedItems containsSemiMixedTypes="0" containsString="0" containsNumber="1" containsInteger="1" minValue="224" maxValue="272"/>
    </cacheField>
    <cacheField name="労働災害" numFmtId="0">
      <sharedItems containsSemiMixedTypes="0" containsString="0" containsNumber="1" containsInteger="1" minValue="17" maxValue="42"/>
    </cacheField>
    <cacheField name="加害" numFmtId="0">
      <sharedItems containsSemiMixedTypes="0" containsString="0" containsNumber="1" containsInteger="1" minValue="11" maxValue="28"/>
    </cacheField>
    <cacheField name="一般負傷" numFmtId="0">
      <sharedItems containsSemiMixedTypes="0" containsString="0" containsNumber="1" containsInteger="1" minValue="247" maxValue="331"/>
    </cacheField>
    <cacheField name="急病" numFmtId="0">
      <sharedItems containsSemiMixedTypes="0" containsString="0" containsNumber="1" containsInteger="1" minValue="1123" maxValue="1499"/>
    </cacheField>
    <cacheField name="運動競技" numFmtId="0">
      <sharedItems containsSemiMixedTypes="0" containsString="0" containsNumber="1" containsInteger="1" minValue="16" maxValue="30"/>
    </cacheField>
    <cacheField name="自損行為" numFmtId="0">
      <sharedItems containsSemiMixedTypes="0" containsString="0" containsNumber="1" containsInteger="1" minValue="22" maxValue="35"/>
    </cacheField>
    <cacheField name="その他" numFmtId="0">
      <sharedItems containsSemiMixedTypes="0" containsString="0" containsNumber="1" containsInteger="1" minValue="75" maxValue="1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1064813" createdVersion="4" refreshedVersion="4" minRefreshableVersion="3" recordCount="9">
  <cacheSource type="worksheet">
    <worksheetSource ref="A4:W13" sheet="15-6"/>
  </cacheSource>
  <cacheFields count="23">
    <cacheField name="年別" numFmtId="0">
      <sharedItems count="9">
        <s v="平成20年"/>
        <s v="平成21年"/>
        <s v="平成22年"/>
        <s v="平成23年"/>
        <s v="平成24年"/>
        <s v="平成25年"/>
        <s v="平成26年"/>
        <s v="平成27年"/>
        <s v="平成28年"/>
      </sharedItems>
    </cacheField>
    <cacheField name="総数" numFmtId="0">
      <sharedItems containsSemiMixedTypes="0" containsString="0" containsNumber="1" containsInteger="1" minValue="7" maxValue="26"/>
    </cacheField>
    <cacheField name="こんろ・七厘こんろ" numFmtId="0">
      <sharedItems containsSemiMixedTypes="0" containsString="0" containsNumber="1" containsInteger="1" minValue="0" maxValue="3"/>
    </cacheField>
    <cacheField name="風呂・かまど" numFmtId="0">
      <sharedItems containsSemiMixedTypes="0" containsString="0" containsNumber="1" containsInteger="1" minValue="0" maxValue="0"/>
    </cacheField>
    <cacheField name="ストーブ" numFmtId="0">
      <sharedItems containsSemiMixedTypes="0" containsString="0" containsNumber="1" containsInteger="1" minValue="0" maxValue="1"/>
    </cacheField>
    <cacheField name="こたつ" numFmtId="0">
      <sharedItems containsSemiMixedTypes="0" containsString="0" containsNumber="1" containsInteger="1" minValue="0" maxValue="1"/>
    </cacheField>
    <cacheField name="たばこ" numFmtId="0">
      <sharedItems containsSemiMixedTypes="0" containsString="0" containsNumber="1" containsInteger="1" minValue="0" maxValue="1"/>
    </cacheField>
    <cacheField name="マッチ・ライター" numFmtId="0">
      <sharedItems containsSemiMixedTypes="0" containsString="0" containsNumber="1" containsInteger="1" minValue="0" maxValue="1"/>
    </cacheField>
    <cacheField name="たき火" numFmtId="0">
      <sharedItems containsSemiMixedTypes="0" containsString="0" containsNumber="1" containsInteger="1" minValue="0" maxValue="2"/>
    </cacheField>
    <cacheField name="電気関係" numFmtId="0">
      <sharedItems containsSemiMixedTypes="0" containsString="0" containsNumber="1" containsInteger="1" minValue="0" maxValue="4"/>
    </cacheField>
    <cacheField name="火遊び" numFmtId="0">
      <sharedItems containsSemiMixedTypes="0" containsString="0" containsNumber="1" containsInteger="1" minValue="0" maxValue="1"/>
    </cacheField>
    <cacheField name="放火" numFmtId="0">
      <sharedItems containsSemiMixedTypes="0" containsString="0" containsNumber="1" containsInteger="1" minValue="0" maxValue="3"/>
    </cacheField>
    <cacheField name="ごみの焼却" numFmtId="0">
      <sharedItems containsSemiMixedTypes="0" containsString="0" containsNumber="1" containsInteger="1" minValue="0" maxValue="2"/>
    </cacheField>
    <cacheField name="機関内配線" numFmtId="0">
      <sharedItems containsSemiMixedTypes="0" containsString="0" containsNumber="1" containsInteger="1" minValue="0" maxValue="1"/>
    </cacheField>
    <cacheField name="ローソク" numFmtId="0">
      <sharedItems containsSemiMixedTypes="0" containsString="0" containsNumber="1" containsInteger="1" minValue="0" maxValue="0"/>
    </cacheField>
    <cacheField name="食用油の過熱引火" numFmtId="0">
      <sharedItems containsSemiMixedTypes="0" containsString="0" containsNumber="1" containsInteger="1" minValue="0" maxValue="1"/>
    </cacheField>
    <cacheField name="不審火・不明火" numFmtId="0">
      <sharedItems containsSemiMixedTypes="0" containsString="0" containsNumber="1" containsInteger="1" minValue="0" maxValue="14"/>
    </cacheField>
    <cacheField name="自損行為" numFmtId="0">
      <sharedItems containsSemiMixedTypes="0" containsString="0" containsNumber="1" containsInteger="1" minValue="0" maxValue="0"/>
    </cacheField>
    <cacheField name="自然発火" numFmtId="0">
      <sharedItems containsSemiMixedTypes="0" containsString="0" containsNumber="1" containsInteger="1" minValue="0" maxValue="0"/>
    </cacheField>
    <cacheField name="不始末" numFmtId="0">
      <sharedItems containsSemiMixedTypes="0" containsString="0" containsNumber="1" containsInteger="1" minValue="0" maxValue="0"/>
    </cacheField>
    <cacheField name="ガスバーナー" numFmtId="0">
      <sharedItems containsSemiMixedTypes="0" containsString="0" containsNumber="1" containsInteger="1" minValue="0" maxValue="0"/>
    </cacheField>
    <cacheField name="焼却炉" numFmtId="0">
      <sharedItems containsSemiMixedTypes="0" containsString="0" containsNumber="1" containsInteger="1" minValue="0" maxValue="1"/>
    </cacheField>
    <cacheField name="その他" numFmtId="0">
      <sharedItems containsSemiMixedTypes="0" containsString="0" containsNumber="1" containsInteger="1" minValue="1" maxValue="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1412036" createdVersion="4" refreshedVersion="4" minRefreshableVersion="3" recordCount="8">
  <cacheSource type="worksheet">
    <worksheetSource ref="A6:I14" sheet="15-5"/>
  </cacheSource>
  <cacheFields count="9">
    <cacheField name="年別" numFmtId="0">
      <sharedItems count="8">
        <s v="平成21年"/>
        <s v="平成22年"/>
        <s v="平成23年"/>
        <s v="平成24年"/>
        <s v="平成25年"/>
        <s v="平成26年"/>
        <s v="平成27年"/>
        <s v="平成28年"/>
      </sharedItems>
    </cacheField>
    <cacheField name="総数(件)" numFmtId="0">
      <sharedItems containsSemiMixedTypes="0" containsString="0" containsNumber="1" containsInteger="1" minValue="7" maxValue="26"/>
    </cacheField>
    <cacheField name="死者(死傷者(人))" numFmtId="0">
      <sharedItems containsSemiMixedTypes="0" containsString="0" containsNumber="1" containsInteger="1" minValue="0" maxValue="2"/>
    </cacheField>
    <cacheField name="負傷者(死傷者(人))" numFmtId="0">
      <sharedItems containsSemiMixedTypes="0" containsString="0" containsNumber="1" containsInteger="1" minValue="0" maxValue="3"/>
    </cacheField>
    <cacheField name="建物(焼損面積(㎡))" numFmtId="0">
      <sharedItems containsSemiMixedTypes="0" containsString="0" containsNumber="1" containsInteger="1" minValue="6" maxValue="669"/>
    </cacheField>
    <cacheField name="焼損表面積(建物)(焼損面積(㎡))" numFmtId="0">
      <sharedItems containsSemiMixedTypes="0" containsString="0" containsNumber="1" containsInteger="1" minValue="0" maxValue="425"/>
    </cacheField>
    <cacheField name="林野(焼損面積(㎡))" numFmtId="0">
      <sharedItems containsSemiMixedTypes="0" containsString="0" containsNumber="1" containsInteger="1" minValue="0" maxValue="0"/>
    </cacheField>
    <cacheField name="その他(焼損面積(㎡))" numFmtId="0">
      <sharedItems containsSemiMixedTypes="0" containsString="0" containsNumber="1" containsInteger="1" minValue="0" maxValue="219174"/>
    </cacheField>
    <cacheField name="損害額(千円)" numFmtId="0">
      <sharedItems containsSemiMixedTypes="0" containsString="0" containsNumber="1" containsInteger="1" minValue="29" maxValue="1091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1643521" createdVersion="4" refreshedVersion="4" minRefreshableVersion="3" recordCount="8">
  <cacheSource type="worksheet">
    <worksheetSource ref="A6:N14" sheet="15-4"/>
  </cacheSource>
  <cacheFields count="14">
    <cacheField name="年別" numFmtId="0">
      <sharedItems count="8">
        <s v="平成20年"/>
        <s v="平成21年"/>
        <s v="平成22年"/>
        <s v="平成23年"/>
        <s v="平成24年"/>
        <s v="平成25年"/>
        <s v="平成26年"/>
        <s v="平成27年"/>
      </sharedItems>
    </cacheField>
    <cacheField name="総数" numFmtId="0">
      <sharedItems containsSemiMixedTypes="0" containsString="0" containsNumber="1" containsInteger="1" minValue="397" maxValue="598"/>
    </cacheField>
    <cacheField name="殺人" numFmtId="0">
      <sharedItems containsSemiMixedTypes="0" containsString="0" containsNumber="1" containsInteger="1" minValue="0" maxValue="1"/>
    </cacheField>
    <cacheField name="強盗" numFmtId="0">
      <sharedItems containsSemiMixedTypes="0" containsString="0" containsNumber="1" containsInteger="1" minValue="0" maxValue="5"/>
    </cacheField>
    <cacheField name="放火" numFmtId="0">
      <sharedItems containsSemiMixedTypes="0" containsString="0" containsNumber="1" containsInteger="1" minValue="0" maxValue="1"/>
    </cacheField>
    <cacheField name="強姦" numFmtId="0">
      <sharedItems containsSemiMixedTypes="0" containsString="0" containsNumber="1" containsInteger="1" minValue="0" maxValue="2"/>
    </cacheField>
    <cacheField name="暴行" numFmtId="0">
      <sharedItems containsSemiMixedTypes="0" containsString="0" containsNumber="1" containsInteger="1" minValue="5" maxValue="27"/>
    </cacheField>
    <cacheField name="傷害" numFmtId="0">
      <sharedItems containsSemiMixedTypes="0" containsString="0" containsNumber="1" containsInteger="1" minValue="4" maxValue="16"/>
    </cacheField>
    <cacheField name="脅迫" numFmtId="0">
      <sharedItems containsSemiMixedTypes="0" containsString="0" containsNumber="1" containsInteger="1" minValue="0" maxValue="2"/>
    </cacheField>
    <cacheField name="恐喝" numFmtId="0">
      <sharedItems containsSemiMixedTypes="0" containsString="0" containsNumber="1" containsInteger="1" minValue="0" maxValue="1"/>
    </cacheField>
    <cacheField name="窃盗" numFmtId="0">
      <sharedItems containsSemiMixedTypes="0" containsString="0" containsNumber="1" containsInteger="1" minValue="312" maxValue="477"/>
    </cacheField>
    <cacheField name="詐欺" numFmtId="0">
      <sharedItems containsSemiMixedTypes="0" containsString="0" containsNumber="1" containsInteger="1" minValue="3" maxValue="12"/>
    </cacheField>
    <cacheField name="横領" numFmtId="0">
      <sharedItems containsSemiMixedTypes="0" containsString="0" containsNumber="1" containsInteger="1" minValue="0" maxValue="4"/>
    </cacheField>
    <cacheField name="その他" numFmtId="0">
      <sharedItems containsSemiMixedTypes="0" containsString="0" containsNumber="1" containsInteger="1" minValue="34" maxValue="8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1990744" createdVersion="4" refreshedVersion="4" minRefreshableVersion="3" recordCount="16">
  <cacheSource type="worksheet">
    <worksheetSource ref="A6:M22" sheet="15-3"/>
  </cacheSource>
  <cacheFields count="13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区分" numFmtId="0">
      <sharedItems count="2">
        <s v="件数"/>
        <s v="金額"/>
      </sharedItems>
    </cacheField>
    <cacheField name="総数" numFmtId="0">
      <sharedItems containsSemiMixedTypes="0" containsString="0" containsNumber="1" containsInteger="1" minValue="0" maxValue="1153500"/>
    </cacheField>
    <cacheField name="未就学児(死亡)" numFmtId="0">
      <sharedItems containsSemiMixedTypes="0" containsString="0" containsNumber="1" containsInteger="1" minValue="0" maxValue="0"/>
    </cacheField>
    <cacheField name="6～19歳(死亡)" numFmtId="0">
      <sharedItems containsSemiMixedTypes="0" containsString="0" containsNumber="1" containsInteger="1" minValue="0" maxValue="180000"/>
    </cacheField>
    <cacheField name="20歳以上(死亡)" numFmtId="0">
      <sharedItems containsSemiMixedTypes="0" containsString="0" containsNumber="1" containsInteger="1" minValue="0" maxValue="1080000"/>
    </cacheField>
    <cacheField name="7日未満(入院)" numFmtId="0">
      <sharedItems containsSemiMixedTypes="0" containsString="0" containsNumber="1" containsInteger="1" minValue="0" maxValue="0"/>
    </cacheField>
    <cacheField name="7日以上(入院)" numFmtId="0">
      <sharedItems containsSemiMixedTypes="0" containsString="0" containsNumber="1" containsInteger="1" minValue="0" maxValue="78000"/>
    </cacheField>
    <cacheField name="30日以上 (入院)" numFmtId="0">
      <sharedItems containsSemiMixedTypes="0" containsString="0" containsNumber="1" containsInteger="1" minValue="0" maxValue="75000"/>
    </cacheField>
    <cacheField name="60日以上(入院)" numFmtId="0">
      <sharedItems containsSemiMixedTypes="0" containsString="0" containsNumber="1" containsInteger="1" minValue="0" maxValue="75000"/>
    </cacheField>
    <cacheField name="90日以上(入院)" numFmtId="0">
      <sharedItems containsSemiMixedTypes="0" containsString="0" containsNumber="1" containsInteger="1" minValue="0" maxValue="0"/>
    </cacheField>
    <cacheField name="120日以上(入院)" numFmtId="0">
      <sharedItems containsSemiMixedTypes="0" containsString="0" containsNumber="1" containsInteger="1" minValue="0" maxValue="0"/>
    </cacheField>
    <cacheField name="150日以上(入院)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2222221" createdVersion="4" refreshedVersion="4" minRefreshableVersion="3" recordCount="84">
  <cacheSource type="worksheet">
    <worksheetSource ref="A4:E88" sheet="15-2"/>
  </cacheSource>
  <cacheFields count="6">
    <cacheField name="年月別" numFmtId="180">
      <sharedItems containsSemiMixedTypes="0" containsNonDate="0" containsDate="1" containsString="0" minDate="2010-01-01T00:00:00" maxDate="2016-12-02T00:00:00" count="84"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</sharedItems>
      <fieldGroup par="5" base="0">
        <rangePr groupBy="months" startDate="2010-01-01T00:00:00" endDate="2016-12-02T00:00:00"/>
        <groupItems count="14">
          <s v="&lt;2010/1/1"/>
          <s v="1月"/>
          <s v="2月"/>
          <s v="3月"/>
          <s v="4月"/>
          <s v="5月"/>
          <s v="6月"/>
          <s v="7月"/>
          <s v="8月"/>
          <s v="9月"/>
          <s v="10月"/>
          <s v="11月"/>
          <s v="12月"/>
          <s v="&gt;2016/12/2"/>
        </groupItems>
      </fieldGroup>
    </cacheField>
    <cacheField name="件数" numFmtId="0">
      <sharedItems containsSemiMixedTypes="0" containsString="0" containsNumber="1" containsInteger="1" minValue="8" maxValue="38"/>
    </cacheField>
    <cacheField name="死者" numFmtId="0">
      <sharedItems containsSemiMixedTypes="0" containsString="0" containsNumber="1" containsInteger="1" minValue="0" maxValue="2"/>
    </cacheField>
    <cacheField name="重傷" numFmtId="0">
      <sharedItems containsSemiMixedTypes="0" containsString="0" containsNumber="1" containsInteger="1" minValue="0" maxValue="3"/>
    </cacheField>
    <cacheField name="軽傷" numFmtId="0">
      <sharedItems containsSemiMixedTypes="0" containsString="0" containsNumber="1" containsInteger="1" minValue="7" maxValue="50"/>
    </cacheField>
    <cacheField name="年" numFmtId="0" databaseField="0">
      <fieldGroup base="0">
        <rangePr groupBy="years" startDate="2010-01-01T00:00:00" endDate="2016-12-02T00:00:00"/>
        <groupItems count="9">
          <s v="&lt;2010/1/1"/>
          <s v="2010年"/>
          <s v="2011年"/>
          <s v="2012年"/>
          <s v="2013年"/>
          <s v="2014年"/>
          <s v="2015年"/>
          <s v="2016年"/>
          <s v="&gt;2016/12/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233796" createdVersion="4" refreshedVersion="4" minRefreshableVersion="3" recordCount="8">
  <cacheSource type="worksheet">
    <worksheetSource ref="A6:L14" sheet="15-1"/>
  </cacheSource>
  <cacheFields count="12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総数" numFmtId="0">
      <sharedItems containsSemiMixedTypes="0" containsString="0" containsNumber="1" containsInteger="1" minValue="3191" maxValue="3310"/>
    </cacheField>
    <cacheField name="田端" numFmtId="0">
      <sharedItems containsSemiMixedTypes="0" containsString="0" containsNumber="1" containsInteger="1" minValue="156" maxValue="162"/>
    </cacheField>
    <cacheField name="一之宮" numFmtId="0">
      <sharedItems containsSemiMixedTypes="0" containsString="0" containsNumber="1" containsInteger="1" minValue="631" maxValue="672"/>
    </cacheField>
    <cacheField name="中瀬" numFmtId="0">
      <sharedItems containsSemiMixedTypes="0" containsString="0" containsNumber="1" containsInteger="1" minValue="126" maxValue="131"/>
    </cacheField>
    <cacheField name="大曲" numFmtId="0">
      <sharedItems containsSemiMixedTypes="0" containsString="0" containsNumber="1" containsInteger="1" minValue="146" maxValue="155"/>
    </cacheField>
    <cacheField name="岡田" numFmtId="0">
      <sharedItems containsSemiMixedTypes="0" containsString="0" containsNumber="1" containsInteger="1" minValue="590" maxValue="615"/>
    </cacheField>
    <cacheField name="大蔵" numFmtId="0">
      <sharedItems containsSemiMixedTypes="0" containsString="0" containsNumber="1" containsInteger="1" minValue="65" maxValue="72"/>
    </cacheField>
    <cacheField name="小谷" numFmtId="0">
      <sharedItems containsSemiMixedTypes="0" containsString="0" containsNumber="1" containsInteger="1" minValue="233" maxValue="243"/>
    </cacheField>
    <cacheField name="小動" numFmtId="0">
      <sharedItems containsSemiMixedTypes="0" containsString="0" containsNumber="1" containsInteger="1" minValue="149" maxValue="152"/>
    </cacheField>
    <cacheField name="宮山" numFmtId="0">
      <sharedItems containsSemiMixedTypes="0" containsString="0" containsNumber="1" containsInteger="1" minValue="595" maxValue="612"/>
    </cacheField>
    <cacheField name="倉見" numFmtId="0">
      <sharedItems containsSemiMixedTypes="0" containsString="0" containsNumber="1" containsInteger="1" minValue="481" maxValue="5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66203702" createdVersion="4" refreshedVersion="4" minRefreshableVersion="3" recordCount="8">
  <cacheSource type="worksheet">
    <worksheetSource ref="A6:K14" sheet="16-1"/>
  </cacheSource>
  <cacheFields count="11">
    <cacheField name="年別" numFmtId="0">
      <sharedItems count="8">
        <s v="平成21年"/>
        <s v="平成22年"/>
        <s v="平成23年"/>
        <s v="平成24年"/>
        <s v="平成25年"/>
        <s v="平成26年"/>
        <s v="平成27年"/>
        <s v="平成28年"/>
      </sharedItems>
    </cacheField>
    <cacheField name="開催回数(定例会)" numFmtId="0">
      <sharedItems containsSemiMixedTypes="0" containsString="0" containsNumber="1" containsInteger="1" minValue="1" maxValue="4"/>
    </cacheField>
    <cacheField name="会期日数(定例会)" numFmtId="0">
      <sharedItems containsSemiMixedTypes="0" containsString="0" containsNumber="1" containsInteger="1" minValue="82" maxValue="360"/>
    </cacheField>
    <cacheField name="町長提出議案(定例会)" numFmtId="0">
      <sharedItems containsSemiMixedTypes="0" containsString="0" containsNumber="1" containsInteger="1" minValue="57" maxValue="77"/>
    </cacheField>
    <cacheField name="議員等提出議案(定例会)" numFmtId="0">
      <sharedItems containsSemiMixedTypes="0" containsString="0" containsNumber="1" containsInteger="1" minValue="7" maxValue="19"/>
    </cacheField>
    <cacheField name="開催回数(臨時会)" numFmtId="0">
      <sharedItems containsSemiMixedTypes="0" containsString="0" containsNumber="1" containsInteger="1" minValue="0" maxValue="2"/>
    </cacheField>
    <cacheField name="会期日数(臨時会)" numFmtId="0">
      <sharedItems containsSemiMixedTypes="0" containsString="0" containsNumber="1" containsInteger="1" minValue="0" maxValue="2"/>
    </cacheField>
    <cacheField name="町長提出議案(臨時会)" numFmtId="0">
      <sharedItems containsSemiMixedTypes="0" containsString="0" containsNumber="1" containsInteger="1" minValue="0" maxValue="4"/>
    </cacheField>
    <cacheField name="議員提出議案(臨時会)" numFmtId="0">
      <sharedItems containsSemiMixedTypes="0" containsString="0" containsNumber="1" containsInteger="1" minValue="0" maxValue="0"/>
    </cacheField>
    <cacheField name="請願陳情件数" numFmtId="0">
      <sharedItems containsSemiMixedTypes="0" containsString="0" containsNumber="1" containsInteger="1" minValue="9" maxValue="21"/>
    </cacheField>
    <cacheField name="傍聴人数" numFmtId="0">
      <sharedItems containsSemiMixedTypes="0" containsString="0" containsNumber="1" containsInteger="1" minValue="92" maxValue="16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2685183" createdVersion="4" refreshedVersion="4" minRefreshableVersion="3" recordCount="8">
  <cacheSource type="worksheet">
    <worksheetSource ref="A8:M16" sheet="14-8"/>
  </cacheSource>
  <cacheFields count="13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公園数(総数)" numFmtId="0">
      <sharedItems containsSemiMixedTypes="0" containsString="0" containsNumber="1" containsInteger="1" minValue="37" maxValue="40"/>
    </cacheField>
    <cacheField name="面積(総数)" numFmtId="0">
      <sharedItems containsSemiMixedTypes="0" containsString="0" containsNumber="1" containsInteger="1" minValue="178329" maxValue="182593"/>
    </cacheField>
    <cacheField name="公園数(街区公園)" numFmtId="0">
      <sharedItems containsSemiMixedTypes="0" containsString="0" containsNumber="1" containsInteger="1" minValue="26" maxValue="30"/>
    </cacheField>
    <cacheField name="面積(街区公園)" numFmtId="0">
      <sharedItems containsSemiMixedTypes="0" containsString="0" containsNumber="1" containsInteger="1" minValue="19846" maxValue="24355"/>
    </cacheField>
    <cacheField name="公園数(近隣公園)" numFmtId="0">
      <sharedItems containsSemiMixedTypes="0" containsString="0" containsNumber="1" containsInteger="1" minValue="1" maxValue="1"/>
    </cacheField>
    <cacheField name="面積(近隣公園)" numFmtId="0">
      <sharedItems containsSemiMixedTypes="0" containsString="0" containsNumber="1" containsInteger="1" minValue="15048" maxValue="15049"/>
    </cacheField>
    <cacheField name="公園数(地区公園)" numFmtId="0">
      <sharedItems containsSemiMixedTypes="0" containsString="0" containsNumber="1" containsInteger="1" minValue="1" maxValue="1"/>
    </cacheField>
    <cacheField name="面積(地区公園)" numFmtId="0">
      <sharedItems containsSemiMixedTypes="0" containsString="0" containsNumber="1" containsInteger="1" minValue="47655" maxValue="47655"/>
    </cacheField>
    <cacheField name="公園数(運動公園)" numFmtId="0">
      <sharedItems containsSemiMixedTypes="0" containsString="0" containsNumber="1" containsInteger="1" minValue="1" maxValue="1"/>
    </cacheField>
    <cacheField name="面積(運動公園)" numFmtId="0">
      <sharedItems containsSemiMixedTypes="0" containsString="0" containsNumber="1" containsInteger="1" minValue="72195" maxValue="72196"/>
    </cacheField>
    <cacheField name="公園数(都市緑地)" numFmtId="0">
      <sharedItems containsSemiMixedTypes="0" containsString="0" containsNumber="1" containsInteger="1" minValue="7" maxValue="8"/>
    </cacheField>
    <cacheField name="面積(都市緑地)" numFmtId="0">
      <sharedItems containsSemiMixedTypes="0" containsString="0" containsNumber="1" containsInteger="1" minValue="23338" maxValue="235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3032407" createdVersion="4" refreshedVersion="4" minRefreshableVersion="3" recordCount="8">
  <cacheSource type="worksheet">
    <worksheetSource ref="A4:S12" sheet="14-5"/>
  </cacheSource>
  <cacheFields count="19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総数　" numFmtId="0">
      <sharedItems containsSemiMixedTypes="0" containsString="0" containsNumber="1" containsInteger="1" minValue="238" maxValue="295"/>
    </cacheField>
    <cacheField name="集会所・公会堂等" numFmtId="0">
      <sharedItems containsSemiMixedTypes="0" containsString="0" containsNumber="1" containsInteger="1" minValue="0" maxValue="0"/>
    </cacheField>
    <cacheField name="遊劇場等" numFmtId="0">
      <sharedItems containsSemiMixedTypes="0" containsString="0" containsNumber="1" containsInteger="1" minValue="0" maxValue="0"/>
    </cacheField>
    <cacheField name="料理飲食店等" numFmtId="0">
      <sharedItems containsSemiMixedTypes="0" containsString="0" containsNumber="1" containsInteger="1" minValue="0" maxValue="3"/>
    </cacheField>
    <cacheField name="店舗(百貨店含む)" numFmtId="0">
      <sharedItems containsSemiMixedTypes="0" containsString="0" containsNumber="1" containsInteger="1" minValue="2" maxValue="9"/>
    </cacheField>
    <cacheField name="旅館等" numFmtId="0">
      <sharedItems containsSemiMixedTypes="0" containsString="0" containsNumber="1" containsInteger="1" minValue="0" maxValue="0"/>
    </cacheField>
    <cacheField name="寄宿舎・共同住宅等" numFmtId="0">
      <sharedItems containsSemiMixedTypes="0" containsString="0" containsNumber="1" containsInteger="1" minValue="2" maxValue="20"/>
    </cacheField>
    <cacheField name="病院等" numFmtId="0">
      <sharedItems containsSemiMixedTypes="0" containsString="0" containsNumber="1" containsInteger="1" minValue="0" maxValue="3"/>
    </cacheField>
    <cacheField name="養護施設等" numFmtId="0">
      <sharedItems containsSemiMixedTypes="0" containsString="0" containsNumber="1" containsInteger="1" minValue="1" maxValue="6"/>
    </cacheField>
    <cacheField name="学校等" numFmtId="0">
      <sharedItems containsSemiMixedTypes="0" containsString="0" containsNumber="1" containsInteger="1" minValue="0" maxValue="2"/>
    </cacheField>
    <cacheField name="社寺等" numFmtId="0">
      <sharedItems containsSemiMixedTypes="0" containsString="0" containsNumber="1" containsInteger="1" minValue="0" maxValue="5"/>
    </cacheField>
    <cacheField name="工場・作業場等" numFmtId="0">
      <sharedItems containsSemiMixedTypes="0" containsString="0" containsNumber="1" containsInteger="1" minValue="3" maxValue="9"/>
    </cacheField>
    <cacheField name="車庫等" numFmtId="0">
      <sharedItems containsSemiMixedTypes="0" containsString="0" containsNumber="1" containsInteger="1" minValue="0" maxValue="3"/>
    </cacheField>
    <cacheField name="倉庫" numFmtId="0">
      <sharedItems containsSemiMixedTypes="0" containsString="0" containsNumber="1" containsInteger="1" minValue="2" maxValue="6"/>
    </cacheField>
    <cacheField name="事務所等" numFmtId="0">
      <sharedItems containsSemiMixedTypes="0" containsString="0" containsNumber="1" containsInteger="1" minValue="6" maxValue="14"/>
    </cacheField>
    <cacheField name="専用住宅" numFmtId="0">
      <sharedItems containsSemiMixedTypes="0" containsString="0" containsNumber="1" containsInteger="1" minValue="187" maxValue="234"/>
    </cacheField>
    <cacheField name="複合用途" numFmtId="0">
      <sharedItems containsSemiMixedTypes="0" containsString="0" containsNumber="1" containsInteger="1" minValue="1" maxValue="10"/>
    </cacheField>
    <cacheField name="工作物" numFmtId="0">
      <sharedItems containsSemiMixedTypes="0" containsString="0" containsNumber="1" containsInteger="1" minValue="4" maxValue="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3263891" createdVersion="4" refreshedVersion="4" minRefreshableVersion="3" recordCount="8">
  <cacheSource type="worksheet">
    <worksheetSource ref="A5:E13" sheet="14-2"/>
  </cacheSource>
  <cacheFields count="5">
    <cacheField name="年別　 　　　　　　　　" numFmtId="181">
      <sharedItems containsSemiMixedTypes="0" containsNonDate="0" containsDate="1" containsString="0" minDate="2009-04-01T00:00:00" maxDate="2016-04-02T00:00:00" count="8">
        <d v="2009-04-01T00:00:00"/>
        <d v="2010-04-01T00:00:00"/>
        <d v="2011-04-01T00:00:00"/>
        <d v="2012-04-01T00:00:00"/>
        <d v="2013-04-01T00:00:00"/>
        <d v="2014-04-01T00:00:00"/>
        <d v="2015-04-01T00:00:00"/>
        <d v="2016-04-01T00:00:00"/>
      </sharedItems>
    </cacheField>
    <cacheField name="路線数" numFmtId="0">
      <sharedItems containsSemiMixedTypes="0" containsString="0" containsNumber="1" containsInteger="1" minValue="693" maxValue="735"/>
    </cacheField>
    <cacheField name="実延長" numFmtId="0">
      <sharedItems containsSemiMixedTypes="0" containsString="0" containsNumber="1" containsInteger="1" minValue="189" maxValue="190"/>
    </cacheField>
    <cacheField name="舗装延長" numFmtId="0">
      <sharedItems containsSemiMixedTypes="0" containsString="0" containsNumber="1" containsInteger="1" minValue="156" maxValue="162"/>
    </cacheField>
    <cacheField name="舗装率" numFmtId="0">
      <sharedItems containsSemiMixedTypes="0" containsString="0" containsNumber="1" containsInteger="1" minValue="83" maxValue="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3611114" createdVersion="4" refreshedVersion="4" minRefreshableVersion="3" recordCount="36">
  <cacheSource type="worksheet">
    <worksheetSource ref="A6:N42" sheet="14-1"/>
  </cacheSource>
  <cacheFields count="14">
    <cacheField name="年度別" numFmtId="0">
      <sharedItems count="6">
        <s v="平成22年度"/>
        <s v="平成23年度"/>
        <s v="平成24年度"/>
        <s v="平成25年度"/>
        <s v="平成26年度"/>
        <s v="平成27年度"/>
      </sharedItems>
    </cacheField>
    <cacheField name="区分" numFmtId="0">
      <sharedItems count="6">
        <s v="1,000㎡未満"/>
        <s v="1,000㎡以上1,500㎡未満"/>
        <s v="1,500㎡以上2,000㎡未満"/>
        <s v="2,000㎡以上3,000㎡未満"/>
        <s v="3,000㎡以上5,000㎡未満"/>
        <s v="5,000㎡以上"/>
      </sharedItems>
    </cacheField>
    <cacheField name="総数(件数)" numFmtId="0">
      <sharedItems containsSemiMixedTypes="0" containsString="0" containsNumber="1" containsInteger="1" minValue="0" maxValue="23"/>
    </cacheField>
    <cacheField name="住宅(件数)" numFmtId="0">
      <sharedItems containsSemiMixedTypes="0" containsString="0" containsNumber="1" containsInteger="1" minValue="0" maxValue="22"/>
    </cacheField>
    <cacheField name="工場(件数)" numFmtId="0">
      <sharedItems containsSemiMixedTypes="0" containsString="0" containsNumber="1" containsInteger="1" minValue="0" maxValue="1"/>
    </cacheField>
    <cacheField name="倉庫(件数)" numFmtId="0">
      <sharedItems containsSemiMixedTypes="0" containsString="0" containsNumber="1" containsInteger="1" minValue="0" maxValue="1"/>
    </cacheField>
    <cacheField name="店舗(件数)" numFmtId="0">
      <sharedItems containsSemiMixedTypes="0" containsString="0" containsNumber="1" containsInteger="1" minValue="0" maxValue="2"/>
    </cacheField>
    <cacheField name="その他(件数)" numFmtId="0">
      <sharedItems containsSemiMixedTypes="0" containsString="0" containsNumber="1" containsInteger="1" minValue="0" maxValue="2"/>
    </cacheField>
    <cacheField name="総数(面積)" numFmtId="0">
      <sharedItems containsSemiMixedTypes="0" containsString="0" containsNumber="1" minValue="0" maxValue="16423.07"/>
    </cacheField>
    <cacheField name="住宅(面積)" numFmtId="0">
      <sharedItems containsSemiMixedTypes="0" containsString="0" containsNumber="1" minValue="0" maxValue="15653.07"/>
    </cacheField>
    <cacheField name="工場(面積)" numFmtId="0">
      <sharedItems containsSemiMixedTypes="0" containsString="0" containsNumber="1" minValue="0" maxValue="3306.84"/>
    </cacheField>
    <cacheField name="倉庫(面積)" numFmtId="0">
      <sharedItems containsSemiMixedTypes="0" containsString="0" containsNumber="1" minValue="0" maxValue="1711.11"/>
    </cacheField>
    <cacheField name="店舗(面積)" numFmtId="0">
      <sharedItems containsSemiMixedTypes="0" containsString="0" containsNumber="1" minValue="0" maxValue="11808.04"/>
    </cacheField>
    <cacheField name="その他(面積)" numFmtId="0">
      <sharedItems containsSemiMixedTypes="0" containsString="0" containsNumber="1" minValue="0" maxValue="6269.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395833" createdVersion="4" refreshedVersion="4" minRefreshableVersion="3" recordCount="24">
  <cacheSource type="worksheet">
    <worksheetSource ref="A6:K30" sheet="13-10"/>
  </cacheSource>
  <cacheFields count="11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区分" numFmtId="0">
      <sharedItems count="3">
        <s v="棟数"/>
        <s v="床面積"/>
        <s v="決定価格"/>
      </sharedItems>
    </cacheField>
    <cacheField name="総数(計)" numFmtId="0">
      <sharedItems containsSemiMixedTypes="0" containsString="0" containsNumber="1" containsInteger="1" minValue="15302" maxValue="101633021"/>
    </cacheField>
    <cacheField name="免点未満(計)" numFmtId="0">
      <sharedItems containsSemiMixedTypes="0" containsString="0" containsNumber="1" containsInteger="1" minValue="194" maxValue="14794"/>
    </cacheField>
    <cacheField name="免点以上(計)" numFmtId="0">
      <sharedItems containsSemiMixedTypes="0" containsString="0" containsNumber="1" containsInteger="1" minValue="15099" maxValue="101619251"/>
    </cacheField>
    <cacheField name="総数(木造)" numFmtId="0">
      <sharedItems containsSemiMixedTypes="0" containsString="0" containsNumber="1" containsInteger="1" minValue="11891" maxValue="37670396"/>
    </cacheField>
    <cacheField name="免点未満(木造)" numFmtId="0">
      <sharedItems containsSemiMixedTypes="0" containsString="0" containsNumber="1" containsInteger="1" minValue="168" maxValue="12002"/>
    </cacheField>
    <cacheField name="免点以上(木造)" numFmtId="0">
      <sharedItems containsSemiMixedTypes="0" containsString="0" containsNumber="1" containsInteger="1" minValue="11707" maxValue="37658993"/>
    </cacheField>
    <cacheField name="総数(非木造)" numFmtId="0">
      <sharedItems containsSemiMixedTypes="0" containsString="0" containsNumber="1" containsInteger="1" minValue="3411" maxValue="63962625"/>
    </cacheField>
    <cacheField name="免点未満(非木造)" numFmtId="0">
      <sharedItems containsSemiMixedTypes="0" containsString="0" containsNumber="1" containsInteger="1" minValue="19" maxValue="3067"/>
    </cacheField>
    <cacheField name="免点以上(非木造)" numFmtId="0">
      <sharedItems containsSemiMixedTypes="0" containsString="0" containsNumber="1" containsInteger="1" minValue="3392" maxValue="639602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4537038" createdVersion="4" refreshedVersion="4" minRefreshableVersion="3" recordCount="8">
  <cacheSource type="worksheet">
    <worksheetSource ref="A7:L15" sheet="13-9"/>
  </cacheSource>
  <cacheFields count="12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総数(個人)(町民税)" numFmtId="0">
      <sharedItems containsSemiMixedTypes="0" containsString="0" containsNumber="1" containsInteger="1" minValue="23017" maxValue="23396"/>
    </cacheField>
    <cacheField name="均等割のみ(個人)(町民税)" numFmtId="0">
      <sharedItems containsSemiMixedTypes="0" containsString="0" containsNumber="1" containsInteger="1" minValue="1215" maxValue="1420"/>
    </cacheField>
    <cacheField name="所得割のみ(個人)(町民税)" numFmtId="0">
      <sharedItems containsSemiMixedTypes="0" containsString="0" containsNumber="1" containsInteger="1" minValue="0" maxValue="0"/>
    </cacheField>
    <cacheField name="均等割・所得割(個人)(町民税)" numFmtId="0">
      <sharedItems containsSemiMixedTypes="0" containsString="0" containsNumber="1" containsInteger="1" minValue="21650" maxValue="22139"/>
    </cacheField>
    <cacheField name="総数(法人)(町民税)" numFmtId="0">
      <sharedItems containsSemiMixedTypes="0" containsString="0" containsNumber="1" containsInteger="1" minValue="1149" maxValue="1184"/>
    </cacheField>
    <cacheField name="均等割のみ(法人)(町民税)" numFmtId="0">
      <sharedItems containsSemiMixedTypes="0" containsString="0" containsNumber="1" containsInteger="1" minValue="683" maxValue="831"/>
    </cacheField>
    <cacheField name="法人税割・均等割(法人)(町民税)" numFmtId="0">
      <sharedItems containsSemiMixedTypes="0" containsString="0" containsNumber="1" containsInteger="1" minValue="336" maxValue="475"/>
    </cacheField>
    <cacheField name="総数(固定資産税(免点以上))" numFmtId="0">
      <sharedItems containsSemiMixedTypes="0" containsString="0" containsNumber="1" containsInteger="1" minValue="23528" maxValue="25768"/>
    </cacheField>
    <cacheField name="土地(固定資産税(免点以上))" numFmtId="0">
      <sharedItems containsSemiMixedTypes="0" containsString="0" containsNumber="1" containsInteger="1" minValue="10930" maxValue="12129"/>
    </cacheField>
    <cacheField name="家屋(固定資産税(免点以上))" numFmtId="0">
      <sharedItems containsSemiMixedTypes="0" containsString="0" containsNumber="1" containsInteger="1" minValue="12017" maxValue="13100"/>
    </cacheField>
    <cacheField name="償却資産(固定資産税(免点以上))" numFmtId="0">
      <sharedItems containsSemiMixedTypes="0" containsString="0" containsNumber="1" containsInteger="1" minValue="509" maxValue="58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4884261" createdVersion="4" refreshedVersion="4" minRefreshableVersion="3" recordCount="117">
  <cacheSource type="worksheet">
    <worksheetSource ref="A4:D121" sheet="13-8"/>
  </cacheSource>
  <cacheFields count="4">
    <cacheField name="年度別" numFmtId="0">
      <sharedItems count="9">
        <s v="平成19年度"/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税区分" numFmtId="0">
      <sharedItems count="6">
        <s v="総額"/>
        <s v="町民税"/>
        <s v="固定資産税"/>
        <s v="軽自動車税"/>
        <s v="町たばこ税"/>
        <s v="都市計画税"/>
      </sharedItems>
    </cacheField>
    <cacheField name="内訳" numFmtId="0">
      <sharedItems/>
    </cacheField>
    <cacheField name="金額" numFmtId="0">
      <sharedItems containsSemiMixedTypes="0" containsString="0" containsNumber="1" containsInteger="1" minValue="53907" maxValue="96120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5115739" createdVersion="4" refreshedVersion="4" minRefreshableVersion="3" recordCount="9">
  <cacheSource type="worksheet">
    <worksheetSource ref="A5:R14" sheet="13-6"/>
  </cacheSource>
  <cacheFields count="18">
    <cacheField name="年度別" numFmtId="0">
      <sharedItems count="9">
        <s v="平成19年度"/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A歳入総額" numFmtId="0">
      <sharedItems containsSemiMixedTypes="0" containsString="0" containsNumber="1" containsInteger="1" minValue="13791680" maxValue="16311510"/>
    </cacheField>
    <cacheField name="B歳出総額" numFmtId="0">
      <sharedItems containsSemiMixedTypes="0" containsString="0" containsNumber="1" containsInteger="1" minValue="13032711" maxValue="15301018"/>
    </cacheField>
    <cacheField name="C=A-B差引額" numFmtId="0">
      <sharedItems containsSemiMixedTypes="0" containsString="0" containsNumber="1" containsInteger="1" minValue="693524" maxValue="1010492"/>
    </cacheField>
    <cacheField name="D翌年度へ繰越すべき財源" numFmtId="0">
      <sharedItems containsSemiMixedTypes="0" containsString="0" containsNumber="1" containsInteger="1" minValue="54351" maxValue="406897"/>
    </cacheField>
    <cacheField name="E=C-D実質収支" numFmtId="0">
      <sharedItems containsSemiMixedTypes="0" containsString="0" containsNumber="1" containsInteger="1" minValue="578088" maxValue="843992"/>
    </cacheField>
    <cacheField name="F単年度収支" numFmtId="0">
      <sharedItems containsSemiMixedTypes="0" containsString="0" containsNumber="1" containsInteger="1" minValue="-199213" maxValue="219155"/>
    </cacheField>
    <cacheField name="G積立金" numFmtId="0">
      <sharedItems containsSemiMixedTypes="0" containsString="0" containsNumber="1" containsInteger="1" minValue="9791" maxValue="1112865"/>
    </cacheField>
    <cacheField name="H繰上償還金" numFmtId="0">
      <sharedItems containsSemiMixedTypes="0" containsString="0" containsNumber="1" containsInteger="1" minValue="0" maxValue="0"/>
    </cacheField>
    <cacheField name="I積立金取崩し額" numFmtId="0">
      <sharedItems containsSemiMixedTypes="0" containsString="0" containsNumber="1" containsInteger="1" minValue="0" maxValue="562629"/>
    </cacheField>
    <cacheField name="Ｊ=F+G+H-I実質単年度収支" numFmtId="0">
      <sharedItems containsSemiMixedTypes="0" containsString="0" containsNumber="1" containsInteger="1" minValue="-546829" maxValue="414833"/>
    </cacheField>
    <cacheField name="基準財政収入額" numFmtId="0">
      <sharedItems containsSemiMixedTypes="0" containsString="0" containsNumber="1" containsInteger="1" minValue="6393448" maxValue="7662491"/>
    </cacheField>
    <cacheField name="基準財政需要額" numFmtId="0">
      <sharedItems containsSemiMixedTypes="0" containsString="0" containsNumber="1" containsInteger="1" minValue="5987680" maxValue="6861629"/>
    </cacheField>
    <cacheField name="財政力指数（3ヶ年平均）" numFmtId="0">
      <sharedItems containsSemiMixedTypes="0" containsString="0" containsNumber="1" minValue="0.996" maxValue="1.266"/>
    </cacheField>
    <cacheField name="経常収支比率" numFmtId="0">
      <sharedItems containsSemiMixedTypes="0" containsString="0" containsNumber="1" minValue="86.9" maxValue="98.7"/>
    </cacheField>
    <cacheField name="公債費比率" numFmtId="0">
      <sharedItems containsSemiMixedTypes="0" containsString="0" containsNumber="1" minValue="7.9" maxValue="10.6"/>
    </cacheField>
    <cacheField name="町債現在高（普通会計）" numFmtId="0">
      <sharedItems containsSemiMixedTypes="0" containsString="0" containsNumber="1" containsInteger="1" minValue="9809395" maxValue="13162868"/>
    </cacheField>
    <cacheField name="自主財源比率（普通会計）" numFmtId="0">
      <sharedItems containsSemiMixedTypes="0" containsString="0" containsNumber="1" minValue="72.2" maxValue="77.0999999999999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5578701" createdVersion="4" refreshedVersion="4" minRefreshableVersion="3" recordCount="9">
  <cacheSource type="worksheet">
    <worksheetSource ref="A4:H13" sheet="13-5"/>
  </cacheSource>
  <cacheFields count="8">
    <cacheField name="年別" numFmtId="0">
      <sharedItems count="9">
        <s v="平成19年度"/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総額" numFmtId="0">
      <sharedItems containsSemiMixedTypes="0" containsString="0" containsNumber="1" containsInteger="1" minValue="9057992" maxValue="11294778"/>
    </cacheField>
    <cacheField name="国民健康保険事業 　 　　 　" numFmtId="0">
      <sharedItems containsSemiMixedTypes="0" containsString="0" containsNumber="1" containsInteger="1" minValue="4964489" maxValue="6684787"/>
    </cacheField>
    <cacheField name="老人保健事業" numFmtId="0">
      <sharedItems containsString="0" containsBlank="1" containsNumber="1" containsInteger="1" minValue="33" maxValue="2240816"/>
    </cacheField>
    <cacheField name="後期高齢者医療事業" numFmtId="0">
      <sharedItems containsMixedTypes="1" containsNumber="1" containsInteger="1" minValue="478206" maxValue="744529"/>
    </cacheField>
    <cacheField name="下水道事業 　" numFmtId="0">
      <sharedItems containsSemiMixedTypes="0" containsString="0" containsNumber="1" containsInteger="1" minValue="1304366" maxValue="1747014"/>
    </cacheField>
    <cacheField name="介護保険事業" numFmtId="0">
      <sharedItems containsSemiMixedTypes="0" containsString="0" containsNumber="1" containsInteger="1" minValue="1701761" maxValue="2444653"/>
    </cacheField>
    <cacheField name="(仮称)健康福祉総合センター用地取得事業" numFmtId="0">
      <sharedItems containsMixedTypes="1" containsNumber="1" containsInteger="1" minValue="78264" maxValue="7360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5810185" createdVersion="4" refreshedVersion="4" minRefreshableVersion="3" recordCount="9">
  <cacheSource type="worksheet">
    <worksheetSource ref="A4:H13" sheet="13-4"/>
  </cacheSource>
  <cacheFields count="8">
    <cacheField name="年別" numFmtId="0">
      <sharedItems count="9">
        <s v="平成19年度"/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総額" numFmtId="0">
      <sharedItems containsSemiMixedTypes="0" containsString="0" containsNumber="1" containsInteger="1" minValue="9511641" maxValue="11756815"/>
    </cacheField>
    <cacheField name="国民健康保険事業" numFmtId="0">
      <sharedItems containsSemiMixedTypes="0" containsString="0" containsNumber="1" containsInteger="1" minValue="5027816" maxValue="7010975"/>
    </cacheField>
    <cacheField name="老人保健事業" numFmtId="0">
      <sharedItems containsMixedTypes="1" containsNumber="1" containsInteger="1" minValue="1185" maxValue="2220442"/>
    </cacheField>
    <cacheField name="後期高齢者医療事業" numFmtId="0">
      <sharedItems containsMixedTypes="1" containsNumber="1" containsInteger="1" minValue="512014" maxValue="763747"/>
    </cacheField>
    <cacheField name="下水道事業 　" numFmtId="0">
      <sharedItems containsSemiMixedTypes="0" containsString="0" containsNumber="1" containsInteger="1" minValue="1331656" maxValue="1777062"/>
    </cacheField>
    <cacheField name="介護保険事業" numFmtId="0">
      <sharedItems containsSemiMixedTypes="0" containsString="0" containsNumber="1" containsInteger="1" minValue="1850568" maxValue="2548117"/>
    </cacheField>
    <cacheField name="(仮称)健康福祉総合センター用地取得事業" numFmtId="0">
      <sharedItems containsMixedTypes="1" containsNumber="1" containsInteger="1" minValue="78264" maxValue="7360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66898149" createdVersion="4" refreshedVersion="4" minRefreshableVersion="3" recordCount="9">
  <cacheSource type="worksheet">
    <worksheetSource ref="A7:Z16" sheet="13-7"/>
  </cacheSource>
  <cacheFields count="26">
    <cacheField name="年度別" numFmtId="0">
      <sharedItems count="9">
        <s v="平成19年度"/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総額(借入先別)" numFmtId="0">
      <sharedItems containsSemiMixedTypes="0" containsString="0" containsNumber="1" containsInteger="1" minValue="9579279" maxValue="12507358"/>
    </cacheField>
    <cacheField name="小計(政府資金)(借入先別)" numFmtId="0">
      <sharedItems containsSemiMixedTypes="0" containsString="0" containsNumber="1" containsInteger="1" minValue="7270637" maxValue="10198384"/>
    </cacheField>
    <cacheField name="財政融資資金(政府資金)(借入先別)" numFmtId="0">
      <sharedItems containsSemiMixedTypes="0" containsString="0" containsNumber="1" containsInteger="1" minValue="6106893" maxValue="7596189"/>
    </cacheField>
    <cacheField name="旧郵便貯金資金(政府資金)(借入先別)" numFmtId="0">
      <sharedItems containsSemiMixedTypes="0" containsString="0" containsNumber="1" containsInteger="1" minValue="508982" maxValue="834255"/>
    </cacheField>
    <cacheField name="旧簡易生命保険資金(政府資金)(借入先別)" numFmtId="0">
      <sharedItems containsSemiMixedTypes="0" containsString="0" containsNumber="1" containsInteger="1" minValue="654762" maxValue="2786951"/>
    </cacheField>
    <cacheField name="地方公共団体金融機構(借入先別)" numFmtId="0">
      <sharedItems containsSemiMixedTypes="0" containsString="0" containsNumber="1" containsInteger="1" minValue="63082" maxValue="514214"/>
    </cacheField>
    <cacheField name="市中銀行(借入先別)" numFmtId="0">
      <sharedItems containsSemiMixedTypes="0" containsString="0" containsNumber="1" containsInteger="1" minValue="0" maxValue="0"/>
    </cacheField>
    <cacheField name="その他の金融機関(借入先別)" numFmtId="0">
      <sharedItems containsSemiMixedTypes="0" containsString="0" containsNumber="1" containsInteger="1" minValue="1516" maxValue="250679"/>
    </cacheField>
    <cacheField name="県振興協会(借入先別)" numFmtId="0">
      <sharedItems containsSemiMixedTypes="0" containsString="0" containsNumber="1" containsInteger="1" minValue="485549" maxValue="1040858"/>
    </cacheField>
    <cacheField name="県貸付金(借入先別)" numFmtId="0">
      <sharedItems containsSemiMixedTypes="0" containsString="0" containsNumber="1" containsInteger="1" minValue="752054" maxValue="1608134"/>
    </cacheField>
    <cacheField name="総額(事業別)" numFmtId="0">
      <sharedItems containsSemiMixedTypes="0" containsString="0" containsNumber="1" containsInteger="1" minValue="9579279" maxValue="12507358"/>
    </cacheField>
    <cacheField name="一般公共事業債(事業別)" numFmtId="0">
      <sharedItems containsSemiMixedTypes="0" containsString="0" containsNumber="1" containsInteger="1" minValue="202123" maxValue="495313"/>
    </cacheField>
    <cacheField name="一般単独事業債(事業別)" numFmtId="0">
      <sharedItems containsSemiMixedTypes="0" containsString="0" containsNumber="1" containsInteger="1" minValue="1639346" maxValue="3313927"/>
    </cacheField>
    <cacheField name="学校教育施設等整備事業債(事業別)" numFmtId="0">
      <sharedItems containsSemiMixedTypes="0" containsString="0" containsNumber="1" containsInteger="1" minValue="881244" maxValue="1833796"/>
    </cacheField>
    <cacheField name="一般廃棄物処理事業債(事業別)" numFmtId="0">
      <sharedItems containsSemiMixedTypes="0" containsString="0" containsNumber="1" containsInteger="1" minValue="31388" maxValue="253600"/>
    </cacheField>
    <cacheField name="一般補助施設整備等事業債(事業別)" numFmtId="0">
      <sharedItems containsSemiMixedTypes="0" containsString="0" containsNumber="1" containsInteger="1" minValue="866100" maxValue="1567287"/>
    </cacheField>
    <cacheField name="厚生福祉施設整備事業債(事業別)" numFmtId="0">
      <sharedItems containsMixedTypes="1" containsNumber="1" containsInteger="1" minValue="4129" maxValue="63183"/>
    </cacheField>
    <cacheField name="緊急防災・減災事業債(事業別)" numFmtId="0">
      <sharedItems containsMixedTypes="1" containsNumber="1" containsInteger="1" minValue="7715" maxValue="8800"/>
    </cacheField>
    <cacheField name="全国防災(事業別)" numFmtId="0">
      <sharedItems containsMixedTypes="1" containsNumber="1" containsInteger="1" minValue="51400" maxValue="84300"/>
    </cacheField>
    <cacheField name="財源対策債(事業別)" numFmtId="0">
      <sharedItems containsMixedTypes="1" containsNumber="1" containsInteger="1" minValue="14602" maxValue="30974"/>
    </cacheField>
    <cacheField name="臨時財政特例債(事業別)" numFmtId="0">
      <sharedItems containsMixedTypes="1" containsNumber="1" containsInteger="1" minValue="529" maxValue="529"/>
    </cacheField>
    <cacheField name="減税補てん債(事業別)" numFmtId="0">
      <sharedItems containsSemiMixedTypes="0" containsString="0" containsNumber="1" containsInteger="1" minValue="429527" maxValue="1514876"/>
    </cacheField>
    <cacheField name="臨時税収補てん債(事業別)" numFmtId="0">
      <sharedItems containsSemiMixedTypes="0" containsString="0" containsNumber="1" containsInteger="1" minValue="45283" maxValue="209180"/>
    </cacheField>
    <cacheField name="臨時財政対策債(事業別)" numFmtId="0">
      <sharedItems containsSemiMixedTypes="0" containsString="0" containsNumber="1" containsInteger="1" minValue="2755025" maxValue="4382341"/>
    </cacheField>
    <cacheField name="県貸付金(事業別)" numFmtId="0">
      <sharedItems containsSemiMixedTypes="0" containsString="0" containsNumber="1" containsInteger="1" minValue="752054" maxValue="16081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5925924" createdVersion="4" refreshedVersion="4" minRefreshableVersion="3" recordCount="18">
  <cacheSource type="worksheet">
    <worksheetSource ref="A7:T25" sheet="13-3"/>
  </cacheSource>
  <cacheFields count="20">
    <cacheField name="年別" numFmtId="0">
      <sharedItems count="9">
        <s v="平成19年度"/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金額及び構成比の別" numFmtId="0">
      <sharedItems count="2">
        <s v="金額"/>
        <s v="構成比"/>
      </sharedItems>
    </cacheField>
    <cacheField name="総額" numFmtId="0">
      <sharedItems containsSemiMixedTypes="0" containsString="0" containsNumber="1" containsInteger="1" minValue="100" maxValue="15301018"/>
    </cacheField>
    <cacheField name="総数(人件費)" numFmtId="0">
      <sharedItems containsSemiMixedTypes="0" containsString="0" containsNumber="1" minValue="20.857690645158382" maxValue="3295931"/>
    </cacheField>
    <cacheField name="職員給与(人件費)" numFmtId="0">
      <sharedItems containsSemiMixedTypes="0" containsString="0" containsNumber="1" minValue="14.145687519592096" maxValue="2391460"/>
    </cacheField>
    <cacheField name="その他(人件費)" numFmtId="0">
      <sharedItems containsSemiMixedTypes="0" containsString="0" containsNumber="1" minValue="5.9089793894759159" maxValue="1016436"/>
    </cacheField>
    <cacheField name="物件費" numFmtId="0">
      <sharedItems containsSemiMixedTypes="0" containsString="0" containsNumber="1" minValue="14.615384615384617" maxValue="2612455"/>
    </cacheField>
    <cacheField name="維持補修費" numFmtId="0">
      <sharedItems containsSemiMixedTypes="0" containsString="0" containsNumber="1" minValue="0.49692490783045801" maxValue="99746"/>
    </cacheField>
    <cacheField name="扶助費" numFmtId="0">
      <sharedItems containsSemiMixedTypes="0" containsString="0" containsNumber="1" minValue="11.532454899406039" maxValue="2897099"/>
    </cacheField>
    <cacheField name="補助費等" numFmtId="0">
      <sharedItems containsSemiMixedTypes="0" containsString="0" containsNumber="1" minValue="3.0919446013330618" maxValue="1440270"/>
    </cacheField>
    <cacheField name="総数(普通建設事業費)" numFmtId="0">
      <sharedItems containsSemiMixedTypes="0" containsString="0" containsNumber="1" minValue="7.1973463284311201" maxValue="2916537"/>
    </cacheField>
    <cacheField name="補助事業費(普通建設事業費)" numFmtId="0">
      <sharedItems containsSemiMixedTypes="0" containsString="0" containsNumber="1" minValue="1.471090703998577" maxValue="1810276"/>
    </cacheField>
    <cacheField name="単独事業費（※）(普通建設事業費)" numFmtId="0">
      <sharedItems containsSemiMixedTypes="0" containsString="0" containsNumber="1" minValue="4.6600969447482061" maxValue="2160051"/>
    </cacheField>
    <cacheField name="総数(災害復旧事業費)" numFmtId="0">
      <sharedItems containsSemiMixedTypes="0" containsString="0" containsNumber="1" minValue="0" maxValue="8366"/>
    </cacheField>
    <cacheField name="補助事業費(災害復旧事業費)" numFmtId="0">
      <sharedItems containsSemiMixedTypes="0" containsString="0" containsNumber="1" minValue="0" maxValue="3343"/>
    </cacheField>
    <cacheField name="単独事業費(災害復旧事業費)" numFmtId="0">
      <sharedItems containsSemiMixedTypes="0" containsString="0" containsNumber="1" minValue="0" maxValue="5023"/>
    </cacheField>
    <cacheField name="公債費" numFmtId="0">
      <sharedItems containsSemiMixedTypes="0" containsString="0" containsNumber="1" minValue="8.0170940260314705" maxValue="1482274"/>
    </cacheField>
    <cacheField name="積立金" numFmtId="0">
      <sharedItems containsSemiMixedTypes="0" containsString="0" containsNumber="1" minValue="0.16106742971112692" maxValue="1166409"/>
    </cacheField>
    <cacheField name="投資及び出資金貸付金" numFmtId="0">
      <sharedItems containsSemiMixedTypes="0" containsString="0" containsNumber="1" minValue="0.63281276573192313" maxValue="223208"/>
    </cacheField>
    <cacheField name="繰出金" numFmtId="0">
      <sharedItems containsSemiMixedTypes="0" containsString="0" containsNumber="1" minValue="8.9210762851271657" maxValue="18493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6388886" createdVersion="4" refreshedVersion="4" minRefreshableVersion="3" recordCount="104">
  <cacheSource type="worksheet">
    <worksheetSource ref="A4:D108" sheet="13-2"/>
  </cacheSource>
  <cacheFields count="4">
    <cacheField name="年別" numFmtId="0">
      <sharedItems count="8">
        <s v="平成21年度"/>
        <s v="平成22年度"/>
        <s v="平成23年度"/>
        <s v="平成24年度"/>
        <s v="平成25年度"/>
        <s v="平成26年度"/>
        <s v="平成27年度"/>
        <s v="平成28年度"/>
      </sharedItems>
    </cacheField>
    <cacheField name="区分" numFmtId="0">
      <sharedItems count="13">
        <s v="総額"/>
        <s v="議会費"/>
        <s v="総務費"/>
        <s v="民生費"/>
        <s v="衛生費"/>
        <s v="労働費"/>
        <s v="農林水産業費"/>
        <s v="商工費"/>
        <s v="土木費"/>
        <s v="消防費"/>
        <s v="教育費"/>
        <s v="公債費"/>
        <s v="予備費"/>
      </sharedItems>
    </cacheField>
    <cacheField name="当初予算額　" numFmtId="0">
      <sharedItems containsSemiMixedTypes="0" containsString="0" containsNumber="1" containsInteger="1" minValue="50000" maxValue="14874000"/>
    </cacheField>
    <cacheField name="決算額" numFmtId="0">
      <sharedItems containsMixedTypes="1" containsNumber="1" minValue="0" maxValue="144419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6504632" createdVersion="4" refreshedVersion="4" minRefreshableVersion="3" recordCount="168">
  <cacheSource type="worksheet">
    <worksheetSource ref="A4:D172" sheet="13-1"/>
  </cacheSource>
  <cacheFields count="4">
    <cacheField name="年別" numFmtId="0">
      <sharedItems count="8">
        <s v="平成21年度"/>
        <s v="平成22年度"/>
        <s v="平成23年度"/>
        <s v="平成24年度"/>
        <s v="平成25年度"/>
        <s v="平成26年度"/>
        <s v="平成27年度"/>
        <s v="平成28年度"/>
      </sharedItems>
    </cacheField>
    <cacheField name="区分" numFmtId="0">
      <sharedItems count="21">
        <s v="総額"/>
        <s v="町税"/>
        <s v="地方譲与税"/>
        <s v="利子割交付金"/>
        <s v="配当割交付金"/>
        <s v="株式等譲渡所得割交付金"/>
        <s v="地方消費税交付金"/>
        <s v="自動車取得税交付金"/>
        <s v="地方特例交付金"/>
        <s v="地方交付税"/>
        <s v="交通安全対策特別交付金"/>
        <s v="分担金及び負担金"/>
        <s v="使用料及び手数料"/>
        <s v="国庫支出金"/>
        <s v="県支出金"/>
        <s v="財産収入"/>
        <s v="寄附金"/>
        <s v="繰入金"/>
        <s v="繰越金"/>
        <s v="諸収入"/>
        <s v="町債"/>
      </sharedItems>
    </cacheField>
    <cacheField name="当初予算額　" numFmtId="0">
      <sharedItems containsSemiMixedTypes="0" containsString="0" containsNumber="1" containsInteger="1" minValue="1" maxValue="14874000"/>
    </cacheField>
    <cacheField name="決算額" numFmtId="0">
      <sharedItems containsMixedTypes="1" containsNumber="1" containsInteger="1" minValue="108" maxValue="152407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6851855" createdVersion="4" refreshedVersion="4" minRefreshableVersion="3" recordCount="8">
  <cacheSource type="worksheet">
    <worksheetSource ref="A6:E14" sheet="12-18"/>
  </cacheSource>
  <cacheFields count="5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県下(発令状況)" numFmtId="0">
      <sharedItems containsSemiMixedTypes="0" containsString="0" containsNumber="1" containsInteger="1" minValue="4" maxValue="16"/>
    </cacheField>
    <cacheField name="町内(発令状況)" numFmtId="0">
      <sharedItems containsSemiMixedTypes="0" containsString="0" containsNumber="1" containsInteger="1" minValue="0" maxValue="10"/>
    </cacheField>
    <cacheField name="県下(被害状況)" numFmtId="0">
      <sharedItems containsSemiMixedTypes="0" containsString="0" containsNumber="1" containsInteger="1" minValue="0" maxValue="75"/>
    </cacheField>
    <cacheField name="町内(被害状況)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7083332" createdVersion="4" refreshedVersion="4" minRefreshableVersion="3" recordCount="8">
  <cacheSource type="worksheet">
    <worksheetSource ref="A6:K14" sheet="12-17"/>
  </cacheSource>
  <cacheFields count="11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総数" numFmtId="0">
      <sharedItems containsSemiMixedTypes="0" containsString="0" containsNumber="1" containsInteger="1" minValue="49" maxValue="101"/>
    </cacheField>
    <cacheField name="大気汚染" numFmtId="0">
      <sharedItems containsSemiMixedTypes="0" containsString="0" containsNumber="1" containsInteger="1" minValue="0" maxValue="2"/>
    </cacheField>
    <cacheField name="悪臭" numFmtId="0">
      <sharedItems containsSemiMixedTypes="0" containsString="0" containsNumber="1" containsInteger="1" minValue="29" maxValue="80"/>
    </cacheField>
    <cacheField name="うち屋外燃焼(悪臭)" numFmtId="0">
      <sharedItems containsSemiMixedTypes="0" containsString="0" containsNumber="1" containsInteger="1" minValue="21" maxValue="41"/>
    </cacheField>
    <cacheField name="水質汚濁" numFmtId="0">
      <sharedItems containsSemiMixedTypes="0" containsString="0" containsNumber="1" containsInteger="1" minValue="0" maxValue="2"/>
    </cacheField>
    <cacheField name="騒音" numFmtId="0">
      <sharedItems containsSemiMixedTypes="0" containsString="0" containsNumber="1" containsInteger="1" minValue="11" maxValue="30"/>
    </cacheField>
    <cacheField name="振動" numFmtId="0">
      <sharedItems containsSemiMixedTypes="0" containsString="0" containsNumber="1" containsInteger="1" minValue="0" maxValue="6"/>
    </cacheField>
    <cacheField name="地盤沈下" numFmtId="0">
      <sharedItems containsSemiMixedTypes="0" containsString="0" containsNumber="1" containsInteger="1" minValue="0" maxValue="0"/>
    </cacheField>
    <cacheField name="土壌汚染" numFmtId="0">
      <sharedItems containsSemiMixedTypes="0" containsString="0" containsNumber="1" containsInteger="1" minValue="0" maxValue="0"/>
    </cacheField>
    <cacheField name="その他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7199071" createdVersion="4" refreshedVersion="4" minRefreshableVersion="3" recordCount="8">
  <cacheSource type="worksheet">
    <worksheetSource ref="A5:E13" sheet="12-16"/>
  </cacheSource>
  <cacheFields count="5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宮山橋(目久尻川)" numFmtId="0">
      <sharedItems containsSemiMixedTypes="0" containsString="0" containsNumber="1" minValue="1.4" maxValue="2.6"/>
    </cacheField>
    <cacheField name="大曲橋(小出川)" numFmtId="0">
      <sharedItems containsSemiMixedTypes="0" containsString="0" containsNumber="1" minValue="4.5" maxValue="7.1"/>
    </cacheField>
    <cacheField name="寺尾橋(小出川)" numFmtId="0">
      <sharedItems containsSemiMixedTypes="0" containsString="0" containsNumber="1" minValue="4.3" maxValue="6.4"/>
    </cacheField>
    <cacheField name="弥生橋(一之宮幹線)" numFmtId="0">
      <sharedItems containsSemiMixedTypes="0" containsString="0" containsNumber="1" minValue="1.6" maxValue="2.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7430556" createdVersion="4" refreshedVersion="4" minRefreshableVersion="3" recordCount="8">
  <cacheSource type="worksheet">
    <worksheetSource ref="A4:H12" sheet="12-15"/>
  </cacheSource>
  <cacheFields count="8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整備面積" numFmtId="0">
      <sharedItems containsSemiMixedTypes="0" containsString="0" containsNumber="1" minValue="760.26" maxValue="769.33"/>
    </cacheField>
    <cacheField name="処理区域面積" numFmtId="0">
      <sharedItems containsSemiMixedTypes="0" containsString="0" containsNumber="1" minValue="747.21" maxValue="759.19"/>
    </cacheField>
    <cacheField name="処理区域戸数(戸)" numFmtId="0">
      <sharedItems containsSemiMixedTypes="0" containsString="0" containsNumber="1" containsInteger="1" minValue="17215" maxValue="19162"/>
    </cacheField>
    <cacheField name="処理区域人口" numFmtId="0">
      <sharedItems containsSemiMixedTypes="0" containsString="0" containsNumber="1" containsInteger="1" minValue="43375" maxValue="44882"/>
    </cacheField>
    <cacheField name="行政人口" numFmtId="0">
      <sharedItems containsSemiMixedTypes="0" containsString="0" containsNumber="1" containsInteger="1" minValue="47418" maxValue="48360"/>
    </cacheField>
    <cacheField name="普及率(％)" numFmtId="0">
      <sharedItems containsSemiMixedTypes="0" containsString="0" containsNumber="1" minValue="91.2" maxValue="92.8"/>
    </cacheField>
    <cacheField name="管渠延長(m)" numFmtId="0">
      <sharedItems containsSemiMixedTypes="0" containsString="0" containsNumber="1" containsInteger="1" minValue="142131" maxValue="14557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7546294" createdVersion="4" refreshedVersion="4" minRefreshableVersion="3" recordCount="13">
  <cacheSource type="worksheet">
    <worksheetSource ref="A6:E19" sheet="12-14"/>
  </cacheSource>
  <cacheFields count="5">
    <cacheField name="年度別" numFmtId="0">
      <sharedItems count="13">
        <s v="昭和59年度"/>
        <s v="昭和60年度"/>
        <s v="昭和61年度"/>
        <s v="昭和62年度"/>
        <s v="昭和63年度"/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し尿処理量" numFmtId="0">
      <sharedItems containsSemiMixedTypes="0" containsString="0" containsNumber="1" containsInteger="1" minValue="580" maxValue="10112"/>
    </cacheField>
    <cacheField name="浄化槽処理量" numFmtId="0">
      <sharedItems containsMixedTypes="1" containsNumber="1" containsInteger="1" minValue="1806" maxValue="2259"/>
    </cacheField>
    <cacheField name="し尿排出量(1人／日(ℓ))" numFmtId="0">
      <sharedItems containsMixedTypes="1" containsNumber="1" minValue="2.86" maxValue="4.4400000000000004"/>
    </cacheField>
    <cacheField name="浄化槽汚泥排水量(1人／日(ℓ))" numFmtId="0">
      <sharedItems containsMixedTypes="1" containsNumber="1" minValue="0.9" maxValue="1.159999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8125002" createdVersion="4" refreshedVersion="4" minRefreshableVersion="3" recordCount="29">
  <cacheSource type="worksheet">
    <worksheetSource ref="A6:L35" sheet="12-12"/>
  </cacheSource>
  <cacheFields count="12">
    <cacheField name="年度別" numFmtId="0">
      <sharedItems count="29">
        <s v="昭和59年度"/>
        <s v="昭和60年度"/>
        <s v="昭和61年度"/>
        <s v="昭和62年度"/>
        <s v="昭和63年度"/>
        <s v="平成3年度"/>
        <s v="平成4年度"/>
        <s v="平成5年度"/>
        <s v="平成6年度"/>
        <s v="平成7年度"/>
        <s v="平成8年度"/>
        <s v="平成9年度"/>
        <s v="平成10年度"/>
        <s v="平成11年度"/>
        <s v="平成12年度"/>
        <s v="平成13年度"/>
        <s v="平成14年度"/>
        <s v="平成16年度"/>
        <s v="平成17年度"/>
        <s v="平成18年度"/>
        <s v="平成19年度"/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総数" numFmtId="0">
      <sharedItems containsSemiMixedTypes="0" containsString="0" containsNumber="1" containsInteger="1" minValue="6778" maxValue="15775"/>
    </cacheField>
    <cacheField name="委託" numFmtId="0">
      <sharedItems containsMixedTypes="1" containsNumber="1" containsInteger="1" minValue="10904" maxValue="11981"/>
    </cacheField>
    <cacheField name="許可" numFmtId="0">
      <sharedItems containsMixedTypes="1" containsNumber="1" containsInteger="1" minValue="2192" maxValue="2616"/>
    </cacheField>
    <cacheField name="直接搬入" numFmtId="0">
      <sharedItems containsMixedTypes="1" containsNumber="1" containsInteger="1" minValue="504" maxValue="1348"/>
    </cacheField>
    <cacheField name="焼却灰_x000a_埋立量" numFmtId="0">
      <sharedItems containsMixedTypes="1" containsNumber="1" containsInteger="1" minValue="700" maxValue="1989"/>
    </cacheField>
    <cacheField name="1人/日搬出量(g)" numFmtId="0">
      <sharedItems containsMixedTypes="1" containsNumber="1" containsInteger="1" minValue="794" maxValue="888"/>
    </cacheField>
    <cacheField name="可燃ごみp" numFmtId="0">
      <sharedItems containsMixedTypes="1" containsNumber="1" containsInteger="1" minValue="9598" maxValue="10506"/>
    </cacheField>
    <cacheField name="可燃粗大ごみp" numFmtId="0">
      <sharedItems containsMixedTypes="1" containsNumber="1" containsInteger="1" minValue="707" maxValue="1021"/>
    </cacheField>
    <cacheField name="不燃ごみp" numFmtId="0">
      <sharedItems containsMixedTypes="1" containsNumber="1" containsInteger="1" minValue="698" maxValue="884"/>
    </cacheField>
    <cacheField name="資源物p" numFmtId="0">
      <sharedItems containsMixedTypes="1" containsNumber="1" containsInteger="1" minValue="2757" maxValue="3184"/>
    </cacheField>
    <cacheField name="廃乾電池p" numFmtId="0">
      <sharedItems containsMixedTypes="1" containsNumber="1" containsInteger="1" minValue="5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9050926" createdVersion="4" refreshedVersion="4" minRefreshableVersion="3" recordCount="8">
  <cacheSource type="worksheet">
    <worksheetSource ref="A7:K15" sheet="12-11"/>
  </cacheSource>
  <cacheFields count="11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総数(献血希望者数)" numFmtId="0">
      <sharedItems containsSemiMixedTypes="0" containsString="0" containsNumber="1" containsInteger="1" minValue="766" maxValue="1103"/>
    </cacheField>
    <cacheField name="うち400㎖採決(献血希望者数)" numFmtId="0">
      <sharedItems containsSemiMixedTypes="0" containsString="0" containsNumber="1" containsInteger="1" minValue="764" maxValue="1093"/>
    </cacheField>
    <cacheField name="男(献血希望者数)" numFmtId="0">
      <sharedItems containsSemiMixedTypes="0" containsString="0" containsNumber="1" containsInteger="1" minValue="586" maxValue="854"/>
    </cacheField>
    <cacheField name="女(献血希望者数)" numFmtId="0">
      <sharedItems containsSemiMixedTypes="0" containsString="0" containsNumber="1" containsInteger="1" minValue="169" maxValue="277"/>
    </cacheField>
    <cacheField name="総数(献血者数)" numFmtId="0">
      <sharedItems containsSemiMixedTypes="0" containsString="0" containsNumber="1" containsInteger="1" minValue="671" maxValue="970"/>
    </cacheField>
    <cacheField name="うち400㎖採決(献血者数)" numFmtId="0">
      <sharedItems containsSemiMixedTypes="0" containsString="0" containsNumber="1" containsInteger="1" minValue="665" maxValue="955"/>
    </cacheField>
    <cacheField name="男(献血者数)" numFmtId="0">
      <sharedItems containsSemiMixedTypes="0" containsString="0" containsNumber="1" containsInteger="1" minValue="537" maxValue="801"/>
    </cacheField>
    <cacheField name="女(献血者数)" numFmtId="0">
      <sharedItems containsSemiMixedTypes="0" containsString="0" containsNumber="1" containsInteger="1" minValue="115" maxValue="205"/>
    </cacheField>
    <cacheField name="献血_x000a_目標数" numFmtId="0">
      <sharedItems containsSemiMixedTypes="0" containsString="0" containsNumber="1" containsInteger="1" minValue="639" maxValue="905"/>
    </cacheField>
    <cacheField name="達成率" numFmtId="0">
      <sharedItems containsSemiMixedTypes="0" containsString="0" containsNumber="1" minValue="90.237797246558188" maxValue="140.37558685446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68171296" createdVersion="4" refreshedVersion="4" minRefreshableVersion="3" recordCount="8">
  <cacheSource type="worksheet">
    <worksheetSource ref="A4:S12" sheet="16-8"/>
  </cacheSource>
  <cacheFields count="19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総数" numFmtId="0">
      <sharedItems containsSemiMixedTypes="0" containsString="0" containsNumber="1" containsInteger="1" minValue="8864" maxValue="11270"/>
    </cacheField>
    <cacheField name="土地評価証明" numFmtId="0">
      <sharedItems containsSemiMixedTypes="0" containsString="0" containsNumber="1" containsInteger="1" minValue="311" maxValue="445"/>
    </cacheField>
    <cacheField name="家屋評価証明" numFmtId="0">
      <sharedItems containsSemiMixedTypes="0" containsString="0" containsNumber="1" containsInteger="1" minValue="168" maxValue="254"/>
    </cacheField>
    <cacheField name="所得証明" numFmtId="0">
      <sharedItems containsSemiMixedTypes="0" containsString="0" containsNumber="1" containsInteger="1" minValue="642" maxValue="1246"/>
    </cacheField>
    <cacheField name="納税証明" numFmtId="0">
      <sharedItems containsSemiMixedTypes="0" containsString="0" containsNumber="1" containsInteger="1" minValue="328" maxValue="583"/>
    </cacheField>
    <cacheField name="住宅用家屋証明" numFmtId="0">
      <sharedItems containsSemiMixedTypes="0" containsString="0" containsNumber="1" containsInteger="1" minValue="241" maxValue="306"/>
    </cacheField>
    <cacheField name="固定価格通知" numFmtId="0">
      <sharedItems containsSemiMixedTypes="0" containsString="0" containsNumber="1" containsInteger="1" minValue="1012" maxValue="1224"/>
    </cacheField>
    <cacheField name="資産証明" numFmtId="0">
      <sharedItems containsSemiMixedTypes="0" containsString="0" containsNumber="1" containsInteger="1" minValue="11" maxValue="31"/>
    </cacheField>
    <cacheField name="課税証明" numFmtId="0">
      <sharedItems containsSemiMixedTypes="0" containsString="0" containsNumber="1" containsInteger="1" minValue="1867" maxValue="2777"/>
    </cacheField>
    <cacheField name="非課税証明" numFmtId="0">
      <sharedItems containsSemiMixedTypes="0" containsString="0" containsNumber="1" containsInteger="1" minValue="2311" maxValue="3249"/>
    </cacheField>
    <cacheField name="営業証明" numFmtId="0">
      <sharedItems containsSemiMixedTypes="0" containsString="0" containsNumber="1" containsInteger="1" minValue="0" maxValue="14"/>
    </cacheField>
    <cacheField name="所在証明" numFmtId="0">
      <sharedItems containsSemiMixedTypes="0" containsString="0" containsNumber="1" containsInteger="1" minValue="25" maxValue="45"/>
    </cacheField>
    <cacheField name="土地所有証明" numFmtId="0">
      <sharedItems containsSemiMixedTypes="0" containsString="0" containsNumber="1" containsInteger="1" minValue="0" maxValue="2"/>
    </cacheField>
    <cacheField name="取壊証明" numFmtId="0">
      <sharedItems containsSemiMixedTypes="0" containsString="0" containsNumber="1" containsInteger="1" minValue="17" maxValue="42"/>
    </cacheField>
    <cacheField name="軽自動車証明" numFmtId="0">
      <sharedItems containsSemiMixedTypes="0" containsString="0" containsNumber="1" containsInteger="1" minValue="605" maxValue="730"/>
    </cacheField>
    <cacheField name="算出税額証明" numFmtId="0">
      <sharedItems containsSemiMixedTypes="0" containsString="0" containsNumber="1" containsInteger="1" minValue="327" maxValue="373"/>
    </cacheField>
    <cacheField name="その他証明" numFmtId="0">
      <sharedItems containsSemiMixedTypes="0" containsString="0" containsNumber="1" containsInteger="1" minValue="10" maxValue="42"/>
    </cacheField>
    <cacheField name="閲覧" numFmtId="0">
      <sharedItems containsSemiMixedTypes="0" containsString="0" containsNumber="1" containsInteger="1" minValue="307" maxValue="48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0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9166665" createdVersion="4" refreshedVersion="4" minRefreshableVersion="3" recordCount="17">
  <cacheSource type="worksheet">
    <worksheetSource ref="A6:I23" sheet="12-10"/>
  </cacheSource>
  <cacheFields count="9">
    <cacheField name="種別" numFmtId="0">
      <sharedItems count="17">
        <s v="BCG"/>
        <s v="ポリオ（生ワクチン）集団接種"/>
        <s v="二種混合(ジフテリア・破傷風)"/>
        <s v="日本脳炎"/>
        <s v="三種混合(ジフテリア・百日せき・破傷風）"/>
        <s v="ポリオ（不活化）"/>
        <s v="四種混合(ジフテリア.百日せき.破傷風.ポリオ）"/>
        <s v="風疹"/>
        <s v="麻疹"/>
        <s v="麻疹・風疹（MR）混合"/>
        <s v="ヒブ感染症"/>
        <s v="小児用肺炎球菌感染症"/>
        <s v="ヒトパピローマウイルス感染症"/>
        <s v="インフルエンザ"/>
        <s v="水痘"/>
        <s v="高齢者肺炎球菌"/>
        <s v="合計"/>
      </sharedItems>
    </cacheField>
    <cacheField name="平成20年度" numFmtId="0">
      <sharedItems containsMixedTypes="1" containsNumber="1" containsInteger="1" minValue="0" maxValue="8673"/>
    </cacheField>
    <cacheField name="平成21年度" numFmtId="0">
      <sharedItems containsMixedTypes="1" containsNumber="1" containsInteger="1" minValue="0" maxValue="8149"/>
    </cacheField>
    <cacheField name="平成22年度" numFmtId="0">
      <sharedItems containsMixedTypes="1" containsNumber="1" containsInteger="1" minValue="0" maxValue="11295"/>
    </cacheField>
    <cacheField name="平成23年度" numFmtId="0">
      <sharedItems containsMixedTypes="1" containsNumber="1" containsInteger="1" minValue="0" maxValue="16735"/>
    </cacheField>
    <cacheField name="平成24年度" numFmtId="0">
      <sharedItems containsMixedTypes="1" containsNumber="1" containsInteger="1" minValue="0" maxValue="15253"/>
    </cacheField>
    <cacheField name="平成25年度" numFmtId="0">
      <sharedItems containsMixedTypes="1" containsNumber="1" containsInteger="1" minValue="0" maxValue="12512"/>
    </cacheField>
    <cacheField name="平成26年度" numFmtId="0">
      <sharedItems containsMixedTypes="1" containsNumber="1" containsInteger="1" minValue="0" maxValue="14209"/>
    </cacheField>
    <cacheField name="平成27年度" numFmtId="0">
      <sharedItems containsMixedTypes="1" containsNumber="1" containsInteger="1" minValue="0" maxValue="137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1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9398149" createdVersion="4" refreshedVersion="4" minRefreshableVersion="3" recordCount="33">
  <cacheSource type="worksheet">
    <worksheetSource ref="A4:H37" sheet="12-9"/>
  </cacheSource>
  <cacheFields count="8">
    <cacheField name="年別" numFmtId="0">
      <sharedItems count="11">
        <s v="平成17年"/>
        <s v="平成18年"/>
        <s v="平成19年"/>
        <s v="平成20年"/>
        <s v="平成21年"/>
        <s v="平成22年"/>
        <s v="平成23年"/>
        <s v="平成24年"/>
        <s v="平成25年"/>
        <s v="平成26年"/>
        <s v="平成27年"/>
      </sharedItems>
    </cacheField>
    <cacheField name="性別" numFmtId="0">
      <sharedItems/>
    </cacheField>
    <cacheField name="総数" numFmtId="0">
      <sharedItems containsSemiMixedTypes="0" containsString="0" containsNumber="1" containsInteger="1" minValue="172" maxValue="434"/>
    </cacheField>
    <cacheField name="第1児" numFmtId="0">
      <sharedItems containsSemiMixedTypes="0" containsString="0" containsNumber="1" containsInteger="1" minValue="74" maxValue="196"/>
    </cacheField>
    <cacheField name="第2児" numFmtId="0">
      <sharedItems containsSemiMixedTypes="0" containsString="0" containsNumber="1" containsInteger="1" minValue="53" maxValue="186"/>
    </cacheField>
    <cacheField name="第3児" numFmtId="0">
      <sharedItems containsSemiMixedTypes="0" containsString="0" containsNumber="1" containsInteger="1" minValue="19" maxValue="66"/>
    </cacheField>
    <cacheField name="第4児" numFmtId="0">
      <sharedItems containsSemiMixedTypes="0" containsString="0" containsNumber="1" containsInteger="1" minValue="2" maxValue="17"/>
    </cacheField>
    <cacheField name="第5児以上" numFmtId="0">
      <sharedItems containsSemiMixedTypes="0" containsString="0" containsNumber="1" containsInteger="1" minValue="0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2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9629626" createdVersion="4" refreshedVersion="4" minRefreshableVersion="3" recordCount="33">
  <cacheSource type="worksheet">
    <worksheetSource ref="A4:N37" sheet="12-8"/>
  </cacheSource>
  <cacheFields count="14">
    <cacheField name="年別" numFmtId="0">
      <sharedItems count="11">
        <s v="平成17年"/>
        <s v="平成18年"/>
        <s v="平成19年"/>
        <s v="平成20年"/>
        <s v="平成21年"/>
        <s v="平成22年"/>
        <s v="平成23年"/>
        <s v="平成24年"/>
        <s v="平成25年"/>
        <s v="平成26年"/>
        <s v="平成27年"/>
      </sharedItems>
    </cacheField>
    <cacheField name="性別" numFmtId="0">
      <sharedItems count="3">
        <s v="総数"/>
        <s v="男"/>
        <s v="女"/>
      </sharedItems>
    </cacheField>
    <cacheField name="総数" numFmtId="0">
      <sharedItems containsSemiMixedTypes="0" containsString="0" containsNumber="1" containsInteger="1" minValue="172" maxValue="434"/>
    </cacheField>
    <cacheField name="15歳未満" numFmtId="0">
      <sharedItems containsSemiMixedTypes="0" containsString="0" containsNumber="1" containsInteger="1" minValue="0" maxValue="1"/>
    </cacheField>
    <cacheField name="15～19歳" numFmtId="0">
      <sharedItems containsSemiMixedTypes="0" containsString="0" containsNumber="1" containsInteger="1" minValue="1" maxValue="11"/>
    </cacheField>
    <cacheField name="20～24歳" numFmtId="0">
      <sharedItems containsSemiMixedTypes="0" containsString="0" containsNumber="1" containsInteger="1" minValue="13" maxValue="70"/>
    </cacheField>
    <cacheField name="25～29歳" numFmtId="0">
      <sharedItems containsSemiMixedTypes="0" containsString="0" containsNumber="1" containsInteger="1" minValue="37" maxValue="158"/>
    </cacheField>
    <cacheField name="30～34歳" numFmtId="0">
      <sharedItems containsSemiMixedTypes="0" containsString="0" containsNumber="1" containsInteger="1" minValue="59" maxValue="162"/>
    </cacheField>
    <cacheField name="35～39歳" numFmtId="0">
      <sharedItems containsSemiMixedTypes="0" containsString="0" containsNumber="1" containsInteger="1" minValue="22" maxValue="88"/>
    </cacheField>
    <cacheField name="40～44歳" numFmtId="0">
      <sharedItems containsSemiMixedTypes="0" containsString="0" containsNumber="1" containsInteger="1" minValue="1" maxValue="24"/>
    </cacheField>
    <cacheField name="45～49歳" numFmtId="0">
      <sharedItems containsSemiMixedTypes="0" containsString="0" containsNumber="1" containsInteger="1" minValue="0" maxValue="1"/>
    </cacheField>
    <cacheField name="50～54歳" numFmtId="0">
      <sharedItems containsSemiMixedTypes="0" containsString="0" containsNumber="1" containsInteger="1" minValue="0" maxValue="0"/>
    </cacheField>
    <cacheField name="55歳以上" numFmtId="0">
      <sharedItems containsSemiMixedTypes="0" containsString="0" containsNumber="1" containsInteger="1" minValue="0" maxValue="0"/>
    </cacheField>
    <cacheField name="年齢不詳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3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997685" createdVersion="4" refreshedVersion="4" minRefreshableVersion="3" recordCount="8">
  <cacheSource type="worksheet">
    <worksheetSource ref="A7:F15" sheet="12-7"/>
  </cacheSource>
  <cacheFields count="6">
    <cacheField name="年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対象者数" numFmtId="0">
      <sharedItems containsSemiMixedTypes="0" containsString="0" containsNumber="1" containsInteger="1" minValue="7285" maxValue="8422"/>
    </cacheField>
    <cacheField name="受診者数" numFmtId="0">
      <sharedItems containsSemiMixedTypes="0" containsString="0" containsNumber="1" containsInteger="1" minValue="525" maxValue="1292"/>
    </cacheField>
    <cacheField name="受診率" numFmtId="0">
      <sharedItems containsSemiMixedTypes="0" containsString="0" containsNumber="1" minValue="6.2604340567612686" maxValue="16.666666666666664"/>
    </cacheField>
    <cacheField name="異常無し(検診結果)" numFmtId="0">
      <sharedItems containsSemiMixedTypes="0" containsString="0" containsNumber="1" containsInteger="1" minValue="505" maxValue="1276"/>
    </cacheField>
    <cacheField name="要精密検査(検診結果)" numFmtId="0">
      <sharedItems containsSemiMixedTypes="0" containsString="0" containsNumber="1" containsInteger="1" minValue="7" maxValue="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4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0092596" createdVersion="4" refreshedVersion="4" minRefreshableVersion="3" recordCount="8">
  <cacheSource type="worksheet">
    <worksheetSource ref="A7:F15" sheet="12-6"/>
  </cacheSource>
  <cacheFields count="6">
    <cacheField name="年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対象者数" numFmtId="0">
      <sharedItems containsSemiMixedTypes="0" containsString="0" containsNumber="1" containsInteger="1" minValue="3546" maxValue="8371"/>
    </cacheField>
    <cacheField name="受診者数" numFmtId="0">
      <sharedItems containsSemiMixedTypes="0" containsString="0" containsNumber="1" containsInteger="1" minValue="287" maxValue="1277"/>
    </cacheField>
    <cacheField name="受診率" numFmtId="0">
      <sharedItems containsSemiMixedTypes="0" containsString="0" containsNumber="1" minValue="6.4465408805031448" maxValue="22.560631697687537"/>
    </cacheField>
    <cacheField name="異常無し(検診結果)" numFmtId="0">
      <sharedItems containsSemiMixedTypes="0" containsString="0" containsNumber="1" containsInteger="1" minValue="284" maxValue="1270"/>
    </cacheField>
    <cacheField name="要精密検査(検診結果)" numFmtId="0">
      <sharedItems containsSemiMixedTypes="0" containsString="0" containsNumber="1" containsInteger="1" minValue="3" maxValue="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5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0324073" createdVersion="4" refreshedVersion="4" minRefreshableVersion="3" recordCount="8">
  <cacheSource type="worksheet">
    <worksheetSource ref="A8:K16" sheet="12-5"/>
  </cacheSource>
  <cacheFields count="11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対象者数(Ｘ線撮影)" numFmtId="0">
      <sharedItems containsSemiMixedTypes="0" containsString="0" containsNumber="1" containsInteger="1" minValue="11395" maxValue="14612"/>
    </cacheField>
    <cacheField name="受診者数(Ｘ線撮影)" numFmtId="0">
      <sharedItems containsSemiMixedTypes="0" containsString="0" containsNumber="1" containsInteger="1" minValue="2608" maxValue="4460"/>
    </cacheField>
    <cacheField name="受診率(Ｘ線撮影)" numFmtId="0">
      <sharedItems containsSemiMixedTypes="0" containsString="0" containsNumber="1" minValue="21.232597899535943" maxValue="34.409828872312417"/>
    </cacheField>
    <cacheField name="異常無し　(検診結果)(Ｘ線撮影)" numFmtId="0">
      <sharedItems containsSemiMixedTypes="0" containsString="0" containsNumber="1" containsInteger="1" minValue="2568" maxValue="4369"/>
    </cacheField>
    <cacheField name="要精密検査(検診結果)(Ｘ線撮影)" numFmtId="0">
      <sharedItems containsSemiMixedTypes="0" containsString="0" containsNumber="1" containsInteger="1" minValue="16" maxValue="116"/>
    </cacheField>
    <cacheField name="対象者数(喀痰検査)" numFmtId="0">
      <sharedItems containsSemiMixedTypes="0" containsString="0" containsNumber="1" containsInteger="1" minValue="11395" maxValue="14612"/>
    </cacheField>
    <cacheField name="受診者数(喀痰検査)" numFmtId="0">
      <sharedItems containsSemiMixedTypes="0" containsString="0" containsNumber="1" containsInteger="1" minValue="87" maxValue="212"/>
    </cacheField>
    <cacheField name="受診率(喀痰検査)" numFmtId="0">
      <sharedItems containsSemiMixedTypes="0" containsString="0" containsNumber="1" minValue="0.60240963855421692" maxValue="1.6308946842064773"/>
    </cacheField>
    <cacheField name="異常無し　(検診結果)(喀痰検査)" numFmtId="0">
      <sharedItems containsSemiMixedTypes="0" containsString="0" containsNumber="1" containsInteger="1" minValue="86" maxValue="210"/>
    </cacheField>
    <cacheField name="要精密検査(検診結果)(喀痰検査)" numFmtId="0">
      <sharedItems containsSemiMixedTypes="0" containsString="0" containsNumber="1" containsInteger="1" minValue="0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6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0902781" createdVersion="4" refreshedVersion="4" minRefreshableVersion="3" recordCount="8">
  <cacheSource type="worksheet">
    <worksheetSource ref="A8:I16" sheet="12-3"/>
  </cacheSource>
  <cacheFields count="9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対象者数" numFmtId="0">
      <sharedItems containsSemiMixedTypes="0" containsString="0" containsNumber="1" containsInteger="1" minValue="239" maxValue="425"/>
    </cacheField>
    <cacheField name="受診者数" numFmtId="0">
      <sharedItems containsSemiMixedTypes="0" containsString="0" containsNumber="1" containsInteger="1" minValue="31" maxValue="52"/>
    </cacheField>
    <cacheField name="受診率" numFmtId="0">
      <sharedItems containsSemiMixedTypes="0" containsString="0" containsNumber="1" minValue="8.7100000000000009" maxValue="15.335463258785943"/>
    </cacheField>
    <cacheField name="訪問健康診査" numFmtId="0">
      <sharedItems containsSemiMixedTypes="0" containsString="0" containsNumber="1" containsInteger="1" minValue="0" maxValue="0"/>
    </cacheField>
    <cacheField name="小計(指導区分別実人員)" numFmtId="0">
      <sharedItems containsSemiMixedTypes="0" containsString="0" containsNumber="1" containsInteger="1" minValue="30" maxValue="52"/>
    </cacheField>
    <cacheField name="異常_x000a_認めず(指導区分別実人員)" numFmtId="0">
      <sharedItems containsSemiMixedTypes="0" containsString="0" containsNumber="1" containsInteger="1" minValue="1" maxValue="14"/>
    </cacheField>
    <cacheField name="要指導(指導区分別実人員)" numFmtId="0">
      <sharedItems containsSemiMixedTypes="0" containsString="0" containsNumber="1" containsInteger="1" minValue="1" maxValue="19"/>
    </cacheField>
    <cacheField name="要医療(指導区分別実人員)" numFmtId="0">
      <sharedItems containsSemiMixedTypes="0" containsString="0" containsNumber="1" containsInteger="1" minValue="13" maxValue="3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7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1018519" createdVersion="4" refreshedVersion="4" minRefreshableVersion="3" recordCount="399">
  <cacheSource type="worksheet">
    <worksheetSource ref="A5:N404" sheet="12-2"/>
  </cacheSource>
  <cacheFields count="14">
    <cacheField name="死因簡単分類コード" numFmtId="0">
      <sharedItems containsMixedTypes="1" containsNumber="1" containsInteger="1" minValue="1000" maxValue="22100" count="133">
        <s v="総数"/>
        <n v="2000"/>
        <n v="2100"/>
        <n v="9000"/>
        <n v="10000"/>
        <n v="9200"/>
        <n v="9300"/>
        <n v="10200"/>
        <n v="9207"/>
        <n v="10600"/>
        <n v="20000"/>
        <n v="2110"/>
        <n v="9303"/>
        <n v="2103"/>
        <n v="11000"/>
        <n v="9202"/>
        <n v="14000"/>
        <n v="18000"/>
        <n v="18100"/>
        <n v="20100"/>
        <n v="2104"/>
        <n v="10400"/>
        <n v="9302"/>
        <n v="2107"/>
        <n v="14200"/>
        <n v="2108"/>
        <n v="2200"/>
        <n v="20200"/>
        <n v="2121"/>
        <n v="2202"/>
        <n v="6000"/>
        <n v="9203"/>
        <n v="9400"/>
        <n v="11400"/>
        <n v="2105"/>
        <n v="2112"/>
        <n v="20103"/>
        <n v="1000"/>
        <n v="2106"/>
        <n v="4000"/>
        <n v="4200"/>
        <n v="9206"/>
        <n v="14202"/>
        <n v="20400"/>
        <n v="2102"/>
        <n v="2119"/>
        <n v="9301"/>
        <n v="11300"/>
        <n v="14300"/>
        <n v="1300"/>
        <n v="6300"/>
        <n v="11200"/>
        <n v="11301"/>
        <n v="20101"/>
        <n v="2109"/>
        <n v="2116"/>
        <n v="2120"/>
        <n v="3000"/>
        <n v="6400"/>
        <n v="9204"/>
        <n v="11100"/>
        <n v="14100"/>
        <n v="14201"/>
        <n v="14203"/>
        <n v="17000"/>
        <n v="17200"/>
        <n v="17201"/>
        <n v="20104"/>
        <n v="1200"/>
        <n v="1201"/>
        <n v="1600"/>
        <n v="2101"/>
        <n v="2111"/>
        <n v="2113"/>
        <n v="2114"/>
        <n v="2115"/>
        <n v="2117"/>
        <n v="2118"/>
        <n v="2201"/>
        <n v="3100"/>
        <n v="3200"/>
        <n v="5000"/>
        <n v="5100"/>
        <n v="6200"/>
        <n v="6500"/>
        <n v="9201"/>
        <n v="9500"/>
        <n v="10100"/>
        <n v="10500"/>
        <n v="11302"/>
        <n v="12000"/>
        <n v="16000"/>
        <n v="16600"/>
        <n v="18300"/>
        <n v="20102"/>
        <n v="20107"/>
        <n v="1100"/>
        <n v="1202"/>
        <n v="1400"/>
        <n v="1401"/>
        <n v="1402"/>
        <n v="1403"/>
        <n v="1500"/>
        <n v="4100"/>
        <n v="5200"/>
        <n v="6100"/>
        <n v="7000"/>
        <n v="8000"/>
        <n v="9100"/>
        <n v="9101"/>
        <n v="9102"/>
        <n v="9205"/>
        <n v="9208"/>
        <n v="9304"/>
        <n v="10300"/>
        <n v="13000"/>
        <n v="15000"/>
        <n v="16100"/>
        <n v="16200"/>
        <n v="16300"/>
        <n v="16400"/>
        <n v="16500"/>
        <n v="17100"/>
        <n v="17202"/>
        <n v="17300"/>
        <n v="17400"/>
        <n v="17500"/>
        <n v="18200"/>
        <n v="20105"/>
        <n v="20106"/>
        <n v="20300"/>
        <n v="22000"/>
        <n v="22100"/>
      </sharedItems>
    </cacheField>
    <cacheField name="死因簡単分類" numFmtId="0">
      <sharedItems count="133">
        <s v="総数"/>
        <s v="新生物"/>
        <s v="悪性新生物"/>
        <s v="循環器系の疾患"/>
        <s v="呼吸器系の疾患"/>
        <s v="心疾患（高血圧性を除く)"/>
        <s v="脳血管疾患"/>
        <s v="肺炎"/>
        <s v="心不全"/>
        <s v="その他の呼吸器系の疾患"/>
        <s v="傷病及び死亡の外因"/>
        <s v="気管、気管支及び肺の悪性新生物"/>
        <s v="脳梗塞"/>
        <s v="胃の悪性新生物"/>
        <s v="消化器系の疾患"/>
        <s v="急性心筋梗塞"/>
        <s v="腎尿路生殖器系の疾患"/>
        <s v="症状、徴候及び異常臨床所見・異常検査所見で他に分類されないもの"/>
        <s v="老衰"/>
        <s v="不慮の事故"/>
        <s v="結腸の悪性新生物"/>
        <s v="慢性閉塞性肺疾患"/>
        <s v="脳内出血"/>
        <s v="胆のう及びその他の胆道の悪性新生物"/>
        <s v="腎不全"/>
        <s v="膵の悪性新生物"/>
        <s v="その他の新生物"/>
        <s v="自殺"/>
        <s v="その他の悪性新生物"/>
        <s v="中枢神経系を除くその他の新生物"/>
        <s v="神経系の疾患"/>
        <s v="その他の虚血性心疾患"/>
        <s v="大動脈瘤及び解離"/>
        <s v="その他の消化器系の疾患"/>
        <s v="直腸Ｓ状結腸移行部及び直腸の悪性新生物"/>
        <s v="乳房の悪性新生物"/>
        <s v="不慮の溺死及び溺水"/>
        <s v="感染症及び寄生虫症"/>
        <s v="肝及び肝内胆管の悪性新生物"/>
        <s v="内分泌、栄養及び代謝疾患"/>
        <s v="その他の内分泌、栄養及び代謝疾患"/>
        <s v="不整脈及び伝導障害"/>
        <s v="慢性腎不全"/>
        <s v="その他の外因"/>
        <s v="食道の悪性新生物"/>
        <s v="白血病"/>
        <s v="くも膜下出血"/>
        <s v="肝疾患"/>
        <s v="その他の腎尿路生殖器系の疾患"/>
        <s v="敗血症"/>
        <s v="パーキンソン病"/>
        <s v="ヘルニア及び腸閉塞"/>
        <s v="肝硬変（アルコール性を除く）"/>
        <s v="交通事故"/>
        <s v="喉頭の悪性新生物"/>
        <s v="膀胱の悪性新生物"/>
        <s v="その他のリンパ組織、造血組織及び関連組織の悪性新生物"/>
        <s v="血液及び造血器の疾患並びに免疫機構の障害"/>
        <s v="アルツハイマー病"/>
        <s v="慢性非リウマチ性心内膜疾患"/>
        <s v="胃潰瘍及び十二指腸潰瘍"/>
        <s v="糸球体疾患及び腎尿細管間質性疾患"/>
        <s v="急性腎不全"/>
        <s v="詳細不明の腎不全"/>
        <s v="先天奇形、変形及び染色体異常"/>
        <s v="循環器系の先天奇形"/>
        <s v="心臓の先天奇形"/>
        <s v="不慮の窒息"/>
        <s v="結核"/>
        <s v="呼吸器結核"/>
        <s v="その他の感染症及び寄生虫症"/>
        <s v="口唇、口腔及び咽頭の悪性新生物"/>
        <s v="皮膚の悪性新生物"/>
        <s v="子宮の悪性新生物"/>
        <s v="卵巣の悪性新生物"/>
        <s v="前立腺の悪性新生物"/>
        <s v="中枢神経系の悪性新生物"/>
        <s v="悪性リンパ腫"/>
        <s v="中枢神経系のその他の新生物"/>
        <s v="貧血"/>
        <s v="その他の血液及び造血器の疾患並びに免疫機構の障害"/>
        <s v="精神及び行動の障害"/>
        <s v="血管性及び詳細不明の認知症"/>
        <s v="脊髄性筋萎縮症及び関連症候群"/>
        <s v="その他の神経系の疾患"/>
        <s v="慢性リウマチ性心疾患"/>
        <s v="その他の循環器系の疾患"/>
        <s v="インフルエンザ"/>
        <s v="喘息"/>
        <s v="その他の肝疾患"/>
        <s v="皮膚及び皮下組織の疾患"/>
        <s v="周産期に発生した病態"/>
        <s v="その他の周産期に発生した病態"/>
        <s v="その他の症状、徴候及び異常臨床所見・異常検査所見で他に分類されないもの"/>
        <s v="転倒・転落"/>
        <s v="その他の不慮の事故"/>
        <s v="腸管感染症"/>
        <s v="その他の結核"/>
        <s v="ウイルス肝炎"/>
        <s v="Ｂ型ウイルス肝炎"/>
        <s v="Ｃ型ウイルス肝炎"/>
        <s v="その他のウイルス肝炎"/>
        <s v="ヒト免疫不全ウイルス［ＨＩＶ］病"/>
        <s v="糖尿病"/>
        <s v="その他の精神及び行動の障害"/>
        <s v="髄膜炎"/>
        <s v="眼及び付属器の疾患"/>
        <s v="耳及び乳様突起の疾患"/>
        <s v="高血圧性疾患"/>
        <s v="高血圧性心疾患及び心腎疾患"/>
        <s v="その他の高血圧性疾患"/>
        <s v="心筋症"/>
        <s v="その他の心疾患"/>
        <s v="その他の脳血管疾患"/>
        <s v="急性気管支炎"/>
        <s v="筋骨格系及び結合組織の疾患"/>
        <s v="妊娠、分娩及び産じょく"/>
        <s v="妊娠期間及び胎児発育に関連する障害"/>
        <s v="出産外傷"/>
        <s v="周産期に特異的な呼吸障害及び心血管障害"/>
        <s v="周産期に特異的な感染症"/>
        <s v="胎児及び新生児の出血性障害及び血液障害"/>
        <s v="神経系の先天奇形"/>
        <s v="その他の循環器系の先天奇形"/>
        <s v="消化器系の先天奇形"/>
        <s v="その他の先天奇形及び変形"/>
        <s v="染色体異常，他に分類されないもの"/>
        <s v="乳幼児突然死症候群"/>
        <s v="煙、火及び火炎への曝露"/>
        <s v="有害物質による不慮の中毒_x000a_及び有害物質への曝露"/>
        <s v="他殺"/>
        <s v="特殊目的用コード"/>
        <s v="重症急性呼吸器症候群[SARS]"/>
      </sharedItems>
    </cacheField>
    <cacheField name="性別" numFmtId="0">
      <sharedItems/>
    </cacheField>
    <cacheField name="平成17年" numFmtId="0">
      <sharedItems containsMixedTypes="1" containsNumber="1" containsInteger="1" minValue="0" maxValue="301"/>
    </cacheField>
    <cacheField name="平成18年" numFmtId="0">
      <sharedItems containsMixedTypes="1" containsNumber="1" containsInteger="1" minValue="0" maxValue="306"/>
    </cacheField>
    <cacheField name="平成19年" numFmtId="0">
      <sharedItems containsMixedTypes="1" containsNumber="1" containsInteger="1" minValue="0" maxValue="299"/>
    </cacheField>
    <cacheField name="平成20年" numFmtId="0">
      <sharedItems containsMixedTypes="1" containsNumber="1" containsInteger="1" minValue="0" maxValue="298"/>
    </cacheField>
    <cacheField name="平成21年" numFmtId="0">
      <sharedItems containsMixedTypes="1" containsNumber="1" containsInteger="1" minValue="0" maxValue="352"/>
    </cacheField>
    <cacheField name="平成22年" numFmtId="0">
      <sharedItems containsMixedTypes="1" containsNumber="1" containsInteger="1" minValue="0" maxValue="392"/>
    </cacheField>
    <cacheField name="平成23年" numFmtId="0">
      <sharedItems containsSemiMixedTypes="0" containsString="0" containsNumber="1" containsInteger="1" minValue="0" maxValue="355"/>
    </cacheField>
    <cacheField name="平成24年" numFmtId="0">
      <sharedItems containsSemiMixedTypes="0" containsString="0" containsNumber="1" containsInteger="1" minValue="0" maxValue="403"/>
    </cacheField>
    <cacheField name="平成25年" numFmtId="0">
      <sharedItems containsSemiMixedTypes="0" containsString="0" containsNumber="1" containsInteger="1" minValue="0" maxValue="354"/>
    </cacheField>
    <cacheField name="平成26年" numFmtId="0">
      <sharedItems containsSemiMixedTypes="0" containsString="0" containsNumber="1" containsInteger="1" minValue="0" maxValue="400"/>
    </cacheField>
    <cacheField name="平成27年" numFmtId="0">
      <sharedItems containsSemiMixedTypes="0" containsString="0" containsNumber="1" containsInteger="1" minValue="0" maxValue="38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8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1365743" createdVersion="4" refreshedVersion="4" minRefreshableVersion="3" recordCount="8">
  <cacheSource type="worksheet">
    <worksheetSource ref="A6:G14" sheet="12-1"/>
  </cacheSource>
  <cacheFields count="7">
    <cacheField name="年別" numFmtId="181">
      <sharedItems containsSemiMixedTypes="0" containsNonDate="0" containsDate="1" containsString="0" minDate="2008-04-01T00:00:00" maxDate="2015-04-02T00:00:00" count="8">
        <d v="2008-04-01T00:00:00"/>
        <d v="2009-04-01T00:00:00"/>
        <d v="2010-04-01T00:00:00"/>
        <d v="2011-04-01T00:00:00"/>
        <d v="2012-04-01T00:00:00"/>
        <d v="2013-04-01T00:00:00"/>
        <d v="2014-04-01T00:00:00"/>
        <d v="2015-04-01T00:00:00"/>
      </sharedItems>
    </cacheField>
    <cacheField name="施設数(病院)" numFmtId="0">
      <sharedItems containsSemiMixedTypes="0" containsString="0" containsNumber="1" containsInteger="1" minValue="2" maxValue="2"/>
    </cacheField>
    <cacheField name="病床数(病院)" numFmtId="0">
      <sharedItems containsSemiMixedTypes="0" containsString="0" containsNumber="1" containsInteger="1" minValue="265" maxValue="283"/>
    </cacheField>
    <cacheField name="施設数(医院・診療所)" numFmtId="0">
      <sharedItems containsSemiMixedTypes="0" containsString="0" containsNumber="1" containsInteger="1" minValue="16" maxValue="20"/>
    </cacheField>
    <cacheField name="病床数(医院・診療所)" numFmtId="0">
      <sharedItems containsSemiMixedTypes="0" containsString="0" containsNumber="1" containsInteger="1" minValue="28" maxValue="28"/>
    </cacheField>
    <cacheField name="歯科診療所" numFmtId="0">
      <sharedItems containsSemiMixedTypes="0" containsString="0" containsNumber="1" containsInteger="1" minValue="17" maxValue="19"/>
    </cacheField>
    <cacheField name="薬局" numFmtId="0">
      <sharedItems containsSemiMixedTypes="0" containsString="0" containsNumber="1" containsInteger="1" minValue="19" maxValue="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9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1712966" createdVersion="4" refreshedVersion="4" minRefreshableVersion="3" recordCount="8">
  <cacheSource type="worksheet">
    <worksheetSource ref="A7:F15" sheet="11-20"/>
  </cacheSource>
  <cacheFields count="6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総額" numFmtId="0">
      <sharedItems containsSemiMixedTypes="0" containsString="0" containsNumber="1" containsInteger="1" minValue="11416545" maxValue="32036270"/>
    </cacheField>
    <cacheField name="総額(共同募金)" numFmtId="0">
      <sharedItems containsSemiMixedTypes="0" containsString="0" containsNumber="1" containsInteger="1" minValue="6684318" maxValue="7045489"/>
    </cacheField>
    <cacheField name="赤い羽根(共同募金)" numFmtId="0">
      <sharedItems containsSemiMixedTypes="0" containsString="0" containsNumber="1" containsInteger="1" minValue="3310623" maxValue="3561023"/>
    </cacheField>
    <cacheField name="年末助け合い(共同募金)" numFmtId="0">
      <sharedItems containsSemiMixedTypes="0" containsString="0" containsNumber="1" containsInteger="1" minValue="3352207" maxValue="3560012"/>
    </cacheField>
    <cacheField name="日赤募金" numFmtId="0">
      <sharedItems containsSemiMixedTypes="0" containsString="0" containsNumber="1" containsInteger="1" minValue="4732227" maxValue="2502676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68518519" createdVersion="4" refreshedVersion="4" minRefreshableVersion="3" recordCount="8">
  <cacheSource type="worksheet">
    <worksheetSource ref="A6:E14" sheet="16-7"/>
  </cacheSource>
  <cacheFields count="5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総数(申請状況)" numFmtId="0">
      <sharedItems containsSemiMixedTypes="0" containsString="0" containsNumber="1" containsInteger="1" minValue="3175" maxValue="3642"/>
    </cacheField>
    <cacheField name="登録(申請状況)" numFmtId="0">
      <sharedItems containsSemiMixedTypes="0" containsString="0" containsNumber="1" containsInteger="1" minValue="1460" maxValue="1831"/>
    </cacheField>
    <cacheField name="廃止(申請状況)" numFmtId="0">
      <sharedItems containsSemiMixedTypes="0" containsString="0" containsNumber="1" containsInteger="1" minValue="1620" maxValue="1811"/>
    </cacheField>
    <cacheField name="印鑑登録者数" numFmtId="0">
      <sharedItems containsSemiMixedTypes="0" containsString="0" containsNumber="1" containsInteger="1" minValue="29111" maxValue="294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0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1944443" createdVersion="4" refreshedVersion="4" minRefreshableVersion="3" recordCount="8">
  <cacheSource type="worksheet">
    <worksheetSource ref="A8:M16" sheet="11-19"/>
  </cacheSource>
  <cacheFields count="13">
    <cacheField name="年別" numFmtId="181">
      <sharedItems containsSemiMixedTypes="0" containsNonDate="0" containsDate="1" containsString="0" minDate="2009-03-01T00:00:00" maxDate="2016-03-02T00:00:00" count="8">
        <d v="2009-03-01T00:00:00"/>
        <d v="2010-03-01T00:00:00"/>
        <d v="2011-03-01T00:00:00"/>
        <d v="2012-03-01T00:00:00"/>
        <d v="2013-03-01T00:00:00"/>
        <d v="2014-03-01T00:00:00"/>
        <d v="2015-03-01T00:00:00"/>
        <d v="2016-03-01T00:00:00"/>
      </sharedItems>
    </cacheField>
    <cacheField name="総数(職員数)" numFmtId="0">
      <sharedItems containsSemiMixedTypes="0" containsString="0" containsNumber="1" containsInteger="1" minValue="42" maxValue="49"/>
    </cacheField>
    <cacheField name="常勤(職員数)" numFmtId="0">
      <sharedItems containsSemiMixedTypes="0" containsString="0" containsNumber="1" containsInteger="1" minValue="25" maxValue="27"/>
    </cacheField>
    <cacheField name="非常勤(職員数)" numFmtId="0">
      <sharedItems containsSemiMixedTypes="0" containsString="0" containsNumber="1" containsInteger="1" minValue="16" maxValue="23"/>
    </cacheField>
    <cacheField name="総数(総数)(入所人員)" numFmtId="0">
      <sharedItems containsSemiMixedTypes="0" containsString="0" containsNumber="1" containsInteger="1" minValue="100" maxValue="100"/>
    </cacheField>
    <cacheField name="寒川以外から(総数)(入所人員)" numFmtId="0">
      <sharedItems containsSemiMixedTypes="0" containsString="0" containsNumber="1" containsInteger="1" minValue="91" maxValue="93"/>
    </cacheField>
    <cacheField name="寒川から(総数)(入所人員)" numFmtId="0">
      <sharedItems containsSemiMixedTypes="0" containsString="0" containsNumber="1" containsInteger="1" minValue="7" maxValue="9"/>
    </cacheField>
    <cacheField name="総数(男)(入所人員)" numFmtId="0">
      <sharedItems containsSemiMixedTypes="0" containsString="0" containsNumber="1" containsInteger="1" minValue="34" maxValue="38"/>
    </cacheField>
    <cacheField name="寒川以外から(男)(入所人員)" numFmtId="0">
      <sharedItems containsSemiMixedTypes="0" containsString="0" containsNumber="1" containsInteger="1" minValue="29" maxValue="33"/>
    </cacheField>
    <cacheField name="寒川から(男)(入所人員)" numFmtId="0">
      <sharedItems containsSemiMixedTypes="0" containsString="0" containsNumber="1" containsInteger="1" minValue="4" maxValue="6"/>
    </cacheField>
    <cacheField name="総数(女)(入所人員)" numFmtId="0">
      <sharedItems containsSemiMixedTypes="0" containsString="0" containsNumber="1" containsInteger="1" minValue="62" maxValue="66"/>
    </cacheField>
    <cacheField name="寒川以外から(女)(入所人員)" numFmtId="0">
      <sharedItems containsSemiMixedTypes="0" containsString="0" containsNumber="1" containsInteger="1" minValue="59" maxValue="64"/>
    </cacheField>
    <cacheField name="寒川から(女)(入所人員)" numFmtId="0">
      <sharedItems containsSemiMixedTypes="0" containsString="0" containsNumber="1" containsInteger="1" minValue="2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1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2060182" createdVersion="4" refreshedVersion="4" minRefreshableVersion="3" recordCount="8">
  <cacheSource type="worksheet">
    <worksheetSource ref="A6:Y14" sheet="11-18"/>
  </cacheSource>
  <cacheFields count="25">
    <cacheField name="年度別" numFmtId="0">
      <sharedItems count="8">
        <s v="平成20年度決算額"/>
        <s v="平成21年度決算額"/>
        <s v="平成22年度決算額"/>
        <s v="平成23年度決算額"/>
        <s v="平成24年度決算額"/>
        <s v="平成25年度決算額"/>
        <s v="平成26年度決算額"/>
        <s v="平成27年度決算額"/>
      </sharedItems>
    </cacheField>
    <cacheField name="総数" numFmtId="0">
      <sharedItems containsSemiMixedTypes="0" containsString="0" containsNumber="1" containsInteger="1" minValue="1448491" maxValue="2171035"/>
    </cacheField>
    <cacheField name="訪問介護" numFmtId="0">
      <sharedItems containsSemiMixedTypes="0" containsString="0" containsNumber="1" containsInteger="1" minValue="134553" maxValue="188836"/>
    </cacheField>
    <cacheField name="訪問入浴介護" numFmtId="0">
      <sharedItems containsSemiMixedTypes="0" containsString="0" containsNumber="1" containsInteger="1" minValue="26900" maxValue="33014"/>
    </cacheField>
    <cacheField name="訪問看護" numFmtId="0">
      <sharedItems containsSemiMixedTypes="0" containsString="0" containsNumber="1" containsInteger="1" minValue="31232" maxValue="59701"/>
    </cacheField>
    <cacheField name="訪問リハビリテーション" numFmtId="0">
      <sharedItems containsSemiMixedTypes="0" containsString="0" containsNumber="1" containsInteger="1" minValue="1496" maxValue="10081"/>
    </cacheField>
    <cacheField name="居宅療養管理指導" numFmtId="0">
      <sharedItems containsSemiMixedTypes="0" containsString="0" containsNumber="1" containsInteger="1" minValue="7596" maxValue="23161"/>
    </cacheField>
    <cacheField name="通所介護" numFmtId="0">
      <sharedItems containsSemiMixedTypes="0" containsString="0" containsNumber="1" containsInteger="1" minValue="166122" maxValue="317169"/>
    </cacheField>
    <cacheField name="通所リハビリテーション" numFmtId="0">
      <sharedItems containsSemiMixedTypes="0" containsString="0" containsNumber="1" containsInteger="1" minValue="68842" maxValue="126525"/>
    </cacheField>
    <cacheField name="短期入所生活介護" numFmtId="0">
      <sharedItems containsSemiMixedTypes="0" containsString="0" containsNumber="1" containsInteger="1" minValue="68736" maxValue="97391"/>
    </cacheField>
    <cacheField name="短期入所療養介護" numFmtId="0">
      <sharedItems containsSemiMixedTypes="0" containsString="0" containsNumber="1" containsInteger="1" minValue="2236" maxValue="5015"/>
    </cacheField>
    <cacheField name="※地域密着型サービス" numFmtId="0">
      <sharedItems containsSemiMixedTypes="0" containsString="0" containsNumber="1" containsInteger="1" minValue="71613" maxValue="159664"/>
    </cacheField>
    <cacheField name="特定施設入居者生活介護" numFmtId="0">
      <sharedItems containsSemiMixedTypes="0" containsString="0" containsNumber="1" containsInteger="1" minValue="91098" maxValue="162569"/>
    </cacheField>
    <cacheField name="特定施設入居者生活介護（短期）" numFmtId="0">
      <sharedItems containsMixedTypes="1" containsNumber="1" containsInteger="1" minValue="81" maxValue="81"/>
    </cacheField>
    <cacheField name="福祉用具貸与" numFmtId="0">
      <sharedItems containsSemiMixedTypes="0" containsString="0" containsNumber="1" containsInteger="1" minValue="45519" maxValue="71783"/>
    </cacheField>
    <cacheField name="居宅介護支援" numFmtId="0">
      <sharedItems containsSemiMixedTypes="0" containsString="0" containsNumber="1" containsInteger="1" minValue="42890" maxValue="116999"/>
    </cacheField>
    <cacheField name="福祉用具購入" numFmtId="0">
      <sharedItems containsSemiMixedTypes="0" containsString="0" containsNumber="1" containsInteger="1" minValue="2216" maxValue="4404"/>
    </cacheField>
    <cacheField name="住宅改修" numFmtId="0">
      <sharedItems containsSemiMixedTypes="0" containsString="0" containsNumber="1" containsInteger="1" minValue="5004" maxValue="10255"/>
    </cacheField>
    <cacheField name="介護老人福祉施設" numFmtId="0">
      <sharedItems containsSemiMixedTypes="0" containsString="0" containsNumber="1" containsInteger="1" minValue="295072" maxValue="338273"/>
    </cacheField>
    <cacheField name="介護老人保健施設" numFmtId="0">
      <sharedItems containsSemiMixedTypes="0" containsString="0" containsNumber="1" containsInteger="1" minValue="241029" maxValue="347960"/>
    </cacheField>
    <cacheField name="介護療養型医療施設" numFmtId="0">
      <sharedItems containsSemiMixedTypes="0" containsString="0" containsNumber="1" containsInteger="1" minValue="33771" maxValue="51449"/>
    </cacheField>
    <cacheField name="審査支払手数料" numFmtId="0">
      <sharedItems containsSemiMixedTypes="0" containsString="0" containsNumber="1" containsInteger="1" minValue="1395" maxValue="1724"/>
    </cacheField>
    <cacheField name="高額介護サービス費" numFmtId="0">
      <sharedItems containsSemiMixedTypes="0" containsString="0" containsNumber="1" containsInteger="1" minValue="16332" maxValue="37409"/>
    </cacheField>
    <cacheField name="高額医療合算介護サービス費" numFmtId="0">
      <sharedItems containsSemiMixedTypes="0" containsString="0" containsNumber="1" containsInteger="1" minValue="0" maxValue="6383"/>
    </cacheField>
    <cacheField name="特定入所者介護サービス費" numFmtId="0">
      <sharedItems containsSemiMixedTypes="0" containsString="0" containsNumber="1" containsInteger="1" minValue="38184" maxValue="5694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2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2291667" createdVersion="4" refreshedVersion="4" minRefreshableVersion="3" recordCount="8">
  <cacheSource type="worksheet">
    <worksheetSource ref="A4:I12" sheet="11-17"/>
  </cacheSource>
  <cacheFields count="9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総数" numFmtId="0">
      <sharedItems containsSemiMixedTypes="0" containsString="0" containsNumber="1" containsInteger="1" minValue="1102" maxValue="1534"/>
    </cacheField>
    <cacheField name="要支援1" numFmtId="0">
      <sharedItems containsSemiMixedTypes="0" containsString="0" containsNumber="1" containsInteger="1" minValue="123" maxValue="155"/>
    </cacheField>
    <cacheField name="要支援2" numFmtId="0">
      <sharedItems containsSemiMixedTypes="0" containsString="0" containsNumber="1" containsInteger="1" minValue="144" maxValue="182"/>
    </cacheField>
    <cacheField name="要介護1" numFmtId="0">
      <sharedItems containsSemiMixedTypes="0" containsString="0" containsNumber="1" containsInteger="1" minValue="133" maxValue="333"/>
    </cacheField>
    <cacheField name="要介護2" numFmtId="0">
      <sharedItems containsSemiMixedTypes="0" containsString="0" containsNumber="1" containsInteger="1" minValue="190" maxValue="284"/>
    </cacheField>
    <cacheField name="要介護3" numFmtId="0">
      <sharedItems containsSemiMixedTypes="0" containsString="0" containsNumber="1" containsInteger="1" minValue="147" maxValue="241"/>
    </cacheField>
    <cacheField name="要介護4" numFmtId="0">
      <sharedItems containsSemiMixedTypes="0" containsString="0" containsNumber="1" containsInteger="1" minValue="165" maxValue="229"/>
    </cacheField>
    <cacheField name="要介護5" numFmtId="0">
      <sharedItems containsSemiMixedTypes="0" containsString="0" containsNumber="1" containsInteger="1" minValue="97" maxValue="17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3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2523151" createdVersion="4" refreshedVersion="4" minRefreshableVersion="3" recordCount="8">
  <cacheSource type="worksheet">
    <worksheetSource ref="A4:D12" sheet="11-16"/>
  </cacheSource>
  <cacheFields count="4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総数" numFmtId="0">
      <sharedItems containsSemiMixedTypes="0" containsString="0" containsNumber="1" containsInteger="1" minValue="308" maxValue="356"/>
    </cacheField>
    <cacheField name="男" numFmtId="0">
      <sharedItems containsSemiMixedTypes="0" containsString="0" containsNumber="1" containsInteger="1" minValue="236" maxValue="279"/>
    </cacheField>
    <cacheField name="女" numFmtId="0">
      <sharedItems containsSemiMixedTypes="0" containsString="0" containsNumber="1" containsInteger="1" minValue="71" maxValue="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4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263889" createdVersion="4" refreshedVersion="4" minRefreshableVersion="3" recordCount="8">
  <cacheSource type="worksheet">
    <worksheetSource ref="A4:B12" sheet="11-15"/>
  </cacheSource>
  <cacheFields count="2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総数" numFmtId="0">
      <sharedItems containsSemiMixedTypes="0" containsString="0" containsNumber="1" containsInteger="1" minValue="12297" maxValue="172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5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2870367" createdVersion="4" refreshedVersion="4" minRefreshableVersion="3" recordCount="8">
  <cacheSource type="worksheet">
    <worksheetSource ref="A6:I14" sheet="11-14"/>
  </cacheSource>
  <cacheFields count="9">
    <cacheField name="年別" numFmtId="181">
      <sharedItems containsSemiMixedTypes="0" containsNonDate="0" containsDate="1" containsString="0" minDate="2008-09-15T00:00:00" maxDate="2015-09-16T00:00:00" count="8">
        <d v="2008-09-15T00:00:00"/>
        <d v="2009-09-15T00:00:00"/>
        <d v="2010-09-15T00:00:00"/>
        <d v="2011-09-15T00:00:00"/>
        <d v="2012-09-15T00:00:00"/>
        <d v="2013-09-15T00:00:00"/>
        <d v="2014-09-15T00:00:00"/>
        <d v="2015-09-15T00:00:00"/>
      </sharedItems>
    </cacheField>
    <cacheField name="総数(敬老金)" numFmtId="0">
      <sharedItems containsSemiMixedTypes="0" containsString="0" containsNumber="1" containsInteger="1" minValue="86" maxValue="396"/>
    </cacheField>
    <cacheField name="75歳(敬老金)" numFmtId="0">
      <sharedItems containsSemiMixedTypes="0" containsString="0" containsNumber="1" containsInteger="1" minValue="0" maxValue="0"/>
    </cacheField>
    <cacheField name="77歳(敬老金)" numFmtId="0">
      <sharedItems containsSemiMixedTypes="0" containsString="0" containsNumber="1" containsInteger="1" minValue="0" maxValue="305"/>
    </cacheField>
    <cacheField name="80歳(敬老金)" numFmtId="0">
      <sharedItems containsSemiMixedTypes="0" containsString="0" containsNumber="1" containsInteger="1" minValue="0" maxValue="0"/>
    </cacheField>
    <cacheField name="88歳(敬老金)" numFmtId="0">
      <sharedItems containsSemiMixedTypes="0" containsString="0" containsNumber="1" containsInteger="1" minValue="78" maxValue="124"/>
    </cacheField>
    <cacheField name="90歳(敬老金)" numFmtId="0">
      <sharedItems containsSemiMixedTypes="0" containsString="0" containsNumber="1" containsInteger="1" minValue="0" maxValue="0"/>
    </cacheField>
    <cacheField name="99歳(敬老金)" numFmtId="0">
      <sharedItems containsSemiMixedTypes="0" containsString="0" containsNumber="1" containsInteger="1" minValue="2" maxValue="11"/>
    </cacheField>
    <cacheField name="100歳(敬老金)" numFmtId="0">
      <sharedItems containsSemiMixedTypes="0" containsString="0" containsNumber="1" containsInteger="1" minValue="1" maxValue="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6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2986113" createdVersion="4" refreshedVersion="4" minRefreshableVersion="3" recordCount="117">
  <cacheSource type="worksheet">
    <worksheetSource ref="A4:D121" sheet="11-13"/>
  </cacheSource>
  <cacheFields count="4">
    <cacheField name="年度別" numFmtId="0">
      <sharedItems count="9">
        <s v="平成19年度"/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区分" numFmtId="0">
      <sharedItems count="13">
        <s v="総数"/>
        <s v="老齢年金"/>
        <s v="5年年金"/>
        <s v="通算老齢年金"/>
        <s v="障害年金"/>
        <s v="母子年金"/>
        <s v="遺児年金"/>
        <s v="寡婦年金"/>
        <s v="老齢基礎年金"/>
        <s v="障害基礎年金"/>
        <s v="遺族基礎年金"/>
        <s v="特別一時金"/>
        <s v="死亡一時金"/>
      </sharedItems>
    </cacheField>
    <cacheField name="件数" numFmtId="0">
      <sharedItems containsSemiMixedTypes="0" containsString="0" containsNumber="1" containsInteger="1" minValue="0" maxValue="11957"/>
    </cacheField>
    <cacheField name="金額" numFmtId="0">
      <sharedItems containsSemiMixedTypes="0" containsString="0" containsNumber="1" containsInteger="1" minValue="0" maxValue="808143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7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3333336" createdVersion="4" refreshedVersion="4" minRefreshableVersion="3" recordCount="8">
  <cacheSource type="worksheet">
    <worksheetSource ref="A6:C14" sheet="11-12"/>
  </cacheSource>
  <cacheFields count="3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受給権者(老齢福祉年金)" numFmtId="0">
      <sharedItems containsSemiMixedTypes="0" containsString="0" containsNumber="1" containsInteger="1" minValue="2" maxValue="6"/>
    </cacheField>
    <cacheField name="支給額(老齢福祉年金)" numFmtId="0">
      <sharedItems containsSemiMixedTypes="0" containsString="0" containsNumber="1" containsInteger="1" minValue="792" maxValue="202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8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3564814" createdVersion="4" refreshedVersion="4" minRefreshableVersion="3" recordCount="8">
  <cacheSource type="worksheet">
    <worksheetSource ref="A4:E12" sheet="11-11"/>
  </cacheSource>
  <cacheFields count="5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被保険者数" numFmtId="0">
      <sharedItems containsSemiMixedTypes="0" containsString="0" containsNumber="1" containsInteger="1" minValue="3203" maxValue="4874"/>
    </cacheField>
    <cacheField name="調定額" numFmtId="0">
      <sharedItems containsSemiMixedTypes="0" containsString="0" containsNumber="1" containsInteger="1" minValue="258046830" maxValue="380974460"/>
    </cacheField>
    <cacheField name="収納額" numFmtId="0">
      <sharedItems containsSemiMixedTypes="0" containsString="0" containsNumber="1" containsInteger="1" minValue="256135130" maxValue="380112950"/>
    </cacheField>
    <cacheField name="収納率" numFmtId="0">
      <sharedItems containsSemiMixedTypes="0" containsString="0" containsNumber="1" minValue="99.25916547783207" maxValue="99.7878098688549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9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3680552" createdVersion="4" refreshedVersion="4" minRefreshableVersion="3" recordCount="8">
  <cacheSource type="worksheet">
    <worksheetSource ref="A4:F12" sheet="11-10"/>
  </cacheSource>
  <cacheFields count="6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被保険者数(人)" numFmtId="0">
      <sharedItems containsSemiMixedTypes="0" containsString="0" containsNumber="1" containsInteger="1" minValue="3203" maxValue="4703"/>
    </cacheField>
    <cacheField name="件数(件)" numFmtId="0">
      <sharedItems containsSemiMixedTypes="0" containsString="0" containsNumber="1" containsInteger="1" minValue="77965" maxValue="127967"/>
    </cacheField>
    <cacheField name="費用額(千円)" numFmtId="0">
      <sharedItems containsSemiMixedTypes="0" containsString="0" containsNumber="1" containsInteger="1" minValue="2223375" maxValue="4115948"/>
    </cacheField>
    <cacheField name="１件当り金額(円)" numFmtId="0">
      <sharedItems containsSemiMixedTypes="0" containsString="0" containsNumber="1" containsInteger="1" minValue="28518" maxValue="32164"/>
    </cacheField>
    <cacheField name="１人当り金額(円)" numFmtId="0">
      <sharedItems containsSemiMixedTypes="0" containsString="0" containsNumber="1" containsInteger="1" minValue="694153" maxValue="8751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68981481" createdVersion="4" refreshedVersion="4" minRefreshableVersion="3" recordCount="8">
  <cacheSource type="worksheet">
    <worksheetSource ref="A6:D14" sheet="16-6"/>
  </cacheSource>
  <cacheFields count="4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総数" numFmtId="0">
      <sharedItems containsSemiMixedTypes="0" containsString="0" containsNumber="1" containsInteger="1" minValue="2652" maxValue="3804"/>
    </cacheField>
    <cacheField name="転入(住民異動届出)" numFmtId="0">
      <sharedItems containsSemiMixedTypes="0" containsString="0" containsNumber="1" containsInteger="1" minValue="1277" maxValue="1905"/>
    </cacheField>
    <cacheField name="転出(住民異動届出)" numFmtId="0">
      <sharedItems containsSemiMixedTypes="0" containsString="0" containsNumber="1" containsInteger="1" minValue="1333" maxValue="18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0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4143521" createdVersion="4" refreshedVersion="4" minRefreshableVersion="3" recordCount="8">
  <cacheSource type="worksheet">
    <worksheetSource ref="A7:L15" sheet="11-9"/>
  </cacheSource>
  <cacheFields count="12">
    <cacheField name="年別" numFmtId="181">
      <sharedItems containsSemiMixedTypes="0" containsNonDate="0" containsDate="1" containsString="0" minDate="2008-03-31T00:00:00" maxDate="2015-04-01T00:00:00" count="8">
        <d v="2008-03-31T00:00:00"/>
        <d v="2009-03-31T00:00:00"/>
        <d v="2010-03-31T00:00:00"/>
        <d v="2011-03-31T00:00:00"/>
        <d v="2012-03-31T00:00:00"/>
        <d v="2013-03-31T00:00:00"/>
        <d v="2014-03-31T00:00:00"/>
        <d v="2015-03-31T00:00:00"/>
      </sharedItems>
    </cacheField>
    <cacheField name="被保険者数" numFmtId="0">
      <sharedItems containsSemiMixedTypes="0" containsString="0" containsNumber="1" containsInteger="1" minValue="3203" maxValue="4874"/>
    </cacheField>
    <cacheField name="総数(増加)" numFmtId="0">
      <sharedItems containsSemiMixedTypes="0" containsString="0" containsNumber="1" containsInteger="1" minValue="399" maxValue="616"/>
    </cacheField>
    <cacheField name="年齢到達(増加)" numFmtId="0">
      <sharedItems containsSemiMixedTypes="0" containsString="0" containsNumber="1" containsInteger="1" minValue="378" maxValue="565"/>
    </cacheField>
    <cacheField name="生活保護廃止(増加)" numFmtId="0">
      <sharedItems containsSemiMixedTypes="0" containsString="0" containsNumber="1" containsInteger="1" minValue="3" maxValue="12"/>
    </cacheField>
    <cacheField name="障害認定(増加)" numFmtId="0">
      <sharedItems containsSemiMixedTypes="0" containsString="0" containsNumber="1" containsInteger="1" minValue="0" maxValue="4"/>
    </cacheField>
    <cacheField name="転入(増加)" numFmtId="0">
      <sharedItems containsSemiMixedTypes="0" containsString="0" containsNumber="1" containsInteger="1" minValue="14" maxValue="61"/>
    </cacheField>
    <cacheField name="総数(減少)" numFmtId="0">
      <sharedItems containsSemiMixedTypes="0" containsString="0" containsNumber="1" containsInteger="1" minValue="184" maxValue="304"/>
    </cacheField>
    <cacheField name="死亡(減少)" numFmtId="0">
      <sharedItems containsSemiMixedTypes="0" containsString="0" containsNumber="1" containsInteger="1" minValue="163" maxValue="245"/>
    </cacheField>
    <cacheField name="生活保護開始(減少)" numFmtId="0">
      <sharedItems containsSemiMixedTypes="0" containsString="0" containsNumber="1" containsInteger="1" minValue="7" maxValue="17"/>
    </cacheField>
    <cacheField name="障害認定撤回(減少)" numFmtId="0">
      <sharedItems containsSemiMixedTypes="0" containsString="0" containsNumber="1" containsInteger="1" minValue="0" maxValue="1"/>
    </cacheField>
    <cacheField name="転出(減少)" numFmtId="0">
      <sharedItems containsSemiMixedTypes="0" containsString="0" containsNumber="1" containsInteger="1" minValue="10" maxValue="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1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425926" createdVersion="4" refreshedVersion="4" minRefreshableVersion="3" recordCount="8">
  <cacheSource type="worksheet">
    <worksheetSource ref="A5:E13" sheet="11-8"/>
  </cacheSource>
  <cacheFields count="5">
    <cacheField name="年度別　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被保険者数" numFmtId="0">
      <sharedItems containsSemiMixedTypes="0" containsString="0" containsNumber="1" containsInteger="1" minValue="12933" maxValue="14796"/>
    </cacheField>
    <cacheField name="調定額　" numFmtId="0">
      <sharedItems containsSemiMixedTypes="0" containsString="0" containsNumber="1" containsInteger="1" minValue="1515388" maxValue="1682765"/>
    </cacheField>
    <cacheField name="収納額　" numFmtId="0">
      <sharedItems containsSemiMixedTypes="0" containsString="0" containsNumber="1" containsInteger="1" minValue="1402993" maxValue="1505926"/>
    </cacheField>
    <cacheField name="収納率" numFmtId="0">
      <sharedItems containsSemiMixedTypes="0" containsString="0" containsNumber="1" minValue="89.49" maxValue="93.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2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4490737" createdVersion="4" refreshedVersion="4" minRefreshableVersion="3" recordCount="8">
  <cacheSource type="worksheet">
    <worksheetSource ref="A8:AB16" sheet="11-7"/>
  </cacheSource>
  <cacheFields count="28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件数(保険給付総数)(保険給付)" numFmtId="0">
      <sharedItems containsSemiMixedTypes="0" containsString="0" containsNumber="1" containsInteger="1" minValue="188560" maxValue="202668"/>
    </cacheField>
    <cacheField name="費用額(保険給付総数)(保険給付)" numFmtId="0">
      <sharedItems containsSemiMixedTypes="0" containsString="0" containsNumber="1" containsInteger="1" minValue="3603960" maxValue="4468888"/>
    </cacheField>
    <cacheField name="件数(入院)(療養の給付等)(保険給付)" numFmtId="0">
      <sharedItems containsSemiMixedTypes="0" containsString="0" containsNumber="1" containsInteger="1" minValue="2582" maxValue="2912"/>
    </cacheField>
    <cacheField name="費用額(入院)(療養の給付等)(保険給付)" numFmtId="0">
      <sharedItems containsSemiMixedTypes="0" containsString="0" containsNumber="1" containsInteger="1" minValue="1152947" maxValue="1641811"/>
    </cacheField>
    <cacheField name="件数(入院時食事療養　　)(療養の給付等)(保険給付)" numFmtId="0">
      <sharedItems containsSemiMixedTypes="0" containsString="0" containsNumber="1" containsInteger="1" minValue="2407" maxValue="2756"/>
    </cacheField>
    <cacheField name="費用額(入院時食事療養　　)(療養の給付等)(保険給付)" numFmtId="0">
      <sharedItems containsSemiMixedTypes="0" containsString="0" containsNumber="1" containsInteger="1" minValue="64356" maxValue="77371"/>
    </cacheField>
    <cacheField name="件数(入院外)(療養の給付等)(保険給付)" numFmtId="0">
      <sharedItems containsSemiMixedTypes="0" containsString="0" containsNumber="1" containsInteger="1" minValue="99184" maxValue="104002"/>
    </cacheField>
    <cacheField name="費用額　(入院外)(療養の給付等)(保険給付)" numFmtId="0">
      <sharedItems containsSemiMixedTypes="0" containsString="0" containsNumber="1" containsInteger="1" minValue="1394563" maxValue="1559370"/>
    </cacheField>
    <cacheField name="件数(歯科)(療養の給付等)(保険給付)" numFmtId="0">
      <sharedItems containsSemiMixedTypes="0" containsString="0" containsNumber="1" containsInteger="1" minValue="23423" maxValue="26123"/>
    </cacheField>
    <cacheField name="費用額(歯科)(療養の給付等)(保険給付)" numFmtId="0">
      <sharedItems containsSemiMixedTypes="0" containsString="0" containsNumber="1" containsInteger="1" minValue="302158" maxValue="320305"/>
    </cacheField>
    <cacheField name="件数(薬剤)(療養の給付等)(保険給付)" numFmtId="0">
      <sharedItems containsSemiMixedTypes="0" containsString="0" containsNumber="1" containsInteger="1" minValue="59857" maxValue="66819"/>
    </cacheField>
    <cacheField name="費用額(薬剤)(療養の給付等)(保険給付)" numFmtId="0">
      <sharedItems containsSemiMixedTypes="0" containsString="0" containsNumber="1" containsInteger="1" minValue="634425" maxValue="867075"/>
    </cacheField>
    <cacheField name="件数(施設療養費)(療養の給付等)(保険給付)" numFmtId="0">
      <sharedItems containsSemiMixedTypes="0" containsString="0" containsNumber="1" containsInteger="1" minValue="0" maxValue="0"/>
    </cacheField>
    <cacheField name="費用額(施設療養費)(療養の給付等)(保険給付)" numFmtId="0">
      <sharedItems containsSemiMixedTypes="0" containsString="0" containsNumber="1" containsInteger="1" minValue="0" maxValue="0"/>
    </cacheField>
    <cacheField name="件数(訪問看護)(療養の給付等)(保険給付)" numFmtId="0">
      <sharedItems containsSemiMixedTypes="0" containsString="0" containsNumber="1" containsInteger="1" minValue="118" maxValue="261"/>
    </cacheField>
    <cacheField name="費用額(訪問看護)(療養の給付等)(保険給付)" numFmtId="0">
      <sharedItems containsSemiMixedTypes="0" containsString="0" containsNumber="1" containsInteger="1" minValue="6444" maxValue="13606"/>
    </cacheField>
    <cacheField name="食事療養差額支給件数(療養費等)(保険給付)" numFmtId="0">
      <sharedItems containsSemiMixedTypes="0" containsString="0" containsNumber="1" containsInteger="1" minValue="0" maxValue="142"/>
    </cacheField>
    <cacheField name="件数(療養費)(療養費等)(保険給付)" numFmtId="0">
      <sharedItems containsSemiMixedTypes="0" containsString="0" containsNumber="1" containsInteger="1" minValue="3366" maxValue="6128"/>
    </cacheField>
    <cacheField name="費用額(療養費)(療養費等)(保険給付)" numFmtId="0">
      <sharedItems containsSemiMixedTypes="0" containsString="0" containsNumber="1" containsInteger="1" minValue="48092" maxValue="65544"/>
    </cacheField>
    <cacheField name="件数(移送費)(療養費等)(保険給付)" numFmtId="0">
      <sharedItems containsSemiMixedTypes="0" containsString="0" containsNumber="1" containsInteger="1" minValue="0" maxValue="1"/>
    </cacheField>
    <cacheField name="費用額(移送費)(療養費等)(保険給付)" numFmtId="0">
      <sharedItems containsSemiMixedTypes="0" containsString="0" containsNumber="1" containsInteger="1" minValue="0" maxValue="16"/>
    </cacheField>
    <cacheField name="件数(総数)(その他の保険給付)" numFmtId="0">
      <sharedItems containsSemiMixedTypes="0" containsString="0" containsNumber="1" containsInteger="1" minValue="148" maxValue="198"/>
    </cacheField>
    <cacheField name="金額(総数)(その他の保険給付)" numFmtId="0">
      <sharedItems containsSemiMixedTypes="0" containsString="0" containsNumber="1" containsInteger="1" minValue="28971" maxValue="38770"/>
    </cacheField>
    <cacheField name="件数(出産育児給付)(その他の保険給付)" numFmtId="0">
      <sharedItems containsSemiMixedTypes="0" containsString="0" containsNumber="1" containsInteger="1" minValue="62" maxValue="92"/>
    </cacheField>
    <cacheField name="金額(出産育児給付)(その他の保険給付)" numFmtId="0">
      <sharedItems containsSemiMixedTypes="0" containsString="0" containsNumber="1" containsInteger="1" minValue="24021" maxValue="34020"/>
    </cacheField>
    <cacheField name="件数(葬祭給付)(その他の保険給付)" numFmtId="0">
      <sharedItems containsSemiMixedTypes="0" containsString="0" containsNumber="1" containsInteger="1" minValue="80" maxValue="116"/>
    </cacheField>
    <cacheField name="金額(葬祭給付)(その他の保険給付)" numFmtId="0">
      <sharedItems containsSemiMixedTypes="0" containsString="0" containsNumber="1" containsInteger="1" minValue="4000" maxValue="58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3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4837961" createdVersion="4" refreshedVersion="4" minRefreshableVersion="3" recordCount="8">
  <cacheSource type="worksheet">
    <worksheetSource ref="A7:P15" sheet="11-6"/>
  </cacheSource>
  <cacheFields count="16">
    <cacheField name="年別" numFmtId="0">
      <sharedItems count="8">
        <s v="平成20年"/>
        <s v="平成21年"/>
        <s v="平成22年"/>
        <s v="平成23年"/>
        <s v="平成24年"/>
        <s v="平成25年"/>
        <s v="平成26年"/>
        <s v="平成27年"/>
      </sharedItems>
    </cacheField>
    <cacheField name="被保険者世帯数" numFmtId="38">
      <sharedItems containsSemiMixedTypes="0" containsString="0" containsNumber="1" containsInteger="1" minValue="7578" maxValue="8013"/>
    </cacheField>
    <cacheField name="被保険者数" numFmtId="38">
      <sharedItems containsSemiMixedTypes="0" containsString="0" containsNumber="1" containsInteger="1" minValue="12933" maxValue="14796"/>
    </cacheField>
    <cacheField name="総数(増加)" numFmtId="38">
      <sharedItems containsSemiMixedTypes="0" containsString="0" containsNumber="1" containsInteger="1" minValue="2274" maxValue="2726"/>
    </cacheField>
    <cacheField name="転入(増加)" numFmtId="38">
      <sharedItems containsSemiMixedTypes="0" containsString="0" containsNumber="1" containsInteger="1" minValue="489" maxValue="619"/>
    </cacheField>
    <cacheField name="社会保険離脱(増加)" numFmtId="38">
      <sharedItems containsSemiMixedTypes="0" containsString="0" containsNumber="1" containsInteger="1" minValue="1510" maxValue="1808"/>
    </cacheField>
    <cacheField name="生活保護廃止(増加)" numFmtId="38">
      <sharedItems containsSemiMixedTypes="0" containsString="0" containsNumber="1" containsInteger="1" minValue="24" maxValue="63"/>
    </cacheField>
    <cacheField name="出生(増加)" numFmtId="38">
      <sharedItems containsSemiMixedTypes="0" containsString="0" containsNumber="1" containsInteger="1" minValue="54" maxValue="94"/>
    </cacheField>
    <cacheField name="その他(増加)" numFmtId="38">
      <sharedItems containsSemiMixedTypes="0" containsString="0" containsNumber="1" containsInteger="1" minValue="136" maxValue="280"/>
    </cacheField>
    <cacheField name="総数(減少)" numFmtId="38">
      <sharedItems containsSemiMixedTypes="0" containsString="0" containsNumber="1" containsInteger="1" minValue="2600" maxValue="5351"/>
    </cacheField>
    <cacheField name="転出(減少)" numFmtId="38">
      <sharedItems containsSemiMixedTypes="0" containsString="0" containsNumber="1" containsInteger="1" minValue="409" maxValue="566"/>
    </cacheField>
    <cacheField name="社会保険加入(減少)" numFmtId="38">
      <sharedItems containsSemiMixedTypes="0" containsString="0" containsNumber="1" containsInteger="1" minValue="1249" maxValue="1595"/>
    </cacheField>
    <cacheField name="生活保護開始(減少)" numFmtId="38">
      <sharedItems containsSemiMixedTypes="0" containsString="0" containsNumber="1" containsInteger="1" minValue="67" maxValue="123"/>
    </cacheField>
    <cacheField name="死亡(減少)" numFmtId="38">
      <sharedItems containsSemiMixedTypes="0" containsString="0" containsNumber="1" containsInteger="1" minValue="80" maxValue="115"/>
    </cacheField>
    <cacheField name="後期高齢者加入(減少)" numFmtId="38">
      <sharedItems containsSemiMixedTypes="0" containsString="0" containsNumber="1" containsInteger="1" minValue="367" maxValue="2969"/>
    </cacheField>
    <cacheField name="その他(減少)" numFmtId="38">
      <sharedItems containsSemiMixedTypes="0" containsString="0" containsNumber="1" containsInteger="1" minValue="205" maxValue="3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4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4953707" createdVersion="4" refreshedVersion="4" minRefreshableVersion="3" recordCount="8">
  <cacheSource type="worksheet">
    <worksheetSource ref="A6:E14" sheet="11-5"/>
  </cacheSource>
  <cacheFields count="5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実施回数(回)" numFmtId="0">
      <sharedItems containsSemiMixedTypes="0" containsString="0" containsNumber="1" containsInteger="1" minValue="36" maxValue="41"/>
    </cacheField>
    <cacheField name="親子(組)(参加者)" numFmtId="0">
      <sharedItems containsSemiMixedTypes="0" containsString="0" containsNumber="1" containsInteger="1" minValue="220" maxValue="344"/>
    </cacheField>
    <cacheField name="人数(人)(参加者)" numFmtId="0">
      <sharedItems containsSemiMixedTypes="0" containsString="0" containsNumber="1" containsInteger="1" minValue="463" maxValue="732"/>
    </cacheField>
    <cacheField name="相談(件)" numFmtId="0">
      <sharedItems containsSemiMixedTypes="0" containsString="0" containsNumber="1" containsInteger="1" minValue="127" maxValue="3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5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5416668" createdVersion="4" refreshedVersion="4" minRefreshableVersion="3" recordCount="8">
  <cacheSource type="worksheet">
    <worksheetSource ref="A6:F14" sheet="11-4"/>
  </cacheSource>
  <cacheFields count="6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開設日数(日)" numFmtId="0">
      <sharedItems containsSemiMixedTypes="0" containsString="0" containsNumber="1" containsInteger="1" minValue="233" maxValue="245"/>
    </cacheField>
    <cacheField name="親子(組)(来室)" numFmtId="0">
      <sharedItems containsSemiMixedTypes="0" containsString="0" containsNumber="1" containsInteger="1" minValue="3577" maxValue="4894"/>
    </cacheField>
    <cacheField name="人数(人)(来室)" numFmtId="0">
      <sharedItems containsSemiMixedTypes="0" containsString="0" containsNumber="1" containsInteger="1" minValue="8239" maxValue="11461"/>
    </cacheField>
    <cacheField name="面接相談(相談(件))" numFmtId="0">
      <sharedItems containsSemiMixedTypes="0" containsString="0" containsNumber="1" containsInteger="1" minValue="1314" maxValue="2373"/>
    </cacheField>
    <cacheField name="電話相談(相談(件))" numFmtId="0">
      <sharedItems containsSemiMixedTypes="0" containsString="0" containsNumber="1" containsInteger="1" minValue="45" maxValue="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6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5532407" createdVersion="4" refreshedVersion="4" minRefreshableVersion="3" recordCount="20">
  <cacheSource type="worksheet">
    <worksheetSource ref="A7:G27" sheet="11-3"/>
  </cacheSource>
  <cacheFields count="7">
    <cacheField name="年別" numFmtId="181">
      <sharedItems containsSemiMixedTypes="0" containsNonDate="0" containsDate="1" containsString="0" minDate="2011-05-01T00:00:00" maxDate="2016-05-02T00:00:00" count="6">
        <d v="2011-05-01T00:00:00"/>
        <d v="2012-05-01T00:00:00"/>
        <d v="2013-05-01T00:00:00"/>
        <d v="2014-05-01T00:00:00"/>
        <d v="2015-05-01T00:00:00"/>
        <d v="2016-05-01T00:00:00"/>
      </sharedItems>
    </cacheField>
    <cacheField name="区分" numFmtId="0">
      <sharedItems count="4">
        <s v="さむかわ保育園"/>
        <s v="旭保育園"/>
        <s v="一之宮愛児園"/>
        <s v="寒川湘南保育園"/>
      </sharedItems>
    </cacheField>
    <cacheField name="定員" numFmtId="0">
      <sharedItems containsSemiMixedTypes="0" containsString="0" containsNumber="1" containsInteger="1" minValue="90" maxValue="180"/>
    </cacheField>
    <cacheField name="総数(児童数)" numFmtId="0">
      <sharedItems containsSemiMixedTypes="0" containsString="0" containsNumber="1" containsInteger="1" minValue="67" maxValue="213"/>
    </cacheField>
    <cacheField name="3歳未満(児童数)" numFmtId="0">
      <sharedItems containsSemiMixedTypes="0" containsString="0" containsNumber="1" containsInteger="1" minValue="43" maxValue="75"/>
    </cacheField>
    <cacheField name="3歳(児童数)" numFmtId="0">
      <sharedItems containsSemiMixedTypes="0" containsString="0" containsNumber="1" containsInteger="1" minValue="16" maxValue="47"/>
    </cacheField>
    <cacheField name="4歳以上(児童数)" numFmtId="0">
      <sharedItems containsSemiMixedTypes="0" containsString="0" containsNumber="1" containsInteger="1" minValue="5" maxValue="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7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587963" createdVersion="4" refreshedVersion="4" minRefreshableVersion="3" recordCount="8">
  <cacheSource type="worksheet">
    <worksheetSource ref="A4:G12" sheet="11-2"/>
  </cacheSource>
  <cacheFields count="7">
    <cacheField name="年度別　 　 　 　　　　　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総額" numFmtId="0">
      <sharedItems containsSemiMixedTypes="0" containsString="0" containsNumber="1" containsInteger="1" minValue="706927" maxValue="1151918"/>
    </cacheField>
    <cacheField name="生活扶助" numFmtId="0">
      <sharedItems containsSemiMixedTypes="0" containsString="0" containsNumber="1" containsInteger="1" minValue="214138" maxValue="325731"/>
    </cacheField>
    <cacheField name="住宅扶助" numFmtId="0">
      <sharedItems containsSemiMixedTypes="0" containsString="0" containsNumber="1" containsInteger="1" minValue="115614" maxValue="211660"/>
    </cacheField>
    <cacheField name="教育扶助" numFmtId="0">
      <sharedItems containsSemiMixedTypes="0" containsString="0" containsNumber="1" containsInteger="1" minValue="2533" maxValue="6192"/>
    </cacheField>
    <cacheField name="医療扶助" numFmtId="0">
      <sharedItems containsSemiMixedTypes="0" containsString="0" containsNumber="1" containsInteger="1" minValue="353749" maxValue="571063"/>
    </cacheField>
    <cacheField name="その他の扶助" numFmtId="0">
      <sharedItems containsSemiMixedTypes="0" containsString="0" containsNumber="1" containsInteger="1" minValue="20893" maxValue="437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8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6111108" createdVersion="4" refreshedVersion="4" minRefreshableVersion="3" recordCount="8">
  <cacheSource type="worksheet">
    <worksheetSource ref="A5:E13" sheet="11-1"/>
  </cacheSource>
  <cacheFields count="5">
    <cacheField name="年別　 　 　 　　　　　" numFmtId="0">
      <sharedItems count="8">
        <s v="平成21年"/>
        <s v="平成22年"/>
        <s v="平成23年"/>
        <s v="平成24年"/>
        <s v="平成25年"/>
        <s v="平成26年"/>
        <s v="平成27年"/>
        <s v="平成28年"/>
      </sharedItems>
    </cacheField>
    <cacheField name="被保護世帯数" numFmtId="0">
      <sharedItems containsSemiMixedTypes="0" containsString="0" containsNumber="1" containsInteger="1" minValue="310" maxValue="488"/>
    </cacheField>
    <cacheField name="世帯数に対する保護率" numFmtId="0">
      <sharedItems containsSemiMixedTypes="0" containsString="0" containsNumber="1" minValue="1.7270000000000001" maxValue="2.5819999999999999"/>
    </cacheField>
    <cacheField name="被保護人員" numFmtId="0">
      <sharedItems containsSemiMixedTypes="0" containsString="0" containsNumber="1" containsInteger="1" minValue="430" maxValue="678"/>
    </cacheField>
    <cacheField name="人口に対する保護率" numFmtId="0">
      <sharedItems containsSemiMixedTypes="0" containsString="0" containsNumber="1" minValue="0.90100000000000002" maxValue="1.411999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9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6458331" createdVersion="4" refreshedVersion="4" minRefreshableVersion="3" recordCount="8">
  <cacheSource type="worksheet">
    <worksheetSource ref="A7:F15" sheet="10-10"/>
  </cacheSource>
  <cacheFields count="6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図書購入費" numFmtId="0">
      <sharedItems containsSemiMixedTypes="0" containsString="0" containsNumber="1" containsInteger="1" minValue="5000" maxValue="20000"/>
    </cacheField>
    <cacheField name="蔵書数" numFmtId="0">
      <sharedItems containsSemiMixedTypes="0" containsString="0" containsNumber="1" containsInteger="1" minValue="156561" maxValue="228097"/>
    </cacheField>
    <cacheField name="貸出点数" numFmtId="0">
      <sharedItems containsSemiMixedTypes="0" containsString="0" containsNumber="1" containsInteger="1" minValue="378664" maxValue="501229"/>
    </cacheField>
    <cacheField name="登録者数" numFmtId="0">
      <sharedItems containsSemiMixedTypes="0" containsString="0" containsNumber="1" containsInteger="1" minValue="19491" maxValue="33229"/>
    </cacheField>
    <cacheField name="来館者数" numFmtId="0">
      <sharedItems containsSemiMixedTypes="0" containsString="0" containsNumber="1" containsInteger="1" minValue="298155" maxValue="33086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69328704" createdVersion="4" refreshedVersion="4" minRefreshableVersion="3" recordCount="8">
  <cacheSource type="worksheet">
    <worksheetSource ref="A4:F12" sheet="16-5"/>
  </cacheSource>
  <cacheFields count="6">
    <cacheField name="年度別　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総数　" numFmtId="0">
      <sharedItems containsSemiMixedTypes="0" containsString="0" containsNumber="1" containsInteger="1" minValue="48266" maxValue="57337"/>
    </cacheField>
    <cacheField name="戸籍謄抄本" numFmtId="0">
      <sharedItems containsSemiMixedTypes="0" containsString="0" containsNumber="1" containsInteger="1" minValue="6535" maxValue="11251"/>
    </cacheField>
    <cacheField name="住民票" numFmtId="0">
      <sharedItems containsSemiMixedTypes="0" containsString="0" containsNumber="1" containsInteger="1" minValue="22060" maxValue="27145"/>
    </cacheField>
    <cacheField name="印鑑証明" numFmtId="0">
      <sharedItems containsSemiMixedTypes="0" containsString="0" containsNumber="1" containsInteger="1" minValue="15898" maxValue="19248"/>
    </cacheField>
    <cacheField name="諸証明" numFmtId="0">
      <sharedItems containsSemiMixedTypes="0" containsString="0" containsNumber="1" containsInteger="1" minValue="937" maxValue="262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0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6574077" createdVersion="4" refreshedVersion="4" minRefreshableVersion="3" recordCount="32">
  <cacheSource type="worksheet">
    <worksheetSource ref="A4:D36" sheet="10-9"/>
  </cacheSource>
  <cacheFields count="4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施設別" numFmtId="0">
      <sharedItems/>
    </cacheField>
    <cacheField name="延べ利用団体数" numFmtId="0">
      <sharedItems containsSemiMixedTypes="0" containsString="0" containsNumber="1" containsInteger="1" minValue="909" maxValue="4992"/>
    </cacheField>
    <cacheField name="延べ利用人員" numFmtId="0">
      <sharedItems containsSemiMixedTypes="0" containsString="0" containsNumber="1" containsInteger="1" minValue="10005" maxValue="738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1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6805554" createdVersion="4" refreshedVersion="4" minRefreshableVersion="3" recordCount="8">
  <cacheSource type="worksheet">
    <worksheetSource ref="A8:K16" sheet="10-8"/>
  </cacheSource>
  <cacheFields count="11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野球(川とのふれあい公園)" numFmtId="0">
      <sharedItems containsSemiMixedTypes="0" containsString="0" containsNumber="1" containsInteger="1" minValue="656" maxValue="1034"/>
    </cacheField>
    <cacheField name="サッカー(川とのふれあい公園)" numFmtId="0">
      <sharedItems containsSemiMixedTypes="0" containsString="0" containsNumber="1" containsInteger="1" minValue="739" maxValue="998"/>
    </cacheField>
    <cacheField name="倉見スポーツ公園" numFmtId="0">
      <sharedItems containsSemiMixedTypes="0" containsString="0" containsNumber="1" containsInteger="1" minValue="606" maxValue="916"/>
    </cacheField>
    <cacheField name="プール(人)" numFmtId="0">
      <sharedItems containsSemiMixedTypes="0" containsString="0" containsNumber="1" containsInteger="1" minValue="3386" maxValue="26380"/>
    </cacheField>
    <cacheField name="田端スポーツ公園" numFmtId="0">
      <sharedItems containsSemiMixedTypes="0" containsString="0" containsNumber="1" containsInteger="1" minValue="313" maxValue="2190"/>
    </cacheField>
    <cacheField name="庭球場" numFmtId="0">
      <sharedItems containsSemiMixedTypes="0" containsString="0" containsNumber="1" containsInteger="1" minValue="2096" maxValue="3015"/>
    </cacheField>
    <cacheField name="寒川中学校グラウンド(夜間)" numFmtId="0">
      <sharedItems containsSemiMixedTypes="0" containsString="0" containsNumber="1" containsInteger="1" minValue="204" maxValue="277"/>
    </cacheField>
    <cacheField name="旭が丘中学校グラウンド(夜間)" numFmtId="0">
      <sharedItems containsSemiMixedTypes="0" containsString="0" containsNumber="1" containsInteger="1" minValue="136" maxValue="209"/>
    </cacheField>
    <cacheField name="グラウンド(大蔵青少年広場(人))" numFmtId="0">
      <sharedItems containsSemiMixedTypes="0" containsString="0" containsNumber="1" containsInteger="1" minValue="14136" maxValue="16927"/>
    </cacheField>
    <cacheField name="多目的(大蔵青少年広場(人))" numFmtId="0">
      <sharedItems containsSemiMixedTypes="0" containsString="0" containsNumber="1" containsInteger="1" minValue="4633" maxValue="119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2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7152777" createdVersion="4" refreshedVersion="4" minRefreshableVersion="3" recordCount="8">
  <cacheSource type="worksheet">
    <worksheetSource ref="A4:C12" sheet="10-7"/>
  </cacheSource>
  <cacheFields count="3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延べ利用団体数" numFmtId="0">
      <sharedItems containsSemiMixedTypes="0" containsString="0" containsNumber="1" containsInteger="1" minValue="4694" maxValue="5403"/>
    </cacheField>
    <cacheField name="延べ利用人員" numFmtId="0">
      <sharedItems containsSemiMixedTypes="0" containsString="0" containsNumber="1" containsInteger="1" minValue="208564" maxValue="24335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3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7384262" createdVersion="4" refreshedVersion="4" minRefreshableVersion="3" recordCount="9">
  <cacheSource type="worksheet">
    <worksheetSource ref="A8:P17" sheet="10-6"/>
  </cacheSource>
  <cacheFields count="16">
    <cacheField name="年別" numFmtId="181">
      <sharedItems containsSemiMixedTypes="0" containsNonDate="0" containsDate="1" containsString="0" minDate="2004-05-01T00:00:00" maxDate="2016-05-02T00:00:00" count="9">
        <d v="2004-05-01T00:00:00"/>
        <d v="2009-05-01T00:00:00"/>
        <d v="2010-05-01T00:00:00"/>
        <d v="2011-05-01T00:00:00"/>
        <d v="2012-05-01T00:00:00"/>
        <d v="2013-05-01T00:00:00"/>
        <d v="2014-05-01T00:00:00"/>
        <d v="2015-05-01T00:00:00"/>
        <d v="2016-05-01T00:00:00"/>
      </sharedItems>
    </cacheField>
    <cacheField name="総数(教員数(本務者))" numFmtId="0">
      <sharedItems containsMixedTypes="1" containsNumber="1" containsInteger="1" minValue="57" maxValue="62"/>
    </cacheField>
    <cacheField name="男(教員数(本務者))" numFmtId="0">
      <sharedItems containsMixedTypes="1" containsNumber="1" containsInteger="1" minValue="39" maxValue="46"/>
    </cacheField>
    <cacheField name="女(教員数(本務者))" numFmtId="0">
      <sharedItems containsMixedTypes="1" containsNumber="1" containsInteger="1" minValue="16" maxValue="20"/>
    </cacheField>
    <cacheField name="総数(職員数(本務者))" numFmtId="0">
      <sharedItems containsMixedTypes="1" containsNumber="1" containsInteger="1" minValue="6" maxValue="6"/>
    </cacheField>
    <cacheField name="男(職員数(本務者))" numFmtId="0">
      <sharedItems containsMixedTypes="1" containsNumber="1" containsInteger="1" minValue="2" maxValue="3"/>
    </cacheField>
    <cacheField name="女(職員数(本務者))" numFmtId="0">
      <sharedItems containsMixedTypes="1" containsNumber="1" containsInteger="1" minValue="3" maxValue="4"/>
    </cacheField>
    <cacheField name="総数(総数)" numFmtId="0">
      <sharedItems containsSemiMixedTypes="0" containsString="0" containsNumber="1" containsInteger="1" minValue="789" maxValue="1023"/>
    </cacheField>
    <cacheField name="男(総数)" numFmtId="0">
      <sharedItems containsSemiMixedTypes="0" containsString="0" containsNumber="1" containsInteger="1" minValue="409" maxValue="505"/>
    </cacheField>
    <cacheField name="女(総数)" numFmtId="0">
      <sharedItems containsSemiMixedTypes="0" containsString="0" containsNumber="1" containsInteger="1" minValue="380" maxValue="523"/>
    </cacheField>
    <cacheField name="男(1学年)" numFmtId="0">
      <sharedItems containsSemiMixedTypes="0" containsString="0" containsNumber="1" containsInteger="1" minValue="150" maxValue="185"/>
    </cacheField>
    <cacheField name="女(1学年)" numFmtId="0">
      <sharedItems containsSemiMixedTypes="0" containsString="0" containsNumber="1" containsInteger="1" minValue="125" maxValue="212"/>
    </cacheField>
    <cacheField name="男(2学年)" numFmtId="0">
      <sharedItems containsSemiMixedTypes="0" containsString="0" containsNumber="1" containsInteger="1" minValue="129" maxValue="172"/>
    </cacheField>
    <cacheField name="女(2学年)" numFmtId="0">
      <sharedItems containsSemiMixedTypes="0" containsString="0" containsNumber="1" containsInteger="1" minValue="134" maxValue="206"/>
    </cacheField>
    <cacheField name="男(3学年)" numFmtId="0">
      <sharedItems containsSemiMixedTypes="0" containsString="0" containsNumber="1" containsInteger="1" minValue="126" maxValue="163"/>
    </cacheField>
    <cacheField name="女(3学年)" numFmtId="0">
      <sharedItems containsSemiMixedTypes="0" containsString="0" containsNumber="1" containsInteger="1" minValue="121" maxValue="18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4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7500001" createdVersion="4" refreshedVersion="4" minRefreshableVersion="3" recordCount="14">
  <cacheSource type="worksheet">
    <worksheetSource ref="A8:Q22" sheet="10-5"/>
  </cacheSource>
  <cacheFields count="17">
    <cacheField name="年別" numFmtId="181">
      <sharedItems containsSemiMixedTypes="0" containsNonDate="0" containsDate="1" containsString="0" minDate="1985-05-01T00:00:00" maxDate="2016-04-01T00:00:00" count="14">
        <d v="1985-05-01T00:00:00"/>
        <d v="1986-05-01T00:00:00"/>
        <d v="1987-05-01T00:00:00"/>
        <d v="1988-05-01T00:00:00"/>
        <d v="1989-05-01T00:00:00"/>
        <d v="2004-05-01T00:00:00"/>
        <d v="2009-03-31T00:00:00"/>
        <d v="2010-03-31T00:00:00"/>
        <d v="2011-03-31T00:00:00"/>
        <d v="2012-03-31T00:00:00"/>
        <d v="2013-03-31T00:00:00"/>
        <d v="2014-03-31T00:00:00"/>
        <d v="2015-03-31T00:00:00"/>
        <d v="2016-03-31T00:00:00"/>
      </sharedItems>
    </cacheField>
    <cacheField name="総数(教員数(本務者))" numFmtId="0">
      <sharedItems containsMixedTypes="1" containsNumber="1" containsInteger="1" minValue="30" maxValue="46"/>
    </cacheField>
    <cacheField name="男(教員数(本務者))" numFmtId="0">
      <sharedItems containsMixedTypes="1" containsNumber="1" containsInteger="1" minValue="2" maxValue="4"/>
    </cacheField>
    <cacheField name="女(教員数(本務者))" numFmtId="0">
      <sharedItems containsMixedTypes="1" containsNumber="1" containsInteger="1" minValue="27" maxValue="42"/>
    </cacheField>
    <cacheField name="総数(職員数(本務者))" numFmtId="0">
      <sharedItems containsMixedTypes="1" containsNumber="1" containsInteger="1" minValue="6" maxValue="8"/>
    </cacheField>
    <cacheField name="男(職員数(本務者))" numFmtId="0">
      <sharedItems containsMixedTypes="1" containsNumber="1" containsInteger="1" minValue="2" maxValue="4"/>
    </cacheField>
    <cacheField name="女(職員数(本務者))" numFmtId="0">
      <sharedItems containsMixedTypes="1" containsNumber="1" containsInteger="1" minValue="3" maxValue="5"/>
    </cacheField>
    <cacheField name="総数(総数)" numFmtId="0">
      <sharedItems containsSemiMixedTypes="0" containsString="0" containsNumber="1" containsInteger="1" minValue="548" maxValue="836"/>
    </cacheField>
    <cacheField name="男(総数)" numFmtId="0">
      <sharedItems containsSemiMixedTypes="0" containsString="0" containsNumber="1" containsInteger="1" minValue="277" maxValue="440"/>
    </cacheField>
    <cacheField name="女(総数)" numFmtId="0">
      <sharedItems containsSemiMixedTypes="0" containsString="0" containsNumber="1" containsInteger="1" minValue="271" maxValue="399"/>
    </cacheField>
    <cacheField name="男(3歳児)" numFmtId="0">
      <sharedItems containsSemiMixedTypes="0" containsString="0" containsNumber="1" containsInteger="1" minValue="19" maxValue="141"/>
    </cacheField>
    <cacheField name="女(3歳児)" numFmtId="0">
      <sharedItems containsSemiMixedTypes="0" containsString="0" containsNumber="1" containsInteger="1" minValue="19" maxValue="122"/>
    </cacheField>
    <cacheField name="男(4歳児)" numFmtId="0">
      <sharedItems containsSemiMixedTypes="0" containsString="0" containsNumber="1" containsInteger="1" minValue="112" maxValue="196"/>
    </cacheField>
    <cacheField name="女(4歳児)" numFmtId="0">
      <sharedItems containsSemiMixedTypes="0" containsString="0" containsNumber="1" containsInteger="1" minValue="102" maxValue="182"/>
    </cacheField>
    <cacheField name="男(5歳児)" numFmtId="0">
      <sharedItems containsSemiMixedTypes="0" containsString="0" containsNumber="1" containsInteger="1" minValue="110" maxValue="216"/>
    </cacheField>
    <cacheField name="女(5歳児)" numFmtId="0">
      <sharedItems containsSemiMixedTypes="0" containsString="0" containsNumber="1" containsInteger="1" minValue="109" maxValue="192"/>
    </cacheField>
    <cacheField name="修了者数" numFmtId="0">
      <sharedItems containsSemiMixedTypes="0" containsString="0" containsNumber="1" containsInteger="1" minValue="218" maxValue="40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5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7731478" createdVersion="4" refreshedVersion="4" minRefreshableVersion="3" recordCount="30">
  <cacheSource type="worksheet">
    <worksheetSource ref="A9:W39" sheet="10-3"/>
  </cacheSource>
  <cacheFields count="23">
    <cacheField name="年別" numFmtId="181">
      <sharedItems containsSemiMixedTypes="0" containsNonDate="0" containsDate="1" containsString="0" minDate="1985-05-01T00:00:00" maxDate="2016-05-02T00:00:00" count="14">
        <d v="1985-05-01T00:00:00"/>
        <d v="1986-05-01T00:00:00"/>
        <d v="1987-05-01T00:00:00"/>
        <d v="1988-05-01T00:00:00"/>
        <d v="1989-05-01T00:00:00"/>
        <d v="2004-05-01T00:00:00"/>
        <d v="2011-05-01T00:00:00"/>
        <d v="2012-05-01T00:00:00"/>
        <d v="2012-05-02T00:00:00"/>
        <d v="2013-05-01T00:00:00"/>
        <d v="2014-05-01T00:00:00"/>
        <d v="2015-05-01T00:00:00"/>
        <d v="2015-05-02T00:00:00"/>
        <d v="2016-05-01T00:00:00"/>
      </sharedItems>
    </cacheField>
    <cacheField name="学校" numFmtId="0">
      <sharedItems count="4">
        <s v="総数"/>
        <s v="寒川中学校"/>
        <s v="旭が丘中学校"/>
        <s v="寒川東中学校"/>
      </sharedItems>
    </cacheField>
    <cacheField name="総数(学級数)" numFmtId="0">
      <sharedItems containsMixedTypes="1" containsNumber="1" containsInteger="1" minValue="11" maxValue="45"/>
    </cacheField>
    <cacheField name="単式(学級数)" numFmtId="0">
      <sharedItems containsMixedTypes="1" containsNumber="1" containsInteger="1" minValue="9" maxValue="38"/>
    </cacheField>
    <cacheField name="※81条(学級数)" numFmtId="0">
      <sharedItems containsMixedTypes="1" containsNumber="1" containsInteger="1" minValue="0" maxValue="8"/>
    </cacheField>
    <cacheField name="総数(教員数)" numFmtId="0">
      <sharedItems containsMixedTypes="1" containsNumber="1" containsInteger="1" minValue="24" maxValue="91"/>
    </cacheField>
    <cacheField name="男(教員数)" numFmtId="0">
      <sharedItems containsMixedTypes="1" containsNumber="1" containsInteger="1" minValue="14" maxValue="57"/>
    </cacheField>
    <cacheField name="女(教員数)" numFmtId="0">
      <sharedItems containsMixedTypes="1" containsNumber="1" containsInteger="1" minValue="8" maxValue="40"/>
    </cacheField>
    <cacheField name="総数(職員数)" numFmtId="0">
      <sharedItems containsMixedTypes="1" containsNumber="1" containsInteger="1" minValue="1" maxValue="4"/>
    </cacheField>
    <cacheField name="男(職員数)" numFmtId="0">
      <sharedItems containsMixedTypes="1" containsNumber="1" containsInteger="1" minValue="1" maxValue="4"/>
    </cacheField>
    <cacheField name="女(職員数)" numFmtId="0">
      <sharedItems containsMixedTypes="1" containsNumber="1" containsInteger="1" minValue="0" maxValue="0"/>
    </cacheField>
    <cacheField name="総数(総数)" numFmtId="0">
      <sharedItems containsSemiMixedTypes="0" containsString="0" containsNumber="1" containsInteger="1" minValue="276" maxValue="2410"/>
    </cacheField>
    <cacheField name="男(総数)" numFmtId="0">
      <sharedItems containsSemiMixedTypes="0" containsString="0" containsNumber="1" containsInteger="1" minValue="134" maxValue="1252"/>
    </cacheField>
    <cacheField name="女(総数)" numFmtId="0">
      <sharedItems containsSemiMixedTypes="0" containsString="0" containsNumber="1" containsInteger="1" minValue="139" maxValue="1162"/>
    </cacheField>
    <cacheField name="総数(1学年)" numFmtId="0">
      <sharedItems containsSemiMixedTypes="0" containsString="0" containsNumber="1" containsInteger="1" minValue="85" maxValue="818"/>
    </cacheField>
    <cacheField name="男(1学年)" numFmtId="0">
      <sharedItems containsSemiMixedTypes="0" containsString="0" containsNumber="1" containsInteger="1" minValue="39" maxValue="423"/>
    </cacheField>
    <cacheField name="女(1学年)" numFmtId="0">
      <sharedItems containsSemiMixedTypes="0" containsString="0" containsNumber="1" containsInteger="1" minValue="44" maxValue="395"/>
    </cacheField>
    <cacheField name="総数(2学年)" numFmtId="0">
      <sharedItems containsSemiMixedTypes="0" containsString="0" containsNumber="1" containsInteger="1" minValue="84" maxValue="827"/>
    </cacheField>
    <cacheField name="男(2学年)" numFmtId="0">
      <sharedItems containsSemiMixedTypes="0" containsString="0" containsNumber="1" containsInteger="1" minValue="40" maxValue="428"/>
    </cacheField>
    <cacheField name="女(2学年)" numFmtId="0">
      <sharedItems containsSemiMixedTypes="0" containsString="0" containsNumber="1" containsInteger="1" minValue="43" maxValue="399"/>
    </cacheField>
    <cacheField name="総数(3学年)" numFmtId="0">
      <sharedItems containsSemiMixedTypes="0" containsString="0" containsNumber="1" containsInteger="1" minValue="83" maxValue="837"/>
    </cacheField>
    <cacheField name="男(3学年)" numFmtId="0">
      <sharedItems containsSemiMixedTypes="0" containsString="0" containsNumber="1" containsInteger="1" minValue="40" maxValue="431"/>
    </cacheField>
    <cacheField name="女(3学年)" numFmtId="0">
      <sharedItems containsSemiMixedTypes="0" containsString="0" containsNumber="1" containsInteger="1" minValue="43" maxValue="4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6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7847224" createdVersion="4" refreshedVersion="4" minRefreshableVersion="3" recordCount="42">
  <cacheSource type="worksheet">
    <worksheetSource ref="A9:AF51" sheet="10-2"/>
  </cacheSource>
  <cacheFields count="32">
    <cacheField name="年別" numFmtId="181">
      <sharedItems containsSemiMixedTypes="0" containsNonDate="0" containsDate="1" containsString="0" minDate="1985-05-01T00:00:00" maxDate="2016-05-02T00:00:00" count="12">
        <d v="1985-05-01T00:00:00"/>
        <d v="1986-05-01T00:00:00"/>
        <d v="1987-05-01T00:00:00"/>
        <d v="1988-05-01T00:00:00"/>
        <d v="1989-05-01T00:00:00"/>
        <d v="2004-05-01T00:00:00"/>
        <d v="2011-05-01T00:00:00"/>
        <d v="2012-05-01T00:00:00"/>
        <d v="2013-05-01T00:00:00"/>
        <d v="2014-05-01T00:00:00"/>
        <d v="2015-05-01T00:00:00"/>
        <d v="2016-05-01T00:00:00"/>
      </sharedItems>
    </cacheField>
    <cacheField name="学校" numFmtId="0">
      <sharedItems count="6">
        <s v="総数"/>
        <s v="寒川小学校"/>
        <s v="一之宮小学校"/>
        <s v="旭小学校"/>
        <s v="小谷小学校"/>
        <s v="南小学校"/>
      </sharedItems>
    </cacheField>
    <cacheField name="総数(学級数)" numFmtId="0">
      <sharedItems containsMixedTypes="1" containsNumber="1" containsInteger="1" minValue="14" maxValue="97"/>
    </cacheField>
    <cacheField name="単式(学級数)" numFmtId="0">
      <sharedItems containsMixedTypes="1" containsNumber="1" containsInteger="1" minValue="12" maxValue="88"/>
    </cacheField>
    <cacheField name="※81条(学級数)" numFmtId="0">
      <sharedItems containsMixedTypes="1" containsNumber="1" containsInteger="1" minValue="0" maxValue="12"/>
    </cacheField>
    <cacheField name="総数(教員数)" numFmtId="0">
      <sharedItems containsMixedTypes="1" containsNumber="1" containsInteger="1" minValue="21" maxValue="148"/>
    </cacheField>
    <cacheField name="男(教員数)" numFmtId="0">
      <sharedItems containsMixedTypes="1" containsNumber="1" containsInteger="1" minValue="7" maxValue="55"/>
    </cacheField>
    <cacheField name="女(教員数)" numFmtId="0">
      <sharedItems containsMixedTypes="1" containsNumber="1" containsInteger="1" minValue="13" maxValue="95"/>
    </cacheField>
    <cacheField name="総数(職員数)" numFmtId="0">
      <sharedItems containsMixedTypes="1" containsNumber="1" containsInteger="1" minValue="4" maxValue="30"/>
    </cacheField>
    <cacheField name="男(職員数)" numFmtId="0">
      <sharedItems containsMixedTypes="1" containsNumber="1" containsInteger="1" minValue="0" maxValue="6"/>
    </cacheField>
    <cacheField name="女(職員数)" numFmtId="0">
      <sharedItems containsMixedTypes="1" containsNumber="1" containsInteger="1" minValue="3" maxValue="24"/>
    </cacheField>
    <cacheField name="総数(総数)(児童数)" numFmtId="0">
      <sharedItems containsSemiMixedTypes="0" containsString="0" containsNumber="1" containsInteger="1" minValue="380" maxValue="4378"/>
    </cacheField>
    <cacheField name="男(総数)(児童数)" numFmtId="0">
      <sharedItems containsSemiMixedTypes="0" containsString="0" containsNumber="1" containsInteger="1" minValue="203" maxValue="2267"/>
    </cacheField>
    <cacheField name="女(総数)(児童数)" numFmtId="0">
      <sharedItems containsSemiMixedTypes="0" containsString="0" containsNumber="1" containsInteger="1" minValue="177" maxValue="2111"/>
    </cacheField>
    <cacheField name="総数(1学年)(児童数)" numFmtId="0">
      <sharedItems containsSemiMixedTypes="0" containsString="0" containsNumber="1" containsInteger="1" minValue="57" maxValue="632"/>
    </cacheField>
    <cacheField name="男(1学年)(児童数)" numFmtId="0">
      <sharedItems containsSemiMixedTypes="0" containsString="0" containsNumber="1" containsInteger="1" minValue="25" maxValue="331"/>
    </cacheField>
    <cacheField name="女(1学年)(児童数)" numFmtId="0">
      <sharedItems containsSemiMixedTypes="0" containsString="0" containsNumber="1" containsInteger="1" minValue="21" maxValue="308"/>
    </cacheField>
    <cacheField name="総数(2学年)(児童数)" numFmtId="0">
      <sharedItems containsSemiMixedTypes="0" containsString="0" containsNumber="1" containsInteger="1" minValue="59" maxValue="701"/>
    </cacheField>
    <cacheField name="男(2学年)(児童数)" numFmtId="0">
      <sharedItems containsSemiMixedTypes="0" containsString="0" containsNumber="1" containsInteger="1" minValue="27" maxValue="361"/>
    </cacheField>
    <cacheField name="女(2学年)(児童数)" numFmtId="0">
      <sharedItems containsSemiMixedTypes="0" containsString="0" containsNumber="1" containsInteger="1" minValue="24" maxValue="340"/>
    </cacheField>
    <cacheField name="総数(3学年)(児童数)" numFmtId="0">
      <sharedItems containsSemiMixedTypes="0" containsString="0" containsNumber="1" containsInteger="1" minValue="59" maxValue="711"/>
    </cacheField>
    <cacheField name="男(3学年)(児童数)" numFmtId="0">
      <sharedItems containsSemiMixedTypes="0" containsString="0" containsNumber="1" containsInteger="1" minValue="26" maxValue="364"/>
    </cacheField>
    <cacheField name="女(3学年)(児童数)" numFmtId="0">
      <sharedItems containsSemiMixedTypes="0" containsString="0" containsNumber="1" containsInteger="1" minValue="23" maxValue="349"/>
    </cacheField>
    <cacheField name="総数(4学年)(児童数)" numFmtId="0">
      <sharedItems containsSemiMixedTypes="0" containsString="0" containsNumber="1" containsInteger="1" minValue="59" maxValue="767"/>
    </cacheField>
    <cacheField name="男(4学年)(児童数)" numFmtId="0">
      <sharedItems containsSemiMixedTypes="0" containsString="0" containsNumber="1" containsInteger="1" minValue="26" maxValue="394"/>
    </cacheField>
    <cacheField name="女(4学年)(児童数)" numFmtId="0">
      <sharedItems containsSemiMixedTypes="0" containsString="0" containsNumber="1" containsInteger="1" minValue="29" maxValue="373"/>
    </cacheField>
    <cacheField name="総数(5学年)(児童数)" numFmtId="0">
      <sharedItems containsSemiMixedTypes="0" containsString="0" containsNumber="1" containsInteger="1" minValue="62" maxValue="782"/>
    </cacheField>
    <cacheField name="男(5学年)(児童数)" numFmtId="0">
      <sharedItems containsSemiMixedTypes="0" containsString="0" containsNumber="1" containsInteger="1" minValue="30" maxValue="396"/>
    </cacheField>
    <cacheField name="女(5学年)(児童数)" numFmtId="0">
      <sharedItems containsSemiMixedTypes="0" containsString="0" containsNumber="1" containsInteger="1" minValue="29" maxValue="386"/>
    </cacheField>
    <cacheField name="総数(6学年)(児童数)" numFmtId="0">
      <sharedItems containsSemiMixedTypes="0" containsString="0" containsNumber="1" containsInteger="1" minValue="51" maxValue="814"/>
    </cacheField>
    <cacheField name="男(6学年)(児童数)" numFmtId="0">
      <sharedItems containsSemiMixedTypes="0" containsString="0" containsNumber="1" containsInteger="1" minValue="27" maxValue="426"/>
    </cacheField>
    <cacheField name="女(6学年)(児童数)" numFmtId="0">
      <sharedItems containsSemiMixedTypes="0" containsString="0" containsNumber="1" containsInteger="1" minValue="24" maxValue="38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7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8078701" createdVersion="4" refreshedVersion="4" minRefreshableVersion="3" recordCount="48">
  <cacheSource type="worksheet">
    <worksheetSource ref="A7:K55" sheet="10-1"/>
  </cacheSource>
  <cacheFields count="11">
    <cacheField name="年別" numFmtId="181">
      <sharedItems containsSemiMixedTypes="0" containsNonDate="0" containsDate="1" containsString="0" minDate="2011-04-01T00:00:00" maxDate="2016-04-02T00:00:00" count="6">
        <d v="2011-04-01T00:00:00"/>
        <d v="2012-04-01T00:00:00"/>
        <d v="2013-04-01T00:00:00"/>
        <d v="2014-04-01T00:00:00"/>
        <d v="2015-04-01T00:00:00"/>
        <d v="2016-04-01T00:00:00"/>
      </sharedItems>
    </cacheField>
    <cacheField name="学校名" numFmtId="0">
      <sharedItems count="8">
        <s v="寒川小学校"/>
        <s v="一之宮小学校"/>
        <s v="旭小学校"/>
        <s v="小谷小学校"/>
        <s v="南小学校"/>
        <s v="寒川中学校"/>
        <s v="旭が丘中学校"/>
        <s v="寒川東中学校"/>
      </sharedItems>
    </cacheField>
    <cacheField name="総数(校地面積)" numFmtId="0">
      <sharedItems containsSemiMixedTypes="0" containsString="0" containsNumber="1" containsInteger="1" minValue="17496" maxValue="25206"/>
    </cacheField>
    <cacheField name="運動場(校地面積)" numFmtId="0">
      <sharedItems containsSemiMixedTypes="0" containsString="0" containsNumber="1" containsInteger="1" minValue="9200" maxValue="11753"/>
    </cacheField>
    <cacheField name="校舎・敷地・その他(校地面積)" numFmtId="0">
      <sharedItems containsSemiMixedTypes="0" containsString="0" containsNumber="1" containsInteger="1" minValue="8230" maxValue="15924"/>
    </cacheField>
    <cacheField name="総数(建物面積)" numFmtId="0">
      <sharedItems containsSemiMixedTypes="0" containsString="0" containsNumber="1" containsInteger="1" minValue="6542" maxValue="10215"/>
    </cacheField>
    <cacheField name="校舎(建物面積)" numFmtId="0">
      <sharedItems containsSemiMixedTypes="0" containsString="0" containsNumber="1" containsInteger="1" minValue="5310" maxValue="8801"/>
    </cacheField>
    <cacheField name="体育館(建物面積)" numFmtId="0">
      <sharedItems containsSemiMixedTypes="0" containsString="0" containsNumber="1" containsInteger="1" minValue="835" maxValue="1780"/>
    </cacheField>
    <cacheField name="給食室(建物面積)" numFmtId="0">
      <sharedItems containsSemiMixedTypes="0" containsString="0" containsNumber="1" containsInteger="1" minValue="0" maxValue="427"/>
    </cacheField>
    <cacheField name="プール専用付属室(建物面積)" numFmtId="0">
      <sharedItems containsSemiMixedTypes="0" containsString="0" containsNumber="1" containsInteger="1" minValue="0" maxValue="85"/>
    </cacheField>
    <cacheField name="その他(学校開放施設)(建物面積)" numFmtId="0">
      <sharedItems containsSemiMixedTypes="0" containsString="0" containsNumber="1" containsInteger="1" minValue="0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8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8425925" createdVersion="4" refreshedVersion="4" minRefreshableVersion="3" recordCount="8">
  <cacheSource type="worksheet">
    <worksheetSource ref="A8:Q16" sheet="9-4"/>
  </cacheSource>
  <cacheFields count="17">
    <cacheField name="年別" numFmtId="181">
      <sharedItems containsSemiMixedTypes="0" containsNonDate="0" containsDate="1" containsString="0" minDate="2009-04-01T00:00:00" maxDate="2016-04-02T00:00:00" count="8">
        <d v="2009-04-01T00:00:00"/>
        <d v="2010-04-01T00:00:00"/>
        <d v="2011-04-01T00:00:00"/>
        <d v="2012-04-01T00:00:00"/>
        <d v="2013-04-01T00:00:00"/>
        <d v="2014-04-01T00:00:00"/>
        <d v="2015-04-01T00:00:00"/>
        <d v="2016-04-01T00:00:00"/>
      </sharedItems>
    </cacheField>
    <cacheField name="総数" numFmtId="0">
      <sharedItems containsSemiMixedTypes="0" containsString="0" containsNumber="1" containsInteger="1" minValue="14877" maxValue="16928"/>
    </cacheField>
    <cacheField name="総数(原動機付自転車)" numFmtId="0">
      <sharedItems containsSemiMixedTypes="0" containsString="0" containsNumber="1" containsInteger="1" minValue="5018" maxValue="5167"/>
    </cacheField>
    <cacheField name="第1種(50cc以下)(原動機付自転車)" numFmtId="0">
      <sharedItems containsSemiMixedTypes="0" containsString="0" containsNumber="1" containsInteger="1" minValue="3587" maxValue="4054"/>
    </cacheField>
    <cacheField name="第2種(50.1～90cc)(原動機付自転車)" numFmtId="0">
      <sharedItems containsSemiMixedTypes="0" containsString="0" containsNumber="1" containsInteger="1" minValue="275" maxValue="306"/>
    </cacheField>
    <cacheField name="第3種(90.1～125cc)(原動機付自転車)" numFmtId="0">
      <sharedItems containsSemiMixedTypes="0" containsString="0" containsNumber="1" containsInteger="1" minValue="659" maxValue="1164"/>
    </cacheField>
    <cacheField name="ミニカー(原動機付自転車)" numFmtId="0">
      <sharedItems containsSemiMixedTypes="0" containsString="0" containsNumber="1" containsInteger="1" minValue="50" maxValue="67"/>
    </cacheField>
    <cacheField name="総数(軽自動車)" numFmtId="0">
      <sharedItems containsSemiMixedTypes="0" containsString="0" containsNumber="1" containsInteger="1" minValue="8659" maxValue="10624"/>
    </cacheField>
    <cacheField name="軽四輪乗用(軽自動車)" numFmtId="0">
      <sharedItems containsSemiMixedTypes="0" containsString="0" containsNumber="1" containsInteger="1" minValue="5360" maxValue="7266"/>
    </cacheField>
    <cacheField name="軽四輪貨物(軽自動車)" numFmtId="0">
      <sharedItems containsSemiMixedTypes="0" containsString="0" containsNumber="1" containsInteger="1" minValue="2412" maxValue="2466"/>
    </cacheField>
    <cacheField name="軽二輪(軽自動車)" numFmtId="0">
      <sharedItems containsSemiMixedTypes="0" containsString="0" containsNumber="1" containsInteger="1" minValue="835" maxValue="912"/>
    </cacheField>
    <cacheField name="軽三輪(軽自動車)" numFmtId="0">
      <sharedItems containsSemiMixedTypes="0" containsString="0" containsNumber="1" containsInteger="1" minValue="1" maxValue="3"/>
    </cacheField>
    <cacheField name="被けん引車(軽自動車)" numFmtId="0">
      <sharedItems containsSemiMixedTypes="0" containsString="0" containsNumber="1" containsInteger="1" minValue="15" maxValue="20"/>
    </cacheField>
    <cacheField name="総数(小型特殊自動車)" numFmtId="0">
      <sharedItems containsSemiMixedTypes="0" containsString="0" containsNumber="1" containsInteger="1" minValue="443" maxValue="470"/>
    </cacheField>
    <cacheField name="農耕用(小型特殊自動車)" numFmtId="0">
      <sharedItems containsSemiMixedTypes="0" containsString="0" containsNumber="1" containsInteger="1" minValue="327" maxValue="338"/>
    </cacheField>
    <cacheField name="その他(小型特殊自動車)" numFmtId="0">
      <sharedItems containsSemiMixedTypes="0" containsString="0" containsNumber="1" containsInteger="1" minValue="115" maxValue="136"/>
    </cacheField>
    <cacheField name="小型自動二輪車" numFmtId="0">
      <sharedItems containsSemiMixedTypes="0" containsString="0" containsNumber="1" containsInteger="1" minValue="678" maxValue="76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9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8657409" createdVersion="4" refreshedVersion="4" minRefreshableVersion="3" recordCount="8">
  <cacheSource type="worksheet">
    <worksheetSource ref="A7:L15" sheet="9-3"/>
  </cacheSource>
  <cacheFields count="12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総数" numFmtId="0">
      <sharedItems containsSemiMixedTypes="0" containsString="0" containsNumber="1" containsInteger="1" minValue="18427" maxValue="19778"/>
    </cacheField>
    <cacheField name="総数(貨物車)" numFmtId="0">
      <sharedItems containsSemiMixedTypes="0" containsString="0" containsNumber="1" containsInteger="1" minValue="2331" maxValue="2490"/>
    </cacheField>
    <cacheField name="普通自動車(貨物車)" numFmtId="0">
      <sharedItems containsSemiMixedTypes="0" containsString="0" containsNumber="1" containsInteger="1" minValue="968" maxValue="1060"/>
    </cacheField>
    <cacheField name="小型自動車(貨物車)" numFmtId="0">
      <sharedItems containsSemiMixedTypes="0" containsString="0" containsNumber="1" containsInteger="1" minValue="1298" maxValue="1445"/>
    </cacheField>
    <cacheField name="被けん引車(貨物車)" numFmtId="0">
      <sharedItems containsSemiMixedTypes="0" containsString="0" containsNumber="1" containsInteger="1" minValue="13" maxValue="21"/>
    </cacheField>
    <cacheField name="乗合自動車" numFmtId="0">
      <sharedItems containsSemiMixedTypes="0" containsString="0" containsNumber="1" containsInteger="1" minValue="37" maxValue="48"/>
    </cacheField>
    <cacheField name="総数(乗用)" numFmtId="0">
      <sharedItems containsSemiMixedTypes="0" containsString="0" containsNumber="1" containsInteger="1" minValue="15163" maxValue="16437"/>
    </cacheField>
    <cacheField name="普通自動車(乗用)" numFmtId="0">
      <sharedItems containsSemiMixedTypes="0" containsString="0" containsNumber="1" containsInteger="1" minValue="6665" maxValue="7053"/>
    </cacheField>
    <cacheField name="小型自動車(乗用)" numFmtId="0">
      <sharedItems containsSemiMixedTypes="0" containsString="0" containsNumber="1" containsInteger="1" minValue="8110" maxValue="9772"/>
    </cacheField>
    <cacheField name="特種用途車" numFmtId="0">
      <sharedItems containsSemiMixedTypes="0" containsString="0" containsNumber="1" containsInteger="1" minValue="598" maxValue="675"/>
    </cacheField>
    <cacheField name="大型特殊自動車" numFmtId="0">
      <sharedItems containsSemiMixedTypes="0" containsString="0" containsNumber="1" containsInteger="1" minValue="171" maxValue="2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69675927" createdVersion="4" refreshedVersion="4" minRefreshableVersion="3" recordCount="8">
  <cacheSource type="worksheet">
    <worksheetSource ref="A4:AA12" sheet="16-4"/>
  </cacheSource>
  <cacheFields count="27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総数" numFmtId="0">
      <sharedItems containsSemiMixedTypes="0" containsString="0" containsNumber="1" containsInteger="1" minValue="2141" maxValue="2340"/>
    </cacheField>
    <cacheField name="出生" numFmtId="0">
      <sharedItems containsSemiMixedTypes="0" containsString="0" containsNumber="1" containsInteger="1" minValue="476" maxValue="564"/>
    </cacheField>
    <cacheField name="認知" numFmtId="0">
      <sharedItems containsSemiMixedTypes="0" containsString="0" containsNumber="1" containsInteger="1" minValue="4" maxValue="14"/>
    </cacheField>
    <cacheField name="養子縁組" numFmtId="0">
      <sharedItems containsSemiMixedTypes="0" containsString="0" containsNumber="1" containsInteger="1" minValue="41" maxValue="65"/>
    </cacheField>
    <cacheField name="養子離縁" numFmtId="0">
      <sharedItems containsSemiMixedTypes="0" containsString="0" containsNumber="1" containsInteger="1" minValue="14" maxValue="22"/>
    </cacheField>
    <cacheField name="戸籍法第73条の2の届(離縁後の複氏)" numFmtId="0">
      <sharedItems containsSemiMixedTypes="0" containsString="0" containsNumber="1" containsInteger="1" minValue="0" maxValue="4"/>
    </cacheField>
    <cacheField name="婚姻" numFmtId="0">
      <sharedItems containsSemiMixedTypes="0" containsString="0" containsNumber="1" containsInteger="1" minValue="500" maxValue="521"/>
    </cacheField>
    <cacheField name="離婚" numFmtId="0">
      <sharedItems containsSemiMixedTypes="0" containsString="0" containsNumber="1" containsInteger="1" minValue="125" maxValue="158"/>
    </cacheField>
    <cacheField name="戸籍法第77条の2の届(離婚後の複氏)" numFmtId="0">
      <sharedItems containsSemiMixedTypes="0" containsString="0" containsNumber="1" containsInteger="1" minValue="46" maxValue="65"/>
    </cacheField>
    <cacheField name="親権・後見" numFmtId="0">
      <sharedItems containsSemiMixedTypes="0" containsString="0" containsNumber="1" containsInteger="1" minValue="2" maxValue="10"/>
    </cacheField>
    <cacheField name="死亡" numFmtId="0">
      <sharedItems containsSemiMixedTypes="0" containsString="0" containsNumber="1" containsInteger="1" minValue="303" maxValue="416"/>
    </cacheField>
    <cacheField name="失踪" numFmtId="0">
      <sharedItems containsSemiMixedTypes="0" containsString="0" containsNumber="1" containsInteger="1" minValue="0" maxValue="1"/>
    </cacheField>
    <cacheField name="復氏" numFmtId="0">
      <sharedItems containsSemiMixedTypes="0" containsString="0" containsNumber="1" containsInteger="1" minValue="0" maxValue="3"/>
    </cacheField>
    <cacheField name="入籍" numFmtId="0">
      <sharedItems containsSemiMixedTypes="0" containsString="0" containsNumber="1" containsInteger="1" minValue="103" maxValue="149"/>
    </cacheField>
    <cacheField name="分籍" numFmtId="0">
      <sharedItems containsSemiMixedTypes="0" containsString="0" containsNumber="1" containsInteger="1" minValue="4" maxValue="14"/>
    </cacheField>
    <cacheField name="帰化" numFmtId="0">
      <sharedItems containsSemiMixedTypes="0" containsString="0" containsNumber="1" containsInteger="1" minValue="1" maxValue="7"/>
    </cacheField>
    <cacheField name="国籍喪失" numFmtId="0">
      <sharedItems containsSemiMixedTypes="0" containsString="0" containsNumber="1" containsInteger="1" minValue="0" maxValue="1"/>
    </cacheField>
    <cacheField name="氏変更" numFmtId="0">
      <sharedItems containsSemiMixedTypes="0" containsString="0" containsNumber="1" containsInteger="1" minValue="3" maxValue="9"/>
    </cacheField>
    <cacheField name="名変更" numFmtId="0">
      <sharedItems containsSemiMixedTypes="0" containsString="0" containsNumber="1" containsInteger="1" minValue="0" maxValue="4"/>
    </cacheField>
    <cacheField name="転籍" numFmtId="0">
      <sharedItems containsSemiMixedTypes="0" containsString="0" containsNumber="1" containsInteger="1" minValue="294" maxValue="357"/>
    </cacheField>
    <cacheField name="戸籍訂正" numFmtId="0">
      <sharedItems containsSemiMixedTypes="0" containsString="0" containsNumber="1" containsInteger="1" minValue="27" maxValue="43"/>
    </cacheField>
    <cacheField name="追完" numFmtId="0">
      <sharedItems containsSemiMixedTypes="0" containsString="0" containsNumber="1" containsInteger="1" minValue="0" maxValue="1"/>
    </cacheField>
    <cacheField name="不受理申出" numFmtId="0">
      <sharedItems containsSemiMixedTypes="0" containsString="0" containsNumber="1" containsInteger="1" minValue="0" maxValue="21"/>
    </cacheField>
    <cacheField name="国籍取得" numFmtId="0">
      <sharedItems containsSemiMixedTypes="0" containsString="0" containsNumber="1" containsInteger="1" minValue="0" maxValue="2"/>
    </cacheField>
    <cacheField name="国籍選択" numFmtId="0">
      <sharedItems containsSemiMixedTypes="0" containsString="0" containsNumber="1" containsInteger="1" minValue="0" maxValue="4"/>
    </cacheField>
    <cacheField name="その他" numFmtId="0">
      <sharedItems containsSemiMixedTypes="0" containsString="0" containsNumber="1" containsInteger="1" minValue="0" maxValue="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0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8773148" createdVersion="4" refreshedVersion="4" minRefreshableVersion="3" recordCount="64">
  <cacheSource type="worksheet">
    <worksheetSource ref="A4:D68" sheet="9-2"/>
  </cacheSource>
  <cacheFields count="4">
    <cacheField name="年度別" numFmtId="0">
      <sharedItems count="16">
        <s v="平成12年度"/>
        <s v="平成13年度"/>
        <s v="平成14年度"/>
        <s v="平成15年度"/>
        <s v="平成16年度"/>
        <s v="平成17年度"/>
        <s v="平成18年度"/>
        <s v="平成19年度"/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駅名" numFmtId="0">
      <sharedItems count="4">
        <s v="総数"/>
        <s v="寒川"/>
        <s v="宮山"/>
        <s v="倉見"/>
      </sharedItems>
    </cacheField>
    <cacheField name="乗車人員" numFmtId="0">
      <sharedItems containsMixedTypes="1" containsNumber="1" containsInteger="1" minValue="1568" maxValue="10899"/>
    </cacheField>
    <cacheField name="前年比" numFmtId="0">
      <sharedItems containsMixedTypes="1" containsNumber="1" minValue="92.525481313703281" maxValue="106.802325581395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1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9004632" createdVersion="4" refreshedVersion="4" minRefreshableVersion="3" recordCount="8">
  <cacheSource type="worksheet">
    <worksheetSource ref="A10:J18" sheet="9-1"/>
  </cacheSource>
  <cacheFields count="10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総数(加入電話)" numFmtId="0">
      <sharedItems containsSemiMixedTypes="0" containsString="0" containsNumber="1" containsInteger="1" minValue="124819" maxValue="253318"/>
    </cacheField>
    <cacheField name="アナログ回線(加入電話)" numFmtId="0">
      <sharedItems containsSemiMixedTypes="0" containsString="0" containsNumber="1" containsInteger="1" minValue="112113" maxValue="226532"/>
    </cacheField>
    <cacheField name="デジタル回線(INS64)(加入電話)" numFmtId="0">
      <sharedItems containsSemiMixedTypes="0" containsString="0" containsNumber="1" containsInteger="1" minValue="12629" maxValue="26506"/>
    </cacheField>
    <cacheField name="デジタル回線(1500)(加入電話)" numFmtId="0">
      <sharedItems containsSemiMixedTypes="0" containsString="0" containsNumber="1" containsInteger="1" minValue="77" maxValue="280"/>
    </cacheField>
    <cacheField name="総数(公衆電話)" numFmtId="0">
      <sharedItems containsSemiMixedTypes="0" containsString="0" containsNumber="1" containsInteger="1" minValue="59" maxValue="90"/>
    </cacheField>
    <cacheField name="BOX公衆(アナログ)(公衆電話)" numFmtId="0">
      <sharedItems containsSemiMixedTypes="0" containsString="0" containsNumber="1" containsInteger="1" minValue="3" maxValue="13"/>
    </cacheField>
    <cacheField name="BOX公衆(デジタル)(公衆電話)" numFmtId="0">
      <sharedItems containsSemiMixedTypes="0" containsString="0" containsNumber="1" containsInteger="1" minValue="18" maxValue="30"/>
    </cacheField>
    <cacheField name="街頭公衆(アナログ)(公衆電話)" numFmtId="0">
      <sharedItems containsSemiMixedTypes="0" containsString="0" containsNumber="1" containsInteger="1" minValue="17" maxValue="43"/>
    </cacheField>
    <cacheField name="街頭公衆(デジタル)(公衆電話)" numFmtId="0">
      <sharedItems containsSemiMixedTypes="0" containsString="0" containsNumber="1" containsInteger="1" minValue="8" maxValue="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2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9120371" createdVersion="4" refreshedVersion="4" minRefreshableVersion="3" recordCount="54">
  <cacheSource type="worksheet">
    <worksheetSource ref="A6:N60" sheet="8-2"/>
  </cacheSource>
  <cacheFields count="14">
    <cacheField name="年別" numFmtId="181">
      <sharedItems count="6">
        <s v="平成22年度"/>
        <s v="平成23年度"/>
        <s v="平成24年度"/>
        <s v="平成25年度"/>
        <s v="平成26年度"/>
        <s v="平成27年度"/>
      </sharedItems>
    </cacheField>
    <cacheField name="区分" numFmtId="0">
      <sharedItems count="9">
        <s v="10万円以下の金額"/>
        <s v="10万円を越え100万円以下"/>
        <s v="100万円を越え200万円以下"/>
        <s v="200万円を越え300万円以下"/>
        <s v="300万円を越え400万円以下"/>
        <s v="400万円を越え550万円以下"/>
        <s v="550万円を越え700万円以下"/>
        <s v="700万円を越え1,000万円以下"/>
        <s v="1,000万円を越える金額"/>
      </sharedItems>
    </cacheField>
    <cacheField name="納税者数(総数)" numFmtId="0">
      <sharedItems containsSemiMixedTypes="0" containsString="0" containsNumber="1" containsInteger="1" minValue="149" maxValue="6888"/>
    </cacheField>
    <cacheField name="総所得金額(総数)" numFmtId="0">
      <sharedItems containsSemiMixedTypes="0" containsString="0" containsNumber="1" containsInteger="1" minValue="1020411" maxValue="17543042"/>
    </cacheField>
    <cacheField name="納税者数(給与所得者)" numFmtId="0">
      <sharedItems containsSemiMixedTypes="0" containsString="0" containsNumber="1" containsInteger="1" minValue="102" maxValue="5821"/>
    </cacheField>
    <cacheField name="総所得金額(給与所得者)" numFmtId="0">
      <sharedItems containsSemiMixedTypes="0" containsString="0" containsNumber="1" containsInteger="1" minValue="274702" maxValue="14865629"/>
    </cacheField>
    <cacheField name="納税者数(営業所得者)" numFmtId="0">
      <sharedItems containsSemiMixedTypes="0" containsString="0" containsNumber="1" containsInteger="1" minValue="2" maxValue="319"/>
    </cacheField>
    <cacheField name="総所得金額(営業所得者)" numFmtId="0">
      <sharedItems containsSemiMixedTypes="0" containsString="0" containsNumber="1" containsInteger="1" minValue="17366" maxValue="587070"/>
    </cacheField>
    <cacheField name="納税者数(農業所得者)" numFmtId="0">
      <sharedItems containsSemiMixedTypes="0" containsString="0" containsNumber="1" containsInteger="1" minValue="0" maxValue="14"/>
    </cacheField>
    <cacheField name="総所得金額(農業所得者)" numFmtId="0">
      <sharedItems containsSemiMixedTypes="0" containsString="0" containsNumber="1" containsInteger="1" minValue="0" maxValue="26044"/>
    </cacheField>
    <cacheField name="納税者数(その他の所得者)" numFmtId="0">
      <sharedItems containsSemiMixedTypes="0" containsString="0" containsNumber="1" containsInteger="1" minValue="27" maxValue="2162"/>
    </cacheField>
    <cacheField name="総所得金額(その他の所得者)" numFmtId="0">
      <sharedItems containsSemiMixedTypes="0" containsString="0" containsNumber="1" containsInteger="1" minValue="162774" maxValue="2971999"/>
    </cacheField>
    <cacheField name="納税者数(分離譲渡所得者)" numFmtId="0">
      <sharedItems containsSemiMixedTypes="0" containsString="0" containsNumber="1" containsInteger="1" minValue="2" maxValue="68"/>
    </cacheField>
    <cacheField name="総所得金額(分離譲渡所得者)" numFmtId="0">
      <sharedItems containsSemiMixedTypes="0" containsString="0" containsNumber="1" containsInteger="1" minValue="41461" maxValue="8385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3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9467594" createdVersion="4" refreshedVersion="4" minRefreshableVersion="3" recordCount="8">
  <cacheSource type="worksheet">
    <worksheetSource ref="A8:M16" sheet="7-2"/>
  </cacheSource>
  <cacheFields count="13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給水戸数" numFmtId="0">
      <sharedItems containsSemiMixedTypes="0" containsString="0" containsNumber="1" containsInteger="1" minValue="15334" maxValue="20807"/>
    </cacheField>
    <cacheField name="給水人口" numFmtId="0">
      <sharedItems containsSemiMixedTypes="0" containsString="0" containsNumber="1" containsInteger="1" minValue="47316" maxValue="47912"/>
    </cacheField>
    <cacheField name="給水量" numFmtId="0">
      <sharedItems containsSemiMixedTypes="0" containsString="0" containsNumber="1" containsInteger="1" minValue="5976259" maxValue="6762995"/>
    </cacheField>
    <cacheField name="総数" numFmtId="0">
      <sharedItems containsSemiMixedTypes="0" containsString="0" containsNumber="1" containsInteger="1" minValue="6245926" maxValue="7108356"/>
    </cacheField>
    <cacheField name="家事用(用途別給水量)" numFmtId="0">
      <sharedItems containsSemiMixedTypes="0" containsString="0" containsNumber="1" containsInteger="1" minValue="4090936" maxValue="4338539"/>
    </cacheField>
    <cacheField name="営業用(用途別給水量)" numFmtId="0">
      <sharedItems containsSemiMixedTypes="0" containsString="0" containsNumber="1" containsInteger="1" minValue="531322" maxValue="622619"/>
    </cacheField>
    <cacheField name="公共用(用途別給水量)" numFmtId="0">
      <sharedItems containsSemiMixedTypes="0" containsString="0" containsNumber="1" containsInteger="1" minValue="86580" maxValue="116461"/>
    </cacheField>
    <cacheField name="工業用(用途別給水量)" numFmtId="0">
      <sharedItems containsSemiMixedTypes="0" containsString="0" containsNumber="1" containsInteger="1" minValue="1205827" maxValue="1683855"/>
    </cacheField>
    <cacheField name="プール用(用途別給水量)" numFmtId="0">
      <sharedItems containsSemiMixedTypes="0" containsString="0" containsNumber="1" containsInteger="1" minValue="3258" maxValue="5714"/>
    </cacheField>
    <cacheField name="浴場用(用途別給水量)" numFmtId="0">
      <sharedItems containsSemiMixedTypes="0" containsString="0" containsNumber="1" containsInteger="1" minValue="0" maxValue="0"/>
    </cacheField>
    <cacheField name="一時用(用途別給水量)" numFmtId="0">
      <sharedItems containsSemiMixedTypes="0" containsString="0" containsNumber="1" containsInteger="1" minValue="1993" maxValue="7053"/>
    </cacheField>
    <cacheField name="無収水量" numFmtId="0">
      <sharedItems containsSemiMixedTypes="0" containsString="0" containsNumber="1" containsInteger="1" minValue="252831" maxValue="3453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4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9699072" createdVersion="4" refreshedVersion="4" minRefreshableVersion="3" recordCount="8">
  <cacheSource type="worksheet">
    <worksheetSource ref="A9:O17" sheet="7-1"/>
  </cacheSource>
  <cacheFields count="15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総数(需要家数（件）)" numFmtId="0">
      <sharedItems containsSemiMixedTypes="0" containsString="0" containsNumber="1" containsInteger="1" minValue="4237" maxValue="4791"/>
    </cacheField>
    <cacheField name="家庭用(需要家数（件）)" numFmtId="0">
      <sharedItems containsSemiMixedTypes="0" containsString="0" containsNumber="1" containsInteger="1" minValue="4000" maxValue="4555"/>
    </cacheField>
    <cacheField name="総数(業務用)(需要家数（件）)" numFmtId="0">
      <sharedItems containsSemiMixedTypes="0" containsString="0" containsNumber="1" containsInteger="1" minValue="228" maxValue="237"/>
    </cacheField>
    <cacheField name="工業用(業務用)(需要家数（件）)" numFmtId="0">
      <sharedItems containsSemiMixedTypes="0" containsString="0" containsNumber="1" containsInteger="1" minValue="31" maxValue="34"/>
    </cacheField>
    <cacheField name="商業用(業務用)(需要家数（件）)" numFmtId="0">
      <sharedItems containsSemiMixedTypes="0" containsString="0" containsNumber="1" containsInteger="1" minValue="134" maxValue="149"/>
    </cacheField>
    <cacheField name="医療用(業務用)(需要家数（件）)" numFmtId="0">
      <sharedItems containsSemiMixedTypes="0" containsString="0" containsNumber="1" containsInteger="1" minValue="19" maxValue="27"/>
    </cacheField>
    <cacheField name="公用(業務用)(需要家数（件）)" numFmtId="0">
      <sharedItems containsSemiMixedTypes="0" containsString="0" containsNumber="1" containsInteger="1" minValue="37" maxValue="41"/>
    </cacheField>
    <cacheField name="総数(消費量（千㎥）)" numFmtId="0">
      <sharedItems containsSemiMixedTypes="0" containsString="0" containsNumber="1" containsInteger="1" minValue="55404" maxValue="59715"/>
    </cacheField>
    <cacheField name="家庭用(消費量（千㎥）)" numFmtId="0">
      <sharedItems containsSemiMixedTypes="0" containsString="0" containsNumber="1" containsInteger="1" minValue="1620" maxValue="1677"/>
    </cacheField>
    <cacheField name="総数(業務用)(消費量（千㎥）)" numFmtId="0">
      <sharedItems containsSemiMixedTypes="0" containsString="0" containsNumber="1" containsInteger="1" minValue="53727" maxValue="58060"/>
    </cacheField>
    <cacheField name="工業用(業務用)(消費量（千㎥）)" numFmtId="0">
      <sharedItems containsSemiMixedTypes="0" containsString="0" containsNumber="1" containsInteger="1" minValue="47865" maxValue="52065"/>
    </cacheField>
    <cacheField name="商業用(業務用)(消費量（千㎥）)" numFmtId="0">
      <sharedItems containsSemiMixedTypes="0" containsString="0" containsNumber="1" containsInteger="1" minValue="4061" maxValue="6386"/>
    </cacheField>
    <cacheField name="医療用(業務用)(消費量（千㎥）)" numFmtId="0">
      <sharedItems containsSemiMixedTypes="0" containsString="0" containsNumber="1" containsInteger="1" minValue="197" maxValue="331"/>
    </cacheField>
    <cacheField name="公用(業務用)(消費量（千㎥）)" numFmtId="0">
      <sharedItems containsSemiMixedTypes="0" containsString="0" containsNumber="1" containsInteger="1" minValue="244" maxValue="37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5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89930556" createdVersion="4" refreshedVersion="4" minRefreshableVersion="3" recordCount="22">
  <cacheSource type="worksheet">
    <worksheetSource ref="A8:L30" sheet="6-2"/>
  </cacheSource>
  <cacheFields count="12">
    <cacheField name="年別" numFmtId="181">
      <sharedItems containsSemiMixedTypes="0" containsNonDate="0" containsDate="1" containsString="0" minDate="2012-02-01T00:00:00" maxDate="2014-06-02T00:00:00" count="2">
        <d v="2012-02-01T00:00:00"/>
        <d v="2014-06-01T00:00:00"/>
      </sharedItems>
    </cacheField>
    <cacheField name="地区別" numFmtId="0">
      <sharedItems count="11">
        <s v="総数"/>
        <s v="田端"/>
        <s v="一之宮"/>
        <s v="中瀬"/>
        <s v="大曲"/>
        <s v="岡田"/>
        <s v="大蔵"/>
        <s v="小谷"/>
        <s v="小動"/>
        <s v="宮山"/>
        <s v="倉見"/>
      </sharedItems>
    </cacheField>
    <cacheField name="商店数（総数）" numFmtId="0">
      <sharedItems containsSemiMixedTypes="0" containsString="0" containsNumber="1" containsInteger="1" minValue="2" maxValue="260"/>
    </cacheField>
    <cacheField name="従業者数（総数）" numFmtId="0">
      <sharedItems containsSemiMixedTypes="0" containsString="0" containsNumber="1" containsInteger="1" minValue="7" maxValue="2222"/>
    </cacheField>
    <cacheField name="年間商品販売額（総数）" numFmtId="0">
      <sharedItems containsMixedTypes="1" containsNumber="1" containsInteger="1" minValue="23686" maxValue="5060303"/>
    </cacheField>
    <cacheField name="商店数（卸売業）" numFmtId="0">
      <sharedItems containsSemiMixedTypes="0" containsString="0" containsNumber="1" containsInteger="1" minValue="0" maxValue="67"/>
    </cacheField>
    <cacheField name="従業者数（卸売業）" numFmtId="0">
      <sharedItems containsSemiMixedTypes="0" containsString="0" containsNumber="1" containsInteger="1" minValue="0" maxValue="446"/>
    </cacheField>
    <cacheField name="年間商品販売額（卸売業）" numFmtId="0">
      <sharedItems containsMixedTypes="1" containsNumber="1" containsInteger="1" minValue="0" maxValue="2873102"/>
    </cacheField>
    <cacheField name="商店数（小売業）" numFmtId="0">
      <sharedItems containsSemiMixedTypes="0" containsString="0" containsNumber="1" containsInteger="1" minValue="2" maxValue="194"/>
    </cacheField>
    <cacheField name="従業者数（小売業）" numFmtId="0">
      <sharedItems containsSemiMixedTypes="0" containsString="0" containsNumber="1" containsInteger="1" minValue="4" maxValue="1776"/>
    </cacheField>
    <cacheField name="売場面積 (㎡)（小売業）" numFmtId="0">
      <sharedItems containsMixedTypes="1" containsNumber="1" containsInteger="1" minValue="104" maxValue="28378"/>
    </cacheField>
    <cacheField name="年間商品販売額（小売業）" numFmtId="0">
      <sharedItems containsMixedTypes="1" containsNumber="1" containsInteger="1" minValue="7463" maxValue="24681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6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0393518" createdVersion="4" refreshedVersion="4" minRefreshableVersion="3" recordCount="6">
  <cacheSource type="worksheet">
    <worksheetSource ref="A6:E12" sheet="6-1"/>
  </cacheSource>
  <cacheFields count="5">
    <cacheField name="年別" numFmtId="181">
      <sharedItems containsSemiMixedTypes="0" containsNonDate="0" containsDate="1" containsString="0" minDate="2012-02-01T00:00:00" maxDate="2014-07-02T00:00:00" count="2">
        <d v="2012-02-01T00:00:00"/>
        <d v="2014-07-01T00:00:00"/>
      </sharedItems>
    </cacheField>
    <cacheField name="業種別" numFmtId="0">
      <sharedItems count="3">
        <s v="総数"/>
        <s v="卸売業"/>
        <s v="小売業"/>
      </sharedItems>
    </cacheField>
    <cacheField name="商店数" numFmtId="0">
      <sharedItems containsSemiMixedTypes="0" containsString="0" containsNumber="1" containsInteger="1" minValue="60" maxValue="260"/>
    </cacheField>
    <cacheField name="従業者数" numFmtId="0">
      <sharedItems containsSemiMixedTypes="0" containsString="0" containsNumber="1" containsInteger="1" minValue="376" maxValue="2222"/>
    </cacheField>
    <cacheField name="年間商品販売額" numFmtId="0">
      <sharedItems containsSemiMixedTypes="0" containsString="0" containsNumber="1" containsInteger="1" minValue="21647" maxValue="506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7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0740741" createdVersion="4" refreshedVersion="4" minRefreshableVersion="3" recordCount="8">
  <cacheSource type="worksheet">
    <worksheetSource ref="A6:E14" sheet="4-4"/>
  </cacheSource>
  <cacheFields count="5">
    <cacheField name="年度別" numFmtId="0">
      <sharedItems count="8">
        <s v="平成20年度"/>
        <s v="平成21年度"/>
        <s v="平成22年度"/>
        <s v="平成23年度"/>
        <s v="平成24年度"/>
        <s v="平成25年度"/>
        <s v="平成26年度"/>
        <s v="平成27年度"/>
      </sharedItems>
    </cacheField>
    <cacheField name="転用件数" numFmtId="0">
      <sharedItems containsSemiMixedTypes="0" containsString="0" containsNumber="1" containsInteger="1" minValue="73" maxValue="162"/>
    </cacheField>
    <cacheField name="総面積(転用面積)" numFmtId="0">
      <sharedItems containsSemiMixedTypes="0" containsString="0" containsNumber="1" minValue="287.51" maxValue="474"/>
    </cacheField>
    <cacheField name="工場敷地(転用面積)" numFmtId="0">
      <sharedItems containsSemiMixedTypes="0" containsString="0" containsNumber="1" minValue="0" maxValue="8.27"/>
    </cacheField>
    <cacheField name="住宅その他(転用面積)" numFmtId="0">
      <sharedItems containsSemiMixedTypes="0" containsString="0" containsNumber="1" minValue="287.51" maxValue="47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8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0972219" createdVersion="4" refreshedVersion="4" minRefreshableVersion="3" recordCount="11">
  <cacheSource type="worksheet">
    <worksheetSource ref="A6:M17" sheet="2-10"/>
  </cacheSource>
  <cacheFields count="13">
    <cacheField name="年別" numFmtId="0">
      <sharedItems count="11">
        <s v="平成17年"/>
        <s v="平成18年"/>
        <s v="平成19年"/>
        <s v="平成20年"/>
        <s v="平成21年"/>
        <s v="平成22年"/>
        <s v="平成23年"/>
        <s v="平成24年"/>
        <s v="平成25年"/>
        <s v="平成26年"/>
        <s v="平成27年"/>
      </sharedItems>
    </cacheField>
    <cacheField name="全国（出生率）" numFmtId="185">
      <sharedItems containsSemiMixedTypes="0" containsString="0" containsNumber="1" minValue="8" maxValue="8.6999999999999993"/>
    </cacheField>
    <cacheField name="神奈川県（出生率）" numFmtId="2">
      <sharedItems containsSemiMixedTypes="0" containsString="0" containsNumber="1" minValue="8.0224341530878611" maxValue="8.952390004571356"/>
    </cacheField>
    <cacheField name="寒川町（出生率）" numFmtId="2">
      <sharedItems containsSemiMixedTypes="0" containsString="0" containsNumber="1" minValue="7.5921680792445692" maxValue="9.1453135536075525"/>
    </cacheField>
    <cacheField name="全国（死亡率）" numFmtId="185">
      <sharedItems containsSemiMixedTypes="0" containsString="0" containsNumber="1" minValue="8.6" maxValue="10.3"/>
    </cacheField>
    <cacheField name="神奈川県（死亡率）" numFmtId="2">
      <sharedItems containsSemiMixedTypes="0" containsString="0" containsNumber="1" minValue="6.6644488800177424" maxValue="8.3015804801421496"/>
    </cacheField>
    <cacheField name="寒川町（死亡率）" numFmtId="2">
      <sharedItems containsSemiMixedTypes="0" containsString="0" containsNumber="1" minValue="6.2551163913435914" maxValue="8.4770719394194352"/>
    </cacheField>
    <cacheField name="全国（婚姻率）" numFmtId="185">
      <sharedItems containsSemiMixedTypes="0" containsString="0" containsNumber="1" minValue="5.0999999999999996" maxValue="5.8"/>
    </cacheField>
    <cacheField name="神奈川県（婚姻率）" numFmtId="2">
      <sharedItems containsSemiMixedTypes="0" containsString="0" containsNumber="1" minValue="5.2883923169016196" maxValue="6.4548906721703991"/>
    </cacheField>
    <cacheField name="寒川町（婚姻率）" numFmtId="2">
      <sharedItems containsSemiMixedTypes="0" containsString="0" containsNumber="1" minValue="4.2482491745357418" maxValue="6.1361296152310505"/>
    </cacheField>
    <cacheField name="全国（離婚率）" numFmtId="2">
      <sharedItems containsSemiMixedTypes="0" containsString="0" containsNumber="1" minValue="1.77" maxValue="2.08"/>
    </cacheField>
    <cacheField name="神奈川県（離婚率）" numFmtId="2">
      <sharedItems containsSemiMixedTypes="0" containsString="0" containsNumber="1" minValue="1.758877694476658" maxValue="2.1061019971684325"/>
    </cacheField>
    <cacheField name="寒川町（離婚率）" numFmtId="2">
      <sharedItems containsSemiMixedTypes="0" containsString="0" containsNumber="1" minValue="1.6207796581628358" maxValue="2.52519938553481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9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1319442" createdVersion="4" refreshedVersion="4" minRefreshableVersion="3" recordCount="8">
  <cacheSource type="worksheet">
    <worksheetSource ref="A7:G15" sheet="2-5"/>
  </cacheSource>
  <cacheFields count="7">
    <cacheField name="年別　" numFmtId="181">
      <sharedItems containsSemiMixedTypes="0" containsNonDate="0" containsDate="1" containsString="0" minDate="2009-01-01T00:00:00" maxDate="2016-01-02T00:00:00" count="8">
        <d v="2009-01-01T00:00:00"/>
        <d v="2010-01-01T00:00:00"/>
        <d v="2011-01-01T00:00:00"/>
        <d v="2012-01-01T00:00:00"/>
        <d v="2013-01-01T00:00:00"/>
        <d v="2014-01-01T00:00:00"/>
        <d v="2015-01-01T00:00:00"/>
        <d v="2016-01-01T00:00:00"/>
      </sharedItems>
    </cacheField>
    <cacheField name="本籍数(本籍)" numFmtId="0">
      <sharedItems containsSemiMixedTypes="0" containsString="0" containsNumber="1" containsInteger="1" minValue="14749" maxValue="16093"/>
    </cacheField>
    <cacheField name="人口(本籍)" numFmtId="0">
      <sharedItems containsSemiMixedTypes="0" containsString="0" containsNumber="1" containsInteger="1" minValue="39078" maxValue="40897"/>
    </cacheField>
    <cacheField name="世帯数(住民登録)" numFmtId="0">
      <sharedItems containsSemiMixedTypes="0" containsString="0" containsNumber="1" containsInteger="1" minValue="18744" maxValue="20422"/>
    </cacheField>
    <cacheField name="総数(住民登録)" numFmtId="0">
      <sharedItems containsSemiMixedTypes="0" containsString="0" containsNumber="1" containsInteger="1" minValue="47435" maxValue="48319"/>
    </cacheField>
    <cacheField name="男(住民登録)" numFmtId="0">
      <sharedItems containsSemiMixedTypes="0" containsString="0" containsNumber="1" containsInteger="1" minValue="24131" maxValue="24562"/>
    </cacheField>
    <cacheField name="女(住民登録)" numFmtId="0">
      <sharedItems containsSemiMixedTypes="0" containsString="0" containsNumber="1" containsInteger="1" minValue="23249" maxValue="2375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70023151" createdVersion="4" refreshedVersion="4" minRefreshableVersion="3" recordCount="8">
  <cacheSource type="worksheet">
    <worksheetSource ref="A5:D13" sheet="16-2"/>
  </cacheSource>
  <cacheFields count="4">
    <cacheField name="年別" numFmtId="181">
      <sharedItems containsSemiMixedTypes="0" containsNonDate="0" containsDate="1" containsString="0" minDate="2009-03-02T00:00:00" maxDate="2016-03-03T00:00:00" count="8">
        <d v="2009-03-02T00:00:00"/>
        <d v="2010-03-02T00:00:00"/>
        <d v="2011-03-02T00:00:00"/>
        <d v="2012-03-02T00:00:00"/>
        <d v="2013-03-02T00:00:00"/>
        <d v="2014-03-02T00:00:00"/>
        <d v="2015-03-02T00:00:00"/>
        <d v="2016-03-02T00:00:00"/>
      </sharedItems>
    </cacheField>
    <cacheField name="総数" numFmtId="0">
      <sharedItems containsSemiMixedTypes="0" containsString="0" containsNumber="1" containsInteger="1" minValue="38500" maxValue="38995"/>
    </cacheField>
    <cacheField name="男" numFmtId="0">
      <sharedItems containsSemiMixedTypes="0" containsString="0" containsNumber="1" containsInteger="1" minValue="19634" maxValue="19786"/>
    </cacheField>
    <cacheField name="女" numFmtId="0">
      <sharedItems containsSemiMixedTypes="0" containsString="0" containsNumber="1" containsInteger="1" minValue="18866" maxValue="1920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0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189815" createdVersion="4" refreshedVersion="4" minRefreshableVersion="3" recordCount="72">
  <cacheSource type="worksheet">
    <worksheetSource ref="A6:I78" sheet="2-2"/>
  </cacheSource>
  <cacheFields count="9">
    <cacheField name="年月別" numFmtId="180">
      <sharedItems containsSemiMixedTypes="0" containsNonDate="0" containsDate="1" containsString="0" minDate="2010-01-01T00:00:00" maxDate="2015-12-02T00:00:00"/>
    </cacheField>
    <cacheField name="年別" numFmtId="180">
      <sharedItems containsBlank="1" count="7">
        <s v="平成22年"/>
        <s v="平成23年"/>
        <s v="平成24年"/>
        <s v="平成25年"/>
        <s v="平成26年"/>
        <s v="平成27年"/>
        <m u="1"/>
      </sharedItems>
    </cacheField>
    <cacheField name="自然増" numFmtId="0">
      <sharedItems containsSemiMixedTypes="0" containsString="0" containsNumber="1" containsInteger="1" minValue="-21" maxValue="24"/>
    </cacheField>
    <cacheField name="出生(総数)" numFmtId="0">
      <sharedItems containsSemiMixedTypes="0" containsString="0" containsNumber="1" containsInteger="1" minValue="20" maxValue="47"/>
    </cacheField>
    <cacheField name="出生(男)" numFmtId="0">
      <sharedItems containsSemiMixedTypes="0" containsString="0" containsNumber="1" containsInteger="1" minValue="10" maxValue="27"/>
    </cacheField>
    <cacheField name="出生(女)" numFmtId="0">
      <sharedItems containsSemiMixedTypes="0" containsString="0" containsNumber="1" containsInteger="1" minValue="7" maxValue="26"/>
    </cacheField>
    <cacheField name="死亡(総数)" numFmtId="0">
      <sharedItems containsSemiMixedTypes="0" containsString="0" containsNumber="1" containsInteger="1" minValue="15" maxValue="47"/>
    </cacheField>
    <cacheField name="死亡(男)" numFmtId="0">
      <sharedItems containsSemiMixedTypes="0" containsString="0" containsNumber="1" containsInteger="1" minValue="3" maxValue="30"/>
    </cacheField>
    <cacheField name="死亡(女)" numFmtId="0">
      <sharedItems containsSemiMixedTypes="0" containsString="0" containsNumber="1" containsInteger="1" minValue="6" maxValue="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1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189815" createdVersion="4" refreshedVersion="4" minRefreshableVersion="3" recordCount="42">
  <cacheSource type="worksheet">
    <worksheetSource ref="A7:J49" sheet="2-1"/>
  </cacheSource>
  <cacheFields count="10">
    <cacheField name="年別" numFmtId="181">
      <sharedItems containsSemiMixedTypes="0" containsNonDate="0" containsDate="1" containsString="0" minDate="1920-10-01T00:00:00" maxDate="2017-10-02T00:00:00" count="42">
        <d v="1920-10-01T00:00:00"/>
        <d v="1925-10-01T00:00:00"/>
        <d v="1930-10-01T00:00:00"/>
        <d v="1935-10-01T00:00:00"/>
        <d v="1940-10-01T00:00:00"/>
        <d v="1947-10-01T00:00:00"/>
        <d v="1950-10-01T00:00:00"/>
        <d v="1955-10-01T00:00:00"/>
        <d v="1960-10-01T00:00:00"/>
        <d v="1965-10-01T00:00:00"/>
        <d v="1970-10-01T00:00:00"/>
        <d v="1975-10-01T00:00:00"/>
        <d v="1980-10-01T00:00:00"/>
        <d v="1985-10-01T00:00:00"/>
        <d v="1990-10-01T00:00:00"/>
        <d v="1991-10-01T00:00:00"/>
        <d v="1992-10-01T00:00:00"/>
        <d v="1993-10-01T00:00:00"/>
        <d v="1994-10-01T00:00:00"/>
        <d v="1995-10-01T00:00:00"/>
        <d v="1996-10-01T00:00:00"/>
        <d v="1997-10-01T00:00:00"/>
        <d v="1998-10-01T00:00:00"/>
        <d v="1999-10-01T00:00:00"/>
        <d v="2000-10-01T00:00:00"/>
        <d v="2001-10-01T00:00:00"/>
        <d v="2002-10-01T00:00:00"/>
        <d v="2003-10-01T00:00:00"/>
        <d v="2004-10-01T00:00:00"/>
        <d v="2005-10-01T00:00:00"/>
        <d v="2006-10-01T00:00:00"/>
        <d v="2007-10-01T00:00:00"/>
        <d v="2008-10-01T00:00:00"/>
        <d v="2009-10-01T00:00:00"/>
        <d v="2010-10-01T00:00:00"/>
        <d v="2011-10-01T00:00:00"/>
        <d v="2012-10-01T00:00:00"/>
        <d v="2013-10-01T00:00:00"/>
        <d v="2014-10-01T00:00:00"/>
        <d v="2015-10-01T00:00:00"/>
        <d v="2016-10-01T00:00:00"/>
        <d v="2017-10-01T00:00:00"/>
      </sharedItems>
    </cacheField>
    <cacheField name="世帯数" numFmtId="0">
      <sharedItems containsSemiMixedTypes="0" containsString="0" containsNumber="1" containsInteger="1" minValue="907" maxValue="19038"/>
    </cacheField>
    <cacheField name="総数" numFmtId="0">
      <sharedItems containsSemiMixedTypes="0" containsString="0" containsNumber="1" containsInteger="1" minValue="5364" maxValue="48116"/>
    </cacheField>
    <cacheField name="男" numFmtId="0">
      <sharedItems containsSemiMixedTypes="0" containsString="0" containsNumber="1" containsInteger="1" minValue="2711" maxValue="24633"/>
    </cacheField>
    <cacheField name="女" numFmtId="0">
      <sharedItems containsSemiMixedTypes="0" containsString="0" containsNumber="1" containsInteger="1" minValue="2653" maxValue="23724"/>
    </cacheField>
    <cacheField name="人口増減" numFmtId="0">
      <sharedItems containsString="0" containsBlank="1" containsNumber="1" containsInteger="1" minValue="-552" maxValue="7750"/>
    </cacheField>
    <cacheField name="女100人に対する男の数" numFmtId="0">
      <sharedItems containsSemiMixedTypes="0" containsString="0" containsNumber="1" minValue="94.319036869826931" maxValue="115.61938958707361"/>
    </cacheField>
    <cacheField name="1世帯当たり人口" numFmtId="0">
      <sharedItems containsSemiMixedTypes="0" containsString="0" containsNumber="1" minValue="2.525212732429877" maxValue="5.9220907297830374"/>
    </cacheField>
    <cacheField name="人口密度(1ｋ㎡)" numFmtId="0">
      <sharedItems containsSemiMixedTypes="0" containsString="0" containsNumber="1" minValue="406" maxValue="3585.3949329359166"/>
    </cacheField>
    <cacheField name="引用元" numFmtId="0">
      <sharedItems count="3">
        <s v="国勢調査"/>
        <s v="臨時国勢調査"/>
        <s v="神奈川県人口統計調査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2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2245373" createdVersion="4" refreshedVersion="4" minRefreshableVersion="3" recordCount="84">
  <cacheSource type="worksheet">
    <worksheetSource ref="A5:I89" sheet="1-6"/>
  </cacheSource>
  <cacheFields count="9">
    <cacheField name="年月別" numFmtId="180">
      <sharedItems containsSemiMixedTypes="0" containsNonDate="0" containsDate="1" containsString="0" minDate="2010-01-01T00:00:00" maxDate="2016-12-02T00:00:00" count="84"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</sharedItems>
    </cacheField>
    <cacheField name="平均" numFmtId="0">
      <sharedItems containsSemiMixedTypes="0" containsString="0" containsNumber="1" minValue="3.7" maxValue="28.4"/>
    </cacheField>
    <cacheField name="最高" numFmtId="0">
      <sharedItems containsSemiMixedTypes="0" containsString="0" containsNumber="1" minValue="12.2" maxValue="38"/>
    </cacheField>
    <cacheField name="最低" numFmtId="0">
      <sharedItems containsSemiMixedTypes="0" containsString="0" containsNumber="1" minValue="-6" maxValue="23.3"/>
    </cacheField>
    <cacheField name="平均湿度(%)" numFmtId="0">
      <sharedItems containsSemiMixedTypes="0" containsString="0" containsNumber="1" minValue="53.3" maxValue="87"/>
    </cacheField>
    <cacheField name="平均風速(m/s)" numFmtId="0">
      <sharedItems containsSemiMixedTypes="0" containsString="0" containsNumber="1" minValue="2.4" maxValue="14.4"/>
    </cacheField>
    <cacheField name="総量(mm)" numFmtId="0">
      <sharedItems containsMixedTypes="1" containsNumber="1" minValue="14.5" maxValue="457.5"/>
    </cacheField>
    <cacheField name="最大日量(mm)" numFmtId="0">
      <sharedItems containsMixedTypes="1" containsNumber="1" minValue="8.5" maxValue="189"/>
    </cacheField>
    <cacheField name="起日　" numFmtId="0">
      <sharedItems containsDate="1" containsMixedTypes="1" minDate="2012-01-12T00:00:00" maxDate="1899-12-31T12:50: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3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2361112" createdVersion="4" refreshedVersion="4" minRefreshableVersion="3" recordCount="8">
  <cacheSource type="worksheet">
    <worksheetSource ref="A9:AE17" sheet="1-5"/>
  </cacheSource>
  <cacheFields count="31">
    <cacheField name="年" numFmtId="181">
      <sharedItems containsSemiMixedTypes="0" containsNonDate="0" containsDate="1" containsString="0" minDate="2008-01-01T00:00:00" maxDate="2015-01-02T00:00:00" count="8">
        <d v="2008-01-01T00:00:00"/>
        <d v="2009-01-01T00:00:00"/>
        <d v="2010-01-01T00:00:00"/>
        <d v="2011-01-01T00:00:00"/>
        <d v="2012-01-01T00:00:00"/>
        <d v="2013-01-01T00:00:00"/>
        <d v="2014-01-01T00:00:00"/>
        <d v="2015-01-01T00:00:00"/>
      </sharedItems>
    </cacheField>
    <cacheField name="評価総面積(面積（ha）)" numFmtId="0">
      <sharedItems containsSemiMixedTypes="0" containsString="0" containsNumber="1" containsInteger="1" minValue="920" maxValue="925"/>
    </cacheField>
    <cacheField name="一般田(面積（ha）)" numFmtId="0">
      <sharedItems containsSemiMixedTypes="0" containsString="0" containsNumber="1" containsInteger="1" minValue="85" maxValue="103"/>
    </cacheField>
    <cacheField name="介在田(面積（ha）)" numFmtId="0">
      <sharedItems containsSemiMixedTypes="0" containsString="0" containsNumber="1" containsInteger="1" minValue="5" maxValue="7"/>
    </cacheField>
    <cacheField name="一般畑(面積（ha）)" numFmtId="0">
      <sharedItems containsSemiMixedTypes="0" containsString="0" containsNumber="1" containsInteger="1" minValue="144" maxValue="158"/>
    </cacheField>
    <cacheField name="介在畑(面積（ha）)" numFmtId="0">
      <sharedItems containsSemiMixedTypes="0" containsString="0" containsNumber="1" containsInteger="1" minValue="43" maxValue="51"/>
    </cacheField>
    <cacheField name="宅地(面積（ha）)" numFmtId="0">
      <sharedItems containsSemiMixedTypes="0" containsString="0" containsNumber="1" containsInteger="1" minValue="491" maxValue="502"/>
    </cacheField>
    <cacheField name="一般山林(面積（ha）)" numFmtId="0">
      <sharedItems containsSemiMixedTypes="0" containsString="0" containsNumber="1" containsInteger="1" minValue="10" maxValue="11"/>
    </cacheField>
    <cacheField name="介在山林(面積（ha）)" numFmtId="0">
      <sharedItems containsSemiMixedTypes="0" containsString="0" containsNumber="1" containsInteger="1" minValue="1" maxValue="2"/>
    </cacheField>
    <cacheField name="原野(面積（ha）)" numFmtId="0">
      <sharedItems containsSemiMixedTypes="0" containsString="0" containsNumber="1" containsInteger="1" minValue="2" maxValue="2"/>
    </cacheField>
    <cacheField name="雑種地(面積（ha）)" numFmtId="0">
      <sharedItems containsSemiMixedTypes="0" containsString="0" containsNumber="1" containsInteger="1" minValue="112" maxValue="113"/>
    </cacheField>
    <cacheField name="一般田(1㎡あたりの価格（円）)" numFmtId="0">
      <sharedItems containsSemiMixedTypes="0" containsString="0" containsNumber="1" containsInteger="1" minValue="98" maxValue="99"/>
    </cacheField>
    <cacheField name="介在田(1㎡あたりの価格（円）)" numFmtId="0">
      <sharedItems containsSemiMixedTypes="0" containsString="0" containsNumber="1" containsInteger="1" minValue="59371" maxValue="63923"/>
    </cacheField>
    <cacheField name="一般畑(1㎡あたりの価格（円）)" numFmtId="0">
      <sharedItems containsSemiMixedTypes="0" containsString="0" containsNumber="1" containsInteger="1" minValue="84" maxValue="85"/>
    </cacheField>
    <cacheField name="介在畑(1㎡あたりの価格（円）)" numFmtId="0">
      <sharedItems containsSemiMixedTypes="0" containsString="0" containsNumber="1" containsInteger="1" minValue="57539" maxValue="63874"/>
    </cacheField>
    <cacheField name="宅地(1㎡あたりの価格（円）)" numFmtId="0">
      <sharedItems containsSemiMixedTypes="0" containsString="0" containsNumber="1" containsInteger="1" minValue="63854" maxValue="68440"/>
    </cacheField>
    <cacheField name="一般山林(1㎡あたりの価格（円）)" numFmtId="0">
      <sharedItems containsSemiMixedTypes="0" containsString="0" containsNumber="1" containsInteger="1" minValue="40" maxValue="40"/>
    </cacheField>
    <cacheField name="介在山林(1㎡あたりの価格（円）)" numFmtId="0">
      <sharedItems containsSemiMixedTypes="0" containsString="0" containsNumber="1" containsInteger="1" minValue="51310" maxValue="58774"/>
    </cacheField>
    <cacheField name="原野(1㎡あたりの価格（円）)" numFmtId="0">
      <sharedItems containsSemiMixedTypes="0" containsString="0" containsNumber="1" containsInteger="1" minValue="2899" maxValue="4385"/>
    </cacheField>
    <cacheField name="雑種地(1㎡あたりの価格（円）)" numFmtId="0">
      <sharedItems containsSemiMixedTypes="0" containsString="0" containsNumber="1" containsInteger="1" minValue="26400" maxValue="28688"/>
    </cacheField>
    <cacheField name="総額(価格（円）)" numFmtId="0">
      <sharedItems containsSemiMixedTypes="0" containsString="0" containsNumber="1" containsInteger="1" minValue="379783332000" maxValue="407522619000"/>
    </cacheField>
    <cacheField name="一般田(価格（円）)" numFmtId="0">
      <sharedItems containsSemiMixedTypes="0" containsString="0" containsNumber="1" containsInteger="1" minValue="83957000" maxValue="101809000"/>
    </cacheField>
    <cacheField name="介在田(価格（円）)" numFmtId="0">
      <sharedItems containsSemiMixedTypes="0" containsString="0" containsNumber="1" containsInteger="1" minValue="2721152000" maxValue="4546809000"/>
    </cacheField>
    <cacheField name="一般畑(価格（円）)" numFmtId="0">
      <sharedItems containsSemiMixedTypes="0" containsString="0" containsNumber="1" containsInteger="1" minValue="121787000" maxValue="133584000"/>
    </cacheField>
    <cacheField name="介在畑(価格（円）)" numFmtId="0">
      <sharedItems containsSemiMixedTypes="0" containsString="0" containsNumber="1" containsInteger="1" minValue="24925557000" maxValue="32598366000"/>
    </cacheField>
    <cacheField name="宅地(価格（円）)" numFmtId="0">
      <sharedItems containsSemiMixedTypes="0" containsString="0" containsNumber="1" containsInteger="1" minValue="320811791000" maxValue="337596601000"/>
    </cacheField>
    <cacheField name="一般山林(価格（円）)" numFmtId="0">
      <sharedItems containsSemiMixedTypes="0" containsString="0" containsNumber="1" containsInteger="1" minValue="4077000" maxValue="4323000"/>
    </cacheField>
    <cacheField name="介在山林(価格（円）)" numFmtId="0">
      <sharedItems containsSemiMixedTypes="0" containsString="0" containsNumber="1" containsInteger="1" minValue="620895000" maxValue="1415678000"/>
    </cacheField>
    <cacheField name="原野(価格（円）)" numFmtId="0">
      <sharedItems containsSemiMixedTypes="0" containsString="0" containsNumber="1" containsInteger="1" minValue="70322000" maxValue="92457000"/>
    </cacheField>
    <cacheField name="雑種地(価格（円）)" numFmtId="0">
      <sharedItems containsSemiMixedTypes="0" containsString="0" containsNumber="1" containsInteger="1" minValue="29546565000" maxValue="32185075000"/>
    </cacheField>
    <cacheField name="平均価格（円）" numFmtId="0">
      <sharedItems containsSemiMixedTypes="0" containsString="0" containsNumber="1" containsInteger="1" minValue="41274" maxValue="4407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4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2708335" createdVersion="4" refreshedVersion="4" minRefreshableVersion="3" recordCount="40">
  <cacheSource type="worksheet">
    <worksheetSource ref="A6:K46" sheet="16-3"/>
  </cacheSource>
  <cacheFields count="11">
    <cacheField name="選挙種別" numFmtId="0">
      <sharedItems count="9">
        <s v="衆議院議員小選挙区"/>
        <s v="衆議院議員比例代表"/>
        <s v="参議院議員選挙区"/>
        <s v="参議院議員比例代表"/>
        <s v="参議院議員選挙区補欠"/>
        <s v="県知事"/>
        <s v="県議会議員"/>
        <s v="町長"/>
        <s v="町議会議員"/>
      </sharedItems>
    </cacheField>
    <cacheField name="選挙期日" numFmtId="58">
      <sharedItems containsSemiMixedTypes="0" containsNonDate="0" containsDate="1" containsString="0" minDate="2001-02-18T00:00:00" maxDate="2016-07-11T00:00:00" count="25">
        <d v="2003-11-09T00:00:00"/>
        <d v="2005-09-11T00:00:00"/>
        <d v="2009-08-30T00:00:00"/>
        <d v="2012-12-16T00:00:00"/>
        <d v="2014-12-14T00:00:00"/>
        <d v="2001-07-29T00:00:00"/>
        <d v="2004-07-29T00:00:00"/>
        <d v="2005-10-23T00:00:00"/>
        <d v="2007-07-29T00:00:00"/>
        <d v="2009-10-25T00:00:00"/>
        <d v="2010-07-11T00:00:00"/>
        <d v="2013-07-21T00:00:00"/>
        <d v="2016-07-10T00:00:00"/>
        <d v="2003-04-13T00:00:00"/>
        <d v="2007-04-08T00:00:00"/>
        <d v="2011-04-10T00:00:00"/>
        <d v="2015-04-12T00:00:00"/>
        <d v="2003-08-24T00:00:00"/>
        <d v="2007-09-02T00:00:00"/>
        <d v="2011-08-28T00:00:00"/>
        <d v="2015-08-30T00:00:00"/>
        <d v="2001-02-18T00:00:00"/>
        <d v="2005-02-06T00:00:00"/>
        <d v="2009-02-08T00:00:00"/>
        <d v="2013-02-17T00:00:00"/>
      </sharedItems>
    </cacheField>
    <cacheField name="総数(有権者数)" numFmtId="0">
      <sharedItems containsMixedTypes="1" containsNumber="1" containsInteger="1" minValue="35490" maxValue="39896"/>
    </cacheField>
    <cacheField name="男(有権者数)" numFmtId="0">
      <sharedItems containsMixedTypes="1" containsNumber="1" containsInteger="1" minValue="18325" maxValue="20206"/>
    </cacheField>
    <cacheField name="女(有権者数)" numFmtId="0">
      <sharedItems containsMixedTypes="1" containsNumber="1" containsInteger="1" minValue="17165" maxValue="19690"/>
    </cacheField>
    <cacheField name="総数(投票者数)" numFmtId="0">
      <sharedItems containsMixedTypes="1" containsNumber="1" containsInteger="1" minValue="8875" maxValue="25271"/>
    </cacheField>
    <cacheField name="男(投票者数)" numFmtId="0">
      <sharedItems containsMixedTypes="1" containsNumber="1" containsInteger="1" minValue="4889" maxValue="12784"/>
    </cacheField>
    <cacheField name="女(投票者数)" numFmtId="0">
      <sharedItems containsMixedTypes="1" containsNumber="1" containsInteger="1" minValue="3986" maxValue="12487"/>
    </cacheField>
    <cacheField name="総数(投票率)" numFmtId="0">
      <sharedItems containsMixedTypes="1" containsNumber="1" minValue="23.045363662330242" maxValue="65.6628384347555"/>
    </cacheField>
    <cacheField name="男(投票率)" numFmtId="0">
      <sharedItems containsMixedTypes="1" containsNumber="1" minValue="24.929886288307582" maxValue="65.217834914804612"/>
    </cacheField>
    <cacheField name="女(投票率)" numFmtId="0">
      <sharedItems containsMixedTypes="1" containsNumber="1" minValue="21.089947089947088" maxValue="66.12476170302902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5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3287035" createdVersion="4" refreshedVersion="4" minRefreshableVersion="3" recordCount="11">
  <cacheSource type="worksheet">
    <worksheetSource ref="A5:D16" sheet="1-3"/>
  </cacheSource>
  <cacheFields count="4">
    <cacheField name="区分　　　　" numFmtId="0">
      <sharedItems/>
    </cacheField>
    <cacheField name="小区分" numFmtId="0">
      <sharedItems count="11">
        <s v="総数"/>
        <s v="市街化区域 　"/>
        <s v="第一種低層住居専用地域"/>
        <s v="第一種中高層住居専用地域"/>
        <s v="第一種住居地域"/>
        <s v="近隣商業地域"/>
        <s v="商業地域"/>
        <s v="準工業地域　　　　　　　　　　　"/>
        <s v="工業地域"/>
        <s v="工業専用地域"/>
        <s v="市街化調整区域　"/>
      </sharedItems>
    </cacheField>
    <cacheField name="面積　　　" numFmtId="0">
      <sharedItems containsSemiMixedTypes="0" containsString="0" containsNumber="1" minValue="2.2999999999999998" maxValue="1342"/>
    </cacheField>
    <cacheField name="割合　　　" numFmtId="0">
      <sharedItems containsSemiMixedTypes="0" containsString="0" containsNumber="1" minValue="0.17138599105812219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6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351852" createdVersion="4" refreshedVersion="4" minRefreshableVersion="3" recordCount="66">
  <cacheSource type="worksheet">
    <worksheetSource ref="A5:H71" sheet="5-2"/>
  </cacheSource>
  <cacheFields count="8">
    <cacheField name="年別" numFmtId="181">
      <sharedItems containsSemiMixedTypes="0" containsNonDate="0" containsDate="1" containsString="0" minDate="2008-12-31T00:00:00" maxDate="2015-01-01T00:00:00" count="6">
        <d v="2008-12-31T00:00:00"/>
        <d v="2009-12-31T00:00:00"/>
        <d v="2010-12-31T00:00:00"/>
        <d v="2012-12-31T00:00:00"/>
        <d v="2013-12-31T00:00:00"/>
        <d v="2014-12-31T00:00:00"/>
      </sharedItems>
    </cacheField>
    <cacheField name="規模別" numFmtId="0">
      <sharedItems count="11">
        <s v="総数"/>
        <s v="4～9人"/>
        <s v="10～19人"/>
        <s v="20～29人"/>
        <s v="30～49人"/>
        <s v="50～99人"/>
        <s v="100～199人"/>
        <s v="200～299人"/>
        <s v="300～499人"/>
        <s v="500～999人"/>
        <s v="1,000人以上"/>
      </sharedItems>
    </cacheField>
    <cacheField name="事業所数" numFmtId="0">
      <sharedItems containsMixedTypes="1" containsNumber="1" containsInteger="1" minValue="0" maxValue="182"/>
    </cacheField>
    <cacheField name="従業者数" numFmtId="0">
      <sharedItems containsMixedTypes="1" containsNumber="1" containsInteger="1" minValue="0" maxValue="9652"/>
    </cacheField>
    <cacheField name="現金給与総額" numFmtId="0">
      <sharedItems containsMixedTypes="1" containsNumber="1" containsInteger="1" minValue="0" maxValue="54131"/>
    </cacheField>
    <cacheField name="原材料_x000a_使用額等" numFmtId="0">
      <sharedItems containsMixedTypes="1" containsNumber="1" containsInteger="1" minValue="0" maxValue="282095"/>
    </cacheField>
    <cacheField name="製造品_x000a_出荷額等" numFmtId="0">
      <sharedItems containsMixedTypes="1" containsNumber="1" containsInteger="1" minValue="0" maxValue="419866"/>
    </cacheField>
    <cacheField name="付加_x000a_価値額" numFmtId="0">
      <sharedItems containsMixedTypes="1" containsNumber="1" containsInteger="1" minValue="0" maxValue="114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7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3865743" createdVersion="4" refreshedVersion="4" minRefreshableVersion="3" recordCount="164">
  <cacheSource type="worksheet">
    <worksheetSource ref="A9:AI173" sheet="5-1"/>
  </cacheSource>
  <cacheFields count="35">
    <cacheField name="年別" numFmtId="181">
      <sharedItems containsSemiMixedTypes="0" containsNonDate="0" containsDate="1" containsString="0" minDate="1970-12-31T00:00:00" maxDate="2015-01-01T00:00:00" count="21">
        <d v="1970-12-31T00:00:00"/>
        <d v="1975-12-31T00:00:00"/>
        <d v="1977-12-31T00:00:00"/>
        <d v="1980-12-31T00:00:00"/>
        <d v="1985-12-31T00:00:00"/>
        <d v="1988-12-31T00:00:00"/>
        <d v="1990-12-31T00:00:00"/>
        <d v="1995-12-31T00:00:00"/>
        <d v="2002-12-31T00:00:00"/>
        <d v="2003-12-31T00:00:00"/>
        <d v="2004-12-31T00:00:00"/>
        <d v="2005-12-31T00:00:00"/>
        <d v="2006-12-31T00:00:00"/>
        <d v="2007-12-31T00:00:00"/>
        <d v="2008-12-31T00:00:00"/>
        <d v="2009-12-31T00:00:00"/>
        <d v="2010-12-31T00:00:00"/>
        <d v="2012-12-31T00:00:00"/>
        <d v="2012-02-01T00:00:00"/>
        <d v="2013-12-31T00:00:00"/>
        <d v="2014-12-31T00:00:00"/>
      </sharedItems>
    </cacheField>
    <cacheField name="産業中分類番号" numFmtId="0">
      <sharedItems containsSemiMixedTypes="0" containsString="0" containsNumber="1" containsInteger="1" minValue="0" maxValue="32" count="25">
        <n v="0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</sharedItems>
    </cacheField>
    <cacheField name="産業中分類" numFmtId="0">
      <sharedItems/>
    </cacheField>
    <cacheField name="事業所数" numFmtId="0">
      <sharedItems containsMixedTypes="1" containsNumber="1" containsInteger="1" minValue="0" maxValue="236"/>
    </cacheField>
    <cacheField name="総数(従業者数)" numFmtId="0">
      <sharedItems containsMixedTypes="1" containsNumber="1" containsInteger="1" minValue="0" maxValue="10789"/>
    </cacheField>
    <cacheField name="男(正社員・正職員等)(常用労働者)(従業者数)" numFmtId="0">
      <sharedItems containsMixedTypes="1" containsNumber="1" containsInteger="1" minValue="0" maxValue="6514"/>
    </cacheField>
    <cacheField name="女(正社員・正職員等)(常用労働者)(従業者数)" numFmtId="0">
      <sharedItems containsMixedTypes="1" containsNumber="1" containsInteger="1" minValue="0" maxValue="781"/>
    </cacheField>
    <cacheField name="男(パート・アルバイト等)(常用労働者)(従業者数)" numFmtId="0">
      <sharedItems containsMixedTypes="1" containsNumber="1" containsInteger="1" minValue="0" maxValue="628"/>
    </cacheField>
    <cacheField name="女(パート・アルバイト等)(常用労働者)(従業者数)" numFmtId="0">
      <sharedItems containsMixedTypes="1" containsNumber="1" containsInteger="1" minValue="0" maxValue="945"/>
    </cacheField>
    <cacheField name="男(出向・派遣受入者)(常用労働者)(従業者数)" numFmtId="0">
      <sharedItems containsMixedTypes="1" containsNumber="1" containsInteger="1" minValue="0" maxValue="605"/>
    </cacheField>
    <cacheField name="女(出向・派遣受入者)(常用労働者)(従業者数)" numFmtId="0">
      <sharedItems containsMixedTypes="1" containsNumber="1" containsInteger="1" minValue="0" maxValue="279"/>
    </cacheField>
    <cacheField name="男(個人事業主・家族従業者)(従業者数)" numFmtId="0">
      <sharedItems containsMixedTypes="1" containsNumber="1" containsInteger="1" minValue="0" maxValue="4"/>
    </cacheField>
    <cacheField name="女(個人事業主・家族従業者)(従業者数)" numFmtId="0">
      <sharedItems containsMixedTypes="1" containsNumber="1" containsInteger="1" minValue="0" maxValue="1"/>
    </cacheField>
    <cacheField name="男(臨時雇用者数)" numFmtId="0">
      <sharedItems containsMixedTypes="1" containsNumber="1" containsInteger="1" minValue="0" maxValue="194"/>
    </cacheField>
    <cacheField name="女(臨時雇用者数)" numFmtId="0">
      <sharedItems containsMixedTypes="1" containsNumber="1" containsInteger="1" minValue="0" maxValue="31"/>
    </cacheField>
    <cacheField name="年間延従業者数" numFmtId="0">
      <sharedItems containsMixedTypes="1" containsNumber="1" containsInteger="1" minValue="0" maxValue="118310"/>
    </cacheField>
    <cacheField name="総額(現金給与額)" numFmtId="0">
      <sharedItems containsMixedTypes="1" containsNumber="1" containsInteger="1" minValue="0" maxValue="54131"/>
    </cacheField>
    <cacheField name="常用労働者(現金給与額)" numFmtId="0">
      <sharedItems containsMixedTypes="1" containsNumber="1" containsInteger="1" minValue="0" maxValue="49393"/>
    </cacheField>
    <cacheField name="その他(現金給与額)" numFmtId="0">
      <sharedItems containsMixedTypes="1" containsNumber="1" containsInteger="1" minValue="0" maxValue="4737"/>
    </cacheField>
    <cacheField name="総額(原材料使用額等)" numFmtId="0">
      <sharedItems containsMixedTypes="1" containsNumber="1" containsInteger="1" minValue="0" maxValue="282095"/>
    </cacheField>
    <cacheField name="原材料使用額(原材料使用額等)" numFmtId="0">
      <sharedItems containsMixedTypes="1" containsNumber="1" containsInteger="1" minValue="0" maxValue="242323"/>
    </cacheField>
    <cacheField name="燃料使用額(原材料使用額等)" numFmtId="0">
      <sharedItems containsMixedTypes="1" containsNumber="1" containsInteger="1" minValue="0" maxValue="3685"/>
    </cacheField>
    <cacheField name="電力使用額(原材料使用額等)" numFmtId="0">
      <sharedItems containsMixedTypes="1" containsNumber="1" containsInteger="1" minValue="0" maxValue="7140"/>
    </cacheField>
    <cacheField name="委託生産費(原材料使用額等)" numFmtId="0">
      <sharedItems containsMixedTypes="1" containsNumber="1" containsInteger="1" minValue="0" maxValue="15846"/>
    </cacheField>
    <cacheField name="製造等に関連する外注費(原材料使用額等)" numFmtId="0">
      <sharedItems containsMixedTypes="1" containsNumber="1" containsInteger="1" minValue="0" maxValue="5400"/>
    </cacheField>
    <cacheField name="転売した商品の仕入額(原材料使用額等)" numFmtId="0">
      <sharedItems containsMixedTypes="1" containsNumber="1" containsInteger="1" minValue="0" maxValue="13385"/>
    </cacheField>
    <cacheField name="総額(年初在庫額（30人以上）)" numFmtId="0">
      <sharedItems containsMixedTypes="1" containsNumber="1" containsInteger="1" minValue="0" maxValue="51944"/>
    </cacheField>
    <cacheField name="製造品(年初在庫額（30人以上）)" numFmtId="0">
      <sharedItems containsMixedTypes="1" containsNumber="1" containsInteger="1" minValue="0" maxValue="17046"/>
    </cacheField>
    <cacheField name="半製品、仕掛品(年初在庫額（30人以上）)" numFmtId="0">
      <sharedItems containsMixedTypes="1" containsNumber="1" containsInteger="1" minValue="0" maxValue="22952"/>
    </cacheField>
    <cacheField name="原材料、燃料(年初在庫額（30人以上）)" numFmtId="0">
      <sharedItems containsMixedTypes="1" containsNumber="1" containsInteger="1" minValue="0" maxValue="11946"/>
    </cacheField>
    <cacheField name="総額( 年末在庫額（30人以上）)" numFmtId="0">
      <sharedItems containsMixedTypes="1" containsNumber="1" containsInteger="1" minValue="0" maxValue="45426"/>
    </cacheField>
    <cacheField name="製造品( 年末在庫額（30人以上）)" numFmtId="0">
      <sharedItems containsMixedTypes="1" containsNumber="1" containsInteger="1" minValue="0" maxValue="21891"/>
    </cacheField>
    <cacheField name="半製品、仕掛品( 年末在庫額（30人以上）)" numFmtId="0">
      <sharedItems containsMixedTypes="1" containsNumber="1" containsInteger="1" minValue="0" maxValue="19259"/>
    </cacheField>
    <cacheField name="原材料、燃料( 年末在庫額（30人以上）)" numFmtId="0">
      <sharedItems containsMixedTypes="1" containsNumber="1" containsInteger="1" minValue="0" maxValue="11038"/>
    </cacheField>
    <cacheField name="総額(製造品出荷額等)" numFmtId="0">
      <sharedItems containsMixedTypes="1" containsNumber="1" containsInteger="1" minValue="0" maxValue="4459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8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3981482" createdVersion="4" refreshedVersion="4" minRefreshableVersion="3" recordCount="164">
  <cacheSource type="worksheet">
    <worksheetSource ref="A9:AP173" sheet="5-1"/>
  </cacheSource>
  <cacheFields count="42">
    <cacheField name="年別" numFmtId="181">
      <sharedItems containsSemiMixedTypes="0" containsNonDate="0" containsDate="1" containsString="0" minDate="1970-12-31T00:00:00" maxDate="2015-01-01T00:00:00" count="21">
        <d v="1970-12-31T00:00:00"/>
        <d v="1975-12-31T00:00:00"/>
        <d v="1977-12-31T00:00:00"/>
        <d v="1980-12-31T00:00:00"/>
        <d v="1985-12-31T00:00:00"/>
        <d v="1988-12-31T00:00:00"/>
        <d v="1990-12-31T00:00:00"/>
        <d v="1995-12-31T00:00:00"/>
        <d v="2002-12-31T00:00:00"/>
        <d v="2003-12-31T00:00:00"/>
        <d v="2004-12-31T00:00:00"/>
        <d v="2005-12-31T00:00:00"/>
        <d v="2006-12-31T00:00:00"/>
        <d v="2007-12-31T00:00:00"/>
        <d v="2008-12-31T00:00:00"/>
        <d v="2009-12-31T00:00:00"/>
        <d v="2010-12-31T00:00:00"/>
        <d v="2012-12-31T00:00:00"/>
        <d v="2012-02-01T00:00:00"/>
        <d v="2013-12-31T00:00:00"/>
        <d v="2014-12-31T00:00:00"/>
      </sharedItems>
    </cacheField>
    <cacheField name="産業中分類番号" numFmtId="0">
      <sharedItems containsSemiMixedTypes="0" containsString="0" containsNumber="1" containsInteger="1" minValue="0" maxValue="32" count="25">
        <n v="0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</sharedItems>
    </cacheField>
    <cacheField name="産業中分類" numFmtId="0">
      <sharedItems/>
    </cacheField>
    <cacheField name="事業所数" numFmtId="0">
      <sharedItems containsMixedTypes="1" containsNumber="1" containsInteger="1" minValue="0" maxValue="236"/>
    </cacheField>
    <cacheField name="総数(従業者数)" numFmtId="0">
      <sharedItems containsMixedTypes="1" containsNumber="1" containsInteger="1" minValue="0" maxValue="10789"/>
    </cacheField>
    <cacheField name="男(正社員・正職員等)(常用労働者)(従業者数)" numFmtId="0">
      <sharedItems containsMixedTypes="1" containsNumber="1" containsInteger="1" minValue="0" maxValue="6514"/>
    </cacheField>
    <cacheField name="女(正社員・正職員等)(常用労働者)(従業者数)" numFmtId="0">
      <sharedItems containsMixedTypes="1" containsNumber="1" containsInteger="1" minValue="0" maxValue="781"/>
    </cacheField>
    <cacheField name="男(パート・アルバイト等)(常用労働者)(従業者数)" numFmtId="0">
      <sharedItems containsMixedTypes="1" containsNumber="1" containsInteger="1" minValue="0" maxValue="628"/>
    </cacheField>
    <cacheField name="女(パート・アルバイト等)(常用労働者)(従業者数)" numFmtId="0">
      <sharedItems containsMixedTypes="1" containsNumber="1" containsInteger="1" minValue="0" maxValue="945"/>
    </cacheField>
    <cacheField name="男(出向・派遣受入者)(常用労働者)(従業者数)" numFmtId="0">
      <sharedItems containsMixedTypes="1" containsNumber="1" containsInteger="1" minValue="0" maxValue="605"/>
    </cacheField>
    <cacheField name="女(出向・派遣受入者)(常用労働者)(従業者数)" numFmtId="0">
      <sharedItems containsMixedTypes="1" containsNumber="1" containsInteger="1" minValue="0" maxValue="279"/>
    </cacheField>
    <cacheField name="男(個人事業主・家族従業者)(従業者数)" numFmtId="0">
      <sharedItems containsMixedTypes="1" containsNumber="1" containsInteger="1" minValue="0" maxValue="4"/>
    </cacheField>
    <cacheField name="女(個人事業主・家族従業者)(従業者数)" numFmtId="0">
      <sharedItems containsMixedTypes="1" containsNumber="1" containsInteger="1" minValue="0" maxValue="1"/>
    </cacheField>
    <cacheField name="男(臨時雇用者数)" numFmtId="0">
      <sharedItems containsMixedTypes="1" containsNumber="1" containsInteger="1" minValue="0" maxValue="194"/>
    </cacheField>
    <cacheField name="女(臨時雇用者数)" numFmtId="0">
      <sharedItems containsMixedTypes="1" containsNumber="1" containsInteger="1" minValue="0" maxValue="31"/>
    </cacheField>
    <cacheField name="年間延従業者数" numFmtId="0">
      <sharedItems containsMixedTypes="1" containsNumber="1" containsInteger="1" minValue="0" maxValue="118310"/>
    </cacheField>
    <cacheField name="総額(現金給与額)" numFmtId="0">
      <sharedItems containsMixedTypes="1" containsNumber="1" containsInteger="1" minValue="0" maxValue="54131"/>
    </cacheField>
    <cacheField name="常用労働者(現金給与額)" numFmtId="0">
      <sharedItems containsMixedTypes="1" containsNumber="1" containsInteger="1" minValue="0" maxValue="49393"/>
    </cacheField>
    <cacheField name="その他(現金給与額)" numFmtId="0">
      <sharedItems containsMixedTypes="1" containsNumber="1" containsInteger="1" minValue="0" maxValue="4737"/>
    </cacheField>
    <cacheField name="総額(原材料使用額等)" numFmtId="0">
      <sharedItems containsMixedTypes="1" containsNumber="1" containsInteger="1" minValue="0" maxValue="282095"/>
    </cacheField>
    <cacheField name="原材料使用額(原材料使用額等)" numFmtId="0">
      <sharedItems containsMixedTypes="1" containsNumber="1" containsInteger="1" minValue="0" maxValue="242323"/>
    </cacheField>
    <cacheField name="燃料使用額(原材料使用額等)" numFmtId="0">
      <sharedItems containsMixedTypes="1" containsNumber="1" containsInteger="1" minValue="0" maxValue="3685"/>
    </cacheField>
    <cacheField name="電力使用額(原材料使用額等)" numFmtId="0">
      <sharedItems containsMixedTypes="1" containsNumber="1" containsInteger="1" minValue="0" maxValue="7140"/>
    </cacheField>
    <cacheField name="委託生産費(原材料使用額等)" numFmtId="0">
      <sharedItems containsMixedTypes="1" containsNumber="1" containsInteger="1" minValue="0" maxValue="15846"/>
    </cacheField>
    <cacheField name="製造等に関連する外注費(原材料使用額等)" numFmtId="0">
      <sharedItems containsMixedTypes="1" containsNumber="1" containsInteger="1" minValue="0" maxValue="5400"/>
    </cacheField>
    <cacheField name="転売した商品の仕入額(原材料使用額等)" numFmtId="0">
      <sharedItems containsMixedTypes="1" containsNumber="1" containsInteger="1" minValue="0" maxValue="13385"/>
    </cacheField>
    <cacheField name="総額(年初在庫額（30人以上）)" numFmtId="0">
      <sharedItems containsMixedTypes="1" containsNumber="1" containsInteger="1" minValue="0" maxValue="51944"/>
    </cacheField>
    <cacheField name="製造品(年初在庫額（30人以上）)" numFmtId="0">
      <sharedItems containsMixedTypes="1" containsNumber="1" containsInteger="1" minValue="0" maxValue="17046"/>
    </cacheField>
    <cacheField name="半製品、仕掛品(年初在庫額（30人以上）)" numFmtId="0">
      <sharedItems containsMixedTypes="1" containsNumber="1" containsInteger="1" minValue="0" maxValue="22952"/>
    </cacheField>
    <cacheField name="原材料、燃料(年初在庫額（30人以上）)" numFmtId="0">
      <sharedItems containsMixedTypes="1" containsNumber="1" containsInteger="1" minValue="0" maxValue="11946"/>
    </cacheField>
    <cacheField name="総額( 年末在庫額（30人以上）)" numFmtId="0">
      <sharedItems containsMixedTypes="1" containsNumber="1" containsInteger="1" minValue="0" maxValue="45426"/>
    </cacheField>
    <cacheField name="製造品( 年末在庫額（30人以上）)" numFmtId="0">
      <sharedItems containsMixedTypes="1" containsNumber="1" containsInteger="1" minValue="0" maxValue="21891"/>
    </cacheField>
    <cacheField name="半製品、仕掛品( 年末在庫額（30人以上）)" numFmtId="0">
      <sharedItems containsMixedTypes="1" containsNumber="1" containsInteger="1" minValue="0" maxValue="19259"/>
    </cacheField>
    <cacheField name="原材料、燃料( 年末在庫額（30人以上）)" numFmtId="0">
      <sharedItems containsMixedTypes="1" containsNumber="1" containsInteger="1" minValue="0" maxValue="11038"/>
    </cacheField>
    <cacheField name="総額(製造品出荷額等)" numFmtId="0">
      <sharedItems containsMixedTypes="1" containsNumber="1" containsInteger="1" minValue="0" maxValue="445931"/>
    </cacheField>
    <cacheField name="製造品出荷額含むくず廃物(製造品出荷額等)" numFmtId="0">
      <sharedItems containsMixedTypes="1" containsNumber="1" containsInteger="1" minValue="0" maxValue="391169"/>
    </cacheField>
    <cacheField name="加工賃収入額(製造品出荷額等)" numFmtId="0">
      <sharedItems containsMixedTypes="1" containsNumber="1" containsInteger="1" minValue="0" maxValue="13370"/>
    </cacheField>
    <cacheField name="その他収入額(製造品出荷額等)" numFmtId="0">
      <sharedItems containsMixedTypes="1" containsNumber="1" containsInteger="1" minValue="0" maxValue="15327"/>
    </cacheField>
    <cacheField name="生産額" numFmtId="0">
      <sharedItems containsMixedTypes="1" containsNumber="1" containsInteger="1" minValue="0" maxValue="398929"/>
    </cacheField>
    <cacheField name="付加価値額" numFmtId="0">
      <sharedItems containsMixedTypes="1" containsNumber="1" containsInteger="1" minValue="0" maxValue="114000"/>
    </cacheField>
    <cacheField name="粗付加価値額" numFmtId="0">
      <sharedItems containsMixedTypes="1" containsNumber="1" containsInteger="1" minValue="0" maxValue="133477"/>
    </cacheField>
    <cacheField name="減価償却額(30人以上)" numFmtId="0">
      <sharedItems containsMixedTypes="1" containsNumber="1" containsInteger="1" minValue="0" maxValue="169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9.xml><?xml version="1.0" encoding="utf-8"?>
<pivotCacheDefinition xmlns="http://schemas.openxmlformats.org/spreadsheetml/2006/main" xmlns:r="http://schemas.openxmlformats.org/officeDocument/2006/relationships" r:id="rId1" refreshedBy="関根 佳祐(ｾｷﾈ ｹｲｽｹ)" refreshedDate="42815.549194212967" createdVersion="4" refreshedVersion="4" minRefreshableVersion="3" recordCount="47">
  <cacheSource type="worksheet">
    <worksheetSource ref="A5:E52" sheet="10-4"/>
  </cacheSource>
  <cacheFields count="5">
    <cacheField name="年別" numFmtId="181">
      <sharedItems containsSemiMixedTypes="0" containsNonDate="0" containsDate="1" containsString="0" minDate="2009-03-31T00:00:00" maxDate="2016-05-02T00:00:00" count="15">
        <d v="2009-05-01T00:00:00"/>
        <d v="2010-05-01T00:00:00"/>
        <d v="2011-05-01T00:00:00"/>
        <d v="2012-05-01T00:00:00"/>
        <d v="2013-05-01T00:00:00"/>
        <d v="2014-05-01T00:00:00"/>
        <d v="2015-05-01T00:00:00"/>
        <d v="2016-05-01T00:00:00"/>
        <d v="2009-03-31T00:00:00" u="1"/>
        <d v="2010-03-31T00:00:00" u="1"/>
        <d v="2011-03-31T00:00:00" u="1"/>
        <d v="2012-03-31T00:00:00" u="1"/>
        <d v="2013-03-31T00:00:00" u="1"/>
        <d v="2014-03-31T00:00:00" u="1"/>
        <d v="2015-03-31T00:00:00" u="1"/>
      </sharedItems>
    </cacheField>
    <cacheField name="区分" numFmtId="181">
      <sharedItems count="6">
        <s v="卒業生総数"/>
        <s v="高等学校等進学者"/>
        <s v="専修学校等入学者"/>
        <s v="就職者"/>
        <s v="その他"/>
        <s v="就職進学者(再掲)"/>
      </sharedItems>
    </cacheField>
    <cacheField name="総数" numFmtId="0">
      <sharedItems containsSemiMixedTypes="0" containsString="0" containsNumber="1" containsInteger="1" minValue="0" maxValue="482"/>
    </cacheField>
    <cacheField name="男" numFmtId="0">
      <sharedItems containsSemiMixedTypes="0" containsString="0" containsNumber="1" containsInteger="1" minValue="0" maxValue="238"/>
    </cacheField>
    <cacheField name="女" numFmtId="0">
      <sharedItems containsSemiMixedTypes="0" containsString="0" containsNumber="1" containsInteger="1" minValue="0" maxValue="24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">
  <r>
    <x v="0"/>
    <x v="0"/>
    <n v="50"/>
    <n v="40"/>
    <n v="3"/>
    <n v="7"/>
    <n v="0"/>
  </r>
  <r>
    <x v="0"/>
    <x v="1"/>
    <n v="141"/>
    <n v="112"/>
    <n v="4"/>
    <n v="22"/>
    <n v="3"/>
  </r>
  <r>
    <x v="0"/>
    <x v="2"/>
    <n v="15"/>
    <n v="10"/>
    <n v="1"/>
    <n v="4"/>
    <n v="0"/>
  </r>
  <r>
    <x v="0"/>
    <x v="3"/>
    <n v="34"/>
    <n v="24"/>
    <n v="2"/>
    <n v="8"/>
    <n v="0"/>
  </r>
  <r>
    <x v="0"/>
    <x v="4"/>
    <n v="105"/>
    <n v="87"/>
    <n v="6"/>
    <n v="12"/>
    <n v="0"/>
  </r>
  <r>
    <x v="0"/>
    <x v="5"/>
    <n v="32"/>
    <n v="23"/>
    <n v="2"/>
    <n v="7"/>
    <n v="0"/>
  </r>
  <r>
    <x v="0"/>
    <x v="6"/>
    <n v="46"/>
    <n v="31"/>
    <n v="5"/>
    <n v="9"/>
    <n v="1"/>
  </r>
  <r>
    <x v="0"/>
    <x v="7"/>
    <n v="30"/>
    <n v="19"/>
    <n v="3"/>
    <n v="8"/>
    <n v="0"/>
  </r>
  <r>
    <x v="0"/>
    <x v="8"/>
    <n v="141"/>
    <n v="114"/>
    <n v="2"/>
    <n v="21"/>
    <n v="4"/>
  </r>
  <r>
    <x v="0"/>
    <x v="9"/>
    <n v="134"/>
    <n v="110"/>
    <n v="5"/>
    <n v="18"/>
    <n v="1"/>
  </r>
  <r>
    <x v="1"/>
    <x v="0"/>
    <n v="50"/>
    <n v="40"/>
    <n v="3"/>
    <n v="7"/>
    <n v="0"/>
  </r>
  <r>
    <x v="1"/>
    <x v="1"/>
    <n v="141"/>
    <n v="112"/>
    <n v="4"/>
    <n v="22"/>
    <n v="3"/>
  </r>
  <r>
    <x v="1"/>
    <x v="2"/>
    <n v="15"/>
    <n v="10"/>
    <n v="1"/>
    <n v="4"/>
    <n v="0"/>
  </r>
  <r>
    <x v="1"/>
    <x v="3"/>
    <n v="34"/>
    <n v="24"/>
    <n v="2"/>
    <n v="8"/>
    <n v="0"/>
  </r>
  <r>
    <x v="1"/>
    <x v="4"/>
    <n v="105"/>
    <n v="87"/>
    <n v="6"/>
    <n v="12"/>
    <n v="0"/>
  </r>
  <r>
    <x v="1"/>
    <x v="5"/>
    <n v="32"/>
    <n v="23"/>
    <n v="2"/>
    <n v="7"/>
    <n v="0"/>
  </r>
  <r>
    <x v="1"/>
    <x v="6"/>
    <n v="46"/>
    <n v="31"/>
    <n v="5"/>
    <n v="9"/>
    <n v="1"/>
  </r>
  <r>
    <x v="1"/>
    <x v="7"/>
    <n v="31"/>
    <n v="20"/>
    <n v="3"/>
    <n v="8"/>
    <n v="0"/>
  </r>
  <r>
    <x v="1"/>
    <x v="8"/>
    <n v="142"/>
    <n v="115"/>
    <n v="2"/>
    <n v="21"/>
    <n v="4"/>
  </r>
  <r>
    <x v="1"/>
    <x v="9"/>
    <n v="134"/>
    <n v="110"/>
    <n v="5"/>
    <n v="18"/>
    <n v="1"/>
  </r>
  <r>
    <x v="2"/>
    <x v="0"/>
    <n v="50"/>
    <n v="40"/>
    <n v="3"/>
    <n v="7"/>
    <n v="0"/>
  </r>
  <r>
    <x v="2"/>
    <x v="1"/>
    <n v="141"/>
    <n v="112"/>
    <n v="4"/>
    <n v="22"/>
    <n v="3"/>
  </r>
  <r>
    <x v="2"/>
    <x v="2"/>
    <n v="15"/>
    <n v="10"/>
    <n v="1"/>
    <n v="4"/>
    <n v="0"/>
  </r>
  <r>
    <x v="2"/>
    <x v="3"/>
    <n v="34"/>
    <n v="24"/>
    <n v="2"/>
    <n v="8"/>
    <n v="0"/>
  </r>
  <r>
    <x v="2"/>
    <x v="4"/>
    <n v="107"/>
    <n v="88"/>
    <n v="6"/>
    <n v="13"/>
    <n v="0"/>
  </r>
  <r>
    <x v="2"/>
    <x v="5"/>
    <n v="32"/>
    <n v="23"/>
    <n v="2"/>
    <n v="7"/>
    <n v="0"/>
  </r>
  <r>
    <x v="2"/>
    <x v="6"/>
    <n v="45"/>
    <n v="31"/>
    <n v="5"/>
    <n v="8"/>
    <n v="1"/>
  </r>
  <r>
    <x v="2"/>
    <x v="7"/>
    <n v="31"/>
    <n v="20"/>
    <n v="3"/>
    <n v="8"/>
    <n v="0"/>
  </r>
  <r>
    <x v="2"/>
    <x v="8"/>
    <n v="142"/>
    <n v="115"/>
    <n v="2"/>
    <n v="21"/>
    <n v="4"/>
  </r>
  <r>
    <x v="2"/>
    <x v="9"/>
    <n v="134"/>
    <n v="110"/>
    <n v="5"/>
    <n v="18"/>
    <n v="1"/>
  </r>
  <r>
    <x v="3"/>
    <x v="0"/>
    <n v="50"/>
    <n v="40"/>
    <n v="3"/>
    <n v="7"/>
    <n v="0"/>
  </r>
  <r>
    <x v="3"/>
    <x v="1"/>
    <n v="140"/>
    <n v="112"/>
    <n v="3"/>
    <n v="22"/>
    <n v="3"/>
  </r>
  <r>
    <x v="3"/>
    <x v="2"/>
    <n v="16"/>
    <n v="11"/>
    <n v="1"/>
    <n v="4"/>
    <n v="0"/>
  </r>
  <r>
    <x v="3"/>
    <x v="3"/>
    <n v="34"/>
    <n v="24"/>
    <n v="2"/>
    <n v="8"/>
    <n v="0"/>
  </r>
  <r>
    <x v="3"/>
    <x v="4"/>
    <n v="107"/>
    <n v="88"/>
    <n v="6"/>
    <n v="13"/>
    <n v="0"/>
  </r>
  <r>
    <x v="3"/>
    <x v="5"/>
    <n v="32"/>
    <n v="23"/>
    <n v="2"/>
    <n v="7"/>
    <n v="0"/>
  </r>
  <r>
    <x v="3"/>
    <x v="6"/>
    <n v="45"/>
    <n v="31"/>
    <n v="5"/>
    <n v="8"/>
    <n v="1"/>
  </r>
  <r>
    <x v="3"/>
    <x v="7"/>
    <n v="31"/>
    <n v="20"/>
    <n v="3"/>
    <n v="8"/>
    <n v="0"/>
  </r>
  <r>
    <x v="3"/>
    <x v="8"/>
    <n v="142"/>
    <n v="115"/>
    <n v="2"/>
    <n v="21"/>
    <n v="4"/>
  </r>
  <r>
    <x v="3"/>
    <x v="9"/>
    <n v="134"/>
    <n v="110"/>
    <n v="5"/>
    <n v="18"/>
    <n v="1"/>
  </r>
  <r>
    <x v="4"/>
    <x v="0"/>
    <n v="50"/>
    <n v="40"/>
    <n v="3"/>
    <n v="7"/>
    <n v="0"/>
  </r>
  <r>
    <x v="4"/>
    <x v="1"/>
    <n v="140"/>
    <n v="112"/>
    <n v="3"/>
    <n v="22"/>
    <n v="3"/>
  </r>
  <r>
    <x v="4"/>
    <x v="2"/>
    <n v="16"/>
    <n v="11"/>
    <n v="1"/>
    <n v="4"/>
    <n v="0"/>
  </r>
  <r>
    <x v="4"/>
    <x v="3"/>
    <n v="33"/>
    <n v="24"/>
    <n v="1"/>
    <n v="8"/>
    <n v="0"/>
  </r>
  <r>
    <x v="4"/>
    <x v="4"/>
    <n v="107"/>
    <n v="89"/>
    <n v="5"/>
    <n v="13"/>
    <n v="0"/>
  </r>
  <r>
    <x v="4"/>
    <x v="5"/>
    <n v="32"/>
    <n v="23"/>
    <n v="2"/>
    <n v="7"/>
    <n v="0"/>
  </r>
  <r>
    <x v="4"/>
    <x v="6"/>
    <n v="45"/>
    <n v="31"/>
    <n v="5"/>
    <n v="8"/>
    <n v="1"/>
  </r>
  <r>
    <x v="4"/>
    <x v="7"/>
    <n v="31"/>
    <n v="20"/>
    <n v="3"/>
    <n v="8"/>
    <n v="0"/>
  </r>
  <r>
    <x v="4"/>
    <x v="8"/>
    <n v="142"/>
    <n v="115"/>
    <n v="2"/>
    <n v="21"/>
    <n v="4"/>
  </r>
  <r>
    <x v="4"/>
    <x v="9"/>
    <n v="134"/>
    <n v="110"/>
    <n v="5"/>
    <n v="18"/>
    <n v="1"/>
  </r>
  <r>
    <x v="5"/>
    <x v="0"/>
    <n v="50"/>
    <n v="40"/>
    <n v="3"/>
    <n v="7"/>
    <n v="0"/>
  </r>
  <r>
    <x v="5"/>
    <x v="1"/>
    <n v="141"/>
    <n v="112"/>
    <n v="3"/>
    <n v="22"/>
    <n v="3"/>
  </r>
  <r>
    <x v="5"/>
    <x v="2"/>
    <n v="16"/>
    <n v="11"/>
    <n v="1"/>
    <n v="4"/>
    <n v="0"/>
  </r>
  <r>
    <x v="5"/>
    <x v="3"/>
    <n v="34"/>
    <n v="24"/>
    <n v="1"/>
    <n v="8"/>
    <n v="0"/>
  </r>
  <r>
    <x v="5"/>
    <x v="4"/>
    <n v="108"/>
    <n v="89"/>
    <n v="5"/>
    <n v="13"/>
    <n v="0"/>
  </r>
  <r>
    <x v="5"/>
    <x v="5"/>
    <n v="32"/>
    <n v="23"/>
    <n v="2"/>
    <n v="7"/>
    <n v="0"/>
  </r>
  <r>
    <x v="5"/>
    <x v="6"/>
    <n v="45"/>
    <n v="31"/>
    <n v="5"/>
    <n v="8"/>
    <n v="1"/>
  </r>
  <r>
    <x v="5"/>
    <x v="7"/>
    <n v="31"/>
    <n v="20"/>
    <n v="3"/>
    <n v="8"/>
    <n v="0"/>
  </r>
  <r>
    <x v="5"/>
    <x v="8"/>
    <n v="142"/>
    <n v="115"/>
    <n v="2"/>
    <n v="21"/>
    <n v="4"/>
  </r>
  <r>
    <x v="5"/>
    <x v="9"/>
    <n v="134"/>
    <n v="110"/>
    <n v="5"/>
    <n v="18"/>
    <n v="1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8">
  <r>
    <x v="0"/>
    <n v="50"/>
    <n v="0"/>
    <n v="1"/>
    <n v="7"/>
    <n v="12"/>
    <n v="16"/>
    <n v="2"/>
    <n v="11"/>
    <n v="1"/>
  </r>
  <r>
    <x v="1"/>
    <n v="50"/>
    <n v="0"/>
    <n v="1"/>
    <n v="6"/>
    <n v="13"/>
    <n v="14"/>
    <n v="5"/>
    <n v="10"/>
    <n v="1"/>
  </r>
  <r>
    <x v="2"/>
    <n v="49"/>
    <n v="0"/>
    <n v="1"/>
    <n v="5"/>
    <n v="14"/>
    <n v="13"/>
    <n v="5"/>
    <n v="10"/>
    <n v="1"/>
  </r>
  <r>
    <x v="3"/>
    <n v="49"/>
    <n v="0"/>
    <n v="1"/>
    <n v="5"/>
    <n v="14"/>
    <n v="13"/>
    <n v="5"/>
    <n v="10"/>
    <n v="1"/>
  </r>
  <r>
    <x v="4"/>
    <n v="53"/>
    <n v="0"/>
    <n v="1"/>
    <n v="5"/>
    <n v="13"/>
    <n v="12"/>
    <n v="4"/>
    <n v="16"/>
    <n v="2"/>
  </r>
  <r>
    <x v="5"/>
    <n v="51"/>
    <n v="0"/>
    <n v="1"/>
    <n v="5"/>
    <n v="13"/>
    <n v="10"/>
    <n v="5"/>
    <n v="16"/>
    <n v="1"/>
  </r>
  <r>
    <x v="6"/>
    <n v="53"/>
    <n v="0"/>
    <n v="1"/>
    <n v="7"/>
    <n v="13"/>
    <n v="8"/>
    <n v="4"/>
    <n v="19"/>
    <n v="1"/>
  </r>
  <r>
    <x v="7"/>
    <n v="56"/>
    <n v="0"/>
    <n v="1"/>
    <n v="7"/>
    <n v="14"/>
    <n v="8"/>
    <n v="3"/>
    <n v="22"/>
    <n v="1"/>
  </r>
</pivotCacheRecords>
</file>

<file path=xl/pivotCache/pivotCacheRecords100.xml><?xml version="1.0" encoding="utf-8"?>
<pivotCacheRecords xmlns="http://schemas.openxmlformats.org/spreadsheetml/2006/main" xmlns:r="http://schemas.openxmlformats.org/officeDocument/2006/relationships" count="6">
  <r>
    <x v="0"/>
    <n v="26295"/>
    <n v="11652"/>
    <n v="236"/>
    <n v="113"/>
    <n v="1689"/>
    <n v="484"/>
    <n v="4"/>
    <n v="9295"/>
    <n v="742"/>
    <n v="30"/>
    <n v="2038"/>
    <n v="12"/>
  </r>
  <r>
    <x v="1"/>
    <n v="18782"/>
    <n v="7811"/>
    <n v="196"/>
    <n v="49"/>
    <n v="929"/>
    <n v="172"/>
    <n v="10"/>
    <n v="7637"/>
    <n v="407"/>
    <n v="150"/>
    <n v="1386"/>
    <n v="35"/>
  </r>
  <r>
    <x v="2"/>
    <n v="16034"/>
    <n v="6220"/>
    <n v="147"/>
    <n v="5"/>
    <n v="878"/>
    <n v="248"/>
    <n v="10"/>
    <n v="6846"/>
    <n v="735"/>
    <n v="29"/>
    <n v="916"/>
    <n v="0"/>
  </r>
  <r>
    <x v="3"/>
    <n v="9933"/>
    <n v="3581"/>
    <n v="139"/>
    <n v="33"/>
    <n v="535"/>
    <n v="189"/>
    <n v="2"/>
    <n v="4899"/>
    <n v="545"/>
    <n v="54"/>
    <n v="0"/>
    <n v="10"/>
  </r>
  <r>
    <x v="4"/>
    <n v="9104"/>
    <n v="2557"/>
    <s v="X"/>
    <n v="30"/>
    <n v="433"/>
    <n v="95"/>
    <n v="0"/>
    <n v="4432"/>
    <n v="1338"/>
    <n v="0"/>
    <n v="0"/>
    <s v="X"/>
  </r>
  <r>
    <x v="5"/>
    <s v="X"/>
    <n v="3518"/>
    <s v="X"/>
    <s v="X"/>
    <n v="341"/>
    <n v="92"/>
    <n v="41"/>
    <n v="4022"/>
    <n v="1248"/>
    <n v="0"/>
    <n v="0"/>
    <s v="X"/>
  </r>
</pivotCacheRecords>
</file>

<file path=xl/pivotCache/pivotCacheRecords101.xml><?xml version="1.0" encoding="utf-8"?>
<pivotCacheRecords xmlns="http://schemas.openxmlformats.org/spreadsheetml/2006/main" xmlns:r="http://schemas.openxmlformats.org/officeDocument/2006/relationships" count="14">
  <r>
    <x v="0"/>
    <x v="0"/>
    <n v="21222"/>
    <n v="20862"/>
    <n v="260"/>
    <n v="100"/>
    <n v="7010"/>
    <n v="63672"/>
    <n v="62189"/>
    <n v="1217"/>
    <n v="266"/>
    <n v="7910"/>
  </r>
  <r>
    <x v="1"/>
    <x v="0"/>
    <n v="22587"/>
    <n v="22226"/>
    <n v="275"/>
    <n v="86"/>
    <n v="7000"/>
    <n v="64115"/>
    <n v="62714"/>
    <n v="1160"/>
    <n v="241"/>
    <n v="7690"/>
  </r>
  <r>
    <x v="2"/>
    <x v="0"/>
    <n v="21248"/>
    <n v="20976"/>
    <n v="198"/>
    <n v="74"/>
    <n v="6970"/>
    <n v="61647"/>
    <n v="60099"/>
    <n v="1316"/>
    <n v="232"/>
    <n v="7930"/>
  </r>
  <r>
    <x v="3"/>
    <x v="0"/>
    <n v="19483"/>
    <n v="19127"/>
    <n v="291"/>
    <n v="65"/>
    <n v="7320"/>
    <n v="59998"/>
    <n v="58513"/>
    <n v="1242"/>
    <n v="243"/>
    <n v="7160"/>
  </r>
  <r>
    <x v="4"/>
    <x v="0"/>
    <n v="28553"/>
    <n v="22173"/>
    <n v="295"/>
    <n v="184"/>
    <n v="5901"/>
    <n v="75020"/>
    <n v="66233"/>
    <n v="1115"/>
    <n v="366"/>
    <n v="7306"/>
  </r>
  <r>
    <x v="5"/>
    <x v="0"/>
    <n v="29537"/>
    <n v="22350"/>
    <n v="346"/>
    <n v="211"/>
    <n v="6630"/>
    <n v="66110"/>
    <n v="57837"/>
    <n v="1114"/>
    <n v="354"/>
    <n v="6805"/>
  </r>
  <r>
    <x v="6"/>
    <x v="0"/>
    <n v="29375"/>
    <n v="21653"/>
    <n v="335"/>
    <n v="242"/>
    <n v="7145"/>
    <n v="67835"/>
    <n v="59649"/>
    <n v="1117"/>
    <n v="400"/>
    <n v="6669"/>
  </r>
  <r>
    <x v="0"/>
    <x v="1"/>
    <n v="377"/>
    <n v="375"/>
    <n v="1"/>
    <n v="1"/>
    <s v="-"/>
    <n v="741"/>
    <n v="701"/>
    <n v="38"/>
    <n v="2"/>
    <s v="-"/>
  </r>
  <r>
    <x v="1"/>
    <x v="1"/>
    <n v="231"/>
    <n v="230"/>
    <n v="1"/>
    <n v="0"/>
    <s v="-"/>
    <n v="664"/>
    <n v="661"/>
    <n v="2"/>
    <n v="1"/>
    <s v="-"/>
  </r>
  <r>
    <x v="2"/>
    <x v="1"/>
    <n v="473"/>
    <n v="473"/>
    <n v="0"/>
    <n v="0"/>
    <s v="-"/>
    <n v="1138"/>
    <n v="1138"/>
    <n v="0"/>
    <n v="0"/>
    <s v="-"/>
  </r>
  <r>
    <x v="3"/>
    <x v="1"/>
    <n v="549"/>
    <n v="549"/>
    <n v="0"/>
    <n v="0"/>
    <s v="-"/>
    <n v="1443"/>
    <n v="1443"/>
    <n v="0"/>
    <n v="0"/>
    <s v="-"/>
  </r>
  <r>
    <x v="4"/>
    <x v="1"/>
    <n v="570"/>
    <n v="570"/>
    <n v="0"/>
    <n v="0"/>
    <s v="-"/>
    <n v="1183"/>
    <n v="1183"/>
    <n v="0"/>
    <n v="0"/>
    <s v="-"/>
  </r>
  <r>
    <x v="5"/>
    <x v="1"/>
    <n v="489"/>
    <n v="489"/>
    <n v="0"/>
    <n v="0"/>
    <s v="-"/>
    <n v="1245"/>
    <n v="1245"/>
    <n v="0"/>
    <n v="0"/>
    <s v="-"/>
  </r>
  <r>
    <x v="6"/>
    <x v="1"/>
    <n v="492"/>
    <n v="492"/>
    <n v="0"/>
    <n v="0"/>
    <s v="-"/>
    <n v="1455"/>
    <n v="1455"/>
    <n v="0"/>
    <n v="0"/>
    <s v="-"/>
  </r>
</pivotCacheRecords>
</file>

<file path=xl/pivotCache/pivotCacheRecords102.xml><?xml version="1.0" encoding="utf-8"?>
<pivotCacheRecords xmlns="http://schemas.openxmlformats.org/spreadsheetml/2006/main" xmlns:r="http://schemas.openxmlformats.org/officeDocument/2006/relationships" count="47">
  <r>
    <x v="0"/>
    <x v="0"/>
    <n v="22139"/>
    <n v="75920018"/>
    <n v="3429243.3262568321"/>
  </r>
  <r>
    <x v="1"/>
    <x v="0"/>
    <n v="22114"/>
    <n v="73846155"/>
    <n v="3339339.5586506287"/>
  </r>
  <r>
    <x v="2"/>
    <x v="0"/>
    <n v="21650"/>
    <n v="68263987"/>
    <n v="3153070.9930715933"/>
  </r>
  <r>
    <x v="3"/>
    <x v="0"/>
    <n v="21657"/>
    <n v="68091050"/>
    <n v="3144066.5835526618"/>
  </r>
  <r>
    <x v="4"/>
    <x v="0"/>
    <n v="21816"/>
    <n v="68464747"/>
    <n v="3138281.3989732307"/>
  </r>
  <r>
    <x v="5"/>
    <x v="0"/>
    <n v="21974"/>
    <n v="67947601"/>
    <n v="3092181.7147538001"/>
  </r>
  <r>
    <x v="6"/>
    <x v="0"/>
    <n v="21890"/>
    <n v="68356574"/>
    <n v="3122730.6532663316"/>
  </r>
  <r>
    <x v="7"/>
    <x v="0"/>
    <n v="21916"/>
    <n v="68306521"/>
    <n v="3116742.1518525276"/>
  </r>
  <r>
    <x v="0"/>
    <x v="1"/>
    <n v="17778"/>
    <n v="62009654"/>
    <n v="3487999.437507031"/>
  </r>
  <r>
    <x v="1"/>
    <x v="1"/>
    <n v="17837"/>
    <n v="61649983"/>
    <n v="3456297.7518641027"/>
  </r>
  <r>
    <x v="2"/>
    <x v="1"/>
    <n v="17262"/>
    <n v="55604230"/>
    <n v="3221192.7934190705"/>
  </r>
  <r>
    <x v="3"/>
    <x v="1"/>
    <n v="17130"/>
    <n v="55576491"/>
    <n v="3244395.2714535901"/>
  </r>
  <r>
    <x v="4"/>
    <x v="1"/>
    <n v="17188"/>
    <n v="55810970"/>
    <n v="3247089.2483127764"/>
  </r>
  <r>
    <x v="5"/>
    <x v="1"/>
    <n v="17274"/>
    <n v="55540458"/>
    <n v="3215263.2858631467"/>
  </r>
  <r>
    <x v="6"/>
    <x v="1"/>
    <n v="17068"/>
    <n v="54269226"/>
    <n v="3179589.0555425356"/>
  </r>
  <r>
    <x v="7"/>
    <x v="1"/>
    <n v="17229"/>
    <n v="55248670"/>
    <n v="3206725.2887573279"/>
  </r>
  <r>
    <x v="0"/>
    <x v="2"/>
    <n v="799"/>
    <n v="2721642"/>
    <n v="3406310.3879849813"/>
  </r>
  <r>
    <x v="1"/>
    <x v="2"/>
    <n v="775"/>
    <n v="2504493"/>
    <n v="3231603.8709677421"/>
  </r>
  <r>
    <x v="2"/>
    <x v="2"/>
    <n v="755"/>
    <n v="2267383"/>
    <n v="3003156.2913907282"/>
  </r>
  <r>
    <x v="3"/>
    <x v="2"/>
    <n v="745"/>
    <n v="2199760"/>
    <n v="2952697.9865771816"/>
  </r>
  <r>
    <x v="4"/>
    <x v="2"/>
    <n v="772"/>
    <n v="2344227"/>
    <n v="3036563.4715025909"/>
  </r>
  <r>
    <x v="5"/>
    <x v="2"/>
    <n v="769"/>
    <n v="2266124"/>
    <n v="2946845.2535760729"/>
  </r>
  <r>
    <x v="6"/>
    <x v="2"/>
    <n v="781"/>
    <n v="2276403"/>
    <n v="2914728.5531370039"/>
  </r>
  <r>
    <x v="7"/>
    <x v="2"/>
    <n v="807"/>
    <n v="2367017"/>
    <n v="2933106.567534077"/>
  </r>
  <r>
    <x v="0"/>
    <x v="3"/>
    <n v="31"/>
    <n v="109690"/>
    <n v="3538387.0967741935"/>
  </r>
  <r>
    <x v="1"/>
    <x v="3"/>
    <n v="27"/>
    <n v="85968"/>
    <n v="3184000"/>
  </r>
  <r>
    <x v="2"/>
    <x v="3"/>
    <n v="24"/>
    <n v="68277"/>
    <n v="2844875"/>
  </r>
  <r>
    <x v="3"/>
    <x v="3"/>
    <n v="24"/>
    <n v="72089"/>
    <n v="3003708.3333333335"/>
  </r>
  <r>
    <x v="4"/>
    <x v="3"/>
    <n v="20"/>
    <n v="65323"/>
    <n v="3266150"/>
  </r>
  <r>
    <x v="5"/>
    <x v="3"/>
    <n v="21"/>
    <n v="58247"/>
    <n v="2773666.6666666665"/>
  </r>
  <r>
    <x v="6"/>
    <x v="3"/>
    <n v="25"/>
    <n v="68995"/>
    <n v="2759800"/>
  </r>
  <r>
    <x v="7"/>
    <x v="3"/>
    <n v="26"/>
    <n v="60340"/>
    <n v="2320769.230769231"/>
  </r>
  <r>
    <x v="0"/>
    <x v="4"/>
    <n v="3351"/>
    <n v="7912322"/>
    <n v="2361182.3336317516"/>
  </r>
  <r>
    <x v="1"/>
    <x v="4"/>
    <n v="3374"/>
    <n v="7921503"/>
    <n v="2347807.6467101364"/>
  </r>
  <r>
    <x v="2"/>
    <x v="4"/>
    <n v="3503"/>
    <n v="8217543"/>
    <n v="2345858.6925492436"/>
  </r>
  <r>
    <x v="3"/>
    <x v="4"/>
    <n v="3644"/>
    <n v="8268061"/>
    <n v="2268951.9758507134"/>
  </r>
  <r>
    <x v="4"/>
    <x v="4"/>
    <n v="3681"/>
    <n v="7982726"/>
    <n v="2168629.7201847322"/>
  </r>
  <r>
    <x v="5"/>
    <x v="4"/>
    <n v="3778"/>
    <n v="8337426"/>
    <n v="2206835.8920063525"/>
  </r>
  <r>
    <x v="6"/>
    <x v="4"/>
    <n v="3734"/>
    <n v="8224708"/>
    <n v="2202653.4547402249"/>
  </r>
  <r>
    <x v="7"/>
    <x v="4"/>
    <n v="3674"/>
    <n v="8067148"/>
    <n v="2195739.7931409907"/>
  </r>
  <r>
    <x v="0"/>
    <x v="5"/>
    <n v="180"/>
    <n v="3166710"/>
    <n v="17592833.333333332"/>
  </r>
  <r>
    <x v="1"/>
    <x v="5"/>
    <n v="101"/>
    <n v="1684208"/>
    <n v="16675326.732673267"/>
  </r>
  <r>
    <x v="2"/>
    <x v="5"/>
    <n v="106"/>
    <n v="2106554"/>
    <n v="19873150.943396226"/>
  </r>
  <r>
    <x v="3"/>
    <x v="5"/>
    <n v="114"/>
    <n v="1974649"/>
    <n v="17321482.456140351"/>
  </r>
  <r>
    <x v="4"/>
    <x v="5"/>
    <n v="155"/>
    <n v="2261501"/>
    <n v="14590329.032258065"/>
  </r>
  <r>
    <x v="5"/>
    <x v="5"/>
    <n v="132"/>
    <n v="1745346"/>
    <n v="13222318.181818182"/>
  </r>
  <r>
    <x v="6"/>
    <x v="5"/>
    <n v="282"/>
    <n v="3517242"/>
    <n v="12472489.361702127"/>
  </r>
</pivotCacheRecords>
</file>

<file path=xl/pivotCache/pivotCacheRecords103.xml><?xml version="1.0" encoding="utf-8"?>
<pivotCacheRecords xmlns="http://schemas.openxmlformats.org/spreadsheetml/2006/main" xmlns:r="http://schemas.openxmlformats.org/officeDocument/2006/relationships" count="22">
  <r>
    <x v="0"/>
    <x v="0"/>
    <x v="0"/>
    <n v="254"/>
    <n v="1917"/>
    <n v="23007"/>
    <n v="5060303"/>
    <n v="275275"/>
  </r>
  <r>
    <x v="0"/>
    <x v="1"/>
    <x v="1"/>
    <n v="2"/>
    <n v="22"/>
    <s v="-"/>
    <n v="103453"/>
    <n v="17482"/>
  </r>
  <r>
    <x v="0"/>
    <x v="1"/>
    <x v="2"/>
    <n v="5"/>
    <n v="16"/>
    <s v="-"/>
    <n v="59420"/>
    <n v="2698"/>
  </r>
  <r>
    <x v="0"/>
    <x v="1"/>
    <x v="3"/>
    <n v="31"/>
    <n v="183"/>
    <s v="-"/>
    <n v="2234600"/>
    <n v="38225"/>
  </r>
  <r>
    <x v="0"/>
    <x v="1"/>
    <x v="4"/>
    <n v="10"/>
    <n v="41"/>
    <s v="-"/>
    <n v="76921"/>
    <n v="6798"/>
  </r>
  <r>
    <x v="0"/>
    <x v="1"/>
    <x v="5"/>
    <n v="12"/>
    <n v="114"/>
    <s v="-"/>
    <n v="398708"/>
    <n v="91510"/>
  </r>
  <r>
    <x v="0"/>
    <x v="2"/>
    <x v="6"/>
    <n v="15"/>
    <n v="54"/>
    <n v="1509"/>
    <n v="57474"/>
    <n v="10501"/>
  </r>
  <r>
    <x v="0"/>
    <x v="2"/>
    <x v="7"/>
    <n v="72"/>
    <n v="981"/>
    <n v="9298"/>
    <n v="1103613"/>
    <n v="31967"/>
  </r>
  <r>
    <x v="0"/>
    <x v="2"/>
    <x v="8"/>
    <n v="36"/>
    <n v="129"/>
    <n v="2669"/>
    <n v="248424"/>
    <n v="23039"/>
  </r>
  <r>
    <x v="0"/>
    <x v="2"/>
    <x v="9"/>
    <n v="68"/>
    <n v="372"/>
    <n v="9531"/>
    <n v="762889"/>
    <n v="51859"/>
  </r>
  <r>
    <x v="0"/>
    <x v="2"/>
    <x v="10"/>
    <n v="3"/>
    <n v="5"/>
    <n v="0"/>
    <n v="14801"/>
    <n v="1196"/>
  </r>
  <r>
    <x v="1"/>
    <x v="0"/>
    <x v="0"/>
    <n v="260"/>
    <n v="2222"/>
    <n v="28378"/>
    <n v="4632868"/>
    <n v="176882"/>
  </r>
  <r>
    <x v="1"/>
    <x v="1"/>
    <x v="2"/>
    <n v="10"/>
    <n v="111"/>
    <s v="-"/>
    <n v="506121"/>
    <n v="4099"/>
  </r>
  <r>
    <x v="1"/>
    <x v="1"/>
    <x v="3"/>
    <n v="35"/>
    <n v="195"/>
    <s v="-"/>
    <n v="999375"/>
    <n v="66187"/>
  </r>
  <r>
    <x v="1"/>
    <x v="1"/>
    <x v="4"/>
    <n v="8"/>
    <n v="42"/>
    <s v="-"/>
    <n v="138591"/>
    <n v="14817"/>
  </r>
  <r>
    <x v="1"/>
    <x v="1"/>
    <x v="5"/>
    <n v="14"/>
    <n v="98"/>
    <s v="-"/>
    <n v="520623"/>
    <n v="8245"/>
  </r>
  <r>
    <x v="1"/>
    <x v="2"/>
    <x v="11"/>
    <n v="2"/>
    <n v="53"/>
    <n v="1525"/>
    <n v="75544"/>
    <n v="0"/>
  </r>
  <r>
    <x v="1"/>
    <x v="2"/>
    <x v="6"/>
    <n v="15"/>
    <n v="58"/>
    <n v="3110"/>
    <n v="85300"/>
    <n v="584"/>
  </r>
  <r>
    <x v="1"/>
    <x v="2"/>
    <x v="7"/>
    <n v="65"/>
    <n v="944"/>
    <n v="8811"/>
    <n v="1020545"/>
    <n v="8104"/>
  </r>
  <r>
    <x v="1"/>
    <x v="2"/>
    <x v="8"/>
    <n v="28"/>
    <n v="111"/>
    <n v="1868"/>
    <n v="249631"/>
    <n v="22531"/>
  </r>
  <r>
    <x v="1"/>
    <x v="2"/>
    <x v="9"/>
    <n v="79"/>
    <n v="589"/>
    <n v="13064"/>
    <n v="1024463"/>
    <n v="52107"/>
  </r>
  <r>
    <x v="1"/>
    <x v="2"/>
    <x v="10"/>
    <n v="4"/>
    <n v="21"/>
    <n v="0"/>
    <n v="12675"/>
    <n v="208"/>
  </r>
</pivotCacheRecords>
</file>

<file path=xl/pivotCache/pivotCacheRecords104.xml><?xml version="1.0" encoding="utf-8"?>
<pivotCacheRecords xmlns="http://schemas.openxmlformats.org/spreadsheetml/2006/main" xmlns:r="http://schemas.openxmlformats.org/officeDocument/2006/relationships" count="22">
  <r>
    <x v="0"/>
    <x v="0"/>
    <s v="総数"/>
    <n v="254"/>
    <n v="112"/>
    <n v="45"/>
    <n v="45"/>
    <n v="29"/>
    <n v="14"/>
    <n v="2"/>
    <n v="3"/>
    <n v="1"/>
  </r>
  <r>
    <x v="0"/>
    <x v="1"/>
    <s v="50各種商品卸売業"/>
    <n v="2"/>
    <n v="0"/>
    <n v="1"/>
    <n v="0"/>
    <n v="1"/>
    <n v="0"/>
    <n v="0"/>
    <n v="0"/>
    <n v="0"/>
  </r>
  <r>
    <x v="0"/>
    <x v="1"/>
    <s v="52飲食料品卸売業"/>
    <n v="5"/>
    <n v="4"/>
    <n v="0"/>
    <n v="1"/>
    <n v="0"/>
    <n v="0"/>
    <n v="0"/>
    <n v="0"/>
    <n v="0"/>
  </r>
  <r>
    <x v="0"/>
    <x v="1"/>
    <s v="53建築材料，鉱物・金属材料等卸売業"/>
    <n v="31"/>
    <n v="8"/>
    <n v="7"/>
    <n v="13"/>
    <n v="2"/>
    <n v="1"/>
    <n v="0"/>
    <n v="0"/>
    <n v="0"/>
  </r>
  <r>
    <x v="0"/>
    <x v="1"/>
    <s v="54機械器具卸売業"/>
    <n v="10"/>
    <n v="5"/>
    <n v="1"/>
    <n v="2"/>
    <n v="1"/>
    <n v="0"/>
    <n v="0"/>
    <n v="0"/>
    <n v="0"/>
  </r>
  <r>
    <x v="0"/>
    <x v="1"/>
    <s v="55その他の卸売業"/>
    <n v="12"/>
    <n v="5"/>
    <n v="0"/>
    <n v="3"/>
    <n v="2"/>
    <n v="1"/>
    <n v="1"/>
    <n v="0"/>
    <n v="0"/>
  </r>
  <r>
    <x v="0"/>
    <x v="2"/>
    <s v="57織物・衣服・身の回り品小売業"/>
    <n v="15"/>
    <n v="10"/>
    <n v="2"/>
    <n v="1"/>
    <n v="2"/>
    <n v="0"/>
    <n v="0"/>
    <n v="0"/>
    <n v="0"/>
  </r>
  <r>
    <x v="0"/>
    <x v="2"/>
    <s v="58飲食料品小売業"/>
    <n v="72"/>
    <n v="28"/>
    <n v="13"/>
    <n v="8"/>
    <n v="9"/>
    <n v="9"/>
    <n v="1"/>
    <n v="3"/>
    <n v="1"/>
  </r>
  <r>
    <x v="0"/>
    <x v="2"/>
    <s v="59機械器具小売業"/>
    <n v="36"/>
    <n v="21"/>
    <n v="6"/>
    <n v="4"/>
    <n v="3"/>
    <n v="0"/>
    <n v="0"/>
    <n v="0"/>
    <n v="0"/>
  </r>
  <r>
    <x v="0"/>
    <x v="2"/>
    <s v="60その他の小売業"/>
    <n v="68"/>
    <n v="28"/>
    <n v="15"/>
    <n v="13"/>
    <n v="9"/>
    <n v="3"/>
    <n v="0"/>
    <n v="0"/>
    <n v="0"/>
  </r>
  <r>
    <x v="0"/>
    <x v="2"/>
    <s v="61無店舗小売業"/>
    <n v="3"/>
    <n v="3"/>
    <n v="0"/>
    <n v="0"/>
    <n v="0"/>
    <n v="0"/>
    <n v="0"/>
    <n v="0"/>
    <n v="0"/>
  </r>
  <r>
    <x v="1"/>
    <x v="0"/>
    <s v="総数"/>
    <n v="260"/>
    <n v="101"/>
    <n v="44"/>
    <n v="52"/>
    <n v="33"/>
    <n v="15"/>
    <n v="9"/>
    <n v="4"/>
    <n v="1"/>
  </r>
  <r>
    <x v="1"/>
    <x v="1"/>
    <s v="52飲食料品卸売業"/>
    <n v="10"/>
    <n v="4"/>
    <n v="1"/>
    <n v="1"/>
    <n v="1"/>
    <n v="2"/>
    <n v="1"/>
    <n v="0"/>
    <n v="0"/>
  </r>
  <r>
    <x v="1"/>
    <x v="1"/>
    <s v="53建築材料，鉱物・金属材料等卸売業"/>
    <n v="35"/>
    <n v="11"/>
    <n v="6"/>
    <n v="15"/>
    <n v="2"/>
    <n v="1"/>
    <n v="0"/>
    <n v="0"/>
    <n v="0"/>
  </r>
  <r>
    <x v="1"/>
    <x v="1"/>
    <s v="54機械器具卸売業"/>
    <n v="8"/>
    <n v="4"/>
    <n v="0"/>
    <n v="3"/>
    <n v="1"/>
    <n v="0"/>
    <n v="0"/>
    <n v="0"/>
    <n v="0"/>
  </r>
  <r>
    <x v="1"/>
    <x v="1"/>
    <s v="55その他の卸売業"/>
    <n v="14"/>
    <n v="3"/>
    <n v="4"/>
    <n v="4"/>
    <n v="3"/>
    <n v="0"/>
    <n v="0"/>
    <n v="0"/>
    <n v="0"/>
  </r>
  <r>
    <x v="1"/>
    <x v="2"/>
    <s v="56各種商品小売業"/>
    <n v="2"/>
    <n v="0"/>
    <n v="0"/>
    <n v="0"/>
    <n v="0"/>
    <n v="1"/>
    <n v="1"/>
    <n v="0"/>
    <n v="0"/>
  </r>
  <r>
    <x v="1"/>
    <x v="2"/>
    <s v="57織物・衣服・身の回り品小売業"/>
    <n v="15"/>
    <n v="10"/>
    <n v="1"/>
    <n v="1"/>
    <n v="3"/>
    <n v="0"/>
    <n v="0"/>
    <n v="0"/>
    <n v="0"/>
  </r>
  <r>
    <x v="1"/>
    <x v="2"/>
    <s v="58飲食料品小売業"/>
    <n v="65"/>
    <n v="23"/>
    <n v="9"/>
    <n v="6"/>
    <n v="13"/>
    <n v="7"/>
    <n v="3"/>
    <n v="3"/>
    <n v="1"/>
  </r>
  <r>
    <x v="1"/>
    <x v="2"/>
    <s v="59機械器具小売業"/>
    <n v="28"/>
    <n v="17"/>
    <n v="4"/>
    <n v="4"/>
    <n v="3"/>
    <n v="0"/>
    <n v="0"/>
    <n v="0"/>
    <n v="0"/>
  </r>
  <r>
    <x v="1"/>
    <x v="2"/>
    <s v="60その他の小売業"/>
    <n v="79"/>
    <n v="27"/>
    <n v="18"/>
    <n v="18"/>
    <n v="6"/>
    <n v="4"/>
    <n v="4"/>
    <n v="1"/>
    <n v="0"/>
  </r>
  <r>
    <x v="1"/>
    <x v="2"/>
    <s v="61無店舗小売業"/>
    <n v="4"/>
    <n v="2"/>
    <n v="1"/>
    <n v="0"/>
    <n v="1"/>
    <n v="0"/>
    <n v="0"/>
    <n v="0"/>
    <n v="0"/>
  </r>
</pivotCacheRecords>
</file>

<file path=xl/pivotCache/pivotCacheRecords105.xml><?xml version="1.0" encoding="utf-8"?>
<pivotCacheRecords xmlns="http://schemas.openxmlformats.org/spreadsheetml/2006/main" xmlns:r="http://schemas.openxmlformats.org/officeDocument/2006/relationships" count="33">
  <r>
    <x v="0"/>
    <x v="0"/>
    <n v="221"/>
    <n v="0"/>
    <n v="32"/>
    <n v="1"/>
    <n v="5"/>
    <n v="77"/>
    <n v="16"/>
    <n v="15"/>
    <n v="63"/>
    <n v="0"/>
    <n v="5"/>
    <n v="2"/>
    <n v="0"/>
    <n v="5"/>
  </r>
  <r>
    <x v="0"/>
    <x v="1"/>
    <n v="36"/>
    <n v="0"/>
    <n v="3"/>
    <n v="0"/>
    <n v="1"/>
    <n v="27"/>
    <n v="1"/>
    <n v="0"/>
    <n v="2"/>
    <n v="0"/>
    <n v="1"/>
    <n v="1"/>
    <n v="0"/>
    <n v="0"/>
  </r>
  <r>
    <x v="0"/>
    <x v="2"/>
    <n v="24"/>
    <n v="0"/>
    <n v="6"/>
    <n v="0"/>
    <n v="0"/>
    <n v="12"/>
    <n v="0"/>
    <n v="0"/>
    <n v="4"/>
    <n v="0"/>
    <n v="1"/>
    <n v="0"/>
    <n v="0"/>
    <n v="1"/>
  </r>
  <r>
    <x v="0"/>
    <x v="3"/>
    <n v="1"/>
    <n v="0"/>
    <n v="0"/>
    <n v="0"/>
    <n v="0"/>
    <n v="0"/>
    <n v="0"/>
    <n v="0"/>
    <n v="1"/>
    <n v="0"/>
    <n v="0"/>
    <n v="0"/>
    <n v="0"/>
    <n v="0"/>
  </r>
  <r>
    <x v="0"/>
    <x v="4"/>
    <n v="8"/>
    <n v="0"/>
    <n v="0"/>
    <n v="0"/>
    <n v="0"/>
    <n v="7"/>
    <n v="0"/>
    <n v="0"/>
    <n v="1"/>
    <n v="0"/>
    <n v="0"/>
    <n v="0"/>
    <n v="0"/>
    <n v="0"/>
  </r>
  <r>
    <x v="0"/>
    <x v="5"/>
    <n v="12"/>
    <n v="0"/>
    <n v="6"/>
    <n v="0"/>
    <n v="0"/>
    <n v="3"/>
    <n v="0"/>
    <n v="0"/>
    <n v="3"/>
    <n v="0"/>
    <n v="0"/>
    <n v="0"/>
    <n v="0"/>
    <n v="0"/>
  </r>
  <r>
    <x v="0"/>
    <x v="6"/>
    <n v="8"/>
    <n v="0"/>
    <n v="3"/>
    <n v="0"/>
    <n v="1"/>
    <n v="3"/>
    <n v="1"/>
    <n v="0"/>
    <n v="0"/>
    <n v="0"/>
    <n v="0"/>
    <n v="0"/>
    <n v="0"/>
    <n v="0"/>
  </r>
  <r>
    <x v="0"/>
    <x v="7"/>
    <n v="9"/>
    <n v="0"/>
    <n v="1"/>
    <n v="0"/>
    <n v="0"/>
    <n v="5"/>
    <n v="0"/>
    <n v="1"/>
    <n v="0"/>
    <n v="0"/>
    <n v="1"/>
    <n v="1"/>
    <n v="0"/>
    <n v="0"/>
  </r>
  <r>
    <x v="0"/>
    <x v="8"/>
    <n v="17"/>
    <n v="0"/>
    <n v="3"/>
    <n v="0"/>
    <n v="2"/>
    <n v="5"/>
    <n v="2"/>
    <n v="1"/>
    <n v="3"/>
    <n v="0"/>
    <n v="1"/>
    <n v="0"/>
    <n v="0"/>
    <n v="0"/>
  </r>
  <r>
    <x v="0"/>
    <x v="9"/>
    <n v="70"/>
    <n v="0"/>
    <n v="2"/>
    <n v="1"/>
    <n v="1"/>
    <n v="8"/>
    <n v="6"/>
    <n v="11"/>
    <n v="36"/>
    <n v="0"/>
    <n v="1"/>
    <n v="0"/>
    <n v="0"/>
    <n v="4"/>
  </r>
  <r>
    <x v="0"/>
    <x v="10"/>
    <n v="36"/>
    <n v="0"/>
    <n v="8"/>
    <n v="0"/>
    <n v="0"/>
    <n v="7"/>
    <n v="6"/>
    <n v="2"/>
    <n v="13"/>
    <n v="0"/>
    <n v="0"/>
    <n v="0"/>
    <n v="0"/>
    <n v="0"/>
  </r>
  <r>
    <x v="1"/>
    <x v="0"/>
    <n v="181"/>
    <n v="0"/>
    <n v="21"/>
    <n v="0"/>
    <n v="3"/>
    <n v="66"/>
    <n v="13"/>
    <n v="14"/>
    <n v="52"/>
    <n v="1"/>
    <n v="3"/>
    <n v="3"/>
    <n v="0"/>
    <n v="5"/>
  </r>
  <r>
    <x v="1"/>
    <x v="1"/>
    <n v="25"/>
    <n v="0"/>
    <n v="0"/>
    <n v="0"/>
    <n v="0"/>
    <n v="21"/>
    <n v="0"/>
    <n v="0"/>
    <n v="3"/>
    <n v="0"/>
    <n v="0"/>
    <n v="1"/>
    <n v="0"/>
    <n v="0"/>
  </r>
  <r>
    <x v="1"/>
    <x v="2"/>
    <n v="17"/>
    <n v="0"/>
    <n v="5"/>
    <n v="0"/>
    <n v="1"/>
    <n v="6"/>
    <n v="0"/>
    <n v="0"/>
    <n v="3"/>
    <n v="0"/>
    <n v="1"/>
    <n v="0"/>
    <n v="0"/>
    <n v="1"/>
  </r>
  <r>
    <x v="1"/>
    <x v="3"/>
    <n v="0"/>
    <n v="0"/>
    <n v="0"/>
    <n v="0"/>
    <n v="0"/>
    <n v="0"/>
    <n v="0"/>
    <n v="0"/>
    <n v="0"/>
    <n v="0"/>
    <n v="0"/>
    <n v="0"/>
    <n v="0"/>
    <n v="0"/>
  </r>
  <r>
    <x v="1"/>
    <x v="4"/>
    <n v="7"/>
    <n v="0"/>
    <n v="0"/>
    <n v="0"/>
    <n v="0"/>
    <n v="6"/>
    <n v="1"/>
    <n v="0"/>
    <n v="0"/>
    <n v="0"/>
    <n v="0"/>
    <n v="0"/>
    <n v="0"/>
    <n v="0"/>
  </r>
  <r>
    <x v="1"/>
    <x v="5"/>
    <n v="11"/>
    <n v="0"/>
    <n v="2"/>
    <n v="0"/>
    <n v="1"/>
    <n v="5"/>
    <n v="0"/>
    <n v="0"/>
    <n v="3"/>
    <n v="0"/>
    <n v="0"/>
    <n v="0"/>
    <n v="0"/>
    <n v="0"/>
  </r>
  <r>
    <x v="1"/>
    <x v="6"/>
    <n v="8"/>
    <n v="0"/>
    <n v="4"/>
    <n v="0"/>
    <n v="1"/>
    <n v="2"/>
    <n v="1"/>
    <n v="0"/>
    <n v="0"/>
    <n v="0"/>
    <n v="0"/>
    <n v="0"/>
    <n v="0"/>
    <n v="0"/>
  </r>
  <r>
    <x v="1"/>
    <x v="7"/>
    <n v="9"/>
    <n v="0"/>
    <n v="0"/>
    <n v="0"/>
    <n v="0"/>
    <n v="6"/>
    <n v="0"/>
    <n v="1"/>
    <n v="0"/>
    <n v="0"/>
    <n v="1"/>
    <n v="1"/>
    <n v="0"/>
    <n v="0"/>
  </r>
  <r>
    <x v="1"/>
    <x v="8"/>
    <n v="17"/>
    <n v="0"/>
    <n v="4"/>
    <n v="0"/>
    <n v="0"/>
    <n v="6"/>
    <n v="2"/>
    <n v="1"/>
    <n v="3"/>
    <n v="0"/>
    <n v="0"/>
    <n v="1"/>
    <n v="0"/>
    <n v="0"/>
  </r>
  <r>
    <x v="1"/>
    <x v="9"/>
    <n v="62"/>
    <n v="0"/>
    <n v="1"/>
    <n v="0"/>
    <n v="0"/>
    <n v="10"/>
    <n v="5"/>
    <n v="11"/>
    <n v="29"/>
    <n v="1"/>
    <n v="1"/>
    <n v="0"/>
    <n v="0"/>
    <n v="4"/>
  </r>
  <r>
    <x v="1"/>
    <x v="10"/>
    <n v="25"/>
    <n v="0"/>
    <n v="5"/>
    <n v="0"/>
    <n v="0"/>
    <n v="4"/>
    <n v="4"/>
    <n v="1"/>
    <n v="11"/>
    <n v="0"/>
    <n v="0"/>
    <n v="0"/>
    <n v="0"/>
    <n v="0"/>
  </r>
  <r>
    <x v="2"/>
    <x v="0"/>
    <n v="164"/>
    <n v="0"/>
    <n v="20"/>
    <n v="0"/>
    <n v="3"/>
    <n v="63"/>
    <n v="13"/>
    <n v="13"/>
    <n v="45"/>
    <n v="0"/>
    <n v="1"/>
    <n v="3"/>
    <n v="0"/>
    <n v="3"/>
  </r>
  <r>
    <x v="2"/>
    <x v="1"/>
    <n v="24"/>
    <n v="0"/>
    <n v="1"/>
    <n v="0"/>
    <n v="1"/>
    <n v="18"/>
    <n v="0"/>
    <n v="0"/>
    <n v="3"/>
    <n v="0"/>
    <n v="1"/>
    <n v="0"/>
    <n v="0"/>
    <n v="0"/>
  </r>
  <r>
    <x v="2"/>
    <x v="2"/>
    <n v="11"/>
    <n v="0"/>
    <n v="3"/>
    <n v="0"/>
    <n v="0"/>
    <n v="7"/>
    <n v="0"/>
    <n v="0"/>
    <n v="1"/>
    <n v="0"/>
    <n v="0"/>
    <n v="0"/>
    <n v="0"/>
    <n v="0"/>
  </r>
  <r>
    <x v="2"/>
    <x v="3"/>
    <n v="0"/>
    <n v="0"/>
    <n v="0"/>
    <n v="0"/>
    <n v="0"/>
    <n v="0"/>
    <n v="0"/>
    <n v="0"/>
    <n v="0"/>
    <n v="0"/>
    <n v="0"/>
    <n v="0"/>
    <n v="0"/>
    <n v="0"/>
  </r>
  <r>
    <x v="2"/>
    <x v="4"/>
    <n v="7"/>
    <n v="0"/>
    <n v="2"/>
    <n v="0"/>
    <n v="0"/>
    <n v="4"/>
    <n v="1"/>
    <n v="0"/>
    <n v="0"/>
    <n v="0"/>
    <n v="0"/>
    <n v="0"/>
    <n v="0"/>
    <n v="0"/>
  </r>
  <r>
    <x v="2"/>
    <x v="5"/>
    <n v="14"/>
    <n v="0"/>
    <n v="5"/>
    <n v="0"/>
    <n v="1"/>
    <n v="5"/>
    <n v="0"/>
    <n v="1"/>
    <n v="2"/>
    <n v="0"/>
    <n v="0"/>
    <n v="0"/>
    <n v="0"/>
    <n v="0"/>
  </r>
  <r>
    <x v="2"/>
    <x v="6"/>
    <n v="7"/>
    <n v="0"/>
    <n v="2"/>
    <n v="0"/>
    <n v="1"/>
    <n v="3"/>
    <n v="1"/>
    <n v="0"/>
    <n v="0"/>
    <n v="0"/>
    <n v="0"/>
    <n v="0"/>
    <n v="0"/>
    <n v="0"/>
  </r>
  <r>
    <x v="2"/>
    <x v="7"/>
    <n v="9"/>
    <n v="0"/>
    <n v="0"/>
    <n v="0"/>
    <n v="0"/>
    <n v="6"/>
    <n v="0"/>
    <n v="1"/>
    <n v="0"/>
    <n v="0"/>
    <n v="0"/>
    <n v="2"/>
    <n v="0"/>
    <n v="0"/>
  </r>
  <r>
    <x v="2"/>
    <x v="8"/>
    <n v="13"/>
    <n v="0"/>
    <n v="3"/>
    <n v="0"/>
    <n v="0"/>
    <n v="4"/>
    <n v="3"/>
    <n v="0"/>
    <n v="2"/>
    <n v="0"/>
    <n v="0"/>
    <n v="1"/>
    <n v="0"/>
    <n v="0"/>
  </r>
  <r>
    <x v="2"/>
    <x v="9"/>
    <n v="55"/>
    <n v="0"/>
    <n v="1"/>
    <n v="0"/>
    <n v="0"/>
    <n v="8"/>
    <n v="4"/>
    <n v="11"/>
    <n v="28"/>
    <n v="0"/>
    <n v="0"/>
    <n v="0"/>
    <n v="0"/>
    <n v="3"/>
  </r>
  <r>
    <x v="2"/>
    <x v="10"/>
    <n v="24"/>
    <n v="0"/>
    <n v="3"/>
    <n v="0"/>
    <n v="0"/>
    <n v="8"/>
    <n v="4"/>
    <n v="0"/>
    <n v="9"/>
    <n v="0"/>
    <n v="0"/>
    <n v="0"/>
    <n v="0"/>
    <n v="0"/>
  </r>
</pivotCacheRecords>
</file>

<file path=xl/pivotCache/pivotCacheRecords106.xml><?xml version="1.0" encoding="utf-8"?>
<pivotCacheRecords xmlns="http://schemas.openxmlformats.org/spreadsheetml/2006/main" xmlns:r="http://schemas.openxmlformats.org/officeDocument/2006/relationships" count="6">
  <r>
    <x v="0"/>
    <n v="107"/>
    <n v="20"/>
    <n v="39"/>
    <n v="38"/>
    <n v="9"/>
    <n v="1"/>
    <n v="138"/>
    <n v="1063"/>
    <n v="68"/>
    <n v="574"/>
    <n v="70"/>
    <n v="489"/>
  </r>
  <r>
    <x v="1"/>
    <n v="91"/>
    <n v="11"/>
    <n v="33"/>
    <n v="27"/>
    <n v="11"/>
    <n v="9"/>
    <n v="118"/>
    <n v="1228"/>
    <n v="59"/>
    <n v="634"/>
    <n v="59"/>
    <n v="594"/>
  </r>
  <r>
    <x v="2"/>
    <n v="87"/>
    <n v="20"/>
    <n v="25"/>
    <n v="32"/>
    <n v="6"/>
    <n v="4"/>
    <n v="114"/>
    <n v="1026"/>
    <n v="61"/>
    <n v="569"/>
    <n v="53"/>
    <n v="457"/>
  </r>
  <r>
    <x v="3"/>
    <n v="81"/>
    <n v="23"/>
    <n v="23"/>
    <n v="21"/>
    <n v="11"/>
    <n v="3"/>
    <n v="102"/>
    <n v="870"/>
    <n v="57"/>
    <n v="521"/>
    <n v="45"/>
    <n v="349"/>
  </r>
  <r>
    <x v="4"/>
    <n v="72"/>
    <n v="16"/>
    <n v="19"/>
    <n v="20"/>
    <n v="12"/>
    <n v="5"/>
    <n v="72"/>
    <n v="956"/>
    <s v="-"/>
    <s v="-"/>
    <s v="-"/>
    <s v="-"/>
  </r>
  <r>
    <x v="5"/>
    <n v="62"/>
    <n v="13"/>
    <n v="11"/>
    <n v="22"/>
    <n v="9"/>
    <n v="7"/>
    <n v="62"/>
    <n v="843"/>
    <s v="-"/>
    <s v="-"/>
    <s v="-"/>
    <s v="-"/>
  </r>
</pivotCacheRecords>
</file>

<file path=xl/pivotCache/pivotCacheRecords107.xml><?xml version="1.0" encoding="utf-8"?>
<pivotCacheRecords xmlns="http://schemas.openxmlformats.org/spreadsheetml/2006/main" xmlns:r="http://schemas.openxmlformats.org/officeDocument/2006/relationships" count="6">
  <r>
    <x v="0"/>
    <n v="17"/>
    <n v="613"/>
    <n v="0"/>
    <n v="0"/>
    <n v="3"/>
    <n v="330"/>
    <n v="13"/>
    <n v="125896"/>
  </r>
  <r>
    <x v="1"/>
    <n v="12"/>
    <n v="447"/>
    <n v="2"/>
    <n v="35"/>
    <n v="1"/>
    <n v="680"/>
    <n v="6"/>
    <n v="95800"/>
  </r>
  <r>
    <x v="2"/>
    <n v="9"/>
    <n v="445"/>
    <n v="2"/>
    <n v="57"/>
    <n v="1"/>
    <n v="160"/>
    <n v="7"/>
    <n v="70900"/>
  </r>
  <r>
    <x v="3"/>
    <n v="5"/>
    <n v="191"/>
    <n v="3"/>
    <n v="117"/>
    <n v="0"/>
    <n v="0"/>
    <n v="5"/>
    <n v="81700"/>
  </r>
  <r>
    <x v="4"/>
    <n v="3"/>
    <n v="104"/>
    <n v="4"/>
    <n v="88"/>
    <n v="0"/>
    <n v="0"/>
    <n v="5"/>
    <n v="61500"/>
  </r>
  <r>
    <x v="5"/>
    <n v="1"/>
    <s v="X"/>
    <n v="3"/>
    <n v="32"/>
    <n v="0"/>
    <n v="0"/>
    <n v="3"/>
    <n v="16500"/>
  </r>
</pivotCacheRecords>
</file>

<file path=xl/pivotCache/pivotCacheRecords108.xml><?xml version="1.0" encoding="utf-8"?>
<pivotCacheRecords xmlns="http://schemas.openxmlformats.org/spreadsheetml/2006/main" xmlns:r="http://schemas.openxmlformats.org/officeDocument/2006/relationships" count="38">
  <r>
    <x v="0"/>
    <x v="0"/>
    <n v="61177"/>
    <n v="28089"/>
    <n v="32010"/>
    <n v="1078"/>
  </r>
  <r>
    <x v="1"/>
    <x v="0"/>
    <n v="53797"/>
    <n v="24864"/>
    <n v="27751"/>
    <n v="1182"/>
  </r>
  <r>
    <x v="2"/>
    <x v="0"/>
    <n v="37790"/>
    <n v="16808"/>
    <n v="19596"/>
    <n v="1386"/>
  </r>
  <r>
    <x v="3"/>
    <x v="0"/>
    <n v="33711"/>
    <n v="14662"/>
    <n v="17377"/>
    <n v="1672"/>
  </r>
  <r>
    <x v="4"/>
    <x v="0"/>
    <n v="31038"/>
    <n v="12717"/>
    <n v="16409"/>
    <n v="1912"/>
  </r>
  <r>
    <x v="5"/>
    <x v="0"/>
    <n v="19409"/>
    <n v="6605"/>
    <n v="10910"/>
    <n v="1894"/>
  </r>
  <r>
    <x v="5"/>
    <x v="1"/>
    <n v="2905"/>
    <n v="912"/>
    <n v="1984"/>
    <n v="9"/>
  </r>
  <r>
    <x v="5"/>
    <x v="2"/>
    <n v="1615"/>
    <n v="723"/>
    <n v="809"/>
    <n v="83"/>
  </r>
  <r>
    <x v="5"/>
    <x v="3"/>
    <n v="5"/>
    <n v="0"/>
    <n v="5"/>
    <n v="0"/>
  </r>
  <r>
    <x v="5"/>
    <x v="4"/>
    <n v="618"/>
    <n v="209"/>
    <n v="381"/>
    <n v="28"/>
  </r>
  <r>
    <x v="5"/>
    <x v="5"/>
    <n v="1421"/>
    <n v="714"/>
    <n v="545"/>
    <n v="162"/>
  </r>
  <r>
    <x v="5"/>
    <x v="6"/>
    <n v="862"/>
    <n v="440"/>
    <n v="403"/>
    <n v="19"/>
  </r>
  <r>
    <x v="5"/>
    <x v="7"/>
    <n v="975"/>
    <n v="243"/>
    <n v="652"/>
    <n v="80"/>
  </r>
  <r>
    <x v="5"/>
    <x v="8"/>
    <n v="1838"/>
    <n v="728"/>
    <n v="1005"/>
    <n v="105"/>
  </r>
  <r>
    <x v="5"/>
    <x v="9"/>
    <n v="6561"/>
    <n v="1880"/>
    <n v="3551"/>
    <n v="1130"/>
  </r>
  <r>
    <x v="5"/>
    <x v="10"/>
    <n v="2609"/>
    <n v="756"/>
    <n v="1575"/>
    <n v="278"/>
  </r>
  <r>
    <x v="6"/>
    <x v="0"/>
    <n v="17724"/>
    <s v="-"/>
    <s v="-"/>
    <s v="-"/>
  </r>
  <r>
    <x v="6"/>
    <x v="1"/>
    <n v="2775"/>
    <s v="-"/>
    <s v="-"/>
    <s v="-"/>
  </r>
  <r>
    <x v="6"/>
    <x v="2"/>
    <n v="1517"/>
    <s v="-"/>
    <s v="-"/>
    <s v="-"/>
  </r>
  <r>
    <x v="6"/>
    <x v="3"/>
    <n v="0"/>
    <s v="-"/>
    <s v="-"/>
    <s v="-"/>
  </r>
  <r>
    <x v="6"/>
    <x v="4"/>
    <n v="586"/>
    <s v="-"/>
    <s v="-"/>
    <s v="-"/>
  </r>
  <r>
    <x v="6"/>
    <x v="5"/>
    <n v="1765"/>
    <s v="-"/>
    <s v="-"/>
    <s v="-"/>
  </r>
  <r>
    <x v="6"/>
    <x v="6"/>
    <n v="881"/>
    <s v="-"/>
    <s v="-"/>
    <s v="-"/>
  </r>
  <r>
    <x v="6"/>
    <x v="7"/>
    <n v="1241"/>
    <s v="-"/>
    <s v="-"/>
    <s v="-"/>
  </r>
  <r>
    <x v="6"/>
    <x v="8"/>
    <n v="1706"/>
    <s v="-"/>
    <s v="-"/>
    <s v="-"/>
  </r>
  <r>
    <x v="6"/>
    <x v="9"/>
    <n v="5333"/>
    <s v="-"/>
    <s v="-"/>
    <s v="-"/>
  </r>
  <r>
    <x v="6"/>
    <x v="10"/>
    <n v="1920"/>
    <s v="-"/>
    <s v="-"/>
    <s v="-"/>
  </r>
  <r>
    <x v="7"/>
    <x v="0"/>
    <n v="16438"/>
    <s v="-"/>
    <s v="-"/>
    <s v="-"/>
  </r>
  <r>
    <x v="7"/>
    <x v="1"/>
    <n v="2689"/>
    <s v="-"/>
    <s v="-"/>
    <s v="-"/>
  </r>
  <r>
    <x v="7"/>
    <x v="2"/>
    <n v="1238"/>
    <s v="-"/>
    <s v="-"/>
    <s v="-"/>
  </r>
  <r>
    <x v="7"/>
    <x v="3"/>
    <n v="0"/>
    <s v="-"/>
    <s v="-"/>
    <s v="-"/>
  </r>
  <r>
    <x v="7"/>
    <x v="4"/>
    <n v="521"/>
    <s v="-"/>
    <s v="-"/>
    <s v="-"/>
  </r>
  <r>
    <x v="7"/>
    <x v="5"/>
    <n v="1513"/>
    <s v="-"/>
    <s v="-"/>
    <s v="-"/>
  </r>
  <r>
    <x v="7"/>
    <x v="6"/>
    <n v="871"/>
    <s v="-"/>
    <s v="-"/>
    <s v="-"/>
  </r>
  <r>
    <x v="7"/>
    <x v="7"/>
    <n v="1074"/>
    <s v="-"/>
    <s v="-"/>
    <s v="-"/>
  </r>
  <r>
    <x v="7"/>
    <x v="8"/>
    <n v="1580"/>
    <s v="-"/>
    <s v="-"/>
    <s v="-"/>
  </r>
  <r>
    <x v="7"/>
    <x v="9"/>
    <n v="5142"/>
    <s v="-"/>
    <s v="-"/>
    <s v="-"/>
  </r>
  <r>
    <x v="7"/>
    <x v="10"/>
    <n v="1810"/>
    <s v="-"/>
    <s v="-"/>
    <s v="-"/>
  </r>
</pivotCacheRecords>
</file>

<file path=xl/pivotCache/pivotCacheRecords109.xml><?xml version="1.0" encoding="utf-8"?>
<pivotCacheRecords xmlns="http://schemas.openxmlformats.org/spreadsheetml/2006/main" xmlns:r="http://schemas.openxmlformats.org/officeDocument/2006/relationships" count="3">
  <r>
    <x v="0"/>
    <n v="247"/>
    <n v="0"/>
    <n v="16"/>
    <n v="77"/>
    <n v="103"/>
    <n v="39"/>
    <n v="10"/>
    <n v="1"/>
    <n v="1"/>
    <n v="0"/>
    <n v="0"/>
    <n v="0"/>
    <n v="0"/>
    <n v="0"/>
    <n v="0"/>
  </r>
  <r>
    <x v="1"/>
    <n v="213"/>
    <n v="0"/>
    <n v="17"/>
    <n v="58"/>
    <n v="89"/>
    <n v="33"/>
    <n v="11"/>
    <n v="4"/>
    <n v="1"/>
    <n v="0"/>
    <n v="0"/>
    <n v="0"/>
    <n v="0"/>
    <n v="0"/>
    <n v="0"/>
  </r>
  <r>
    <x v="2"/>
    <n v="184"/>
    <n v="0"/>
    <n v="10"/>
    <n v="51"/>
    <n v="71"/>
    <n v="39"/>
    <n v="9"/>
    <n v="2"/>
    <n v="2"/>
    <n v="0"/>
    <n v="0"/>
    <n v="0"/>
    <n v="0"/>
    <n v="0"/>
    <n v="0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8">
  <r>
    <x v="0"/>
    <n v="175"/>
    <n v="1"/>
    <n v="2"/>
    <n v="10"/>
    <n v="10"/>
    <n v="20"/>
    <n v="35"/>
    <n v="97"/>
  </r>
  <r>
    <x v="1"/>
    <n v="175"/>
    <n v="1"/>
    <n v="2"/>
    <n v="10"/>
    <n v="10"/>
    <n v="20"/>
    <n v="35"/>
    <n v="97"/>
  </r>
  <r>
    <x v="2"/>
    <n v="174"/>
    <n v="1"/>
    <n v="2"/>
    <n v="10"/>
    <n v="10"/>
    <n v="20"/>
    <n v="35"/>
    <n v="96"/>
  </r>
  <r>
    <x v="3"/>
    <n v="175"/>
    <n v="1"/>
    <n v="2"/>
    <n v="10"/>
    <n v="10"/>
    <n v="20"/>
    <n v="35"/>
    <n v="97"/>
  </r>
  <r>
    <x v="4"/>
    <n v="177"/>
    <n v="1"/>
    <n v="2"/>
    <n v="10"/>
    <n v="10"/>
    <n v="20"/>
    <n v="35"/>
    <n v="99"/>
  </r>
  <r>
    <x v="5"/>
    <n v="176"/>
    <n v="1"/>
    <n v="2"/>
    <n v="10"/>
    <n v="10"/>
    <n v="20"/>
    <n v="35"/>
    <n v="98"/>
  </r>
  <r>
    <x v="6"/>
    <n v="175"/>
    <n v="1"/>
    <n v="2"/>
    <n v="10"/>
    <n v="10"/>
    <n v="20"/>
    <n v="35"/>
    <n v="97"/>
  </r>
  <r>
    <x v="7"/>
    <n v="173"/>
    <n v="1"/>
    <n v="2"/>
    <n v="10"/>
    <n v="10"/>
    <n v="20"/>
    <n v="35"/>
    <n v="95"/>
  </r>
</pivotCacheRecords>
</file>

<file path=xl/pivotCache/pivotCacheRecords110.xml><?xml version="1.0" encoding="utf-8"?>
<pivotCacheRecords xmlns="http://schemas.openxmlformats.org/spreadsheetml/2006/main" xmlns:r="http://schemas.openxmlformats.org/officeDocument/2006/relationships" count="38">
  <r>
    <x v="0"/>
    <x v="0"/>
    <n v="772"/>
    <s v="-"/>
    <s v="-"/>
    <s v="-"/>
    <s v="-"/>
    <s v="-"/>
    <s v="-"/>
    <s v="-"/>
    <s v="-"/>
    <s v="-"/>
    <n v="1961"/>
  </r>
  <r>
    <x v="1"/>
    <x v="0"/>
    <n v="738"/>
    <s v="-"/>
    <s v="-"/>
    <s v="-"/>
    <s v="-"/>
    <s v="-"/>
    <s v="-"/>
    <s v="-"/>
    <s v="-"/>
    <s v="-"/>
    <n v="1601"/>
  </r>
  <r>
    <x v="2"/>
    <x v="0"/>
    <n v="609"/>
    <s v="-"/>
    <s v="-"/>
    <s v="-"/>
    <s v="-"/>
    <s v="-"/>
    <s v="-"/>
    <s v="-"/>
    <s v="-"/>
    <s v="-"/>
    <n v="1274"/>
  </r>
  <r>
    <x v="3"/>
    <x v="0"/>
    <n v="555"/>
    <s v="-"/>
    <s v="-"/>
    <s v="-"/>
    <s v="-"/>
    <s v="-"/>
    <s v="-"/>
    <s v="-"/>
    <s v="-"/>
    <s v="-"/>
    <n v="1109"/>
  </r>
  <r>
    <x v="4"/>
    <x v="0"/>
    <n v="541"/>
    <s v="-"/>
    <s v="-"/>
    <s v="-"/>
    <s v="-"/>
    <s v="-"/>
    <s v="-"/>
    <s v="-"/>
    <s v="-"/>
    <s v="-"/>
    <n v="1030"/>
  </r>
  <r>
    <x v="5"/>
    <x v="0"/>
    <n v="349"/>
    <n v="102"/>
    <n v="247"/>
    <n v="65"/>
    <n v="182"/>
    <n v="48"/>
    <n v="134"/>
    <n v="1611"/>
    <n v="763"/>
    <n v="848"/>
    <n v="603"/>
  </r>
  <r>
    <x v="5"/>
    <x v="1"/>
    <s v="-"/>
    <s v="-"/>
    <n v="37"/>
    <n v="11"/>
    <n v="26"/>
    <n v="6"/>
    <n v="20"/>
    <n v="235"/>
    <n v="111"/>
    <n v="124"/>
    <n v="84"/>
  </r>
  <r>
    <x v="5"/>
    <x v="2"/>
    <s v="-"/>
    <s v="-"/>
    <n v="25"/>
    <n v="8"/>
    <n v="17"/>
    <n v="1"/>
    <n v="16"/>
    <n v="184"/>
    <n v="82"/>
    <n v="102"/>
    <n v="54"/>
  </r>
  <r>
    <x v="5"/>
    <x v="3"/>
    <s v="-"/>
    <s v="-"/>
    <n v="1"/>
    <n v="1"/>
    <n v="0"/>
    <n v="0"/>
    <n v="0"/>
    <n v="2"/>
    <n v="1"/>
    <n v="1"/>
    <n v="2"/>
  </r>
  <r>
    <x v="5"/>
    <x v="4"/>
    <s v="-"/>
    <s v="-"/>
    <n v="8"/>
    <n v="1"/>
    <n v="7"/>
    <n v="2"/>
    <n v="5"/>
    <n v="69"/>
    <n v="30"/>
    <n v="39"/>
    <n v="16"/>
  </r>
  <r>
    <x v="5"/>
    <x v="5"/>
    <s v="-"/>
    <s v="-"/>
    <n v="14"/>
    <n v="2"/>
    <n v="12"/>
    <n v="1"/>
    <n v="11"/>
    <n v="124"/>
    <n v="62"/>
    <n v="62"/>
    <n v="39"/>
  </r>
  <r>
    <x v="5"/>
    <x v="6"/>
    <s v="-"/>
    <s v="-"/>
    <n v="10"/>
    <n v="1"/>
    <n v="9"/>
    <n v="0"/>
    <n v="9"/>
    <n v="84"/>
    <n v="36"/>
    <n v="48"/>
    <n v="27"/>
  </r>
  <r>
    <x v="5"/>
    <x v="7"/>
    <s v="-"/>
    <s v="-"/>
    <n v="9"/>
    <n v="2"/>
    <n v="7"/>
    <n v="1"/>
    <n v="6"/>
    <n v="70"/>
    <n v="34"/>
    <n v="36"/>
    <n v="18"/>
  </r>
  <r>
    <x v="5"/>
    <x v="8"/>
    <s v="-"/>
    <s v="-"/>
    <n v="21"/>
    <n v="5"/>
    <n v="16"/>
    <n v="6"/>
    <n v="10"/>
    <n v="97"/>
    <n v="45"/>
    <n v="52"/>
    <n v="43"/>
  </r>
  <r>
    <x v="5"/>
    <x v="9"/>
    <s v="-"/>
    <s v="-"/>
    <n v="78"/>
    <n v="26"/>
    <n v="52"/>
    <n v="24"/>
    <n v="28"/>
    <n v="441"/>
    <n v="206"/>
    <n v="235"/>
    <n v="208"/>
  </r>
  <r>
    <x v="5"/>
    <x v="10"/>
    <s v="-"/>
    <s v="-"/>
    <n v="44"/>
    <n v="8"/>
    <n v="36"/>
    <n v="7"/>
    <n v="29"/>
    <n v="305"/>
    <n v="156"/>
    <n v="149"/>
    <n v="112"/>
  </r>
  <r>
    <x v="6"/>
    <x v="0"/>
    <n v="341"/>
    <n v="128"/>
    <n v="213"/>
    <s v="-"/>
    <s v="-"/>
    <s v="-"/>
    <s v="-"/>
    <n v="1408"/>
    <n v="679"/>
    <n v="729"/>
    <n v="515"/>
  </r>
  <r>
    <x v="6"/>
    <x v="1"/>
    <n v="52"/>
    <n v="22"/>
    <n v="30"/>
    <s v="-"/>
    <s v="-"/>
    <s v="-"/>
    <s v="-"/>
    <n v="204"/>
    <n v="101"/>
    <n v="103"/>
    <s v="-"/>
  </r>
  <r>
    <x v="6"/>
    <x v="2"/>
    <n v="41"/>
    <n v="22"/>
    <n v="19"/>
    <s v="-"/>
    <s v="-"/>
    <s v="-"/>
    <s v="-"/>
    <n v="148"/>
    <n v="72"/>
    <n v="76"/>
    <s v="-"/>
  </r>
  <r>
    <x v="6"/>
    <x v="3"/>
    <n v="0"/>
    <n v="0"/>
    <n v="0"/>
    <s v="-"/>
    <s v="-"/>
    <s v="-"/>
    <s v="-"/>
    <n v="0"/>
    <n v="0"/>
    <n v="0"/>
    <s v="-"/>
  </r>
  <r>
    <x v="6"/>
    <x v="4"/>
    <n v="20"/>
    <n v="13"/>
    <n v="7"/>
    <s v="-"/>
    <s v="-"/>
    <s v="-"/>
    <s v="-"/>
    <n v="69"/>
    <n v="32"/>
    <n v="37"/>
    <s v="-"/>
  </r>
  <r>
    <x v="6"/>
    <x v="5"/>
    <n v="28"/>
    <n v="9"/>
    <n v="19"/>
    <s v="-"/>
    <s v="-"/>
    <s v="-"/>
    <s v="-"/>
    <n v="121"/>
    <n v="55"/>
    <n v="66"/>
    <s v="-"/>
  </r>
  <r>
    <x v="6"/>
    <x v="6"/>
    <n v="15"/>
    <n v="5"/>
    <n v="10"/>
    <s v="-"/>
    <s v="-"/>
    <s v="-"/>
    <s v="-"/>
    <n v="76"/>
    <n v="29"/>
    <n v="47"/>
    <s v="-"/>
  </r>
  <r>
    <x v="6"/>
    <x v="7"/>
    <n v="24"/>
    <n v="13"/>
    <n v="11"/>
    <s v="-"/>
    <s v="-"/>
    <s v="-"/>
    <s v="-"/>
    <n v="92"/>
    <n v="50"/>
    <n v="42"/>
    <s v="-"/>
  </r>
  <r>
    <x v="6"/>
    <x v="8"/>
    <n v="22"/>
    <n v="5"/>
    <n v="17"/>
    <s v="-"/>
    <s v="-"/>
    <s v="-"/>
    <s v="-"/>
    <n v="84"/>
    <n v="39"/>
    <n v="45"/>
    <s v="-"/>
  </r>
  <r>
    <x v="6"/>
    <x v="9"/>
    <n v="80"/>
    <n v="14"/>
    <n v="66"/>
    <s v="-"/>
    <s v="-"/>
    <s v="-"/>
    <s v="-"/>
    <n v="355"/>
    <n v="166"/>
    <n v="189"/>
    <s v="-"/>
  </r>
  <r>
    <x v="6"/>
    <x v="10"/>
    <n v="59"/>
    <n v="25"/>
    <n v="34"/>
    <s v="-"/>
    <s v="-"/>
    <s v="-"/>
    <s v="-"/>
    <n v="259"/>
    <n v="135"/>
    <n v="124"/>
    <s v="-"/>
  </r>
  <r>
    <x v="7"/>
    <x v="0"/>
    <n v="315"/>
    <n v="131"/>
    <n v="184"/>
    <n v="73"/>
    <n v="111"/>
    <n v="31"/>
    <n v="80"/>
    <s v="-"/>
    <s v="-"/>
    <s v="-"/>
    <n v="392"/>
  </r>
  <r>
    <x v="7"/>
    <x v="1"/>
    <n v="50"/>
    <n v="25"/>
    <n v="25"/>
    <n v="13"/>
    <n v="12"/>
    <n v="4"/>
    <n v="8"/>
    <s v="-"/>
    <s v="-"/>
    <s v="-"/>
    <s v="-"/>
  </r>
  <r>
    <x v="7"/>
    <x v="2"/>
    <n v="36"/>
    <n v="19"/>
    <n v="17"/>
    <n v="1"/>
    <n v="16"/>
    <n v="2"/>
    <n v="14"/>
    <s v="-"/>
    <s v="-"/>
    <s v="-"/>
    <s v="-"/>
  </r>
  <r>
    <x v="7"/>
    <x v="3"/>
    <n v="0"/>
    <n v="0"/>
    <n v="0"/>
    <n v="0"/>
    <n v="0"/>
    <n v="0"/>
    <n v="0"/>
    <s v="-"/>
    <s v="-"/>
    <s v="-"/>
    <s v="-"/>
  </r>
  <r>
    <x v="7"/>
    <x v="4"/>
    <n v="19"/>
    <n v="12"/>
    <n v="7"/>
    <n v="0"/>
    <n v="7"/>
    <n v="0"/>
    <n v="7"/>
    <s v="-"/>
    <s v="-"/>
    <s v="-"/>
    <s v="-"/>
  </r>
  <r>
    <x v="7"/>
    <x v="5"/>
    <n v="24"/>
    <n v="9"/>
    <n v="15"/>
    <n v="4"/>
    <n v="11"/>
    <n v="1"/>
    <n v="10"/>
    <s v="-"/>
    <s v="-"/>
    <s v="-"/>
    <s v="-"/>
  </r>
  <r>
    <x v="7"/>
    <x v="6"/>
    <n v="14"/>
    <n v="6"/>
    <n v="8"/>
    <n v="4"/>
    <n v="4"/>
    <n v="2"/>
    <n v="2"/>
    <s v="-"/>
    <s v="-"/>
    <s v="-"/>
    <s v="-"/>
  </r>
  <r>
    <x v="7"/>
    <x v="7"/>
    <n v="21"/>
    <n v="12"/>
    <n v="9"/>
    <n v="7"/>
    <n v="2"/>
    <n v="1"/>
    <n v="1"/>
    <s v="-"/>
    <s v="-"/>
    <s v="-"/>
    <s v="-"/>
  </r>
  <r>
    <x v="7"/>
    <x v="8"/>
    <n v="21"/>
    <n v="6"/>
    <n v="15"/>
    <n v="6"/>
    <n v="9"/>
    <n v="2"/>
    <n v="7"/>
    <s v="-"/>
    <s v="-"/>
    <s v="-"/>
    <s v="-"/>
  </r>
  <r>
    <x v="7"/>
    <x v="9"/>
    <n v="80"/>
    <n v="22"/>
    <n v="58"/>
    <n v="27"/>
    <n v="31"/>
    <n v="17"/>
    <n v="14"/>
    <s v="-"/>
    <s v="-"/>
    <s v="-"/>
    <s v="-"/>
  </r>
  <r>
    <x v="7"/>
    <x v="10"/>
    <n v="50"/>
    <n v="20"/>
    <n v="30"/>
    <n v="11"/>
    <n v="19"/>
    <n v="2"/>
    <n v="17"/>
    <s v="-"/>
    <s v="-"/>
    <s v="-"/>
    <s v="-"/>
  </r>
</pivotCacheRecords>
</file>

<file path=xl/pivotCache/pivotCacheRecords111.xml><?xml version="1.0" encoding="utf-8"?>
<pivotCacheRecords xmlns="http://schemas.openxmlformats.org/spreadsheetml/2006/main" xmlns:r="http://schemas.openxmlformats.org/officeDocument/2006/relationships" count="1368">
  <r>
    <x v="0"/>
    <x v="0"/>
    <x v="0"/>
    <x v="0"/>
    <x v="0"/>
    <n v="1970"/>
    <n v="833"/>
    <n v="418"/>
    <n v="213"/>
    <s v="-"/>
    <n v="49"/>
    <n v="54"/>
    <n v="37"/>
    <n v="54"/>
    <n v="51"/>
    <n v="63"/>
    <n v="48"/>
    <n v="54"/>
    <n v="42"/>
    <n v="33"/>
    <s v="-"/>
    <s v="-"/>
    <s v="-"/>
    <s v="-"/>
    <s v="-"/>
    <n v="21"/>
  </r>
  <r>
    <x v="0"/>
    <x v="0"/>
    <x v="0"/>
    <x v="0"/>
    <x v="1"/>
    <n v="22905"/>
    <n v="12937"/>
    <n v="2917"/>
    <n v="2356"/>
    <s v="-"/>
    <n v="349"/>
    <n v="480"/>
    <n v="282"/>
    <n v="471"/>
    <n v="693"/>
    <n v="611"/>
    <n v="360"/>
    <n v="608"/>
    <n v="399"/>
    <n v="211"/>
    <s v="-"/>
    <s v="-"/>
    <s v="-"/>
    <s v="-"/>
    <s v="-"/>
    <n v="231"/>
  </r>
  <r>
    <x v="0"/>
    <x v="0"/>
    <x v="0"/>
    <x v="0"/>
    <x v="2"/>
    <n v="15145"/>
    <n v="9337"/>
    <n v="1751"/>
    <n v="1511"/>
    <s v="-"/>
    <n v="180"/>
    <n v="247"/>
    <n v="166"/>
    <n v="243"/>
    <n v="349"/>
    <n v="389"/>
    <n v="187"/>
    <n v="280"/>
    <n v="237"/>
    <n v="111"/>
    <s v="-"/>
    <s v="-"/>
    <s v="-"/>
    <s v="-"/>
    <s v="-"/>
    <n v="157"/>
  </r>
  <r>
    <x v="0"/>
    <x v="0"/>
    <x v="0"/>
    <x v="0"/>
    <x v="3"/>
    <n v="7745"/>
    <n v="3600"/>
    <n v="1166"/>
    <n v="845"/>
    <s v="-"/>
    <n v="169"/>
    <n v="233"/>
    <n v="116"/>
    <n v="228"/>
    <n v="344"/>
    <n v="222"/>
    <n v="173"/>
    <n v="328"/>
    <n v="162"/>
    <n v="100"/>
    <s v="-"/>
    <s v="-"/>
    <s v="-"/>
    <s v="-"/>
    <s v="-"/>
    <n v="59"/>
  </r>
  <r>
    <x v="0"/>
    <x v="0"/>
    <x v="1"/>
    <x v="0"/>
    <x v="0"/>
    <n v="740"/>
    <n v="342"/>
    <n v="157"/>
    <n v="71"/>
    <s v="-"/>
    <n v="17"/>
    <n v="13"/>
    <n v="16"/>
    <n v="17"/>
    <n v="18"/>
    <n v="19"/>
    <n v="14"/>
    <n v="19"/>
    <n v="14"/>
    <n v="20"/>
    <s v="-"/>
    <s v="-"/>
    <s v="-"/>
    <s v="-"/>
    <s v="-"/>
    <n v="3"/>
  </r>
  <r>
    <x v="0"/>
    <x v="0"/>
    <x v="1"/>
    <x v="0"/>
    <x v="1"/>
    <n v="1883"/>
    <n v="764"/>
    <n v="377"/>
    <n v="195"/>
    <s v="-"/>
    <n v="38"/>
    <n v="28"/>
    <n v="45"/>
    <n v="41"/>
    <n v="67"/>
    <n v="33"/>
    <n v="40"/>
    <n v="78"/>
    <n v="79"/>
    <n v="71"/>
    <s v="-"/>
    <s v="-"/>
    <s v="-"/>
    <s v="-"/>
    <s v="-"/>
    <n v="27"/>
  </r>
  <r>
    <x v="0"/>
    <x v="0"/>
    <x v="1"/>
    <x v="0"/>
    <x v="2"/>
    <n v="811"/>
    <n v="362"/>
    <n v="143"/>
    <n v="93"/>
    <s v="-"/>
    <n v="18"/>
    <n v="10"/>
    <n v="14"/>
    <n v="13"/>
    <n v="25"/>
    <n v="16"/>
    <n v="19"/>
    <n v="32"/>
    <n v="33"/>
    <n v="28"/>
    <s v="-"/>
    <s v="-"/>
    <s v="-"/>
    <s v="-"/>
    <s v="-"/>
    <n v="5"/>
  </r>
  <r>
    <x v="0"/>
    <x v="0"/>
    <x v="1"/>
    <x v="0"/>
    <x v="3"/>
    <n v="1072"/>
    <n v="402"/>
    <n v="234"/>
    <n v="102"/>
    <s v="-"/>
    <n v="20"/>
    <n v="18"/>
    <n v="31"/>
    <n v="28"/>
    <n v="42"/>
    <n v="17"/>
    <n v="21"/>
    <n v="46"/>
    <n v="46"/>
    <n v="43"/>
    <s v="-"/>
    <s v="-"/>
    <s v="-"/>
    <s v="-"/>
    <s v="-"/>
    <n v="22"/>
  </r>
  <r>
    <x v="0"/>
    <x v="0"/>
    <x v="2"/>
    <x v="0"/>
    <x v="0"/>
    <n v="1218"/>
    <n v="489"/>
    <n v="256"/>
    <n v="142"/>
    <s v="-"/>
    <n v="30"/>
    <n v="41"/>
    <n v="21"/>
    <n v="36"/>
    <n v="33"/>
    <n v="44"/>
    <n v="34"/>
    <n v="34"/>
    <n v="28"/>
    <n v="12"/>
    <s v="-"/>
    <s v="-"/>
    <s v="-"/>
    <s v="-"/>
    <s v="-"/>
    <n v="18"/>
  </r>
  <r>
    <x v="0"/>
    <x v="0"/>
    <x v="2"/>
    <x v="0"/>
    <x v="1"/>
    <n v="20981"/>
    <n v="12171"/>
    <n v="2516"/>
    <n v="2161"/>
    <s v="-"/>
    <n v="299"/>
    <n v="452"/>
    <n v="237"/>
    <n v="429"/>
    <n v="626"/>
    <n v="578"/>
    <n v="320"/>
    <n v="529"/>
    <n v="320"/>
    <n v="139"/>
    <s v="-"/>
    <s v="-"/>
    <s v="-"/>
    <s v="-"/>
    <s v="-"/>
    <n v="204"/>
  </r>
  <r>
    <x v="0"/>
    <x v="0"/>
    <x v="2"/>
    <x v="0"/>
    <x v="2"/>
    <n v="14324"/>
    <n v="8974"/>
    <n v="1600"/>
    <n v="1418"/>
    <s v="-"/>
    <n v="162"/>
    <n v="237"/>
    <n v="152"/>
    <n v="230"/>
    <n v="324"/>
    <n v="373"/>
    <n v="168"/>
    <n v="247"/>
    <n v="204"/>
    <n v="83"/>
    <s v="-"/>
    <s v="-"/>
    <s v="-"/>
    <s v="-"/>
    <s v="-"/>
    <n v="152"/>
  </r>
  <r>
    <x v="0"/>
    <x v="0"/>
    <x v="2"/>
    <x v="0"/>
    <x v="3"/>
    <n v="6642"/>
    <n v="3197"/>
    <n v="916"/>
    <n v="743"/>
    <s v="-"/>
    <n v="137"/>
    <n v="215"/>
    <n v="85"/>
    <n v="199"/>
    <n v="302"/>
    <n v="205"/>
    <n v="152"/>
    <n v="282"/>
    <n v="116"/>
    <n v="56"/>
    <s v="-"/>
    <s v="-"/>
    <s v="-"/>
    <s v="-"/>
    <s v="-"/>
    <n v="37"/>
  </r>
  <r>
    <x v="0"/>
    <x v="0"/>
    <x v="2"/>
    <x v="1"/>
    <x v="0"/>
    <n v="1146"/>
    <n v="452"/>
    <n v="250"/>
    <n v="138"/>
    <s v="-"/>
    <n v="29"/>
    <n v="35"/>
    <n v="21"/>
    <n v="34"/>
    <n v="28"/>
    <n v="40"/>
    <n v="31"/>
    <n v="32"/>
    <n v="27"/>
    <n v="12"/>
    <s v="-"/>
    <s v="-"/>
    <s v="-"/>
    <s v="-"/>
    <s v="-"/>
    <n v="17"/>
  </r>
  <r>
    <x v="0"/>
    <x v="0"/>
    <x v="2"/>
    <x v="1"/>
    <x v="1"/>
    <n v="19594"/>
    <n v="11449"/>
    <n v="2309"/>
    <n v="2128"/>
    <s v="-"/>
    <n v="288"/>
    <n v="330"/>
    <n v="237"/>
    <n v="424"/>
    <n v="453"/>
    <n v="543"/>
    <n v="286"/>
    <n v="500"/>
    <n v="308"/>
    <n v="139"/>
    <s v="-"/>
    <s v="-"/>
    <s v="-"/>
    <s v="-"/>
    <s v="-"/>
    <n v="200"/>
  </r>
  <r>
    <x v="0"/>
    <x v="0"/>
    <x v="2"/>
    <x v="1"/>
    <x v="2"/>
    <n v="13910"/>
    <n v="8714"/>
    <n v="1558"/>
    <n v="1407"/>
    <s v="-"/>
    <n v="162"/>
    <n v="207"/>
    <n v="152"/>
    <n v="225"/>
    <n v="285"/>
    <n v="365"/>
    <n v="161"/>
    <n v="245"/>
    <n v="197"/>
    <n v="83"/>
    <s v="-"/>
    <s v="-"/>
    <s v="-"/>
    <s v="-"/>
    <s v="-"/>
    <n v="149"/>
  </r>
  <r>
    <x v="0"/>
    <x v="0"/>
    <x v="2"/>
    <x v="1"/>
    <x v="3"/>
    <n v="5669"/>
    <n v="2735"/>
    <n v="751"/>
    <n v="721"/>
    <s v="-"/>
    <n v="126"/>
    <n v="123"/>
    <n v="85"/>
    <n v="199"/>
    <n v="168"/>
    <n v="178"/>
    <n v="125"/>
    <n v="255"/>
    <n v="111"/>
    <n v="56"/>
    <s v="-"/>
    <s v="-"/>
    <s v="-"/>
    <s v="-"/>
    <s v="-"/>
    <n v="36"/>
  </r>
  <r>
    <x v="0"/>
    <x v="0"/>
    <x v="2"/>
    <x v="2"/>
    <x v="0"/>
    <n v="72"/>
    <n v="37"/>
    <n v="6"/>
    <n v="4"/>
    <s v="-"/>
    <n v="1"/>
    <n v="6"/>
    <n v="0"/>
    <n v="2"/>
    <n v="5"/>
    <n v="4"/>
    <n v="3"/>
    <n v="2"/>
    <n v="1"/>
    <n v="0"/>
    <s v="-"/>
    <s v="-"/>
    <s v="-"/>
    <s v="-"/>
    <s v="-"/>
    <n v="1"/>
  </r>
  <r>
    <x v="0"/>
    <x v="0"/>
    <x v="2"/>
    <x v="2"/>
    <x v="1"/>
    <n v="1387"/>
    <n v="722"/>
    <n v="207"/>
    <n v="33"/>
    <s v="-"/>
    <n v="11"/>
    <n v="122"/>
    <n v="0"/>
    <n v="5"/>
    <n v="173"/>
    <n v="35"/>
    <n v="34"/>
    <n v="29"/>
    <n v="12"/>
    <n v="0"/>
    <s v="-"/>
    <s v="-"/>
    <s v="-"/>
    <s v="-"/>
    <s v="-"/>
    <n v="4"/>
  </r>
  <r>
    <x v="0"/>
    <x v="0"/>
    <x v="2"/>
    <x v="2"/>
    <x v="2"/>
    <n v="414"/>
    <n v="260"/>
    <n v="42"/>
    <n v="11"/>
    <s v="-"/>
    <n v="0"/>
    <n v="30"/>
    <n v="0"/>
    <n v="5"/>
    <n v="39"/>
    <n v="8"/>
    <n v="7"/>
    <n v="2"/>
    <n v="7"/>
    <n v="0"/>
    <s v="-"/>
    <s v="-"/>
    <s v="-"/>
    <s v="-"/>
    <s v="-"/>
    <n v="3"/>
  </r>
  <r>
    <x v="0"/>
    <x v="0"/>
    <x v="2"/>
    <x v="2"/>
    <x v="3"/>
    <n v="973"/>
    <n v="462"/>
    <n v="165"/>
    <n v="22"/>
    <s v="-"/>
    <n v="11"/>
    <n v="92"/>
    <n v="0"/>
    <n v="0"/>
    <n v="134"/>
    <n v="27"/>
    <n v="27"/>
    <n v="27"/>
    <n v="5"/>
    <n v="0"/>
    <s v="-"/>
    <s v="-"/>
    <s v="-"/>
    <s v="-"/>
    <s v="-"/>
    <n v="1"/>
  </r>
  <r>
    <x v="0"/>
    <x v="0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0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0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0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"/>
    <x v="0"/>
    <x v="0"/>
    <x v="0"/>
    <n v="3"/>
    <n v="1"/>
    <n v="1"/>
    <n v="0"/>
    <s v="-"/>
    <n v="0"/>
    <n v="0"/>
    <n v="0"/>
    <n v="0"/>
    <n v="0"/>
    <n v="1"/>
    <n v="0"/>
    <n v="0"/>
    <n v="0"/>
    <n v="0"/>
    <s v="-"/>
    <s v="-"/>
    <s v="-"/>
    <s v="-"/>
    <s v="-"/>
    <n v="0"/>
  </r>
  <r>
    <x v="0"/>
    <x v="1"/>
    <x v="0"/>
    <x v="0"/>
    <x v="1"/>
    <n v="12"/>
    <n v="6"/>
    <n v="5"/>
    <n v="0"/>
    <s v="-"/>
    <n v="0"/>
    <n v="0"/>
    <n v="0"/>
    <n v="0"/>
    <n v="0"/>
    <n v="1"/>
    <n v="0"/>
    <n v="0"/>
    <n v="0"/>
    <n v="0"/>
    <s v="-"/>
    <s v="-"/>
    <s v="-"/>
    <s v="-"/>
    <s v="-"/>
    <n v="0"/>
  </r>
  <r>
    <x v="0"/>
    <x v="1"/>
    <x v="0"/>
    <x v="0"/>
    <x v="2"/>
    <n v="7"/>
    <n v="4"/>
    <n v="2"/>
    <n v="0"/>
    <s v="-"/>
    <n v="0"/>
    <n v="0"/>
    <n v="0"/>
    <n v="0"/>
    <n v="0"/>
    <n v="1"/>
    <n v="0"/>
    <n v="0"/>
    <n v="0"/>
    <n v="0"/>
    <s v="-"/>
    <s v="-"/>
    <s v="-"/>
    <s v="-"/>
    <s v="-"/>
    <n v="0"/>
  </r>
  <r>
    <x v="0"/>
    <x v="1"/>
    <x v="0"/>
    <x v="0"/>
    <x v="3"/>
    <n v="5"/>
    <n v="2"/>
    <n v="3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"/>
    <x v="1"/>
    <x v="0"/>
    <x v="0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"/>
    <x v="1"/>
    <x v="0"/>
    <x v="1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"/>
    <x v="1"/>
    <x v="0"/>
    <x v="2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"/>
    <x v="1"/>
    <x v="0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"/>
    <x v="2"/>
    <x v="0"/>
    <x v="0"/>
    <n v="3"/>
    <n v="1"/>
    <n v="1"/>
    <n v="0"/>
    <s v="-"/>
    <n v="0"/>
    <n v="0"/>
    <n v="0"/>
    <n v="0"/>
    <n v="0"/>
    <n v="1"/>
    <n v="0"/>
    <n v="0"/>
    <n v="0"/>
    <n v="0"/>
    <s v="-"/>
    <s v="-"/>
    <s v="-"/>
    <s v="-"/>
    <s v="-"/>
    <n v="0"/>
  </r>
  <r>
    <x v="0"/>
    <x v="1"/>
    <x v="2"/>
    <x v="0"/>
    <x v="1"/>
    <n v="12"/>
    <n v="6"/>
    <n v="5"/>
    <n v="0"/>
    <s v="-"/>
    <n v="0"/>
    <n v="0"/>
    <n v="0"/>
    <n v="0"/>
    <n v="0"/>
    <n v="1"/>
    <n v="0"/>
    <n v="0"/>
    <n v="0"/>
    <n v="0"/>
    <s v="-"/>
    <s v="-"/>
    <s v="-"/>
    <s v="-"/>
    <s v="-"/>
    <n v="0"/>
  </r>
  <r>
    <x v="0"/>
    <x v="1"/>
    <x v="2"/>
    <x v="0"/>
    <x v="2"/>
    <n v="7"/>
    <n v="4"/>
    <n v="2"/>
    <n v="0"/>
    <s v="-"/>
    <n v="0"/>
    <n v="0"/>
    <n v="0"/>
    <n v="0"/>
    <n v="0"/>
    <n v="1"/>
    <n v="0"/>
    <n v="0"/>
    <n v="0"/>
    <n v="0"/>
    <s v="-"/>
    <s v="-"/>
    <s v="-"/>
    <s v="-"/>
    <s v="-"/>
    <n v="0"/>
  </r>
  <r>
    <x v="0"/>
    <x v="1"/>
    <x v="2"/>
    <x v="0"/>
    <x v="3"/>
    <n v="5"/>
    <n v="2"/>
    <n v="3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"/>
    <x v="2"/>
    <x v="1"/>
    <x v="0"/>
    <n v="2"/>
    <n v="1"/>
    <n v="1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"/>
    <x v="2"/>
    <x v="1"/>
    <x v="1"/>
    <n v="11"/>
    <n v="6"/>
    <n v="5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"/>
    <x v="2"/>
    <x v="1"/>
    <x v="2"/>
    <n v="6"/>
    <n v="4"/>
    <n v="2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"/>
    <x v="2"/>
    <x v="1"/>
    <x v="3"/>
    <n v="5"/>
    <n v="2"/>
    <n v="3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"/>
    <x v="2"/>
    <x v="2"/>
    <x v="0"/>
    <n v="1"/>
    <n v="0"/>
    <n v="0"/>
    <n v="0"/>
    <s v="-"/>
    <n v="0"/>
    <n v="0"/>
    <n v="0"/>
    <n v="0"/>
    <n v="0"/>
    <n v="1"/>
    <n v="0"/>
    <n v="0"/>
    <n v="0"/>
    <n v="0"/>
    <s v="-"/>
    <s v="-"/>
    <s v="-"/>
    <s v="-"/>
    <s v="-"/>
    <n v="0"/>
  </r>
  <r>
    <x v="0"/>
    <x v="1"/>
    <x v="2"/>
    <x v="2"/>
    <x v="1"/>
    <n v="1"/>
    <n v="0"/>
    <n v="0"/>
    <n v="0"/>
    <s v="-"/>
    <n v="0"/>
    <n v="0"/>
    <n v="0"/>
    <n v="0"/>
    <n v="0"/>
    <n v="1"/>
    <n v="0"/>
    <n v="0"/>
    <n v="0"/>
    <n v="0"/>
    <s v="-"/>
    <s v="-"/>
    <s v="-"/>
    <s v="-"/>
    <s v="-"/>
    <n v="0"/>
  </r>
  <r>
    <x v="0"/>
    <x v="1"/>
    <x v="2"/>
    <x v="2"/>
    <x v="2"/>
    <n v="1"/>
    <n v="0"/>
    <n v="0"/>
    <n v="0"/>
    <s v="-"/>
    <n v="0"/>
    <n v="0"/>
    <n v="0"/>
    <n v="0"/>
    <n v="0"/>
    <n v="1"/>
    <n v="0"/>
    <n v="0"/>
    <n v="0"/>
    <n v="0"/>
    <s v="-"/>
    <s v="-"/>
    <s v="-"/>
    <s v="-"/>
    <s v="-"/>
    <n v="0"/>
  </r>
  <r>
    <x v="0"/>
    <x v="1"/>
    <x v="2"/>
    <x v="2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2"/>
    <x v="0"/>
    <x v="0"/>
    <x v="0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2"/>
    <x v="0"/>
    <x v="0"/>
    <x v="1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2"/>
    <x v="0"/>
    <x v="0"/>
    <x v="2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2"/>
    <x v="0"/>
    <x v="0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2"/>
    <x v="1"/>
    <x v="0"/>
    <x v="0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2"/>
    <x v="1"/>
    <x v="0"/>
    <x v="1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2"/>
    <x v="1"/>
    <x v="0"/>
    <x v="2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2"/>
    <x v="1"/>
    <x v="0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2"/>
    <x v="2"/>
    <x v="0"/>
    <x v="0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2"/>
    <x v="2"/>
    <x v="0"/>
    <x v="1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2"/>
    <x v="2"/>
    <x v="0"/>
    <x v="2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2"/>
    <x v="2"/>
    <x v="0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2"/>
    <x v="2"/>
    <x v="1"/>
    <x v="0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2"/>
    <x v="2"/>
    <x v="1"/>
    <x v="1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2"/>
    <x v="2"/>
    <x v="1"/>
    <x v="2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2"/>
    <x v="2"/>
    <x v="1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2"/>
    <x v="2"/>
    <x v="2"/>
    <x v="0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2"/>
    <x v="2"/>
    <x v="2"/>
    <x v="1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2"/>
    <x v="2"/>
    <x v="2"/>
    <x v="2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2"/>
    <x v="2"/>
    <x v="2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2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2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2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2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3"/>
    <x v="0"/>
    <x v="0"/>
    <x v="0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3"/>
    <x v="0"/>
    <x v="0"/>
    <x v="1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3"/>
    <x v="0"/>
    <x v="0"/>
    <x v="2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3"/>
    <x v="0"/>
    <x v="0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3"/>
    <x v="1"/>
    <x v="0"/>
    <x v="0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3"/>
    <x v="1"/>
    <x v="0"/>
    <x v="1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3"/>
    <x v="1"/>
    <x v="0"/>
    <x v="2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3"/>
    <x v="1"/>
    <x v="0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3"/>
    <x v="2"/>
    <x v="0"/>
    <x v="0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3"/>
    <x v="2"/>
    <x v="0"/>
    <x v="1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3"/>
    <x v="2"/>
    <x v="0"/>
    <x v="2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3"/>
    <x v="2"/>
    <x v="0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3"/>
    <x v="2"/>
    <x v="1"/>
    <x v="0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3"/>
    <x v="2"/>
    <x v="1"/>
    <x v="1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3"/>
    <x v="2"/>
    <x v="1"/>
    <x v="2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3"/>
    <x v="2"/>
    <x v="1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3"/>
    <x v="2"/>
    <x v="2"/>
    <x v="0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3"/>
    <x v="2"/>
    <x v="2"/>
    <x v="1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3"/>
    <x v="2"/>
    <x v="2"/>
    <x v="2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3"/>
    <x v="2"/>
    <x v="2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3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3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3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3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4"/>
    <x v="0"/>
    <x v="0"/>
    <x v="0"/>
    <n v="265"/>
    <n v="105"/>
    <n v="70"/>
    <n v="28"/>
    <s v="-"/>
    <n v="8"/>
    <n v="6"/>
    <n v="2"/>
    <n v="8"/>
    <n v="7"/>
    <n v="6"/>
    <n v="7"/>
    <n v="7"/>
    <n v="6"/>
    <n v="2"/>
    <s v="-"/>
    <s v="-"/>
    <s v="-"/>
    <s v="-"/>
    <s v="-"/>
    <n v="3"/>
  </r>
  <r>
    <x v="0"/>
    <x v="4"/>
    <x v="0"/>
    <x v="0"/>
    <x v="1"/>
    <n v="1608"/>
    <n v="676"/>
    <n v="408"/>
    <n v="167"/>
    <s v="-"/>
    <n v="46"/>
    <n v="37"/>
    <n v="6"/>
    <n v="38"/>
    <n v="60"/>
    <n v="50"/>
    <n v="35"/>
    <n v="31"/>
    <n v="22"/>
    <n v="4"/>
    <s v="-"/>
    <s v="-"/>
    <s v="-"/>
    <s v="-"/>
    <s v="-"/>
    <n v="28"/>
  </r>
  <r>
    <x v="0"/>
    <x v="4"/>
    <x v="0"/>
    <x v="0"/>
    <x v="2"/>
    <n v="1331"/>
    <n v="556"/>
    <n v="333"/>
    <n v="143"/>
    <s v="-"/>
    <n v="40"/>
    <n v="29"/>
    <n v="3"/>
    <n v="32"/>
    <n v="53"/>
    <n v="44"/>
    <n v="28"/>
    <n v="27"/>
    <n v="17"/>
    <n v="2"/>
    <s v="-"/>
    <s v="-"/>
    <s v="-"/>
    <s v="-"/>
    <s v="-"/>
    <n v="24"/>
  </r>
  <r>
    <x v="0"/>
    <x v="4"/>
    <x v="0"/>
    <x v="0"/>
    <x v="3"/>
    <n v="277"/>
    <n v="120"/>
    <n v="75"/>
    <n v="24"/>
    <s v="-"/>
    <n v="6"/>
    <n v="8"/>
    <n v="3"/>
    <n v="6"/>
    <n v="7"/>
    <n v="6"/>
    <n v="7"/>
    <n v="4"/>
    <n v="5"/>
    <n v="2"/>
    <s v="-"/>
    <s v="-"/>
    <s v="-"/>
    <s v="-"/>
    <s v="-"/>
    <n v="4"/>
  </r>
  <r>
    <x v="0"/>
    <x v="4"/>
    <x v="1"/>
    <x v="0"/>
    <x v="0"/>
    <n v="55"/>
    <n v="28"/>
    <n v="13"/>
    <n v="7"/>
    <s v="-"/>
    <n v="2"/>
    <n v="0"/>
    <n v="0"/>
    <n v="1"/>
    <n v="1"/>
    <n v="0"/>
    <n v="0"/>
    <n v="1"/>
    <n v="0"/>
    <n v="2"/>
    <s v="-"/>
    <s v="-"/>
    <s v="-"/>
    <s v="-"/>
    <s v="-"/>
    <n v="0"/>
  </r>
  <r>
    <x v="0"/>
    <x v="4"/>
    <x v="1"/>
    <x v="0"/>
    <x v="1"/>
    <n v="121"/>
    <n v="54"/>
    <n v="25"/>
    <n v="24"/>
    <s v="-"/>
    <n v="7"/>
    <n v="0"/>
    <n v="0"/>
    <n v="3"/>
    <n v="1"/>
    <n v="0"/>
    <n v="0"/>
    <n v="3"/>
    <n v="0"/>
    <n v="4"/>
    <s v="-"/>
    <s v="-"/>
    <s v="-"/>
    <s v="-"/>
    <s v="-"/>
    <n v="0"/>
  </r>
  <r>
    <x v="0"/>
    <x v="4"/>
    <x v="1"/>
    <x v="0"/>
    <x v="2"/>
    <n v="86"/>
    <n v="39"/>
    <n v="18"/>
    <n v="16"/>
    <s v="-"/>
    <n v="6"/>
    <n v="0"/>
    <n v="0"/>
    <n v="3"/>
    <n v="1"/>
    <n v="0"/>
    <n v="0"/>
    <n v="1"/>
    <n v="0"/>
    <n v="2"/>
    <s v="-"/>
    <s v="-"/>
    <s v="-"/>
    <s v="-"/>
    <s v="-"/>
    <n v="0"/>
  </r>
  <r>
    <x v="0"/>
    <x v="4"/>
    <x v="1"/>
    <x v="0"/>
    <x v="3"/>
    <n v="35"/>
    <n v="15"/>
    <n v="7"/>
    <n v="8"/>
    <s v="-"/>
    <n v="1"/>
    <n v="0"/>
    <n v="0"/>
    <n v="0"/>
    <n v="0"/>
    <n v="0"/>
    <n v="0"/>
    <n v="2"/>
    <n v="0"/>
    <n v="2"/>
    <s v="-"/>
    <s v="-"/>
    <s v="-"/>
    <s v="-"/>
    <s v="-"/>
    <n v="0"/>
  </r>
  <r>
    <x v="0"/>
    <x v="4"/>
    <x v="2"/>
    <x v="0"/>
    <x v="0"/>
    <n v="210"/>
    <n v="77"/>
    <n v="57"/>
    <n v="21"/>
    <s v="-"/>
    <n v="6"/>
    <n v="6"/>
    <n v="2"/>
    <n v="7"/>
    <n v="6"/>
    <n v="6"/>
    <n v="7"/>
    <n v="6"/>
    <n v="6"/>
    <n v="0"/>
    <s v="-"/>
    <s v="-"/>
    <s v="-"/>
    <s v="-"/>
    <s v="-"/>
    <n v="3"/>
  </r>
  <r>
    <x v="0"/>
    <x v="4"/>
    <x v="2"/>
    <x v="0"/>
    <x v="1"/>
    <n v="1487"/>
    <n v="622"/>
    <n v="383"/>
    <n v="143"/>
    <s v="-"/>
    <n v="39"/>
    <n v="37"/>
    <n v="6"/>
    <n v="35"/>
    <n v="59"/>
    <n v="50"/>
    <n v="35"/>
    <n v="28"/>
    <n v="22"/>
    <n v="0"/>
    <s v="-"/>
    <s v="-"/>
    <s v="-"/>
    <s v="-"/>
    <s v="-"/>
    <n v="28"/>
  </r>
  <r>
    <x v="0"/>
    <x v="4"/>
    <x v="2"/>
    <x v="0"/>
    <x v="2"/>
    <n v="1245"/>
    <n v="517"/>
    <n v="315"/>
    <n v="127"/>
    <s v="-"/>
    <n v="34"/>
    <n v="29"/>
    <n v="3"/>
    <n v="29"/>
    <n v="52"/>
    <n v="44"/>
    <n v="28"/>
    <n v="26"/>
    <n v="17"/>
    <n v="0"/>
    <s v="-"/>
    <s v="-"/>
    <s v="-"/>
    <s v="-"/>
    <s v="-"/>
    <n v="24"/>
  </r>
  <r>
    <x v="0"/>
    <x v="4"/>
    <x v="2"/>
    <x v="0"/>
    <x v="3"/>
    <n v="242"/>
    <n v="105"/>
    <n v="68"/>
    <n v="16"/>
    <s v="-"/>
    <n v="5"/>
    <n v="8"/>
    <n v="3"/>
    <n v="6"/>
    <n v="7"/>
    <n v="6"/>
    <n v="7"/>
    <n v="2"/>
    <n v="5"/>
    <n v="0"/>
    <s v="-"/>
    <s v="-"/>
    <s v="-"/>
    <s v="-"/>
    <s v="-"/>
    <n v="4"/>
  </r>
  <r>
    <x v="0"/>
    <x v="4"/>
    <x v="2"/>
    <x v="1"/>
    <x v="0"/>
    <n v="210"/>
    <n v="77"/>
    <n v="57"/>
    <n v="21"/>
    <s v="-"/>
    <n v="6"/>
    <n v="6"/>
    <n v="2"/>
    <n v="7"/>
    <n v="6"/>
    <n v="6"/>
    <n v="7"/>
    <n v="6"/>
    <n v="6"/>
    <n v="0"/>
    <s v="-"/>
    <s v="-"/>
    <s v="-"/>
    <s v="-"/>
    <s v="-"/>
    <n v="3"/>
  </r>
  <r>
    <x v="0"/>
    <x v="4"/>
    <x v="2"/>
    <x v="1"/>
    <x v="1"/>
    <n v="1487"/>
    <n v="622"/>
    <n v="383"/>
    <n v="143"/>
    <s v="-"/>
    <n v="39"/>
    <n v="37"/>
    <n v="6"/>
    <n v="35"/>
    <n v="59"/>
    <n v="50"/>
    <n v="35"/>
    <n v="28"/>
    <n v="22"/>
    <n v="0"/>
    <s v="-"/>
    <s v="-"/>
    <s v="-"/>
    <s v="-"/>
    <s v="-"/>
    <n v="28"/>
  </r>
  <r>
    <x v="0"/>
    <x v="4"/>
    <x v="2"/>
    <x v="1"/>
    <x v="2"/>
    <n v="1245"/>
    <n v="517"/>
    <n v="315"/>
    <n v="127"/>
    <s v="-"/>
    <n v="34"/>
    <n v="29"/>
    <n v="3"/>
    <n v="29"/>
    <n v="52"/>
    <n v="44"/>
    <n v="28"/>
    <n v="26"/>
    <n v="17"/>
    <n v="0"/>
    <s v="-"/>
    <s v="-"/>
    <s v="-"/>
    <s v="-"/>
    <s v="-"/>
    <n v="24"/>
  </r>
  <r>
    <x v="0"/>
    <x v="4"/>
    <x v="2"/>
    <x v="1"/>
    <x v="3"/>
    <n v="242"/>
    <n v="105"/>
    <n v="68"/>
    <n v="16"/>
    <s v="-"/>
    <n v="5"/>
    <n v="8"/>
    <n v="3"/>
    <n v="6"/>
    <n v="7"/>
    <n v="6"/>
    <n v="7"/>
    <n v="2"/>
    <n v="5"/>
    <n v="0"/>
    <s v="-"/>
    <s v="-"/>
    <s v="-"/>
    <s v="-"/>
    <s v="-"/>
    <n v="4"/>
  </r>
  <r>
    <x v="0"/>
    <x v="4"/>
    <x v="2"/>
    <x v="2"/>
    <x v="0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4"/>
    <x v="2"/>
    <x v="2"/>
    <x v="1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4"/>
    <x v="2"/>
    <x v="2"/>
    <x v="2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4"/>
    <x v="2"/>
    <x v="2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4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4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4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4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5"/>
    <x v="0"/>
    <x v="0"/>
    <x v="0"/>
    <n v="261"/>
    <n v="139"/>
    <n v="54"/>
    <n v="22"/>
    <s v="-"/>
    <n v="3"/>
    <n v="9"/>
    <n v="3"/>
    <n v="6"/>
    <n v="5"/>
    <n v="6"/>
    <n v="4"/>
    <n v="5"/>
    <n v="2"/>
    <n v="3"/>
    <s v="-"/>
    <s v="-"/>
    <s v="-"/>
    <s v="-"/>
    <s v="-"/>
    <n v="0"/>
  </r>
  <r>
    <x v="0"/>
    <x v="5"/>
    <x v="0"/>
    <x v="0"/>
    <x v="1"/>
    <n v="9442"/>
    <n v="7275"/>
    <n v="682"/>
    <n v="588"/>
    <s v="-"/>
    <n v="53"/>
    <n v="103"/>
    <n v="12"/>
    <n v="130"/>
    <n v="193"/>
    <n v="257"/>
    <n v="19"/>
    <n v="105"/>
    <n v="15"/>
    <n v="10"/>
    <s v="-"/>
    <s v="-"/>
    <s v="-"/>
    <s v="-"/>
    <s v="-"/>
    <n v="0"/>
  </r>
  <r>
    <x v="0"/>
    <x v="5"/>
    <x v="0"/>
    <x v="0"/>
    <x v="2"/>
    <n v="7533"/>
    <n v="5928"/>
    <n v="482"/>
    <n v="465"/>
    <s v="-"/>
    <n v="15"/>
    <n v="72"/>
    <n v="9"/>
    <n v="115"/>
    <n v="156"/>
    <n v="218"/>
    <n v="16"/>
    <n v="37"/>
    <n v="13"/>
    <n v="7"/>
    <s v="-"/>
    <s v="-"/>
    <s v="-"/>
    <s v="-"/>
    <s v="-"/>
    <n v="0"/>
  </r>
  <r>
    <x v="0"/>
    <x v="5"/>
    <x v="0"/>
    <x v="0"/>
    <x v="3"/>
    <n v="1909"/>
    <n v="1347"/>
    <n v="200"/>
    <n v="123"/>
    <s v="-"/>
    <n v="38"/>
    <n v="31"/>
    <n v="3"/>
    <n v="15"/>
    <n v="37"/>
    <n v="39"/>
    <n v="3"/>
    <n v="68"/>
    <n v="2"/>
    <n v="3"/>
    <s v="-"/>
    <s v="-"/>
    <s v="-"/>
    <s v="-"/>
    <s v="-"/>
    <n v="0"/>
  </r>
  <r>
    <x v="0"/>
    <x v="5"/>
    <x v="1"/>
    <x v="0"/>
    <x v="0"/>
    <n v="25"/>
    <n v="12"/>
    <n v="5"/>
    <n v="2"/>
    <s v="-"/>
    <n v="0"/>
    <n v="2"/>
    <n v="0"/>
    <n v="1"/>
    <n v="0"/>
    <n v="0"/>
    <n v="0"/>
    <n v="2"/>
    <n v="0"/>
    <n v="1"/>
    <s v="-"/>
    <s v="-"/>
    <s v="-"/>
    <s v="-"/>
    <s v="-"/>
    <n v="0"/>
  </r>
  <r>
    <x v="0"/>
    <x v="5"/>
    <x v="1"/>
    <x v="0"/>
    <x v="1"/>
    <n v="63"/>
    <n v="28"/>
    <n v="22"/>
    <n v="2"/>
    <s v="-"/>
    <n v="0"/>
    <n v="4"/>
    <n v="0"/>
    <n v="2"/>
    <n v="0"/>
    <n v="0"/>
    <n v="0"/>
    <n v="3"/>
    <n v="0"/>
    <n v="2"/>
    <s v="-"/>
    <s v="-"/>
    <s v="-"/>
    <s v="-"/>
    <s v="-"/>
    <n v="0"/>
  </r>
  <r>
    <x v="0"/>
    <x v="5"/>
    <x v="1"/>
    <x v="0"/>
    <x v="2"/>
    <n v="34"/>
    <n v="16"/>
    <n v="10"/>
    <n v="2"/>
    <s v="-"/>
    <n v="0"/>
    <n v="1"/>
    <n v="0"/>
    <n v="1"/>
    <n v="0"/>
    <n v="0"/>
    <n v="0"/>
    <n v="2"/>
    <n v="0"/>
    <n v="2"/>
    <s v="-"/>
    <s v="-"/>
    <s v="-"/>
    <s v="-"/>
    <s v="-"/>
    <n v="0"/>
  </r>
  <r>
    <x v="0"/>
    <x v="5"/>
    <x v="1"/>
    <x v="0"/>
    <x v="3"/>
    <n v="29"/>
    <n v="12"/>
    <n v="12"/>
    <n v="0"/>
    <s v="-"/>
    <n v="0"/>
    <n v="3"/>
    <n v="0"/>
    <n v="1"/>
    <n v="0"/>
    <n v="0"/>
    <n v="0"/>
    <n v="1"/>
    <n v="0"/>
    <n v="0"/>
    <s v="-"/>
    <s v="-"/>
    <s v="-"/>
    <s v="-"/>
    <s v="-"/>
    <n v="0"/>
  </r>
  <r>
    <x v="0"/>
    <x v="5"/>
    <x v="2"/>
    <x v="0"/>
    <x v="0"/>
    <n v="236"/>
    <n v="127"/>
    <n v="49"/>
    <n v="20"/>
    <s v="-"/>
    <n v="3"/>
    <n v="7"/>
    <n v="3"/>
    <n v="5"/>
    <n v="5"/>
    <n v="6"/>
    <n v="4"/>
    <n v="3"/>
    <n v="2"/>
    <n v="2"/>
    <s v="-"/>
    <s v="-"/>
    <s v="-"/>
    <s v="-"/>
    <s v="-"/>
    <n v="0"/>
  </r>
  <r>
    <x v="0"/>
    <x v="5"/>
    <x v="2"/>
    <x v="0"/>
    <x v="1"/>
    <n v="9379"/>
    <n v="7247"/>
    <n v="660"/>
    <n v="586"/>
    <s v="-"/>
    <n v="53"/>
    <n v="99"/>
    <n v="12"/>
    <n v="128"/>
    <n v="193"/>
    <n v="257"/>
    <n v="19"/>
    <n v="102"/>
    <n v="15"/>
    <n v="8"/>
    <s v="-"/>
    <s v="-"/>
    <s v="-"/>
    <s v="-"/>
    <s v="-"/>
    <n v="0"/>
  </r>
  <r>
    <x v="0"/>
    <x v="5"/>
    <x v="2"/>
    <x v="0"/>
    <x v="2"/>
    <n v="7499"/>
    <n v="5912"/>
    <n v="472"/>
    <n v="463"/>
    <s v="-"/>
    <n v="15"/>
    <n v="71"/>
    <n v="9"/>
    <n v="114"/>
    <n v="156"/>
    <n v="218"/>
    <n v="16"/>
    <n v="35"/>
    <n v="13"/>
    <n v="5"/>
    <s v="-"/>
    <s v="-"/>
    <s v="-"/>
    <s v="-"/>
    <s v="-"/>
    <n v="0"/>
  </r>
  <r>
    <x v="0"/>
    <x v="5"/>
    <x v="2"/>
    <x v="0"/>
    <x v="3"/>
    <n v="1880"/>
    <n v="1335"/>
    <n v="188"/>
    <n v="123"/>
    <s v="-"/>
    <n v="38"/>
    <n v="28"/>
    <n v="3"/>
    <n v="14"/>
    <n v="37"/>
    <n v="39"/>
    <n v="3"/>
    <n v="67"/>
    <n v="2"/>
    <n v="3"/>
    <s v="-"/>
    <s v="-"/>
    <s v="-"/>
    <s v="-"/>
    <s v="-"/>
    <n v="0"/>
  </r>
  <r>
    <x v="0"/>
    <x v="5"/>
    <x v="2"/>
    <x v="1"/>
    <x v="0"/>
    <n v="236"/>
    <n v="127"/>
    <n v="49"/>
    <n v="20"/>
    <s v="-"/>
    <n v="3"/>
    <n v="7"/>
    <n v="3"/>
    <n v="5"/>
    <n v="5"/>
    <n v="6"/>
    <n v="4"/>
    <n v="3"/>
    <n v="2"/>
    <n v="2"/>
    <s v="-"/>
    <s v="-"/>
    <s v="-"/>
    <s v="-"/>
    <s v="-"/>
    <n v="0"/>
  </r>
  <r>
    <x v="0"/>
    <x v="5"/>
    <x v="2"/>
    <x v="1"/>
    <x v="1"/>
    <n v="9379"/>
    <n v="7247"/>
    <n v="660"/>
    <n v="586"/>
    <s v="-"/>
    <n v="53"/>
    <n v="99"/>
    <n v="12"/>
    <n v="128"/>
    <n v="193"/>
    <n v="257"/>
    <n v="19"/>
    <n v="102"/>
    <n v="15"/>
    <n v="8"/>
    <s v="-"/>
    <s v="-"/>
    <s v="-"/>
    <s v="-"/>
    <s v="-"/>
    <n v="0"/>
  </r>
  <r>
    <x v="0"/>
    <x v="5"/>
    <x v="2"/>
    <x v="1"/>
    <x v="2"/>
    <n v="7499"/>
    <n v="5912"/>
    <n v="472"/>
    <n v="463"/>
    <s v="-"/>
    <n v="15"/>
    <n v="71"/>
    <n v="9"/>
    <n v="114"/>
    <n v="156"/>
    <n v="218"/>
    <n v="16"/>
    <n v="35"/>
    <n v="13"/>
    <n v="5"/>
    <s v="-"/>
    <s v="-"/>
    <s v="-"/>
    <s v="-"/>
    <s v="-"/>
    <n v="0"/>
  </r>
  <r>
    <x v="0"/>
    <x v="5"/>
    <x v="2"/>
    <x v="1"/>
    <x v="3"/>
    <n v="1880"/>
    <n v="1335"/>
    <n v="188"/>
    <n v="123"/>
    <s v="-"/>
    <n v="38"/>
    <n v="28"/>
    <n v="3"/>
    <n v="14"/>
    <n v="37"/>
    <n v="39"/>
    <n v="3"/>
    <n v="67"/>
    <n v="2"/>
    <n v="3"/>
    <s v="-"/>
    <s v="-"/>
    <s v="-"/>
    <s v="-"/>
    <s v="-"/>
    <n v="0"/>
  </r>
  <r>
    <x v="0"/>
    <x v="5"/>
    <x v="2"/>
    <x v="2"/>
    <x v="0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5"/>
    <x v="2"/>
    <x v="2"/>
    <x v="1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5"/>
    <x v="2"/>
    <x v="2"/>
    <x v="2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5"/>
    <x v="2"/>
    <x v="2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5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5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5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5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6"/>
    <x v="0"/>
    <x v="0"/>
    <x v="0"/>
    <n v="1"/>
    <n v="0"/>
    <n v="0"/>
    <n v="1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6"/>
    <x v="0"/>
    <x v="0"/>
    <x v="1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6"/>
    <x v="0"/>
    <x v="0"/>
    <x v="2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6"/>
    <x v="0"/>
    <x v="0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6"/>
    <x v="1"/>
    <x v="0"/>
    <x v="0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6"/>
    <x v="1"/>
    <x v="0"/>
    <x v="1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6"/>
    <x v="1"/>
    <x v="0"/>
    <x v="2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6"/>
    <x v="1"/>
    <x v="0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6"/>
    <x v="2"/>
    <x v="0"/>
    <x v="0"/>
    <n v="1"/>
    <n v="0"/>
    <n v="0"/>
    <n v="1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6"/>
    <x v="2"/>
    <x v="0"/>
    <x v="1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6"/>
    <x v="2"/>
    <x v="0"/>
    <x v="2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6"/>
    <x v="2"/>
    <x v="0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6"/>
    <x v="2"/>
    <x v="1"/>
    <x v="0"/>
    <n v="1"/>
    <n v="0"/>
    <n v="0"/>
    <n v="1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6"/>
    <x v="2"/>
    <x v="1"/>
    <x v="1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6"/>
    <x v="2"/>
    <x v="1"/>
    <x v="2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6"/>
    <x v="2"/>
    <x v="1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6"/>
    <x v="2"/>
    <x v="2"/>
    <x v="0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6"/>
    <x v="2"/>
    <x v="2"/>
    <x v="1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6"/>
    <x v="2"/>
    <x v="2"/>
    <x v="2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6"/>
    <x v="2"/>
    <x v="2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6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6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6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6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7"/>
    <x v="0"/>
    <x v="0"/>
    <x v="0"/>
    <n v="9"/>
    <n v="0"/>
    <n v="3"/>
    <n v="0"/>
    <s v="-"/>
    <n v="0"/>
    <n v="0"/>
    <n v="0"/>
    <n v="1"/>
    <n v="1"/>
    <n v="2"/>
    <n v="1"/>
    <n v="0"/>
    <n v="1"/>
    <n v="0"/>
    <s v="-"/>
    <s v="-"/>
    <s v="-"/>
    <s v="-"/>
    <s v="-"/>
    <n v="0"/>
  </r>
  <r>
    <x v="0"/>
    <x v="7"/>
    <x v="0"/>
    <x v="0"/>
    <x v="1"/>
    <n v="27"/>
    <n v="0"/>
    <n v="13"/>
    <n v="0"/>
    <s v="-"/>
    <n v="0"/>
    <n v="0"/>
    <n v="0"/>
    <n v="2"/>
    <n v="3"/>
    <n v="6"/>
    <n v="2"/>
    <n v="0"/>
    <n v="1"/>
    <n v="0"/>
    <s v="-"/>
    <s v="-"/>
    <s v="-"/>
    <s v="-"/>
    <s v="-"/>
    <n v="0"/>
  </r>
  <r>
    <x v="0"/>
    <x v="7"/>
    <x v="0"/>
    <x v="0"/>
    <x v="2"/>
    <n v="20"/>
    <n v="0"/>
    <n v="12"/>
    <n v="0"/>
    <s v="-"/>
    <n v="0"/>
    <n v="0"/>
    <n v="0"/>
    <n v="1"/>
    <n v="1"/>
    <n v="4"/>
    <n v="1"/>
    <n v="0"/>
    <n v="1"/>
    <n v="0"/>
    <s v="-"/>
    <s v="-"/>
    <s v="-"/>
    <s v="-"/>
    <s v="-"/>
    <n v="0"/>
  </r>
  <r>
    <x v="0"/>
    <x v="7"/>
    <x v="0"/>
    <x v="0"/>
    <x v="3"/>
    <n v="7"/>
    <n v="0"/>
    <n v="1"/>
    <n v="0"/>
    <s v="-"/>
    <n v="0"/>
    <n v="0"/>
    <n v="0"/>
    <n v="1"/>
    <n v="2"/>
    <n v="2"/>
    <n v="1"/>
    <n v="0"/>
    <n v="0"/>
    <n v="0"/>
    <s v="-"/>
    <s v="-"/>
    <s v="-"/>
    <s v="-"/>
    <s v="-"/>
    <n v="0"/>
  </r>
  <r>
    <x v="0"/>
    <x v="7"/>
    <x v="1"/>
    <x v="0"/>
    <x v="0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7"/>
    <x v="1"/>
    <x v="0"/>
    <x v="1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7"/>
    <x v="1"/>
    <x v="0"/>
    <x v="2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7"/>
    <x v="1"/>
    <x v="0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7"/>
    <x v="2"/>
    <x v="0"/>
    <x v="0"/>
    <n v="9"/>
    <n v="0"/>
    <n v="3"/>
    <n v="0"/>
    <s v="-"/>
    <n v="0"/>
    <n v="0"/>
    <n v="0"/>
    <n v="1"/>
    <n v="1"/>
    <n v="2"/>
    <n v="1"/>
    <n v="0"/>
    <n v="1"/>
    <n v="0"/>
    <s v="-"/>
    <s v="-"/>
    <s v="-"/>
    <s v="-"/>
    <s v="-"/>
    <n v="0"/>
  </r>
  <r>
    <x v="0"/>
    <x v="7"/>
    <x v="2"/>
    <x v="0"/>
    <x v="1"/>
    <n v="27"/>
    <n v="0"/>
    <n v="13"/>
    <n v="0"/>
    <s v="-"/>
    <n v="0"/>
    <n v="0"/>
    <n v="0"/>
    <n v="2"/>
    <n v="3"/>
    <n v="6"/>
    <n v="2"/>
    <n v="0"/>
    <n v="1"/>
    <n v="0"/>
    <s v="-"/>
    <s v="-"/>
    <s v="-"/>
    <s v="-"/>
    <s v="-"/>
    <n v="0"/>
  </r>
  <r>
    <x v="0"/>
    <x v="7"/>
    <x v="2"/>
    <x v="0"/>
    <x v="2"/>
    <n v="20"/>
    <n v="0"/>
    <n v="12"/>
    <n v="0"/>
    <s v="-"/>
    <n v="0"/>
    <n v="0"/>
    <n v="0"/>
    <n v="1"/>
    <n v="1"/>
    <n v="4"/>
    <n v="1"/>
    <n v="0"/>
    <n v="1"/>
    <n v="0"/>
    <s v="-"/>
    <s v="-"/>
    <s v="-"/>
    <s v="-"/>
    <s v="-"/>
    <n v="0"/>
  </r>
  <r>
    <x v="0"/>
    <x v="7"/>
    <x v="2"/>
    <x v="0"/>
    <x v="3"/>
    <n v="7"/>
    <n v="0"/>
    <n v="1"/>
    <n v="0"/>
    <s v="-"/>
    <n v="0"/>
    <n v="0"/>
    <n v="0"/>
    <n v="1"/>
    <n v="2"/>
    <n v="2"/>
    <n v="1"/>
    <n v="0"/>
    <n v="0"/>
    <n v="0"/>
    <s v="-"/>
    <s v="-"/>
    <s v="-"/>
    <s v="-"/>
    <s v="-"/>
    <n v="0"/>
  </r>
  <r>
    <x v="0"/>
    <x v="7"/>
    <x v="2"/>
    <x v="1"/>
    <x v="0"/>
    <n v="9"/>
    <n v="0"/>
    <n v="3"/>
    <n v="0"/>
    <s v="-"/>
    <n v="0"/>
    <n v="0"/>
    <n v="0"/>
    <n v="1"/>
    <n v="1"/>
    <n v="2"/>
    <n v="1"/>
    <n v="0"/>
    <n v="1"/>
    <n v="0"/>
    <s v="-"/>
    <s v="-"/>
    <s v="-"/>
    <s v="-"/>
    <s v="-"/>
    <n v="0"/>
  </r>
  <r>
    <x v="0"/>
    <x v="7"/>
    <x v="2"/>
    <x v="1"/>
    <x v="1"/>
    <n v="27"/>
    <n v="0"/>
    <n v="13"/>
    <n v="0"/>
    <s v="-"/>
    <n v="0"/>
    <n v="0"/>
    <n v="0"/>
    <n v="2"/>
    <n v="3"/>
    <n v="6"/>
    <n v="2"/>
    <n v="0"/>
    <n v="1"/>
    <n v="0"/>
    <s v="-"/>
    <s v="-"/>
    <s v="-"/>
    <s v="-"/>
    <s v="-"/>
    <n v="0"/>
  </r>
  <r>
    <x v="0"/>
    <x v="7"/>
    <x v="2"/>
    <x v="1"/>
    <x v="2"/>
    <n v="20"/>
    <n v="0"/>
    <n v="12"/>
    <n v="0"/>
    <s v="-"/>
    <n v="0"/>
    <n v="0"/>
    <n v="0"/>
    <n v="1"/>
    <n v="1"/>
    <n v="4"/>
    <n v="1"/>
    <n v="0"/>
    <n v="1"/>
    <n v="0"/>
    <s v="-"/>
    <s v="-"/>
    <s v="-"/>
    <s v="-"/>
    <s v="-"/>
    <n v="0"/>
  </r>
  <r>
    <x v="0"/>
    <x v="7"/>
    <x v="2"/>
    <x v="1"/>
    <x v="3"/>
    <n v="7"/>
    <n v="0"/>
    <n v="1"/>
    <n v="0"/>
    <s v="-"/>
    <n v="0"/>
    <n v="0"/>
    <n v="0"/>
    <n v="1"/>
    <n v="2"/>
    <n v="2"/>
    <n v="1"/>
    <n v="0"/>
    <n v="0"/>
    <n v="0"/>
    <s v="-"/>
    <s v="-"/>
    <s v="-"/>
    <s v="-"/>
    <s v="-"/>
    <n v="0"/>
  </r>
  <r>
    <x v="0"/>
    <x v="7"/>
    <x v="2"/>
    <x v="2"/>
    <x v="0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7"/>
    <x v="2"/>
    <x v="2"/>
    <x v="1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7"/>
    <x v="2"/>
    <x v="2"/>
    <x v="2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7"/>
    <x v="2"/>
    <x v="2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7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7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7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7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8"/>
    <x v="0"/>
    <x v="0"/>
    <x v="0"/>
    <n v="96"/>
    <n v="33"/>
    <n v="23"/>
    <n v="13"/>
    <s v="-"/>
    <n v="4"/>
    <n v="1"/>
    <n v="1"/>
    <n v="2"/>
    <n v="1"/>
    <n v="5"/>
    <n v="2"/>
    <n v="2"/>
    <n v="3"/>
    <n v="2"/>
    <s v="-"/>
    <s v="-"/>
    <s v="-"/>
    <s v="-"/>
    <s v="-"/>
    <n v="4"/>
  </r>
  <r>
    <x v="0"/>
    <x v="8"/>
    <x v="0"/>
    <x v="0"/>
    <x v="1"/>
    <n v="1803"/>
    <n v="789"/>
    <n v="262"/>
    <n v="334"/>
    <s v="-"/>
    <n v="50"/>
    <n v="7"/>
    <n v="4"/>
    <n v="27"/>
    <n v="2"/>
    <n v="42"/>
    <n v="38"/>
    <n v="91"/>
    <n v="71"/>
    <n v="42"/>
    <s v="-"/>
    <s v="-"/>
    <s v="-"/>
    <s v="-"/>
    <s v="-"/>
    <n v="44"/>
  </r>
  <r>
    <x v="0"/>
    <x v="8"/>
    <x v="0"/>
    <x v="0"/>
    <x v="2"/>
    <n v="1530"/>
    <n v="700"/>
    <n v="225"/>
    <n v="281"/>
    <s v="-"/>
    <n v="46"/>
    <n v="5"/>
    <n v="3"/>
    <n v="13"/>
    <n v="0"/>
    <n v="36"/>
    <n v="35"/>
    <n v="61"/>
    <n v="45"/>
    <n v="37"/>
    <s v="-"/>
    <s v="-"/>
    <s v="-"/>
    <s v="-"/>
    <s v="-"/>
    <n v="43"/>
  </r>
  <r>
    <x v="0"/>
    <x v="8"/>
    <x v="0"/>
    <x v="0"/>
    <x v="3"/>
    <n v="273"/>
    <n v="89"/>
    <n v="37"/>
    <n v="53"/>
    <s v="-"/>
    <n v="4"/>
    <n v="2"/>
    <n v="1"/>
    <n v="14"/>
    <n v="2"/>
    <n v="6"/>
    <n v="3"/>
    <n v="30"/>
    <n v="26"/>
    <n v="5"/>
    <s v="-"/>
    <s v="-"/>
    <s v="-"/>
    <s v="-"/>
    <s v="-"/>
    <n v="1"/>
  </r>
  <r>
    <x v="0"/>
    <x v="8"/>
    <x v="1"/>
    <x v="0"/>
    <x v="0"/>
    <n v="10"/>
    <n v="3"/>
    <n v="5"/>
    <n v="1"/>
    <s v="-"/>
    <n v="0"/>
    <n v="0"/>
    <n v="0"/>
    <n v="1"/>
    <n v="0"/>
    <n v="0"/>
    <n v="0"/>
    <n v="0"/>
    <n v="0"/>
    <n v="0"/>
    <s v="-"/>
    <s v="-"/>
    <s v="-"/>
    <s v="-"/>
    <s v="-"/>
    <n v="0"/>
  </r>
  <r>
    <x v="0"/>
    <x v="8"/>
    <x v="1"/>
    <x v="0"/>
    <x v="1"/>
    <n v="13"/>
    <n v="4"/>
    <n v="7"/>
    <n v="1"/>
    <s v="-"/>
    <n v="0"/>
    <n v="0"/>
    <n v="0"/>
    <n v="1"/>
    <n v="0"/>
    <n v="0"/>
    <n v="0"/>
    <n v="0"/>
    <n v="0"/>
    <n v="0"/>
    <s v="-"/>
    <s v="-"/>
    <s v="-"/>
    <s v="-"/>
    <s v="-"/>
    <n v="0"/>
  </r>
  <r>
    <x v="0"/>
    <x v="8"/>
    <x v="1"/>
    <x v="0"/>
    <x v="2"/>
    <n v="9"/>
    <n v="3"/>
    <n v="5"/>
    <n v="1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8"/>
    <x v="1"/>
    <x v="0"/>
    <x v="3"/>
    <n v="4"/>
    <n v="1"/>
    <n v="2"/>
    <n v="0"/>
    <s v="-"/>
    <n v="0"/>
    <n v="0"/>
    <n v="0"/>
    <n v="1"/>
    <n v="0"/>
    <n v="0"/>
    <n v="0"/>
    <n v="0"/>
    <n v="0"/>
    <n v="0"/>
    <s v="-"/>
    <s v="-"/>
    <s v="-"/>
    <s v="-"/>
    <s v="-"/>
    <n v="0"/>
  </r>
  <r>
    <x v="0"/>
    <x v="8"/>
    <x v="2"/>
    <x v="0"/>
    <x v="0"/>
    <n v="86"/>
    <n v="30"/>
    <n v="18"/>
    <n v="12"/>
    <s v="-"/>
    <n v="4"/>
    <n v="1"/>
    <n v="1"/>
    <n v="1"/>
    <n v="1"/>
    <n v="5"/>
    <n v="2"/>
    <n v="2"/>
    <n v="3"/>
    <n v="2"/>
    <s v="-"/>
    <s v="-"/>
    <s v="-"/>
    <s v="-"/>
    <s v="-"/>
    <n v="4"/>
  </r>
  <r>
    <x v="0"/>
    <x v="8"/>
    <x v="2"/>
    <x v="0"/>
    <x v="1"/>
    <n v="1790"/>
    <n v="785"/>
    <n v="255"/>
    <n v="333"/>
    <s v="-"/>
    <n v="50"/>
    <n v="7"/>
    <n v="4"/>
    <n v="26"/>
    <n v="2"/>
    <n v="42"/>
    <n v="38"/>
    <n v="91"/>
    <n v="71"/>
    <n v="42"/>
    <s v="-"/>
    <s v="-"/>
    <s v="-"/>
    <s v="-"/>
    <s v="-"/>
    <n v="44"/>
  </r>
  <r>
    <x v="0"/>
    <x v="8"/>
    <x v="2"/>
    <x v="0"/>
    <x v="2"/>
    <n v="1521"/>
    <n v="697"/>
    <n v="220"/>
    <n v="280"/>
    <s v="-"/>
    <n v="46"/>
    <n v="5"/>
    <n v="3"/>
    <n v="13"/>
    <n v="0"/>
    <n v="36"/>
    <n v="35"/>
    <n v="61"/>
    <n v="45"/>
    <n v="37"/>
    <s v="-"/>
    <s v="-"/>
    <s v="-"/>
    <s v="-"/>
    <s v="-"/>
    <n v="43"/>
  </r>
  <r>
    <x v="0"/>
    <x v="8"/>
    <x v="2"/>
    <x v="0"/>
    <x v="3"/>
    <n v="269"/>
    <n v="88"/>
    <n v="35"/>
    <n v="53"/>
    <s v="-"/>
    <n v="4"/>
    <n v="2"/>
    <n v="1"/>
    <n v="13"/>
    <n v="2"/>
    <n v="6"/>
    <n v="3"/>
    <n v="30"/>
    <n v="26"/>
    <n v="5"/>
    <s v="-"/>
    <s v="-"/>
    <s v="-"/>
    <s v="-"/>
    <s v="-"/>
    <n v="1"/>
  </r>
  <r>
    <x v="0"/>
    <x v="8"/>
    <x v="2"/>
    <x v="1"/>
    <x v="0"/>
    <n v="86"/>
    <n v="30"/>
    <n v="18"/>
    <n v="12"/>
    <s v="-"/>
    <n v="4"/>
    <n v="1"/>
    <n v="1"/>
    <n v="1"/>
    <n v="1"/>
    <n v="5"/>
    <n v="2"/>
    <n v="2"/>
    <n v="3"/>
    <n v="2"/>
    <s v="-"/>
    <s v="-"/>
    <s v="-"/>
    <s v="-"/>
    <s v="-"/>
    <n v="4"/>
  </r>
  <r>
    <x v="0"/>
    <x v="8"/>
    <x v="2"/>
    <x v="1"/>
    <x v="1"/>
    <n v="1790"/>
    <n v="785"/>
    <n v="255"/>
    <n v="333"/>
    <s v="-"/>
    <n v="50"/>
    <n v="7"/>
    <n v="4"/>
    <n v="26"/>
    <n v="2"/>
    <n v="42"/>
    <n v="38"/>
    <n v="91"/>
    <n v="71"/>
    <n v="42"/>
    <s v="-"/>
    <s v="-"/>
    <s v="-"/>
    <s v="-"/>
    <s v="-"/>
    <n v="44"/>
  </r>
  <r>
    <x v="0"/>
    <x v="8"/>
    <x v="2"/>
    <x v="1"/>
    <x v="2"/>
    <n v="1521"/>
    <n v="697"/>
    <n v="220"/>
    <n v="280"/>
    <s v="-"/>
    <n v="46"/>
    <n v="5"/>
    <n v="3"/>
    <n v="13"/>
    <n v="0"/>
    <n v="36"/>
    <n v="35"/>
    <n v="61"/>
    <n v="45"/>
    <n v="37"/>
    <s v="-"/>
    <s v="-"/>
    <s v="-"/>
    <s v="-"/>
    <s v="-"/>
    <n v="43"/>
  </r>
  <r>
    <x v="0"/>
    <x v="8"/>
    <x v="2"/>
    <x v="1"/>
    <x v="3"/>
    <n v="269"/>
    <n v="88"/>
    <n v="35"/>
    <n v="53"/>
    <s v="-"/>
    <n v="4"/>
    <n v="2"/>
    <n v="1"/>
    <n v="13"/>
    <n v="2"/>
    <n v="6"/>
    <n v="3"/>
    <n v="30"/>
    <n v="26"/>
    <n v="5"/>
    <s v="-"/>
    <s v="-"/>
    <s v="-"/>
    <s v="-"/>
    <s v="-"/>
    <n v="1"/>
  </r>
  <r>
    <x v="0"/>
    <x v="8"/>
    <x v="2"/>
    <x v="2"/>
    <x v="0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8"/>
    <x v="2"/>
    <x v="2"/>
    <x v="1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8"/>
    <x v="2"/>
    <x v="2"/>
    <x v="2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8"/>
    <x v="2"/>
    <x v="2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8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8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8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8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9"/>
    <x v="0"/>
    <x v="0"/>
    <x v="0"/>
    <n v="379"/>
    <n v="183"/>
    <n v="56"/>
    <n v="37"/>
    <s v="-"/>
    <n v="11"/>
    <n v="13"/>
    <n v="5"/>
    <n v="9"/>
    <n v="12"/>
    <n v="10"/>
    <n v="8"/>
    <n v="12"/>
    <n v="11"/>
    <n v="7"/>
    <s v="-"/>
    <s v="-"/>
    <s v="-"/>
    <s v="-"/>
    <s v="-"/>
    <n v="5"/>
  </r>
  <r>
    <x v="0"/>
    <x v="9"/>
    <x v="0"/>
    <x v="0"/>
    <x v="1"/>
    <n v="3097"/>
    <n v="1445"/>
    <n v="414"/>
    <n v="323"/>
    <s v="-"/>
    <n v="127"/>
    <n v="91"/>
    <n v="61"/>
    <n v="34"/>
    <n v="80"/>
    <n v="74"/>
    <n v="52"/>
    <n v="105"/>
    <n v="178"/>
    <n v="50"/>
    <s v="-"/>
    <s v="-"/>
    <s v="-"/>
    <s v="-"/>
    <s v="-"/>
    <n v="63"/>
  </r>
  <r>
    <x v="0"/>
    <x v="9"/>
    <x v="0"/>
    <x v="0"/>
    <x v="2"/>
    <n v="1634"/>
    <n v="758"/>
    <n v="224"/>
    <n v="169"/>
    <s v="-"/>
    <n v="60"/>
    <n v="46"/>
    <n v="45"/>
    <n v="17"/>
    <n v="41"/>
    <n v="28"/>
    <n v="34"/>
    <n v="51"/>
    <n v="100"/>
    <n v="32"/>
    <s v="-"/>
    <s v="-"/>
    <s v="-"/>
    <s v="-"/>
    <s v="-"/>
    <n v="29"/>
  </r>
  <r>
    <x v="0"/>
    <x v="9"/>
    <x v="0"/>
    <x v="0"/>
    <x v="3"/>
    <n v="1448"/>
    <n v="687"/>
    <n v="190"/>
    <n v="154"/>
    <s v="-"/>
    <n v="67"/>
    <n v="45"/>
    <n v="16"/>
    <n v="17"/>
    <n v="39"/>
    <n v="46"/>
    <n v="18"/>
    <n v="54"/>
    <n v="78"/>
    <n v="18"/>
    <s v="-"/>
    <s v="-"/>
    <s v="-"/>
    <s v="-"/>
    <s v="-"/>
    <n v="19"/>
  </r>
  <r>
    <x v="0"/>
    <x v="9"/>
    <x v="1"/>
    <x v="0"/>
    <x v="0"/>
    <n v="137"/>
    <n v="86"/>
    <n v="17"/>
    <n v="5"/>
    <s v="-"/>
    <n v="1"/>
    <n v="2"/>
    <n v="2"/>
    <n v="3"/>
    <n v="5"/>
    <n v="2"/>
    <n v="2"/>
    <n v="4"/>
    <n v="3"/>
    <n v="3"/>
    <s v="-"/>
    <s v="-"/>
    <s v="-"/>
    <s v="-"/>
    <s v="-"/>
    <n v="2"/>
  </r>
  <r>
    <x v="0"/>
    <x v="9"/>
    <x v="1"/>
    <x v="0"/>
    <x v="1"/>
    <n v="498"/>
    <n v="233"/>
    <n v="34"/>
    <n v="44"/>
    <s v="-"/>
    <n v="2"/>
    <n v="2"/>
    <n v="6"/>
    <n v="7"/>
    <n v="38"/>
    <n v="6"/>
    <n v="7"/>
    <n v="20"/>
    <n v="49"/>
    <n v="28"/>
    <s v="-"/>
    <s v="-"/>
    <s v="-"/>
    <s v="-"/>
    <s v="-"/>
    <n v="22"/>
  </r>
  <r>
    <x v="0"/>
    <x v="9"/>
    <x v="1"/>
    <x v="0"/>
    <x v="2"/>
    <n v="239"/>
    <n v="118"/>
    <n v="14"/>
    <n v="24"/>
    <s v="-"/>
    <n v="2"/>
    <n v="2"/>
    <n v="5"/>
    <n v="5"/>
    <n v="17"/>
    <n v="4"/>
    <n v="6"/>
    <n v="10"/>
    <n v="15"/>
    <n v="12"/>
    <s v="-"/>
    <s v="-"/>
    <s v="-"/>
    <s v="-"/>
    <s v="-"/>
    <n v="5"/>
  </r>
  <r>
    <x v="0"/>
    <x v="9"/>
    <x v="1"/>
    <x v="0"/>
    <x v="3"/>
    <n v="259"/>
    <n v="115"/>
    <n v="20"/>
    <n v="20"/>
    <s v="-"/>
    <n v="0"/>
    <n v="0"/>
    <n v="1"/>
    <n v="2"/>
    <n v="21"/>
    <n v="2"/>
    <n v="1"/>
    <n v="10"/>
    <n v="34"/>
    <n v="16"/>
    <s v="-"/>
    <s v="-"/>
    <s v="-"/>
    <s v="-"/>
    <s v="-"/>
    <n v="17"/>
  </r>
  <r>
    <x v="0"/>
    <x v="9"/>
    <x v="2"/>
    <x v="0"/>
    <x v="0"/>
    <n v="242"/>
    <n v="97"/>
    <n v="39"/>
    <n v="32"/>
    <s v="-"/>
    <n v="10"/>
    <n v="11"/>
    <n v="3"/>
    <n v="6"/>
    <n v="7"/>
    <n v="8"/>
    <n v="6"/>
    <n v="8"/>
    <n v="8"/>
    <n v="4"/>
    <s v="-"/>
    <s v="-"/>
    <s v="-"/>
    <s v="-"/>
    <s v="-"/>
    <n v="3"/>
  </r>
  <r>
    <x v="0"/>
    <x v="9"/>
    <x v="2"/>
    <x v="0"/>
    <x v="1"/>
    <n v="2599"/>
    <n v="1212"/>
    <n v="380"/>
    <n v="279"/>
    <s v="-"/>
    <n v="125"/>
    <n v="89"/>
    <n v="55"/>
    <n v="27"/>
    <n v="42"/>
    <n v="68"/>
    <n v="45"/>
    <n v="85"/>
    <n v="129"/>
    <n v="22"/>
    <s v="-"/>
    <s v="-"/>
    <s v="-"/>
    <s v="-"/>
    <s v="-"/>
    <n v="41"/>
  </r>
  <r>
    <x v="0"/>
    <x v="9"/>
    <x v="2"/>
    <x v="0"/>
    <x v="2"/>
    <n v="1395"/>
    <n v="640"/>
    <n v="210"/>
    <n v="145"/>
    <s v="-"/>
    <n v="58"/>
    <n v="44"/>
    <n v="40"/>
    <n v="12"/>
    <n v="24"/>
    <n v="24"/>
    <n v="28"/>
    <n v="41"/>
    <n v="85"/>
    <n v="20"/>
    <s v="-"/>
    <s v="-"/>
    <s v="-"/>
    <s v="-"/>
    <s v="-"/>
    <n v="24"/>
  </r>
  <r>
    <x v="0"/>
    <x v="9"/>
    <x v="2"/>
    <x v="0"/>
    <x v="3"/>
    <n v="1189"/>
    <n v="572"/>
    <n v="170"/>
    <n v="134"/>
    <s v="-"/>
    <n v="67"/>
    <n v="45"/>
    <n v="15"/>
    <n v="15"/>
    <n v="18"/>
    <n v="44"/>
    <n v="17"/>
    <n v="44"/>
    <n v="44"/>
    <n v="2"/>
    <s v="-"/>
    <s v="-"/>
    <s v="-"/>
    <s v="-"/>
    <s v="-"/>
    <n v="2"/>
  </r>
  <r>
    <x v="0"/>
    <x v="9"/>
    <x v="2"/>
    <x v="1"/>
    <x v="0"/>
    <n v="239"/>
    <n v="96"/>
    <n v="39"/>
    <n v="32"/>
    <s v="-"/>
    <n v="10"/>
    <n v="11"/>
    <n v="3"/>
    <n v="6"/>
    <n v="6"/>
    <n v="7"/>
    <n v="6"/>
    <n v="8"/>
    <n v="8"/>
    <n v="4"/>
    <s v="-"/>
    <s v="-"/>
    <s v="-"/>
    <s v="-"/>
    <s v="-"/>
    <n v="3"/>
  </r>
  <r>
    <x v="0"/>
    <x v="9"/>
    <x v="2"/>
    <x v="1"/>
    <x v="1"/>
    <n v="2566"/>
    <n v="1208"/>
    <n v="380"/>
    <n v="279"/>
    <s v="-"/>
    <n v="125"/>
    <n v="89"/>
    <n v="55"/>
    <n v="27"/>
    <n v="41"/>
    <n v="40"/>
    <n v="45"/>
    <n v="85"/>
    <n v="129"/>
    <n v="22"/>
    <s v="-"/>
    <s v="-"/>
    <s v="-"/>
    <s v="-"/>
    <s v="-"/>
    <n v="41"/>
  </r>
  <r>
    <x v="0"/>
    <x v="9"/>
    <x v="2"/>
    <x v="1"/>
    <x v="2"/>
    <n v="1389"/>
    <n v="640"/>
    <n v="210"/>
    <n v="145"/>
    <s v="-"/>
    <n v="58"/>
    <n v="44"/>
    <n v="40"/>
    <n v="12"/>
    <n v="24"/>
    <n v="18"/>
    <n v="28"/>
    <n v="41"/>
    <n v="85"/>
    <n v="20"/>
    <s v="-"/>
    <s v="-"/>
    <s v="-"/>
    <s v="-"/>
    <s v="-"/>
    <n v="24"/>
  </r>
  <r>
    <x v="0"/>
    <x v="9"/>
    <x v="2"/>
    <x v="1"/>
    <x v="3"/>
    <n v="1162"/>
    <n v="568"/>
    <n v="170"/>
    <n v="134"/>
    <s v="-"/>
    <n v="67"/>
    <n v="45"/>
    <n v="15"/>
    <n v="15"/>
    <n v="17"/>
    <n v="22"/>
    <n v="17"/>
    <n v="44"/>
    <n v="44"/>
    <n v="2"/>
    <s v="-"/>
    <s v="-"/>
    <s v="-"/>
    <s v="-"/>
    <s v="-"/>
    <n v="2"/>
  </r>
  <r>
    <x v="0"/>
    <x v="9"/>
    <x v="2"/>
    <x v="2"/>
    <x v="0"/>
    <n v="3"/>
    <n v="1"/>
    <n v="0"/>
    <n v="0"/>
    <s v="-"/>
    <n v="0"/>
    <n v="0"/>
    <n v="0"/>
    <n v="0"/>
    <n v="1"/>
    <n v="1"/>
    <n v="0"/>
    <n v="0"/>
    <n v="0"/>
    <n v="0"/>
    <s v="-"/>
    <s v="-"/>
    <s v="-"/>
    <s v="-"/>
    <s v="-"/>
    <n v="0"/>
  </r>
  <r>
    <x v="0"/>
    <x v="9"/>
    <x v="2"/>
    <x v="2"/>
    <x v="1"/>
    <n v="33"/>
    <n v="4"/>
    <n v="0"/>
    <n v="0"/>
    <s v="-"/>
    <n v="0"/>
    <n v="0"/>
    <n v="0"/>
    <n v="0"/>
    <n v="1"/>
    <n v="28"/>
    <n v="0"/>
    <n v="0"/>
    <n v="0"/>
    <n v="0"/>
    <s v="-"/>
    <s v="-"/>
    <s v="-"/>
    <s v="-"/>
    <s v="-"/>
    <n v="0"/>
  </r>
  <r>
    <x v="0"/>
    <x v="9"/>
    <x v="2"/>
    <x v="2"/>
    <x v="2"/>
    <n v="6"/>
    <n v="0"/>
    <n v="0"/>
    <n v="0"/>
    <s v="-"/>
    <n v="0"/>
    <n v="0"/>
    <n v="0"/>
    <n v="0"/>
    <n v="0"/>
    <n v="6"/>
    <n v="0"/>
    <n v="0"/>
    <n v="0"/>
    <n v="0"/>
    <s v="-"/>
    <s v="-"/>
    <s v="-"/>
    <s v="-"/>
    <s v="-"/>
    <n v="0"/>
  </r>
  <r>
    <x v="0"/>
    <x v="9"/>
    <x v="2"/>
    <x v="2"/>
    <x v="3"/>
    <n v="27"/>
    <n v="4"/>
    <n v="0"/>
    <n v="0"/>
    <s v="-"/>
    <n v="0"/>
    <n v="0"/>
    <n v="0"/>
    <n v="0"/>
    <n v="1"/>
    <n v="22"/>
    <n v="0"/>
    <n v="0"/>
    <n v="0"/>
    <n v="0"/>
    <s v="-"/>
    <s v="-"/>
    <s v="-"/>
    <s v="-"/>
    <s v="-"/>
    <n v="0"/>
  </r>
  <r>
    <x v="0"/>
    <x v="9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9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9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9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0"/>
    <x v="0"/>
    <x v="0"/>
    <x v="0"/>
    <n v="8"/>
    <n v="3"/>
    <n v="2"/>
    <n v="2"/>
    <s v="-"/>
    <n v="0"/>
    <n v="0"/>
    <n v="0"/>
    <n v="0"/>
    <n v="0"/>
    <n v="0"/>
    <n v="0"/>
    <n v="0"/>
    <n v="1"/>
    <n v="0"/>
    <s v="-"/>
    <s v="-"/>
    <s v="-"/>
    <s v="-"/>
    <s v="-"/>
    <n v="0"/>
  </r>
  <r>
    <x v="0"/>
    <x v="10"/>
    <x v="0"/>
    <x v="0"/>
    <x v="1"/>
    <n v="140"/>
    <n v="37"/>
    <n v="46"/>
    <n v="45"/>
    <s v="-"/>
    <n v="0"/>
    <n v="0"/>
    <n v="0"/>
    <n v="0"/>
    <n v="0"/>
    <n v="0"/>
    <n v="0"/>
    <n v="0"/>
    <n v="12"/>
    <n v="0"/>
    <s v="-"/>
    <s v="-"/>
    <s v="-"/>
    <s v="-"/>
    <s v="-"/>
    <n v="0"/>
  </r>
  <r>
    <x v="0"/>
    <x v="10"/>
    <x v="0"/>
    <x v="0"/>
    <x v="2"/>
    <n v="35"/>
    <n v="21"/>
    <n v="3"/>
    <n v="4"/>
    <s v="-"/>
    <n v="0"/>
    <n v="0"/>
    <n v="0"/>
    <n v="0"/>
    <n v="0"/>
    <n v="0"/>
    <n v="0"/>
    <n v="0"/>
    <n v="7"/>
    <n v="0"/>
    <s v="-"/>
    <s v="-"/>
    <s v="-"/>
    <s v="-"/>
    <s v="-"/>
    <n v="0"/>
  </r>
  <r>
    <x v="0"/>
    <x v="10"/>
    <x v="0"/>
    <x v="0"/>
    <x v="3"/>
    <n v="105"/>
    <n v="16"/>
    <n v="43"/>
    <n v="41"/>
    <s v="-"/>
    <n v="0"/>
    <n v="0"/>
    <n v="0"/>
    <n v="0"/>
    <n v="0"/>
    <n v="0"/>
    <n v="0"/>
    <n v="0"/>
    <n v="5"/>
    <n v="0"/>
    <s v="-"/>
    <s v="-"/>
    <s v="-"/>
    <s v="-"/>
    <s v="-"/>
    <n v="0"/>
  </r>
  <r>
    <x v="0"/>
    <x v="10"/>
    <x v="1"/>
    <x v="0"/>
    <x v="0"/>
    <n v="1"/>
    <n v="1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0"/>
    <x v="1"/>
    <x v="0"/>
    <x v="1"/>
    <n v="1"/>
    <n v="1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0"/>
    <x v="1"/>
    <x v="0"/>
    <x v="2"/>
    <n v="1"/>
    <n v="1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0"/>
    <x v="1"/>
    <x v="0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0"/>
    <x v="2"/>
    <x v="0"/>
    <x v="0"/>
    <n v="7"/>
    <n v="2"/>
    <n v="2"/>
    <n v="2"/>
    <s v="-"/>
    <n v="0"/>
    <n v="0"/>
    <n v="0"/>
    <n v="0"/>
    <n v="0"/>
    <n v="0"/>
    <n v="0"/>
    <n v="0"/>
    <n v="1"/>
    <n v="0"/>
    <s v="-"/>
    <s v="-"/>
    <s v="-"/>
    <s v="-"/>
    <s v="-"/>
    <n v="0"/>
  </r>
  <r>
    <x v="0"/>
    <x v="10"/>
    <x v="2"/>
    <x v="0"/>
    <x v="1"/>
    <n v="139"/>
    <n v="36"/>
    <n v="46"/>
    <n v="45"/>
    <s v="-"/>
    <n v="0"/>
    <n v="0"/>
    <n v="0"/>
    <n v="0"/>
    <n v="0"/>
    <n v="0"/>
    <n v="0"/>
    <n v="0"/>
    <n v="12"/>
    <n v="0"/>
    <s v="-"/>
    <s v="-"/>
    <s v="-"/>
    <s v="-"/>
    <s v="-"/>
    <n v="0"/>
  </r>
  <r>
    <x v="0"/>
    <x v="10"/>
    <x v="2"/>
    <x v="0"/>
    <x v="2"/>
    <n v="34"/>
    <n v="20"/>
    <n v="3"/>
    <n v="4"/>
    <s v="-"/>
    <n v="0"/>
    <n v="0"/>
    <n v="0"/>
    <n v="0"/>
    <n v="0"/>
    <n v="0"/>
    <n v="0"/>
    <n v="0"/>
    <n v="7"/>
    <n v="0"/>
    <s v="-"/>
    <s v="-"/>
    <s v="-"/>
    <s v="-"/>
    <s v="-"/>
    <n v="0"/>
  </r>
  <r>
    <x v="0"/>
    <x v="10"/>
    <x v="2"/>
    <x v="0"/>
    <x v="3"/>
    <n v="105"/>
    <n v="16"/>
    <n v="43"/>
    <n v="41"/>
    <s v="-"/>
    <n v="0"/>
    <n v="0"/>
    <n v="0"/>
    <n v="0"/>
    <n v="0"/>
    <n v="0"/>
    <n v="0"/>
    <n v="0"/>
    <n v="5"/>
    <n v="0"/>
    <s v="-"/>
    <s v="-"/>
    <s v="-"/>
    <s v="-"/>
    <s v="-"/>
    <n v="0"/>
  </r>
  <r>
    <x v="0"/>
    <x v="10"/>
    <x v="2"/>
    <x v="1"/>
    <x v="0"/>
    <n v="5"/>
    <n v="1"/>
    <n v="2"/>
    <n v="2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0"/>
    <x v="2"/>
    <x v="1"/>
    <x v="1"/>
    <n v="107"/>
    <n v="16"/>
    <n v="46"/>
    <n v="45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0"/>
    <x v="2"/>
    <x v="1"/>
    <x v="2"/>
    <n v="15"/>
    <n v="8"/>
    <n v="3"/>
    <n v="4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0"/>
    <x v="2"/>
    <x v="1"/>
    <x v="3"/>
    <n v="92"/>
    <n v="8"/>
    <n v="43"/>
    <n v="41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0"/>
    <x v="2"/>
    <x v="2"/>
    <x v="0"/>
    <n v="2"/>
    <n v="1"/>
    <n v="0"/>
    <n v="0"/>
    <s v="-"/>
    <n v="0"/>
    <n v="0"/>
    <n v="0"/>
    <n v="0"/>
    <n v="0"/>
    <n v="0"/>
    <n v="0"/>
    <n v="0"/>
    <n v="1"/>
    <n v="0"/>
    <s v="-"/>
    <s v="-"/>
    <s v="-"/>
    <s v="-"/>
    <s v="-"/>
    <n v="0"/>
  </r>
  <r>
    <x v="0"/>
    <x v="10"/>
    <x v="2"/>
    <x v="2"/>
    <x v="1"/>
    <n v="32"/>
    <n v="20"/>
    <n v="0"/>
    <n v="0"/>
    <s v="-"/>
    <n v="0"/>
    <n v="0"/>
    <n v="0"/>
    <n v="0"/>
    <n v="0"/>
    <n v="0"/>
    <n v="0"/>
    <n v="0"/>
    <n v="12"/>
    <n v="0"/>
    <s v="-"/>
    <s v="-"/>
    <s v="-"/>
    <s v="-"/>
    <s v="-"/>
    <n v="0"/>
  </r>
  <r>
    <x v="0"/>
    <x v="10"/>
    <x v="2"/>
    <x v="2"/>
    <x v="2"/>
    <n v="19"/>
    <n v="12"/>
    <n v="0"/>
    <n v="0"/>
    <s v="-"/>
    <n v="0"/>
    <n v="0"/>
    <n v="0"/>
    <n v="0"/>
    <n v="0"/>
    <n v="0"/>
    <n v="0"/>
    <n v="0"/>
    <n v="7"/>
    <n v="0"/>
    <s v="-"/>
    <s v="-"/>
    <s v="-"/>
    <s v="-"/>
    <s v="-"/>
    <n v="0"/>
  </r>
  <r>
    <x v="0"/>
    <x v="10"/>
    <x v="2"/>
    <x v="2"/>
    <x v="3"/>
    <n v="13"/>
    <n v="8"/>
    <n v="0"/>
    <n v="0"/>
    <s v="-"/>
    <n v="0"/>
    <n v="0"/>
    <n v="0"/>
    <n v="0"/>
    <n v="0"/>
    <n v="0"/>
    <n v="0"/>
    <n v="0"/>
    <n v="5"/>
    <n v="0"/>
    <s v="-"/>
    <s v="-"/>
    <s v="-"/>
    <s v="-"/>
    <s v="-"/>
    <n v="0"/>
  </r>
  <r>
    <x v="0"/>
    <x v="10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0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0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0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1"/>
    <x v="0"/>
    <x v="0"/>
    <x v="0"/>
    <n v="234"/>
    <n v="108"/>
    <n v="67"/>
    <n v="27"/>
    <s v="-"/>
    <n v="3"/>
    <n v="3"/>
    <n v="5"/>
    <n v="3"/>
    <n v="3"/>
    <n v="5"/>
    <n v="6"/>
    <n v="1"/>
    <n v="0"/>
    <n v="1"/>
    <s v="-"/>
    <s v="-"/>
    <s v="-"/>
    <s v="-"/>
    <s v="-"/>
    <n v="2"/>
  </r>
  <r>
    <x v="0"/>
    <x v="11"/>
    <x v="0"/>
    <x v="0"/>
    <x v="1"/>
    <n v="671"/>
    <n v="237"/>
    <n v="191"/>
    <n v="112"/>
    <s v="-"/>
    <n v="9"/>
    <n v="5"/>
    <n v="13"/>
    <n v="17"/>
    <n v="4"/>
    <n v="6"/>
    <n v="20"/>
    <n v="50"/>
    <n v="0"/>
    <n v="1"/>
    <s v="-"/>
    <s v="-"/>
    <s v="-"/>
    <s v="-"/>
    <s v="-"/>
    <n v="6"/>
  </r>
  <r>
    <x v="0"/>
    <x v="11"/>
    <x v="0"/>
    <x v="0"/>
    <x v="2"/>
    <n v="426"/>
    <n v="149"/>
    <n v="121"/>
    <n v="91"/>
    <s v="-"/>
    <n v="4"/>
    <n v="3"/>
    <n v="7"/>
    <n v="11"/>
    <n v="2"/>
    <n v="5"/>
    <n v="12"/>
    <n v="19"/>
    <n v="0"/>
    <n v="1"/>
    <s v="-"/>
    <s v="-"/>
    <s v="-"/>
    <s v="-"/>
    <s v="-"/>
    <n v="1"/>
  </r>
  <r>
    <x v="0"/>
    <x v="11"/>
    <x v="0"/>
    <x v="0"/>
    <x v="3"/>
    <n v="245"/>
    <n v="88"/>
    <n v="70"/>
    <n v="21"/>
    <s v="-"/>
    <n v="5"/>
    <n v="2"/>
    <n v="6"/>
    <n v="6"/>
    <n v="2"/>
    <n v="1"/>
    <n v="8"/>
    <n v="31"/>
    <n v="0"/>
    <n v="0"/>
    <s v="-"/>
    <s v="-"/>
    <s v="-"/>
    <s v="-"/>
    <s v="-"/>
    <n v="5"/>
  </r>
  <r>
    <x v="0"/>
    <x v="11"/>
    <x v="1"/>
    <x v="0"/>
    <x v="0"/>
    <n v="149"/>
    <n v="81"/>
    <n v="39"/>
    <n v="15"/>
    <s v="-"/>
    <n v="1"/>
    <n v="1"/>
    <n v="3"/>
    <n v="1"/>
    <n v="2"/>
    <n v="2"/>
    <n v="2"/>
    <n v="0"/>
    <n v="0"/>
    <n v="1"/>
    <s v="-"/>
    <s v="-"/>
    <s v="-"/>
    <s v="-"/>
    <s v="-"/>
    <n v="1"/>
  </r>
  <r>
    <x v="0"/>
    <x v="11"/>
    <x v="1"/>
    <x v="0"/>
    <x v="1"/>
    <n v="225"/>
    <n v="117"/>
    <n v="60"/>
    <n v="26"/>
    <s v="-"/>
    <n v="2"/>
    <n v="1"/>
    <n v="5"/>
    <n v="1"/>
    <n v="2"/>
    <n v="2"/>
    <n v="3"/>
    <n v="0"/>
    <n v="0"/>
    <n v="1"/>
    <s v="-"/>
    <s v="-"/>
    <s v="-"/>
    <s v="-"/>
    <s v="-"/>
    <n v="5"/>
  </r>
  <r>
    <x v="0"/>
    <x v="11"/>
    <x v="1"/>
    <x v="0"/>
    <x v="2"/>
    <n v="141"/>
    <n v="73"/>
    <n v="41"/>
    <n v="18"/>
    <s v="-"/>
    <n v="1"/>
    <n v="1"/>
    <n v="2"/>
    <n v="0"/>
    <n v="1"/>
    <n v="2"/>
    <n v="1"/>
    <n v="0"/>
    <n v="0"/>
    <n v="1"/>
    <s v="-"/>
    <s v="-"/>
    <s v="-"/>
    <s v="-"/>
    <s v="-"/>
    <n v="0"/>
  </r>
  <r>
    <x v="0"/>
    <x v="11"/>
    <x v="1"/>
    <x v="0"/>
    <x v="3"/>
    <n v="84"/>
    <n v="44"/>
    <n v="19"/>
    <n v="8"/>
    <s v="-"/>
    <n v="1"/>
    <n v="0"/>
    <n v="3"/>
    <n v="1"/>
    <n v="1"/>
    <n v="0"/>
    <n v="2"/>
    <n v="0"/>
    <n v="0"/>
    <n v="0"/>
    <s v="-"/>
    <s v="-"/>
    <s v="-"/>
    <s v="-"/>
    <s v="-"/>
    <n v="5"/>
  </r>
  <r>
    <x v="0"/>
    <x v="11"/>
    <x v="2"/>
    <x v="0"/>
    <x v="0"/>
    <n v="85"/>
    <n v="27"/>
    <n v="28"/>
    <n v="12"/>
    <s v="-"/>
    <n v="2"/>
    <n v="2"/>
    <n v="2"/>
    <n v="2"/>
    <n v="1"/>
    <n v="3"/>
    <n v="4"/>
    <n v="1"/>
    <n v="0"/>
    <n v="0"/>
    <s v="-"/>
    <s v="-"/>
    <s v="-"/>
    <s v="-"/>
    <s v="-"/>
    <n v="1"/>
  </r>
  <r>
    <x v="0"/>
    <x v="11"/>
    <x v="2"/>
    <x v="0"/>
    <x v="1"/>
    <n v="446"/>
    <n v="120"/>
    <n v="131"/>
    <n v="86"/>
    <s v="-"/>
    <n v="7"/>
    <n v="4"/>
    <n v="8"/>
    <n v="16"/>
    <n v="2"/>
    <n v="4"/>
    <n v="17"/>
    <n v="50"/>
    <n v="0"/>
    <n v="0"/>
    <s v="-"/>
    <s v="-"/>
    <s v="-"/>
    <s v="-"/>
    <s v="-"/>
    <n v="1"/>
  </r>
  <r>
    <x v="0"/>
    <x v="11"/>
    <x v="2"/>
    <x v="0"/>
    <x v="2"/>
    <n v="285"/>
    <n v="76"/>
    <n v="80"/>
    <n v="73"/>
    <s v="-"/>
    <n v="3"/>
    <n v="2"/>
    <n v="5"/>
    <n v="11"/>
    <n v="1"/>
    <n v="3"/>
    <n v="11"/>
    <n v="19"/>
    <n v="0"/>
    <n v="0"/>
    <s v="-"/>
    <s v="-"/>
    <s v="-"/>
    <s v="-"/>
    <s v="-"/>
    <n v="1"/>
  </r>
  <r>
    <x v="0"/>
    <x v="11"/>
    <x v="2"/>
    <x v="0"/>
    <x v="3"/>
    <n v="161"/>
    <n v="44"/>
    <n v="51"/>
    <n v="13"/>
    <s v="-"/>
    <n v="4"/>
    <n v="2"/>
    <n v="3"/>
    <n v="5"/>
    <n v="1"/>
    <n v="1"/>
    <n v="6"/>
    <n v="31"/>
    <n v="0"/>
    <n v="0"/>
    <s v="-"/>
    <s v="-"/>
    <s v="-"/>
    <s v="-"/>
    <s v="-"/>
    <n v="0"/>
  </r>
  <r>
    <x v="0"/>
    <x v="11"/>
    <x v="2"/>
    <x v="1"/>
    <x v="0"/>
    <n v="85"/>
    <n v="27"/>
    <n v="28"/>
    <n v="12"/>
    <s v="-"/>
    <n v="2"/>
    <n v="2"/>
    <n v="2"/>
    <n v="2"/>
    <n v="1"/>
    <n v="3"/>
    <n v="4"/>
    <n v="1"/>
    <n v="0"/>
    <n v="0"/>
    <s v="-"/>
    <s v="-"/>
    <s v="-"/>
    <s v="-"/>
    <s v="-"/>
    <n v="1"/>
  </r>
  <r>
    <x v="0"/>
    <x v="11"/>
    <x v="2"/>
    <x v="1"/>
    <x v="1"/>
    <n v="446"/>
    <n v="120"/>
    <n v="131"/>
    <n v="86"/>
    <s v="-"/>
    <n v="7"/>
    <n v="4"/>
    <n v="8"/>
    <n v="16"/>
    <n v="2"/>
    <n v="4"/>
    <n v="17"/>
    <n v="50"/>
    <n v="0"/>
    <n v="0"/>
    <s v="-"/>
    <s v="-"/>
    <s v="-"/>
    <s v="-"/>
    <s v="-"/>
    <n v="1"/>
  </r>
  <r>
    <x v="0"/>
    <x v="11"/>
    <x v="2"/>
    <x v="1"/>
    <x v="2"/>
    <n v="285"/>
    <n v="76"/>
    <n v="80"/>
    <n v="73"/>
    <s v="-"/>
    <n v="3"/>
    <n v="2"/>
    <n v="5"/>
    <n v="11"/>
    <n v="1"/>
    <n v="3"/>
    <n v="11"/>
    <n v="19"/>
    <n v="0"/>
    <n v="0"/>
    <s v="-"/>
    <s v="-"/>
    <s v="-"/>
    <s v="-"/>
    <s v="-"/>
    <n v="1"/>
  </r>
  <r>
    <x v="0"/>
    <x v="11"/>
    <x v="2"/>
    <x v="1"/>
    <x v="3"/>
    <n v="161"/>
    <n v="44"/>
    <n v="51"/>
    <n v="13"/>
    <s v="-"/>
    <n v="4"/>
    <n v="2"/>
    <n v="3"/>
    <n v="5"/>
    <n v="1"/>
    <n v="1"/>
    <n v="6"/>
    <n v="31"/>
    <n v="0"/>
    <n v="0"/>
    <s v="-"/>
    <s v="-"/>
    <s v="-"/>
    <s v="-"/>
    <s v="-"/>
    <n v="0"/>
  </r>
  <r>
    <x v="0"/>
    <x v="11"/>
    <x v="2"/>
    <x v="2"/>
    <x v="0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1"/>
    <x v="2"/>
    <x v="2"/>
    <x v="1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1"/>
    <x v="2"/>
    <x v="2"/>
    <x v="2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1"/>
    <x v="2"/>
    <x v="2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1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1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1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1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2"/>
    <x v="0"/>
    <x v="0"/>
    <x v="0"/>
    <n v="37"/>
    <n v="11"/>
    <n v="11"/>
    <n v="3"/>
    <s v="-"/>
    <n v="0"/>
    <n v="3"/>
    <n v="1"/>
    <n v="2"/>
    <n v="0"/>
    <n v="1"/>
    <n v="2"/>
    <n v="1"/>
    <n v="1"/>
    <n v="0"/>
    <s v="-"/>
    <s v="-"/>
    <s v="-"/>
    <s v="-"/>
    <s v="-"/>
    <n v="1"/>
  </r>
  <r>
    <x v="0"/>
    <x v="12"/>
    <x v="0"/>
    <x v="0"/>
    <x v="1"/>
    <n v="221"/>
    <n v="95"/>
    <n v="60"/>
    <n v="4"/>
    <s v="-"/>
    <n v="0"/>
    <n v="6"/>
    <n v="2"/>
    <n v="12"/>
    <n v="0"/>
    <n v="15"/>
    <n v="8"/>
    <n v="2"/>
    <n v="2"/>
    <n v="0"/>
    <s v="-"/>
    <s v="-"/>
    <s v="-"/>
    <s v="-"/>
    <s v="-"/>
    <n v="15"/>
  </r>
  <r>
    <x v="0"/>
    <x v="12"/>
    <x v="0"/>
    <x v="0"/>
    <x v="2"/>
    <n v="123"/>
    <n v="54"/>
    <n v="38"/>
    <n v="3"/>
    <s v="-"/>
    <n v="0"/>
    <n v="2"/>
    <n v="2"/>
    <n v="4"/>
    <n v="0"/>
    <n v="9"/>
    <n v="5"/>
    <n v="1"/>
    <n v="1"/>
    <n v="0"/>
    <s v="-"/>
    <s v="-"/>
    <s v="-"/>
    <s v="-"/>
    <s v="-"/>
    <n v="4"/>
  </r>
  <r>
    <x v="0"/>
    <x v="12"/>
    <x v="0"/>
    <x v="0"/>
    <x v="3"/>
    <n v="98"/>
    <n v="41"/>
    <n v="22"/>
    <n v="1"/>
    <s v="-"/>
    <n v="0"/>
    <n v="4"/>
    <n v="0"/>
    <n v="8"/>
    <n v="0"/>
    <n v="6"/>
    <n v="3"/>
    <n v="1"/>
    <n v="1"/>
    <n v="0"/>
    <s v="-"/>
    <s v="-"/>
    <s v="-"/>
    <s v="-"/>
    <s v="-"/>
    <n v="11"/>
  </r>
  <r>
    <x v="0"/>
    <x v="12"/>
    <x v="1"/>
    <x v="0"/>
    <x v="0"/>
    <n v="17"/>
    <n v="6"/>
    <n v="3"/>
    <n v="2"/>
    <s v="-"/>
    <n v="0"/>
    <n v="2"/>
    <n v="0"/>
    <n v="1"/>
    <n v="0"/>
    <n v="0"/>
    <n v="2"/>
    <n v="0"/>
    <n v="1"/>
    <n v="0"/>
    <s v="-"/>
    <s v="-"/>
    <s v="-"/>
    <s v="-"/>
    <s v="-"/>
    <n v="0"/>
  </r>
  <r>
    <x v="0"/>
    <x v="12"/>
    <x v="1"/>
    <x v="0"/>
    <x v="1"/>
    <n v="50"/>
    <n v="15"/>
    <n v="12"/>
    <n v="2"/>
    <s v="-"/>
    <n v="0"/>
    <n v="4"/>
    <n v="0"/>
    <n v="7"/>
    <n v="0"/>
    <n v="0"/>
    <n v="8"/>
    <n v="0"/>
    <n v="2"/>
    <n v="0"/>
    <s v="-"/>
    <s v="-"/>
    <s v="-"/>
    <s v="-"/>
    <s v="-"/>
    <n v="0"/>
  </r>
  <r>
    <x v="0"/>
    <x v="12"/>
    <x v="1"/>
    <x v="0"/>
    <x v="2"/>
    <n v="21"/>
    <n v="7"/>
    <n v="3"/>
    <n v="2"/>
    <s v="-"/>
    <n v="0"/>
    <n v="2"/>
    <n v="0"/>
    <n v="1"/>
    <n v="0"/>
    <n v="0"/>
    <n v="5"/>
    <n v="0"/>
    <n v="1"/>
    <n v="0"/>
    <s v="-"/>
    <s v="-"/>
    <s v="-"/>
    <s v="-"/>
    <s v="-"/>
    <n v="0"/>
  </r>
  <r>
    <x v="0"/>
    <x v="12"/>
    <x v="1"/>
    <x v="0"/>
    <x v="3"/>
    <n v="29"/>
    <n v="8"/>
    <n v="9"/>
    <n v="0"/>
    <s v="-"/>
    <n v="0"/>
    <n v="2"/>
    <n v="0"/>
    <n v="6"/>
    <n v="0"/>
    <n v="0"/>
    <n v="3"/>
    <n v="0"/>
    <n v="1"/>
    <n v="0"/>
    <s v="-"/>
    <s v="-"/>
    <s v="-"/>
    <s v="-"/>
    <s v="-"/>
    <n v="0"/>
  </r>
  <r>
    <x v="0"/>
    <x v="12"/>
    <x v="2"/>
    <x v="0"/>
    <x v="0"/>
    <n v="20"/>
    <n v="5"/>
    <n v="8"/>
    <n v="1"/>
    <s v="-"/>
    <n v="0"/>
    <n v="1"/>
    <n v="1"/>
    <n v="1"/>
    <n v="0"/>
    <n v="1"/>
    <n v="0"/>
    <n v="1"/>
    <n v="0"/>
    <n v="0"/>
    <s v="-"/>
    <s v="-"/>
    <s v="-"/>
    <s v="-"/>
    <s v="-"/>
    <n v="1"/>
  </r>
  <r>
    <x v="0"/>
    <x v="12"/>
    <x v="2"/>
    <x v="0"/>
    <x v="1"/>
    <n v="171"/>
    <n v="80"/>
    <n v="48"/>
    <n v="2"/>
    <s v="-"/>
    <n v="0"/>
    <n v="2"/>
    <n v="2"/>
    <n v="5"/>
    <n v="0"/>
    <n v="15"/>
    <n v="0"/>
    <n v="2"/>
    <n v="0"/>
    <n v="0"/>
    <s v="-"/>
    <s v="-"/>
    <s v="-"/>
    <s v="-"/>
    <s v="-"/>
    <n v="15"/>
  </r>
  <r>
    <x v="0"/>
    <x v="12"/>
    <x v="2"/>
    <x v="0"/>
    <x v="2"/>
    <n v="102"/>
    <n v="47"/>
    <n v="35"/>
    <n v="1"/>
    <s v="-"/>
    <n v="0"/>
    <n v="0"/>
    <n v="2"/>
    <n v="3"/>
    <n v="0"/>
    <n v="9"/>
    <n v="0"/>
    <n v="1"/>
    <n v="0"/>
    <n v="0"/>
    <s v="-"/>
    <s v="-"/>
    <s v="-"/>
    <s v="-"/>
    <s v="-"/>
    <n v="4"/>
  </r>
  <r>
    <x v="0"/>
    <x v="12"/>
    <x v="2"/>
    <x v="0"/>
    <x v="3"/>
    <n v="69"/>
    <n v="33"/>
    <n v="13"/>
    <n v="1"/>
    <s v="-"/>
    <n v="0"/>
    <n v="2"/>
    <n v="0"/>
    <n v="2"/>
    <n v="0"/>
    <n v="6"/>
    <n v="0"/>
    <n v="1"/>
    <n v="0"/>
    <n v="0"/>
    <s v="-"/>
    <s v="-"/>
    <s v="-"/>
    <s v="-"/>
    <s v="-"/>
    <n v="11"/>
  </r>
  <r>
    <x v="0"/>
    <x v="12"/>
    <x v="2"/>
    <x v="1"/>
    <x v="0"/>
    <n v="19"/>
    <n v="5"/>
    <n v="7"/>
    <n v="1"/>
    <s v="-"/>
    <n v="0"/>
    <n v="1"/>
    <n v="1"/>
    <n v="1"/>
    <n v="0"/>
    <n v="1"/>
    <n v="0"/>
    <n v="1"/>
    <n v="0"/>
    <n v="0"/>
    <s v="-"/>
    <s v="-"/>
    <s v="-"/>
    <s v="-"/>
    <s v="-"/>
    <n v="1"/>
  </r>
  <r>
    <x v="0"/>
    <x v="12"/>
    <x v="2"/>
    <x v="1"/>
    <x v="1"/>
    <n v="163"/>
    <n v="80"/>
    <n v="40"/>
    <n v="2"/>
    <s v="-"/>
    <n v="0"/>
    <n v="2"/>
    <n v="2"/>
    <n v="5"/>
    <n v="0"/>
    <n v="15"/>
    <n v="0"/>
    <n v="2"/>
    <n v="0"/>
    <n v="0"/>
    <s v="-"/>
    <s v="-"/>
    <s v="-"/>
    <s v="-"/>
    <s v="-"/>
    <n v="15"/>
  </r>
  <r>
    <x v="0"/>
    <x v="12"/>
    <x v="2"/>
    <x v="1"/>
    <x v="2"/>
    <n v="97"/>
    <n v="47"/>
    <n v="30"/>
    <n v="1"/>
    <s v="-"/>
    <n v="0"/>
    <n v="0"/>
    <n v="2"/>
    <n v="3"/>
    <n v="0"/>
    <n v="9"/>
    <n v="0"/>
    <n v="1"/>
    <n v="0"/>
    <n v="0"/>
    <s v="-"/>
    <s v="-"/>
    <s v="-"/>
    <s v="-"/>
    <s v="-"/>
    <n v="4"/>
  </r>
  <r>
    <x v="0"/>
    <x v="12"/>
    <x v="2"/>
    <x v="1"/>
    <x v="3"/>
    <n v="66"/>
    <n v="33"/>
    <n v="10"/>
    <n v="1"/>
    <s v="-"/>
    <n v="0"/>
    <n v="2"/>
    <n v="0"/>
    <n v="2"/>
    <n v="0"/>
    <n v="6"/>
    <n v="0"/>
    <n v="1"/>
    <n v="0"/>
    <n v="0"/>
    <s v="-"/>
    <s v="-"/>
    <s v="-"/>
    <s v="-"/>
    <s v="-"/>
    <n v="11"/>
  </r>
  <r>
    <x v="0"/>
    <x v="12"/>
    <x v="2"/>
    <x v="2"/>
    <x v="0"/>
    <n v="1"/>
    <n v="0"/>
    <n v="1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2"/>
    <x v="2"/>
    <x v="2"/>
    <x v="1"/>
    <n v="8"/>
    <n v="0"/>
    <n v="8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2"/>
    <x v="2"/>
    <x v="2"/>
    <x v="2"/>
    <n v="5"/>
    <n v="0"/>
    <n v="5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2"/>
    <x v="2"/>
    <x v="2"/>
    <x v="3"/>
    <n v="3"/>
    <n v="0"/>
    <n v="3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2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2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2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2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3"/>
    <x v="0"/>
    <x v="0"/>
    <x v="0"/>
    <n v="225"/>
    <n v="78"/>
    <n v="42"/>
    <n v="29"/>
    <s v="-"/>
    <n v="3"/>
    <n v="8"/>
    <n v="5"/>
    <n v="7"/>
    <n v="8"/>
    <n v="8"/>
    <n v="7"/>
    <n v="10"/>
    <n v="9"/>
    <n v="8"/>
    <s v="-"/>
    <s v="-"/>
    <s v="-"/>
    <s v="-"/>
    <s v="-"/>
    <n v="3"/>
  </r>
  <r>
    <x v="0"/>
    <x v="13"/>
    <x v="0"/>
    <x v="0"/>
    <x v="1"/>
    <n v="1684"/>
    <n v="436"/>
    <n v="234"/>
    <n v="275"/>
    <s v="-"/>
    <n v="7"/>
    <n v="53"/>
    <n v="12"/>
    <n v="58"/>
    <n v="163"/>
    <n v="99"/>
    <n v="102"/>
    <n v="87"/>
    <n v="55"/>
    <n v="64"/>
    <s v="-"/>
    <s v="-"/>
    <s v="-"/>
    <s v="-"/>
    <s v="-"/>
    <n v="39"/>
  </r>
  <r>
    <x v="0"/>
    <x v="13"/>
    <x v="0"/>
    <x v="0"/>
    <x v="2"/>
    <n v="590"/>
    <n v="171"/>
    <n v="81"/>
    <n v="105"/>
    <s v="-"/>
    <n v="2"/>
    <n v="11"/>
    <n v="3"/>
    <n v="17"/>
    <n v="52"/>
    <n v="25"/>
    <n v="31"/>
    <n v="29"/>
    <n v="23"/>
    <n v="19"/>
    <s v="-"/>
    <s v="-"/>
    <s v="-"/>
    <s v="-"/>
    <s v="-"/>
    <n v="21"/>
  </r>
  <r>
    <x v="0"/>
    <x v="13"/>
    <x v="0"/>
    <x v="0"/>
    <x v="3"/>
    <n v="1094"/>
    <n v="265"/>
    <n v="153"/>
    <n v="170"/>
    <s v="-"/>
    <n v="5"/>
    <n v="42"/>
    <n v="9"/>
    <n v="41"/>
    <n v="111"/>
    <n v="74"/>
    <n v="71"/>
    <n v="58"/>
    <n v="32"/>
    <n v="45"/>
    <s v="-"/>
    <s v="-"/>
    <s v="-"/>
    <s v="-"/>
    <s v="-"/>
    <n v="18"/>
  </r>
  <r>
    <x v="0"/>
    <x v="13"/>
    <x v="1"/>
    <x v="0"/>
    <x v="0"/>
    <n v="124"/>
    <n v="44"/>
    <n v="23"/>
    <n v="16"/>
    <s v="-"/>
    <n v="2"/>
    <n v="4"/>
    <n v="5"/>
    <n v="2"/>
    <n v="2"/>
    <n v="3"/>
    <n v="4"/>
    <n v="7"/>
    <n v="5"/>
    <n v="7"/>
    <s v="-"/>
    <s v="-"/>
    <s v="-"/>
    <s v="-"/>
    <s v="-"/>
    <n v="0"/>
  </r>
  <r>
    <x v="0"/>
    <x v="13"/>
    <x v="1"/>
    <x v="0"/>
    <x v="1"/>
    <n v="339"/>
    <n v="102"/>
    <n v="55"/>
    <n v="45"/>
    <s v="-"/>
    <n v="4"/>
    <n v="13"/>
    <n v="12"/>
    <n v="9"/>
    <n v="15"/>
    <n v="3"/>
    <n v="12"/>
    <n v="26"/>
    <n v="19"/>
    <n v="24"/>
    <s v="-"/>
    <s v="-"/>
    <s v="-"/>
    <s v="-"/>
    <s v="-"/>
    <n v="0"/>
  </r>
  <r>
    <x v="0"/>
    <x v="13"/>
    <x v="1"/>
    <x v="0"/>
    <x v="2"/>
    <n v="101"/>
    <n v="36"/>
    <n v="10"/>
    <n v="15"/>
    <s v="-"/>
    <n v="1"/>
    <n v="2"/>
    <n v="3"/>
    <n v="3"/>
    <n v="2"/>
    <n v="1"/>
    <n v="3"/>
    <n v="8"/>
    <n v="11"/>
    <n v="6"/>
    <s v="-"/>
    <s v="-"/>
    <s v="-"/>
    <s v="-"/>
    <s v="-"/>
    <n v="0"/>
  </r>
  <r>
    <x v="0"/>
    <x v="13"/>
    <x v="1"/>
    <x v="0"/>
    <x v="3"/>
    <n v="238"/>
    <n v="66"/>
    <n v="45"/>
    <n v="30"/>
    <s v="-"/>
    <n v="3"/>
    <n v="11"/>
    <n v="9"/>
    <n v="6"/>
    <n v="13"/>
    <n v="2"/>
    <n v="9"/>
    <n v="18"/>
    <n v="8"/>
    <n v="18"/>
    <s v="-"/>
    <s v="-"/>
    <s v="-"/>
    <s v="-"/>
    <s v="-"/>
    <n v="0"/>
  </r>
  <r>
    <x v="0"/>
    <x v="13"/>
    <x v="2"/>
    <x v="0"/>
    <x v="0"/>
    <n v="101"/>
    <n v="34"/>
    <n v="19"/>
    <n v="13"/>
    <s v="-"/>
    <n v="1"/>
    <n v="4"/>
    <n v="0"/>
    <n v="5"/>
    <n v="6"/>
    <n v="5"/>
    <n v="3"/>
    <n v="3"/>
    <n v="4"/>
    <n v="1"/>
    <s v="-"/>
    <s v="-"/>
    <s v="-"/>
    <s v="-"/>
    <s v="-"/>
    <n v="3"/>
  </r>
  <r>
    <x v="0"/>
    <x v="13"/>
    <x v="2"/>
    <x v="0"/>
    <x v="1"/>
    <n v="1345"/>
    <n v="334"/>
    <n v="179"/>
    <n v="230"/>
    <s v="-"/>
    <n v="3"/>
    <n v="40"/>
    <n v="0"/>
    <n v="49"/>
    <n v="148"/>
    <n v="96"/>
    <n v="90"/>
    <n v="61"/>
    <n v="36"/>
    <n v="40"/>
    <s v="-"/>
    <s v="-"/>
    <s v="-"/>
    <s v="-"/>
    <s v="-"/>
    <n v="39"/>
  </r>
  <r>
    <x v="0"/>
    <x v="13"/>
    <x v="2"/>
    <x v="0"/>
    <x v="2"/>
    <n v="489"/>
    <n v="135"/>
    <n v="71"/>
    <n v="90"/>
    <s v="-"/>
    <n v="1"/>
    <n v="9"/>
    <n v="0"/>
    <n v="14"/>
    <n v="50"/>
    <n v="24"/>
    <n v="28"/>
    <n v="21"/>
    <n v="12"/>
    <n v="13"/>
    <s v="-"/>
    <s v="-"/>
    <s v="-"/>
    <s v="-"/>
    <s v="-"/>
    <n v="21"/>
  </r>
  <r>
    <x v="0"/>
    <x v="13"/>
    <x v="2"/>
    <x v="0"/>
    <x v="3"/>
    <n v="856"/>
    <n v="199"/>
    <n v="108"/>
    <n v="140"/>
    <s v="-"/>
    <n v="2"/>
    <n v="31"/>
    <n v="0"/>
    <n v="35"/>
    <n v="98"/>
    <n v="72"/>
    <n v="62"/>
    <n v="40"/>
    <n v="24"/>
    <n v="27"/>
    <s v="-"/>
    <s v="-"/>
    <s v="-"/>
    <s v="-"/>
    <s v="-"/>
    <n v="18"/>
  </r>
  <r>
    <x v="0"/>
    <x v="13"/>
    <x v="2"/>
    <x v="1"/>
    <x v="0"/>
    <n v="99"/>
    <n v="34"/>
    <n v="18"/>
    <n v="13"/>
    <s v="-"/>
    <n v="1"/>
    <n v="4"/>
    <n v="0"/>
    <n v="5"/>
    <n v="5"/>
    <n v="5"/>
    <n v="3"/>
    <n v="3"/>
    <n v="4"/>
    <n v="1"/>
    <s v="-"/>
    <s v="-"/>
    <s v="-"/>
    <s v="-"/>
    <s v="-"/>
    <n v="3"/>
  </r>
  <r>
    <x v="0"/>
    <x v="13"/>
    <x v="2"/>
    <x v="1"/>
    <x v="1"/>
    <n v="1333"/>
    <n v="334"/>
    <n v="169"/>
    <n v="230"/>
    <s v="-"/>
    <n v="3"/>
    <n v="40"/>
    <n v="0"/>
    <n v="49"/>
    <n v="146"/>
    <n v="96"/>
    <n v="90"/>
    <n v="61"/>
    <n v="36"/>
    <n v="40"/>
    <s v="-"/>
    <s v="-"/>
    <s v="-"/>
    <s v="-"/>
    <s v="-"/>
    <n v="39"/>
  </r>
  <r>
    <x v="0"/>
    <x v="13"/>
    <x v="2"/>
    <x v="1"/>
    <x v="2"/>
    <n v="485"/>
    <n v="135"/>
    <n v="69"/>
    <n v="90"/>
    <s v="-"/>
    <n v="1"/>
    <n v="9"/>
    <n v="0"/>
    <n v="14"/>
    <n v="48"/>
    <n v="24"/>
    <n v="28"/>
    <n v="21"/>
    <n v="12"/>
    <n v="13"/>
    <s v="-"/>
    <s v="-"/>
    <s v="-"/>
    <s v="-"/>
    <s v="-"/>
    <n v="21"/>
  </r>
  <r>
    <x v="0"/>
    <x v="13"/>
    <x v="2"/>
    <x v="1"/>
    <x v="3"/>
    <n v="848"/>
    <n v="199"/>
    <n v="100"/>
    <n v="140"/>
    <s v="-"/>
    <n v="2"/>
    <n v="31"/>
    <n v="0"/>
    <n v="35"/>
    <n v="98"/>
    <n v="72"/>
    <n v="62"/>
    <n v="40"/>
    <n v="24"/>
    <n v="27"/>
    <s v="-"/>
    <s v="-"/>
    <s v="-"/>
    <s v="-"/>
    <s v="-"/>
    <n v="18"/>
  </r>
  <r>
    <x v="0"/>
    <x v="13"/>
    <x v="2"/>
    <x v="2"/>
    <x v="0"/>
    <n v="2"/>
    <n v="0"/>
    <n v="1"/>
    <n v="0"/>
    <s v="-"/>
    <n v="0"/>
    <n v="0"/>
    <n v="0"/>
    <n v="0"/>
    <n v="1"/>
    <n v="0"/>
    <n v="0"/>
    <n v="0"/>
    <n v="0"/>
    <n v="0"/>
    <s v="-"/>
    <s v="-"/>
    <s v="-"/>
    <s v="-"/>
    <s v="-"/>
    <n v="0"/>
  </r>
  <r>
    <x v="0"/>
    <x v="13"/>
    <x v="2"/>
    <x v="2"/>
    <x v="1"/>
    <n v="12"/>
    <n v="0"/>
    <n v="10"/>
    <n v="0"/>
    <s v="-"/>
    <n v="0"/>
    <n v="0"/>
    <n v="0"/>
    <n v="0"/>
    <n v="2"/>
    <n v="0"/>
    <n v="0"/>
    <n v="0"/>
    <n v="0"/>
    <n v="0"/>
    <s v="-"/>
    <s v="-"/>
    <s v="-"/>
    <s v="-"/>
    <s v="-"/>
    <n v="0"/>
  </r>
  <r>
    <x v="0"/>
    <x v="13"/>
    <x v="2"/>
    <x v="2"/>
    <x v="2"/>
    <n v="4"/>
    <n v="0"/>
    <n v="2"/>
    <n v="0"/>
    <s v="-"/>
    <n v="0"/>
    <n v="0"/>
    <n v="0"/>
    <n v="0"/>
    <n v="2"/>
    <n v="0"/>
    <n v="0"/>
    <n v="0"/>
    <n v="0"/>
    <n v="0"/>
    <s v="-"/>
    <s v="-"/>
    <s v="-"/>
    <s v="-"/>
    <s v="-"/>
    <n v="0"/>
  </r>
  <r>
    <x v="0"/>
    <x v="13"/>
    <x v="2"/>
    <x v="2"/>
    <x v="3"/>
    <n v="8"/>
    <n v="0"/>
    <n v="8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3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3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3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3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4"/>
    <x v="0"/>
    <x v="0"/>
    <x v="0"/>
    <n v="152"/>
    <n v="65"/>
    <n v="29"/>
    <n v="19"/>
    <s v="-"/>
    <n v="7"/>
    <n v="0"/>
    <n v="5"/>
    <n v="7"/>
    <n v="7"/>
    <n v="4"/>
    <n v="1"/>
    <n v="1"/>
    <n v="2"/>
    <n v="5"/>
    <s v="-"/>
    <s v="-"/>
    <s v="-"/>
    <s v="-"/>
    <s v="-"/>
    <n v="0"/>
  </r>
  <r>
    <x v="0"/>
    <x v="14"/>
    <x v="0"/>
    <x v="0"/>
    <x v="1"/>
    <n v="956"/>
    <n v="569"/>
    <n v="110"/>
    <n v="84"/>
    <s v="-"/>
    <n v="17"/>
    <n v="0"/>
    <n v="55"/>
    <n v="70"/>
    <n v="10"/>
    <n v="6"/>
    <n v="3"/>
    <n v="1"/>
    <n v="4"/>
    <n v="27"/>
    <s v="-"/>
    <s v="-"/>
    <s v="-"/>
    <s v="-"/>
    <s v="-"/>
    <n v="0"/>
  </r>
  <r>
    <x v="0"/>
    <x v="14"/>
    <x v="0"/>
    <x v="0"/>
    <x v="2"/>
    <n v="419"/>
    <n v="263"/>
    <n v="40"/>
    <n v="40"/>
    <s v="-"/>
    <n v="4"/>
    <n v="0"/>
    <n v="34"/>
    <n v="20"/>
    <n v="4"/>
    <n v="1"/>
    <n v="1"/>
    <n v="0"/>
    <n v="2"/>
    <n v="10"/>
    <s v="-"/>
    <s v="-"/>
    <s v="-"/>
    <s v="-"/>
    <s v="-"/>
    <n v="0"/>
  </r>
  <r>
    <x v="0"/>
    <x v="14"/>
    <x v="0"/>
    <x v="0"/>
    <x v="3"/>
    <n v="537"/>
    <n v="306"/>
    <n v="70"/>
    <n v="44"/>
    <s v="-"/>
    <n v="13"/>
    <n v="0"/>
    <n v="21"/>
    <n v="50"/>
    <n v="6"/>
    <n v="5"/>
    <n v="2"/>
    <n v="1"/>
    <n v="2"/>
    <n v="17"/>
    <s v="-"/>
    <s v="-"/>
    <s v="-"/>
    <s v="-"/>
    <s v="-"/>
    <n v="0"/>
  </r>
  <r>
    <x v="0"/>
    <x v="14"/>
    <x v="1"/>
    <x v="0"/>
    <x v="0"/>
    <n v="100"/>
    <n v="43"/>
    <n v="20"/>
    <n v="7"/>
    <s v="-"/>
    <n v="6"/>
    <n v="0"/>
    <n v="2"/>
    <n v="4"/>
    <n v="7"/>
    <n v="4"/>
    <n v="1"/>
    <n v="0"/>
    <n v="2"/>
    <n v="4"/>
    <s v="-"/>
    <s v="-"/>
    <s v="-"/>
    <s v="-"/>
    <s v="-"/>
    <n v="0"/>
  </r>
  <r>
    <x v="0"/>
    <x v="14"/>
    <x v="1"/>
    <x v="0"/>
    <x v="1"/>
    <n v="177"/>
    <n v="66"/>
    <n v="44"/>
    <n v="11"/>
    <s v="-"/>
    <n v="10"/>
    <n v="0"/>
    <n v="9"/>
    <n v="5"/>
    <n v="10"/>
    <n v="6"/>
    <n v="3"/>
    <n v="0"/>
    <n v="4"/>
    <n v="9"/>
    <s v="-"/>
    <s v="-"/>
    <s v="-"/>
    <s v="-"/>
    <s v="-"/>
    <n v="0"/>
  </r>
  <r>
    <x v="0"/>
    <x v="14"/>
    <x v="1"/>
    <x v="0"/>
    <x v="2"/>
    <n v="52"/>
    <n v="23"/>
    <n v="12"/>
    <n v="2"/>
    <s v="-"/>
    <n v="2"/>
    <n v="0"/>
    <n v="0"/>
    <n v="0"/>
    <n v="4"/>
    <n v="1"/>
    <n v="1"/>
    <n v="0"/>
    <n v="2"/>
    <n v="5"/>
    <s v="-"/>
    <s v="-"/>
    <s v="-"/>
    <s v="-"/>
    <s v="-"/>
    <n v="0"/>
  </r>
  <r>
    <x v="0"/>
    <x v="14"/>
    <x v="1"/>
    <x v="0"/>
    <x v="3"/>
    <n v="125"/>
    <n v="43"/>
    <n v="32"/>
    <n v="9"/>
    <s v="-"/>
    <n v="8"/>
    <n v="0"/>
    <n v="9"/>
    <n v="5"/>
    <n v="6"/>
    <n v="5"/>
    <n v="2"/>
    <n v="0"/>
    <n v="2"/>
    <n v="4"/>
    <s v="-"/>
    <s v="-"/>
    <s v="-"/>
    <s v="-"/>
    <s v="-"/>
    <n v="0"/>
  </r>
  <r>
    <x v="0"/>
    <x v="14"/>
    <x v="2"/>
    <x v="0"/>
    <x v="0"/>
    <n v="52"/>
    <n v="22"/>
    <n v="9"/>
    <n v="12"/>
    <s v="-"/>
    <n v="1"/>
    <n v="0"/>
    <n v="3"/>
    <n v="3"/>
    <n v="0"/>
    <n v="0"/>
    <n v="0"/>
    <n v="1"/>
    <n v="0"/>
    <n v="1"/>
    <s v="-"/>
    <s v="-"/>
    <s v="-"/>
    <s v="-"/>
    <s v="-"/>
    <n v="0"/>
  </r>
  <r>
    <x v="0"/>
    <x v="14"/>
    <x v="2"/>
    <x v="0"/>
    <x v="1"/>
    <n v="779"/>
    <n v="503"/>
    <n v="66"/>
    <n v="73"/>
    <s v="-"/>
    <n v="7"/>
    <n v="0"/>
    <n v="46"/>
    <n v="65"/>
    <n v="0"/>
    <n v="0"/>
    <n v="0"/>
    <n v="1"/>
    <n v="0"/>
    <n v="18"/>
    <s v="-"/>
    <s v="-"/>
    <s v="-"/>
    <s v="-"/>
    <s v="-"/>
    <n v="0"/>
  </r>
  <r>
    <x v="0"/>
    <x v="14"/>
    <x v="2"/>
    <x v="0"/>
    <x v="2"/>
    <n v="367"/>
    <n v="240"/>
    <n v="28"/>
    <n v="38"/>
    <s v="-"/>
    <n v="2"/>
    <n v="0"/>
    <n v="34"/>
    <n v="20"/>
    <n v="0"/>
    <n v="0"/>
    <n v="0"/>
    <n v="0"/>
    <n v="0"/>
    <n v="5"/>
    <s v="-"/>
    <s v="-"/>
    <s v="-"/>
    <s v="-"/>
    <s v="-"/>
    <n v="0"/>
  </r>
  <r>
    <x v="0"/>
    <x v="14"/>
    <x v="2"/>
    <x v="0"/>
    <x v="3"/>
    <n v="412"/>
    <n v="263"/>
    <n v="38"/>
    <n v="35"/>
    <s v="-"/>
    <n v="5"/>
    <n v="0"/>
    <n v="12"/>
    <n v="45"/>
    <n v="0"/>
    <n v="0"/>
    <n v="0"/>
    <n v="1"/>
    <n v="0"/>
    <n v="13"/>
    <s v="-"/>
    <s v="-"/>
    <s v="-"/>
    <s v="-"/>
    <s v="-"/>
    <n v="0"/>
  </r>
  <r>
    <x v="0"/>
    <x v="14"/>
    <x v="2"/>
    <x v="1"/>
    <x v="0"/>
    <n v="51"/>
    <n v="21"/>
    <n v="9"/>
    <n v="12"/>
    <s v="-"/>
    <n v="1"/>
    <n v="0"/>
    <n v="3"/>
    <n v="3"/>
    <n v="0"/>
    <n v="0"/>
    <n v="0"/>
    <n v="1"/>
    <n v="0"/>
    <n v="1"/>
    <s v="-"/>
    <s v="-"/>
    <s v="-"/>
    <s v="-"/>
    <s v="-"/>
    <n v="0"/>
  </r>
  <r>
    <x v="0"/>
    <x v="14"/>
    <x v="2"/>
    <x v="1"/>
    <x v="1"/>
    <n v="752"/>
    <n v="476"/>
    <n v="66"/>
    <n v="73"/>
    <s v="-"/>
    <n v="7"/>
    <n v="0"/>
    <n v="46"/>
    <n v="65"/>
    <n v="0"/>
    <n v="0"/>
    <n v="0"/>
    <n v="1"/>
    <n v="0"/>
    <n v="18"/>
    <s v="-"/>
    <s v="-"/>
    <s v="-"/>
    <s v="-"/>
    <s v="-"/>
    <n v="0"/>
  </r>
  <r>
    <x v="0"/>
    <x v="14"/>
    <x v="2"/>
    <x v="1"/>
    <x v="2"/>
    <n v="360"/>
    <n v="233"/>
    <n v="28"/>
    <n v="38"/>
    <s v="-"/>
    <n v="2"/>
    <n v="0"/>
    <n v="34"/>
    <n v="20"/>
    <n v="0"/>
    <n v="0"/>
    <n v="0"/>
    <n v="0"/>
    <n v="0"/>
    <n v="5"/>
    <s v="-"/>
    <s v="-"/>
    <s v="-"/>
    <s v="-"/>
    <s v="-"/>
    <n v="0"/>
  </r>
  <r>
    <x v="0"/>
    <x v="14"/>
    <x v="2"/>
    <x v="1"/>
    <x v="3"/>
    <n v="392"/>
    <n v="243"/>
    <n v="38"/>
    <n v="35"/>
    <s v="-"/>
    <n v="5"/>
    <n v="0"/>
    <n v="12"/>
    <n v="45"/>
    <n v="0"/>
    <n v="0"/>
    <n v="0"/>
    <n v="1"/>
    <n v="0"/>
    <n v="13"/>
    <s v="-"/>
    <s v="-"/>
    <s v="-"/>
    <s v="-"/>
    <s v="-"/>
    <n v="0"/>
  </r>
  <r>
    <x v="0"/>
    <x v="14"/>
    <x v="2"/>
    <x v="2"/>
    <x v="0"/>
    <n v="1"/>
    <n v="1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4"/>
    <x v="2"/>
    <x v="2"/>
    <x v="1"/>
    <n v="27"/>
    <n v="27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4"/>
    <x v="2"/>
    <x v="2"/>
    <x v="2"/>
    <n v="7"/>
    <n v="7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4"/>
    <x v="2"/>
    <x v="2"/>
    <x v="3"/>
    <n v="20"/>
    <n v="2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4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4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4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4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5"/>
    <x v="0"/>
    <x v="0"/>
    <x v="0"/>
    <n v="73"/>
    <n v="25"/>
    <n v="18"/>
    <n v="13"/>
    <s v="-"/>
    <n v="1"/>
    <n v="2"/>
    <n v="1"/>
    <n v="3"/>
    <n v="2"/>
    <n v="2"/>
    <n v="3"/>
    <n v="1"/>
    <n v="0"/>
    <n v="2"/>
    <s v="-"/>
    <s v="-"/>
    <s v="-"/>
    <s v="-"/>
    <s v="-"/>
    <n v="0"/>
  </r>
  <r>
    <x v="0"/>
    <x v="15"/>
    <x v="0"/>
    <x v="0"/>
    <x v="1"/>
    <n v="295"/>
    <n v="96"/>
    <n v="54"/>
    <n v="68"/>
    <s v="-"/>
    <n v="2"/>
    <n v="46"/>
    <n v="2"/>
    <n v="6"/>
    <n v="4"/>
    <n v="3"/>
    <n v="11"/>
    <n v="1"/>
    <n v="0"/>
    <n v="2"/>
    <s v="-"/>
    <s v="-"/>
    <s v="-"/>
    <s v="-"/>
    <s v="-"/>
    <n v="0"/>
  </r>
  <r>
    <x v="0"/>
    <x v="15"/>
    <x v="0"/>
    <x v="0"/>
    <x v="2"/>
    <n v="137"/>
    <n v="26"/>
    <n v="16"/>
    <n v="38"/>
    <s v="-"/>
    <n v="1"/>
    <n v="45"/>
    <n v="1"/>
    <n v="0"/>
    <n v="2"/>
    <n v="0"/>
    <n v="6"/>
    <n v="1"/>
    <n v="0"/>
    <n v="1"/>
    <s v="-"/>
    <s v="-"/>
    <s v="-"/>
    <s v="-"/>
    <s v="-"/>
    <n v="0"/>
  </r>
  <r>
    <x v="0"/>
    <x v="15"/>
    <x v="0"/>
    <x v="0"/>
    <x v="3"/>
    <n v="158"/>
    <n v="70"/>
    <n v="38"/>
    <n v="30"/>
    <s v="-"/>
    <n v="1"/>
    <n v="1"/>
    <n v="1"/>
    <n v="6"/>
    <n v="2"/>
    <n v="3"/>
    <n v="5"/>
    <n v="0"/>
    <n v="0"/>
    <n v="1"/>
    <s v="-"/>
    <s v="-"/>
    <s v="-"/>
    <s v="-"/>
    <s v="-"/>
    <n v="0"/>
  </r>
  <r>
    <x v="0"/>
    <x v="15"/>
    <x v="1"/>
    <x v="0"/>
    <x v="0"/>
    <n v="51"/>
    <n v="18"/>
    <n v="15"/>
    <n v="9"/>
    <s v="-"/>
    <n v="1"/>
    <n v="0"/>
    <n v="0"/>
    <n v="2"/>
    <n v="1"/>
    <n v="1"/>
    <n v="2"/>
    <n v="1"/>
    <n v="0"/>
    <n v="1"/>
    <s v="-"/>
    <s v="-"/>
    <s v="-"/>
    <s v="-"/>
    <s v="-"/>
    <n v="0"/>
  </r>
  <r>
    <x v="0"/>
    <x v="15"/>
    <x v="1"/>
    <x v="0"/>
    <x v="1"/>
    <n v="109"/>
    <n v="45"/>
    <n v="35"/>
    <n v="15"/>
    <s v="-"/>
    <n v="2"/>
    <n v="0"/>
    <n v="0"/>
    <n v="5"/>
    <n v="1"/>
    <n v="1"/>
    <n v="3"/>
    <n v="1"/>
    <n v="0"/>
    <n v="1"/>
    <s v="-"/>
    <s v="-"/>
    <s v="-"/>
    <s v="-"/>
    <s v="-"/>
    <n v="0"/>
  </r>
  <r>
    <x v="0"/>
    <x v="15"/>
    <x v="1"/>
    <x v="0"/>
    <x v="2"/>
    <n v="29"/>
    <n v="16"/>
    <n v="5"/>
    <n v="4"/>
    <s v="-"/>
    <n v="1"/>
    <n v="0"/>
    <n v="0"/>
    <n v="0"/>
    <n v="0"/>
    <n v="0"/>
    <n v="2"/>
    <n v="1"/>
    <n v="0"/>
    <n v="0"/>
    <s v="-"/>
    <s v="-"/>
    <s v="-"/>
    <s v="-"/>
    <s v="-"/>
    <n v="0"/>
  </r>
  <r>
    <x v="0"/>
    <x v="15"/>
    <x v="1"/>
    <x v="0"/>
    <x v="3"/>
    <n v="80"/>
    <n v="29"/>
    <n v="30"/>
    <n v="11"/>
    <s v="-"/>
    <n v="1"/>
    <n v="0"/>
    <n v="0"/>
    <n v="5"/>
    <n v="1"/>
    <n v="1"/>
    <n v="1"/>
    <n v="0"/>
    <n v="0"/>
    <n v="1"/>
    <s v="-"/>
    <s v="-"/>
    <s v="-"/>
    <s v="-"/>
    <s v="-"/>
    <n v="0"/>
  </r>
  <r>
    <x v="0"/>
    <x v="15"/>
    <x v="2"/>
    <x v="0"/>
    <x v="0"/>
    <n v="22"/>
    <n v="7"/>
    <n v="3"/>
    <n v="4"/>
    <s v="-"/>
    <n v="0"/>
    <n v="2"/>
    <n v="1"/>
    <n v="1"/>
    <n v="1"/>
    <n v="1"/>
    <n v="1"/>
    <n v="0"/>
    <n v="0"/>
    <n v="1"/>
    <s v="-"/>
    <s v="-"/>
    <s v="-"/>
    <s v="-"/>
    <s v="-"/>
    <n v="0"/>
  </r>
  <r>
    <x v="0"/>
    <x v="15"/>
    <x v="2"/>
    <x v="0"/>
    <x v="1"/>
    <n v="186"/>
    <n v="51"/>
    <n v="19"/>
    <n v="53"/>
    <s v="-"/>
    <n v="0"/>
    <n v="46"/>
    <n v="2"/>
    <n v="1"/>
    <n v="3"/>
    <n v="2"/>
    <n v="8"/>
    <n v="0"/>
    <n v="0"/>
    <n v="1"/>
    <s v="-"/>
    <s v="-"/>
    <s v="-"/>
    <s v="-"/>
    <s v="-"/>
    <n v="0"/>
  </r>
  <r>
    <x v="0"/>
    <x v="15"/>
    <x v="2"/>
    <x v="0"/>
    <x v="2"/>
    <n v="108"/>
    <n v="10"/>
    <n v="11"/>
    <n v="34"/>
    <s v="-"/>
    <n v="0"/>
    <n v="45"/>
    <n v="1"/>
    <n v="0"/>
    <n v="2"/>
    <n v="0"/>
    <n v="4"/>
    <n v="0"/>
    <n v="0"/>
    <n v="1"/>
    <s v="-"/>
    <s v="-"/>
    <s v="-"/>
    <s v="-"/>
    <s v="-"/>
    <n v="0"/>
  </r>
  <r>
    <x v="0"/>
    <x v="15"/>
    <x v="2"/>
    <x v="0"/>
    <x v="3"/>
    <n v="78"/>
    <n v="41"/>
    <n v="8"/>
    <n v="19"/>
    <s v="-"/>
    <n v="0"/>
    <n v="1"/>
    <n v="1"/>
    <n v="1"/>
    <n v="1"/>
    <n v="2"/>
    <n v="4"/>
    <n v="0"/>
    <n v="0"/>
    <n v="0"/>
    <s v="-"/>
    <s v="-"/>
    <s v="-"/>
    <s v="-"/>
    <s v="-"/>
    <n v="0"/>
  </r>
  <r>
    <x v="0"/>
    <x v="15"/>
    <x v="2"/>
    <x v="1"/>
    <x v="0"/>
    <n v="20"/>
    <n v="5"/>
    <n v="3"/>
    <n v="4"/>
    <s v="-"/>
    <n v="0"/>
    <n v="2"/>
    <n v="1"/>
    <n v="1"/>
    <n v="1"/>
    <n v="1"/>
    <n v="1"/>
    <n v="0"/>
    <n v="0"/>
    <n v="1"/>
    <s v="-"/>
    <s v="-"/>
    <s v="-"/>
    <s v="-"/>
    <s v="-"/>
    <n v="0"/>
  </r>
  <r>
    <x v="0"/>
    <x v="15"/>
    <x v="2"/>
    <x v="1"/>
    <x v="1"/>
    <n v="149"/>
    <n v="14"/>
    <n v="19"/>
    <n v="53"/>
    <s v="-"/>
    <n v="0"/>
    <n v="46"/>
    <n v="2"/>
    <n v="1"/>
    <n v="3"/>
    <n v="2"/>
    <n v="8"/>
    <n v="0"/>
    <n v="0"/>
    <n v="1"/>
    <s v="-"/>
    <s v="-"/>
    <s v="-"/>
    <s v="-"/>
    <s v="-"/>
    <n v="0"/>
  </r>
  <r>
    <x v="0"/>
    <x v="15"/>
    <x v="2"/>
    <x v="1"/>
    <x v="2"/>
    <n v="102"/>
    <n v="4"/>
    <n v="11"/>
    <n v="34"/>
    <s v="-"/>
    <n v="0"/>
    <n v="45"/>
    <n v="1"/>
    <n v="0"/>
    <n v="2"/>
    <n v="0"/>
    <n v="4"/>
    <n v="0"/>
    <n v="0"/>
    <n v="1"/>
    <s v="-"/>
    <s v="-"/>
    <s v="-"/>
    <s v="-"/>
    <s v="-"/>
    <n v="0"/>
  </r>
  <r>
    <x v="0"/>
    <x v="15"/>
    <x v="2"/>
    <x v="1"/>
    <x v="3"/>
    <n v="47"/>
    <n v="10"/>
    <n v="8"/>
    <n v="19"/>
    <s v="-"/>
    <n v="0"/>
    <n v="1"/>
    <n v="1"/>
    <n v="1"/>
    <n v="1"/>
    <n v="2"/>
    <n v="4"/>
    <n v="0"/>
    <n v="0"/>
    <n v="0"/>
    <s v="-"/>
    <s v="-"/>
    <s v="-"/>
    <s v="-"/>
    <s v="-"/>
    <n v="0"/>
  </r>
  <r>
    <x v="0"/>
    <x v="15"/>
    <x v="2"/>
    <x v="2"/>
    <x v="0"/>
    <n v="2"/>
    <n v="2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5"/>
    <x v="2"/>
    <x v="2"/>
    <x v="1"/>
    <n v="37"/>
    <n v="37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5"/>
    <x v="2"/>
    <x v="2"/>
    <x v="2"/>
    <n v="6"/>
    <n v="6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5"/>
    <x v="2"/>
    <x v="2"/>
    <x v="3"/>
    <n v="31"/>
    <n v="31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5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5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5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5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6"/>
    <x v="0"/>
    <x v="0"/>
    <x v="0"/>
    <n v="102"/>
    <n v="22"/>
    <n v="23"/>
    <n v="7"/>
    <s v="-"/>
    <n v="5"/>
    <n v="7"/>
    <n v="7"/>
    <n v="2"/>
    <n v="4"/>
    <n v="8"/>
    <n v="5"/>
    <n v="7"/>
    <n v="3"/>
    <n v="2"/>
    <s v="-"/>
    <s v="-"/>
    <s v="-"/>
    <s v="-"/>
    <s v="-"/>
    <n v="0"/>
  </r>
  <r>
    <x v="0"/>
    <x v="16"/>
    <x v="0"/>
    <x v="0"/>
    <x v="1"/>
    <n v="1428"/>
    <n v="453"/>
    <n v="295"/>
    <n v="65"/>
    <s v="-"/>
    <n v="32"/>
    <n v="125"/>
    <n v="68"/>
    <n v="19"/>
    <n v="171"/>
    <n v="42"/>
    <n v="63"/>
    <n v="79"/>
    <n v="6"/>
    <n v="10"/>
    <s v="-"/>
    <s v="-"/>
    <s v="-"/>
    <s v="-"/>
    <s v="-"/>
    <n v="0"/>
  </r>
  <r>
    <x v="0"/>
    <x v="16"/>
    <x v="0"/>
    <x v="0"/>
    <x v="2"/>
    <n v="303"/>
    <n v="80"/>
    <n v="66"/>
    <n v="15"/>
    <s v="-"/>
    <n v="3"/>
    <n v="31"/>
    <n v="17"/>
    <n v="4"/>
    <n v="37"/>
    <n v="11"/>
    <n v="13"/>
    <n v="20"/>
    <n v="4"/>
    <n v="2"/>
    <s v="-"/>
    <s v="-"/>
    <s v="-"/>
    <s v="-"/>
    <s v="-"/>
    <n v="0"/>
  </r>
  <r>
    <x v="0"/>
    <x v="16"/>
    <x v="0"/>
    <x v="0"/>
    <x v="3"/>
    <n v="1125"/>
    <n v="373"/>
    <n v="229"/>
    <n v="50"/>
    <s v="-"/>
    <n v="29"/>
    <n v="94"/>
    <n v="51"/>
    <n v="15"/>
    <n v="134"/>
    <n v="31"/>
    <n v="50"/>
    <n v="59"/>
    <n v="2"/>
    <n v="8"/>
    <s v="-"/>
    <s v="-"/>
    <s v="-"/>
    <s v="-"/>
    <s v="-"/>
    <n v="0"/>
  </r>
  <r>
    <x v="0"/>
    <x v="16"/>
    <x v="1"/>
    <x v="0"/>
    <x v="0"/>
    <n v="49"/>
    <n v="11"/>
    <n v="15"/>
    <n v="5"/>
    <s v="-"/>
    <n v="2"/>
    <n v="2"/>
    <n v="3"/>
    <n v="1"/>
    <n v="0"/>
    <n v="3"/>
    <n v="1"/>
    <n v="3"/>
    <n v="2"/>
    <n v="1"/>
    <s v="-"/>
    <s v="-"/>
    <s v="-"/>
    <s v="-"/>
    <s v="-"/>
    <n v="0"/>
  </r>
  <r>
    <x v="0"/>
    <x v="16"/>
    <x v="1"/>
    <x v="0"/>
    <x v="1"/>
    <n v="240"/>
    <n v="78"/>
    <n v="79"/>
    <n v="21"/>
    <s v="-"/>
    <n v="9"/>
    <n v="4"/>
    <n v="11"/>
    <n v="1"/>
    <n v="0"/>
    <n v="7"/>
    <n v="4"/>
    <n v="21"/>
    <n v="3"/>
    <n v="2"/>
    <s v="-"/>
    <s v="-"/>
    <s v="-"/>
    <s v="-"/>
    <s v="-"/>
    <n v="0"/>
  </r>
  <r>
    <x v="0"/>
    <x v="16"/>
    <x v="1"/>
    <x v="0"/>
    <x v="2"/>
    <n v="61"/>
    <n v="13"/>
    <n v="22"/>
    <n v="6"/>
    <s v="-"/>
    <n v="3"/>
    <n v="2"/>
    <n v="3"/>
    <n v="0"/>
    <n v="0"/>
    <n v="2"/>
    <n v="1"/>
    <n v="7"/>
    <n v="2"/>
    <n v="0"/>
    <s v="-"/>
    <s v="-"/>
    <s v="-"/>
    <s v="-"/>
    <s v="-"/>
    <n v="0"/>
  </r>
  <r>
    <x v="0"/>
    <x v="16"/>
    <x v="1"/>
    <x v="0"/>
    <x v="3"/>
    <n v="179"/>
    <n v="65"/>
    <n v="57"/>
    <n v="15"/>
    <s v="-"/>
    <n v="6"/>
    <n v="2"/>
    <n v="8"/>
    <n v="1"/>
    <n v="0"/>
    <n v="5"/>
    <n v="3"/>
    <n v="14"/>
    <n v="1"/>
    <n v="2"/>
    <s v="-"/>
    <s v="-"/>
    <s v="-"/>
    <s v="-"/>
    <s v="-"/>
    <n v="0"/>
  </r>
  <r>
    <x v="0"/>
    <x v="16"/>
    <x v="2"/>
    <x v="0"/>
    <x v="0"/>
    <n v="48"/>
    <n v="11"/>
    <n v="5"/>
    <n v="2"/>
    <s v="-"/>
    <n v="1"/>
    <n v="5"/>
    <n v="4"/>
    <n v="1"/>
    <n v="4"/>
    <n v="5"/>
    <n v="4"/>
    <n v="4"/>
    <n v="1"/>
    <n v="1"/>
    <s v="-"/>
    <s v="-"/>
    <s v="-"/>
    <s v="-"/>
    <s v="-"/>
    <n v="0"/>
  </r>
  <r>
    <x v="0"/>
    <x v="16"/>
    <x v="2"/>
    <x v="0"/>
    <x v="1"/>
    <n v="1156"/>
    <n v="375"/>
    <n v="196"/>
    <n v="44"/>
    <s v="-"/>
    <n v="11"/>
    <n v="121"/>
    <n v="57"/>
    <n v="18"/>
    <n v="171"/>
    <n v="35"/>
    <n v="59"/>
    <n v="58"/>
    <n v="3"/>
    <n v="8"/>
    <s v="-"/>
    <s v="-"/>
    <s v="-"/>
    <s v="-"/>
    <s v="-"/>
    <n v="0"/>
  </r>
  <r>
    <x v="0"/>
    <x v="16"/>
    <x v="2"/>
    <x v="0"/>
    <x v="2"/>
    <n v="234"/>
    <n v="67"/>
    <n v="36"/>
    <n v="9"/>
    <s v="-"/>
    <n v="0"/>
    <n v="29"/>
    <n v="14"/>
    <n v="4"/>
    <n v="37"/>
    <n v="9"/>
    <n v="12"/>
    <n v="13"/>
    <n v="2"/>
    <n v="2"/>
    <s v="-"/>
    <s v="-"/>
    <s v="-"/>
    <s v="-"/>
    <s v="-"/>
    <n v="0"/>
  </r>
  <r>
    <x v="0"/>
    <x v="16"/>
    <x v="2"/>
    <x v="0"/>
    <x v="3"/>
    <n v="922"/>
    <n v="308"/>
    <n v="160"/>
    <n v="35"/>
    <s v="-"/>
    <n v="11"/>
    <n v="92"/>
    <n v="43"/>
    <n v="14"/>
    <n v="134"/>
    <n v="26"/>
    <n v="47"/>
    <n v="45"/>
    <n v="1"/>
    <n v="6"/>
    <s v="-"/>
    <s v="-"/>
    <s v="-"/>
    <s v="-"/>
    <s v="-"/>
    <n v="0"/>
  </r>
  <r>
    <x v="0"/>
    <x v="16"/>
    <x v="2"/>
    <x v="1"/>
    <x v="0"/>
    <n v="16"/>
    <n v="0"/>
    <n v="1"/>
    <n v="1"/>
    <s v="-"/>
    <n v="0"/>
    <n v="0"/>
    <n v="4"/>
    <n v="1"/>
    <n v="1"/>
    <n v="3"/>
    <n v="1"/>
    <n v="2"/>
    <n v="1"/>
    <n v="1"/>
    <s v="-"/>
    <s v="-"/>
    <s v="-"/>
    <s v="-"/>
    <s v="-"/>
    <n v="0"/>
  </r>
  <r>
    <x v="0"/>
    <x v="16"/>
    <x v="2"/>
    <x v="1"/>
    <x v="1"/>
    <n v="193"/>
    <n v="0"/>
    <n v="7"/>
    <n v="16"/>
    <s v="-"/>
    <n v="0"/>
    <n v="0"/>
    <n v="57"/>
    <n v="18"/>
    <n v="1"/>
    <n v="29"/>
    <n v="25"/>
    <n v="29"/>
    <n v="3"/>
    <n v="8"/>
    <s v="-"/>
    <s v="-"/>
    <s v="-"/>
    <s v="-"/>
    <s v="-"/>
    <n v="0"/>
  </r>
  <r>
    <x v="0"/>
    <x v="16"/>
    <x v="2"/>
    <x v="1"/>
    <x v="2"/>
    <n v="49"/>
    <n v="0"/>
    <n v="1"/>
    <n v="2"/>
    <s v="-"/>
    <n v="0"/>
    <n v="0"/>
    <n v="14"/>
    <n v="4"/>
    <n v="0"/>
    <n v="8"/>
    <n v="5"/>
    <n v="11"/>
    <n v="2"/>
    <n v="2"/>
    <s v="-"/>
    <s v="-"/>
    <s v="-"/>
    <s v="-"/>
    <s v="-"/>
    <n v="0"/>
  </r>
  <r>
    <x v="0"/>
    <x v="16"/>
    <x v="2"/>
    <x v="1"/>
    <x v="3"/>
    <n v="144"/>
    <n v="0"/>
    <n v="6"/>
    <n v="14"/>
    <s v="-"/>
    <n v="0"/>
    <n v="0"/>
    <n v="43"/>
    <n v="14"/>
    <n v="1"/>
    <n v="21"/>
    <n v="20"/>
    <n v="18"/>
    <n v="1"/>
    <n v="6"/>
    <s v="-"/>
    <s v="-"/>
    <s v="-"/>
    <s v="-"/>
    <s v="-"/>
    <n v="0"/>
  </r>
  <r>
    <x v="0"/>
    <x v="16"/>
    <x v="2"/>
    <x v="2"/>
    <x v="0"/>
    <n v="32"/>
    <n v="11"/>
    <n v="4"/>
    <n v="1"/>
    <s v="-"/>
    <n v="1"/>
    <n v="5"/>
    <n v="0"/>
    <n v="0"/>
    <n v="3"/>
    <n v="2"/>
    <n v="3"/>
    <n v="2"/>
    <n v="0"/>
    <n v="0"/>
    <s v="-"/>
    <s v="-"/>
    <s v="-"/>
    <s v="-"/>
    <s v="-"/>
    <n v="0"/>
  </r>
  <r>
    <x v="0"/>
    <x v="16"/>
    <x v="2"/>
    <x v="2"/>
    <x v="1"/>
    <n v="963"/>
    <n v="375"/>
    <n v="189"/>
    <n v="28"/>
    <s v="-"/>
    <n v="11"/>
    <n v="121"/>
    <n v="0"/>
    <n v="0"/>
    <n v="170"/>
    <n v="6"/>
    <n v="34"/>
    <n v="29"/>
    <n v="0"/>
    <n v="0"/>
    <s v="-"/>
    <s v="-"/>
    <s v="-"/>
    <s v="-"/>
    <s v="-"/>
    <n v="0"/>
  </r>
  <r>
    <x v="0"/>
    <x v="16"/>
    <x v="2"/>
    <x v="2"/>
    <x v="2"/>
    <n v="185"/>
    <n v="67"/>
    <n v="35"/>
    <n v="7"/>
    <s v="-"/>
    <n v="0"/>
    <n v="29"/>
    <n v="0"/>
    <n v="0"/>
    <n v="37"/>
    <n v="1"/>
    <n v="7"/>
    <n v="2"/>
    <n v="0"/>
    <n v="0"/>
    <s v="-"/>
    <s v="-"/>
    <s v="-"/>
    <s v="-"/>
    <s v="-"/>
    <n v="0"/>
  </r>
  <r>
    <x v="0"/>
    <x v="16"/>
    <x v="2"/>
    <x v="2"/>
    <x v="3"/>
    <n v="778"/>
    <n v="308"/>
    <n v="154"/>
    <n v="21"/>
    <s v="-"/>
    <n v="11"/>
    <n v="92"/>
    <n v="0"/>
    <n v="0"/>
    <n v="133"/>
    <n v="5"/>
    <n v="27"/>
    <n v="27"/>
    <n v="0"/>
    <n v="0"/>
    <s v="-"/>
    <s v="-"/>
    <s v="-"/>
    <s v="-"/>
    <s v="-"/>
    <n v="0"/>
  </r>
  <r>
    <x v="0"/>
    <x v="16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6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6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6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7"/>
    <x v="0"/>
    <x v="0"/>
    <x v="0"/>
    <n v="5"/>
    <n v="2"/>
    <n v="0"/>
    <n v="0"/>
    <s v="-"/>
    <n v="0"/>
    <n v="0"/>
    <n v="0"/>
    <n v="0"/>
    <n v="0"/>
    <n v="0"/>
    <n v="0"/>
    <n v="3"/>
    <n v="0"/>
    <n v="0"/>
    <s v="-"/>
    <s v="-"/>
    <s v="-"/>
    <s v="-"/>
    <s v="-"/>
    <n v="0"/>
  </r>
  <r>
    <x v="0"/>
    <x v="17"/>
    <x v="0"/>
    <x v="0"/>
    <x v="1"/>
    <n v="79"/>
    <n v="43"/>
    <n v="0"/>
    <n v="0"/>
    <s v="-"/>
    <n v="0"/>
    <n v="0"/>
    <n v="0"/>
    <n v="0"/>
    <n v="0"/>
    <n v="0"/>
    <n v="0"/>
    <n v="36"/>
    <n v="0"/>
    <n v="0"/>
    <s v="-"/>
    <s v="-"/>
    <s v="-"/>
    <s v="-"/>
    <s v="-"/>
    <n v="0"/>
  </r>
  <r>
    <x v="0"/>
    <x v="17"/>
    <x v="0"/>
    <x v="0"/>
    <x v="2"/>
    <n v="38"/>
    <n v="20"/>
    <n v="0"/>
    <n v="0"/>
    <s v="-"/>
    <n v="0"/>
    <n v="0"/>
    <n v="0"/>
    <n v="0"/>
    <n v="0"/>
    <n v="0"/>
    <n v="0"/>
    <n v="18"/>
    <n v="0"/>
    <n v="0"/>
    <s v="-"/>
    <s v="-"/>
    <s v="-"/>
    <s v="-"/>
    <s v="-"/>
    <n v="0"/>
  </r>
  <r>
    <x v="0"/>
    <x v="17"/>
    <x v="0"/>
    <x v="0"/>
    <x v="3"/>
    <n v="41"/>
    <n v="23"/>
    <n v="0"/>
    <n v="0"/>
    <s v="-"/>
    <n v="0"/>
    <n v="0"/>
    <n v="0"/>
    <n v="0"/>
    <n v="0"/>
    <n v="0"/>
    <n v="0"/>
    <n v="18"/>
    <n v="0"/>
    <n v="0"/>
    <s v="-"/>
    <s v="-"/>
    <s v="-"/>
    <s v="-"/>
    <s v="-"/>
    <n v="0"/>
  </r>
  <r>
    <x v="0"/>
    <x v="17"/>
    <x v="1"/>
    <x v="0"/>
    <x v="0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7"/>
    <x v="1"/>
    <x v="0"/>
    <x v="1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7"/>
    <x v="1"/>
    <x v="0"/>
    <x v="2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7"/>
    <x v="1"/>
    <x v="0"/>
    <x v="3"/>
    <n v="0"/>
    <n v="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7"/>
    <x v="2"/>
    <x v="0"/>
    <x v="0"/>
    <n v="5"/>
    <n v="2"/>
    <n v="0"/>
    <n v="0"/>
    <s v="-"/>
    <n v="0"/>
    <n v="0"/>
    <n v="0"/>
    <n v="0"/>
    <n v="0"/>
    <n v="0"/>
    <n v="0"/>
    <n v="3"/>
    <n v="0"/>
    <n v="0"/>
    <s v="-"/>
    <s v="-"/>
    <s v="-"/>
    <s v="-"/>
    <s v="-"/>
    <n v="0"/>
  </r>
  <r>
    <x v="0"/>
    <x v="17"/>
    <x v="2"/>
    <x v="0"/>
    <x v="1"/>
    <n v="79"/>
    <n v="43"/>
    <n v="0"/>
    <n v="0"/>
    <s v="-"/>
    <n v="0"/>
    <n v="0"/>
    <n v="0"/>
    <n v="0"/>
    <n v="0"/>
    <n v="0"/>
    <n v="0"/>
    <n v="36"/>
    <n v="0"/>
    <n v="0"/>
    <s v="-"/>
    <s v="-"/>
    <s v="-"/>
    <s v="-"/>
    <s v="-"/>
    <n v="0"/>
  </r>
  <r>
    <x v="0"/>
    <x v="17"/>
    <x v="2"/>
    <x v="0"/>
    <x v="2"/>
    <n v="38"/>
    <n v="20"/>
    <n v="0"/>
    <n v="0"/>
    <s v="-"/>
    <n v="0"/>
    <n v="0"/>
    <n v="0"/>
    <n v="0"/>
    <n v="0"/>
    <n v="0"/>
    <n v="0"/>
    <n v="18"/>
    <n v="0"/>
    <n v="0"/>
    <s v="-"/>
    <s v="-"/>
    <s v="-"/>
    <s v="-"/>
    <s v="-"/>
    <n v="0"/>
  </r>
  <r>
    <x v="0"/>
    <x v="17"/>
    <x v="2"/>
    <x v="0"/>
    <x v="3"/>
    <n v="41"/>
    <n v="23"/>
    <n v="0"/>
    <n v="0"/>
    <s v="-"/>
    <n v="0"/>
    <n v="0"/>
    <n v="0"/>
    <n v="0"/>
    <n v="0"/>
    <n v="0"/>
    <n v="0"/>
    <n v="18"/>
    <n v="0"/>
    <n v="0"/>
    <s v="-"/>
    <s v="-"/>
    <s v="-"/>
    <s v="-"/>
    <s v="-"/>
    <n v="0"/>
  </r>
  <r>
    <x v="0"/>
    <x v="17"/>
    <x v="2"/>
    <x v="1"/>
    <x v="0"/>
    <n v="3"/>
    <n v="0"/>
    <n v="0"/>
    <n v="0"/>
    <s v="-"/>
    <n v="0"/>
    <n v="0"/>
    <n v="0"/>
    <n v="0"/>
    <n v="0"/>
    <n v="0"/>
    <n v="0"/>
    <n v="3"/>
    <n v="0"/>
    <n v="0"/>
    <s v="-"/>
    <s v="-"/>
    <s v="-"/>
    <s v="-"/>
    <s v="-"/>
    <n v="0"/>
  </r>
  <r>
    <x v="0"/>
    <x v="17"/>
    <x v="2"/>
    <x v="1"/>
    <x v="1"/>
    <n v="36"/>
    <n v="0"/>
    <n v="0"/>
    <n v="0"/>
    <s v="-"/>
    <n v="0"/>
    <n v="0"/>
    <n v="0"/>
    <n v="0"/>
    <n v="0"/>
    <n v="0"/>
    <n v="0"/>
    <n v="36"/>
    <n v="0"/>
    <n v="0"/>
    <s v="-"/>
    <s v="-"/>
    <s v="-"/>
    <s v="-"/>
    <s v="-"/>
    <n v="0"/>
  </r>
  <r>
    <x v="0"/>
    <x v="17"/>
    <x v="2"/>
    <x v="1"/>
    <x v="2"/>
    <n v="18"/>
    <n v="0"/>
    <n v="0"/>
    <n v="0"/>
    <s v="-"/>
    <n v="0"/>
    <n v="0"/>
    <n v="0"/>
    <n v="0"/>
    <n v="0"/>
    <n v="0"/>
    <n v="0"/>
    <n v="18"/>
    <n v="0"/>
    <n v="0"/>
    <s v="-"/>
    <s v="-"/>
    <s v="-"/>
    <s v="-"/>
    <s v="-"/>
    <n v="0"/>
  </r>
  <r>
    <x v="0"/>
    <x v="17"/>
    <x v="2"/>
    <x v="1"/>
    <x v="3"/>
    <n v="18"/>
    <n v="0"/>
    <n v="0"/>
    <n v="0"/>
    <s v="-"/>
    <n v="0"/>
    <n v="0"/>
    <n v="0"/>
    <n v="0"/>
    <n v="0"/>
    <n v="0"/>
    <n v="0"/>
    <n v="18"/>
    <n v="0"/>
    <n v="0"/>
    <s v="-"/>
    <s v="-"/>
    <s v="-"/>
    <s v="-"/>
    <s v="-"/>
    <n v="0"/>
  </r>
  <r>
    <x v="0"/>
    <x v="17"/>
    <x v="2"/>
    <x v="2"/>
    <x v="0"/>
    <n v="2"/>
    <n v="2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7"/>
    <x v="2"/>
    <x v="2"/>
    <x v="1"/>
    <n v="43"/>
    <n v="43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7"/>
    <x v="2"/>
    <x v="2"/>
    <x v="2"/>
    <n v="20"/>
    <n v="20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7"/>
    <x v="2"/>
    <x v="2"/>
    <x v="3"/>
    <n v="23"/>
    <n v="23"/>
    <n v="0"/>
    <n v="0"/>
    <s v="-"/>
    <n v="0"/>
    <n v="0"/>
    <n v="0"/>
    <n v="0"/>
    <n v="0"/>
    <n v="0"/>
    <n v="0"/>
    <n v="0"/>
    <n v="0"/>
    <n v="0"/>
    <s v="-"/>
    <s v="-"/>
    <s v="-"/>
    <s v="-"/>
    <s v="-"/>
    <n v="0"/>
  </r>
  <r>
    <x v="0"/>
    <x v="17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7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7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7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8"/>
    <x v="0"/>
    <x v="0"/>
    <x v="0"/>
    <n v="120"/>
    <n v="58"/>
    <n v="19"/>
    <n v="12"/>
    <s v="-"/>
    <n v="4"/>
    <n v="2"/>
    <n v="2"/>
    <n v="4"/>
    <n v="1"/>
    <n v="5"/>
    <n v="2"/>
    <n v="4"/>
    <n v="3"/>
    <n v="1"/>
    <s v="-"/>
    <s v="-"/>
    <s v="-"/>
    <s v="-"/>
    <s v="-"/>
    <n v="3"/>
  </r>
  <r>
    <x v="0"/>
    <x v="18"/>
    <x v="0"/>
    <x v="0"/>
    <x v="1"/>
    <n v="1442"/>
    <n v="780"/>
    <n v="143"/>
    <n v="291"/>
    <s v="-"/>
    <n v="6"/>
    <n v="7"/>
    <n v="47"/>
    <n v="58"/>
    <n v="3"/>
    <n v="10"/>
    <n v="7"/>
    <n v="20"/>
    <n v="33"/>
    <n v="1"/>
    <s v="-"/>
    <s v="-"/>
    <s v="-"/>
    <s v="-"/>
    <s v="-"/>
    <n v="36"/>
  </r>
  <r>
    <x v="0"/>
    <x v="18"/>
    <x v="0"/>
    <x v="0"/>
    <x v="2"/>
    <n v="1019"/>
    <n v="607"/>
    <n v="108"/>
    <n v="157"/>
    <s v="-"/>
    <n v="5"/>
    <n v="3"/>
    <n v="42"/>
    <n v="9"/>
    <n v="1"/>
    <n v="7"/>
    <n v="5"/>
    <n v="16"/>
    <n v="24"/>
    <n v="0"/>
    <s v="-"/>
    <s v="-"/>
    <s v="-"/>
    <s v="-"/>
    <s v="-"/>
    <n v="35"/>
  </r>
  <r>
    <x v="0"/>
    <x v="18"/>
    <x v="0"/>
    <x v="0"/>
    <x v="3"/>
    <n v="423"/>
    <n v="173"/>
    <n v="35"/>
    <n v="134"/>
    <s v="-"/>
    <n v="1"/>
    <n v="4"/>
    <n v="5"/>
    <n v="49"/>
    <n v="2"/>
    <n v="3"/>
    <n v="2"/>
    <n v="4"/>
    <n v="9"/>
    <n v="1"/>
    <s v="-"/>
    <s v="-"/>
    <s v="-"/>
    <s v="-"/>
    <s v="-"/>
    <n v="1"/>
  </r>
  <r>
    <x v="0"/>
    <x v="18"/>
    <x v="1"/>
    <x v="0"/>
    <x v="0"/>
    <n v="22"/>
    <n v="9"/>
    <n v="2"/>
    <n v="2"/>
    <s v="-"/>
    <n v="2"/>
    <n v="0"/>
    <n v="1"/>
    <n v="0"/>
    <n v="0"/>
    <n v="4"/>
    <n v="0"/>
    <n v="1"/>
    <n v="1"/>
    <n v="0"/>
    <s v="-"/>
    <s v="-"/>
    <s v="-"/>
    <s v="-"/>
    <s v="-"/>
    <n v="0"/>
  </r>
  <r>
    <x v="0"/>
    <x v="18"/>
    <x v="1"/>
    <x v="0"/>
    <x v="1"/>
    <n v="47"/>
    <n v="21"/>
    <n v="4"/>
    <n v="4"/>
    <s v="-"/>
    <n v="2"/>
    <n v="0"/>
    <n v="2"/>
    <n v="0"/>
    <n v="0"/>
    <n v="8"/>
    <n v="0"/>
    <n v="4"/>
    <n v="2"/>
    <n v="0"/>
    <s v="-"/>
    <s v="-"/>
    <s v="-"/>
    <s v="-"/>
    <s v="-"/>
    <n v="0"/>
  </r>
  <r>
    <x v="0"/>
    <x v="18"/>
    <x v="1"/>
    <x v="0"/>
    <x v="2"/>
    <n v="37"/>
    <n v="17"/>
    <n v="3"/>
    <n v="3"/>
    <s v="-"/>
    <n v="2"/>
    <n v="0"/>
    <n v="1"/>
    <n v="0"/>
    <n v="0"/>
    <n v="6"/>
    <n v="0"/>
    <n v="3"/>
    <n v="2"/>
    <n v="0"/>
    <s v="-"/>
    <s v="-"/>
    <s v="-"/>
    <s v="-"/>
    <s v="-"/>
    <n v="0"/>
  </r>
  <r>
    <x v="0"/>
    <x v="18"/>
    <x v="1"/>
    <x v="0"/>
    <x v="3"/>
    <n v="10"/>
    <n v="4"/>
    <n v="1"/>
    <n v="1"/>
    <s v="-"/>
    <n v="0"/>
    <n v="0"/>
    <n v="1"/>
    <n v="0"/>
    <n v="0"/>
    <n v="2"/>
    <n v="0"/>
    <n v="1"/>
    <n v="0"/>
    <n v="0"/>
    <s v="-"/>
    <s v="-"/>
    <s v="-"/>
    <s v="-"/>
    <s v="-"/>
    <n v="0"/>
  </r>
  <r>
    <x v="0"/>
    <x v="18"/>
    <x v="2"/>
    <x v="0"/>
    <x v="0"/>
    <n v="91"/>
    <n v="47"/>
    <n v="15"/>
    <n v="10"/>
    <s v="-"/>
    <n v="2"/>
    <n v="2"/>
    <n v="1"/>
    <n v="3"/>
    <n v="1"/>
    <n v="1"/>
    <n v="2"/>
    <n v="2"/>
    <n v="2"/>
    <n v="0"/>
    <s v="-"/>
    <s v="-"/>
    <s v="-"/>
    <s v="-"/>
    <s v="-"/>
    <n v="3"/>
  </r>
  <r>
    <x v="0"/>
    <x v="18"/>
    <x v="2"/>
    <x v="0"/>
    <x v="1"/>
    <n v="1386"/>
    <n v="757"/>
    <n v="135"/>
    <n v="287"/>
    <s v="-"/>
    <n v="4"/>
    <n v="7"/>
    <n v="45"/>
    <n v="57"/>
    <n v="3"/>
    <n v="2"/>
    <n v="7"/>
    <n v="15"/>
    <n v="31"/>
    <n v="0"/>
    <s v="-"/>
    <s v="-"/>
    <s v="-"/>
    <s v="-"/>
    <s v="-"/>
    <n v="36"/>
  </r>
  <r>
    <x v="0"/>
    <x v="18"/>
    <x v="2"/>
    <x v="0"/>
    <x v="2"/>
    <n v="980"/>
    <n v="589"/>
    <n v="105"/>
    <n v="154"/>
    <s v="-"/>
    <n v="3"/>
    <n v="3"/>
    <n v="41"/>
    <n v="9"/>
    <n v="1"/>
    <n v="1"/>
    <n v="5"/>
    <n v="12"/>
    <n v="22"/>
    <n v="0"/>
    <s v="-"/>
    <s v="-"/>
    <s v="-"/>
    <s v="-"/>
    <s v="-"/>
    <n v="35"/>
  </r>
  <r>
    <x v="0"/>
    <x v="18"/>
    <x v="2"/>
    <x v="0"/>
    <x v="3"/>
    <n v="406"/>
    <n v="168"/>
    <n v="30"/>
    <n v="133"/>
    <s v="-"/>
    <n v="1"/>
    <n v="4"/>
    <n v="4"/>
    <n v="48"/>
    <n v="2"/>
    <n v="1"/>
    <n v="2"/>
    <n v="3"/>
    <n v="9"/>
    <n v="0"/>
    <s v="-"/>
    <s v="-"/>
    <s v="-"/>
    <s v="-"/>
    <s v="-"/>
    <n v="1"/>
  </r>
  <r>
    <x v="0"/>
    <x v="18"/>
    <x v="2"/>
    <x v="1"/>
    <x v="0"/>
    <n v="65"/>
    <n v="28"/>
    <n v="15"/>
    <n v="7"/>
    <s v="-"/>
    <n v="2"/>
    <n v="1"/>
    <n v="1"/>
    <n v="1"/>
    <n v="1"/>
    <n v="1"/>
    <n v="2"/>
    <n v="2"/>
    <n v="2"/>
    <n v="0"/>
    <s v="-"/>
    <s v="-"/>
    <s v="-"/>
    <s v="-"/>
    <s v="-"/>
    <n v="2"/>
  </r>
  <r>
    <x v="0"/>
    <x v="18"/>
    <x v="2"/>
    <x v="1"/>
    <x v="1"/>
    <n v="1155"/>
    <n v="541"/>
    <n v="135"/>
    <n v="282"/>
    <s v="-"/>
    <n v="4"/>
    <n v="6"/>
    <n v="45"/>
    <n v="52"/>
    <n v="3"/>
    <n v="2"/>
    <n v="7"/>
    <n v="15"/>
    <n v="31"/>
    <n v="0"/>
    <s v="-"/>
    <s v="-"/>
    <s v="-"/>
    <s v="-"/>
    <s v="-"/>
    <n v="32"/>
  </r>
  <r>
    <x v="0"/>
    <x v="18"/>
    <x v="2"/>
    <x v="1"/>
    <x v="2"/>
    <n v="819"/>
    <n v="441"/>
    <n v="105"/>
    <n v="150"/>
    <s v="-"/>
    <n v="3"/>
    <n v="2"/>
    <n v="41"/>
    <n v="4"/>
    <n v="1"/>
    <n v="1"/>
    <n v="5"/>
    <n v="12"/>
    <n v="22"/>
    <n v="0"/>
    <s v="-"/>
    <s v="-"/>
    <s v="-"/>
    <s v="-"/>
    <s v="-"/>
    <n v="32"/>
  </r>
  <r>
    <x v="0"/>
    <x v="18"/>
    <x v="2"/>
    <x v="1"/>
    <x v="3"/>
    <n v="336"/>
    <n v="100"/>
    <n v="30"/>
    <n v="132"/>
    <s v="-"/>
    <n v="1"/>
    <n v="4"/>
    <n v="4"/>
    <n v="48"/>
    <n v="2"/>
    <n v="1"/>
    <n v="2"/>
    <n v="3"/>
    <n v="9"/>
    <n v="0"/>
    <s v="-"/>
    <s v="-"/>
    <s v="-"/>
    <s v="-"/>
    <s v="-"/>
    <n v="0"/>
  </r>
  <r>
    <x v="0"/>
    <x v="18"/>
    <x v="2"/>
    <x v="2"/>
    <x v="0"/>
    <n v="26"/>
    <n v="19"/>
    <n v="0"/>
    <n v="3"/>
    <s v="-"/>
    <n v="0"/>
    <n v="1"/>
    <n v="0"/>
    <n v="2"/>
    <n v="0"/>
    <n v="0"/>
    <n v="0"/>
    <n v="0"/>
    <n v="0"/>
    <n v="0"/>
    <s v="-"/>
    <s v="-"/>
    <s v="-"/>
    <s v="-"/>
    <s v="-"/>
    <n v="1"/>
  </r>
  <r>
    <x v="0"/>
    <x v="18"/>
    <x v="2"/>
    <x v="2"/>
    <x v="1"/>
    <n v="231"/>
    <n v="216"/>
    <n v="0"/>
    <n v="5"/>
    <s v="-"/>
    <n v="0"/>
    <n v="1"/>
    <n v="0"/>
    <n v="5"/>
    <n v="0"/>
    <n v="0"/>
    <n v="0"/>
    <n v="0"/>
    <n v="0"/>
    <n v="0"/>
    <s v="-"/>
    <s v="-"/>
    <s v="-"/>
    <s v="-"/>
    <s v="-"/>
    <n v="4"/>
  </r>
  <r>
    <x v="0"/>
    <x v="18"/>
    <x v="2"/>
    <x v="2"/>
    <x v="2"/>
    <n v="161"/>
    <n v="148"/>
    <n v="0"/>
    <n v="4"/>
    <s v="-"/>
    <n v="0"/>
    <n v="1"/>
    <n v="0"/>
    <n v="5"/>
    <n v="0"/>
    <n v="0"/>
    <n v="0"/>
    <n v="0"/>
    <n v="0"/>
    <n v="0"/>
    <s v="-"/>
    <s v="-"/>
    <s v="-"/>
    <s v="-"/>
    <s v="-"/>
    <n v="3"/>
  </r>
  <r>
    <x v="0"/>
    <x v="18"/>
    <x v="2"/>
    <x v="2"/>
    <x v="3"/>
    <n v="70"/>
    <n v="68"/>
    <n v="0"/>
    <n v="1"/>
    <s v="-"/>
    <n v="0"/>
    <n v="0"/>
    <n v="0"/>
    <n v="0"/>
    <n v="0"/>
    <n v="0"/>
    <n v="0"/>
    <n v="0"/>
    <n v="0"/>
    <n v="0"/>
    <s v="-"/>
    <s v="-"/>
    <s v="-"/>
    <s v="-"/>
    <s v="-"/>
    <n v="1"/>
  </r>
  <r>
    <x v="0"/>
    <x v="18"/>
    <x v="3"/>
    <x v="0"/>
    <x v="0"/>
    <n v="1849"/>
    <n v="722"/>
    <n v="373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8"/>
    <x v="3"/>
    <x v="0"/>
    <x v="1"/>
    <n v="22271"/>
    <n v="11507"/>
    <n v="3005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8"/>
    <x v="3"/>
    <x v="0"/>
    <x v="2"/>
    <n v="14332"/>
    <n v="8158"/>
    <n v="1820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x v="18"/>
    <x v="3"/>
    <x v="0"/>
    <x v="3"/>
    <n v="7452"/>
    <n v="3349"/>
    <n v="1118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x v="0"/>
    <x v="0"/>
    <x v="0"/>
    <x v="0"/>
    <n v="696"/>
    <n v="290"/>
    <n v="142"/>
    <s v="-"/>
    <n v="394"/>
    <s v="-"/>
    <s v="-"/>
    <s v="-"/>
    <s v="-"/>
    <s v="-"/>
    <n v="52"/>
    <n v="47"/>
    <n v="55"/>
    <n v="47"/>
    <n v="56"/>
    <n v="44"/>
    <n v="37"/>
    <n v="1"/>
    <s v="-"/>
    <s v="-"/>
    <n v="21"/>
  </r>
  <r>
    <x v="1"/>
    <x v="0"/>
    <x v="0"/>
    <x v="0"/>
    <x v="1"/>
    <n v="1821"/>
    <n v="699"/>
    <n v="374"/>
    <s v="-"/>
    <n v="3998"/>
    <s v="-"/>
    <s v="-"/>
    <s v="-"/>
    <s v="-"/>
    <s v="-"/>
    <n v="516"/>
    <n v="411"/>
    <n v="651"/>
    <n v="360"/>
    <n v="409"/>
    <n v="633"/>
    <n v="260"/>
    <n v="8"/>
    <s v="-"/>
    <s v="-"/>
    <n v="513"/>
  </r>
  <r>
    <x v="1"/>
    <x v="0"/>
    <x v="0"/>
    <x v="0"/>
    <x v="2"/>
    <n v="783"/>
    <n v="331"/>
    <n v="141"/>
    <s v="-"/>
    <n v="2267"/>
    <s v="-"/>
    <s v="-"/>
    <s v="-"/>
    <s v="-"/>
    <s v="-"/>
    <n v="313"/>
    <n v="262"/>
    <n v="302"/>
    <n v="212"/>
    <n v="208"/>
    <n v="538"/>
    <n v="114"/>
    <n v="1"/>
    <s v="-"/>
    <s v="-"/>
    <n v="137"/>
  </r>
  <r>
    <x v="1"/>
    <x v="0"/>
    <x v="0"/>
    <x v="0"/>
    <x v="3"/>
    <n v="1038"/>
    <n v="368"/>
    <n v="233"/>
    <s v="-"/>
    <n v="1666"/>
    <s v="-"/>
    <s v="-"/>
    <s v="-"/>
    <s v="-"/>
    <s v="-"/>
    <n v="203"/>
    <n v="149"/>
    <n v="349"/>
    <n v="148"/>
    <n v="173"/>
    <n v="95"/>
    <n v="114"/>
    <n v="7"/>
    <s v="-"/>
    <s v="-"/>
    <n v="81"/>
  </r>
  <r>
    <x v="1"/>
    <x v="0"/>
    <x v="1"/>
    <x v="0"/>
    <x v="0"/>
    <n v="1140"/>
    <n v="431"/>
    <n v="225"/>
    <s v="-"/>
    <n v="126"/>
    <s v="-"/>
    <s v="-"/>
    <s v="-"/>
    <s v="-"/>
    <s v="-"/>
    <n v="19"/>
    <n v="15"/>
    <n v="16"/>
    <n v="19"/>
    <n v="28"/>
    <n v="21"/>
    <n v="18"/>
    <n v="1"/>
    <s v="-"/>
    <s v="-"/>
    <n v="1"/>
  </r>
  <r>
    <x v="1"/>
    <x v="0"/>
    <x v="1"/>
    <x v="0"/>
    <x v="1"/>
    <n v="20391"/>
    <n v="10807"/>
    <n v="2606"/>
    <s v="-"/>
    <n v="287"/>
    <s v="-"/>
    <s v="-"/>
    <s v="-"/>
    <s v="-"/>
    <s v="-"/>
    <n v="35"/>
    <n v="67"/>
    <n v="53"/>
    <n v="89"/>
    <n v="116"/>
    <n v="43"/>
    <n v="45"/>
    <n v="8"/>
    <s v="-"/>
    <s v="-"/>
    <n v="5"/>
  </r>
  <r>
    <x v="1"/>
    <x v="0"/>
    <x v="1"/>
    <x v="0"/>
    <x v="2"/>
    <n v="13528"/>
    <n v="7827"/>
    <n v="1674"/>
    <s v="-"/>
    <n v="107"/>
    <s v="-"/>
    <s v="-"/>
    <s v="-"/>
    <s v="-"/>
    <s v="-"/>
    <n v="19"/>
    <n v="52"/>
    <n v="15"/>
    <n v="40"/>
    <n v="43"/>
    <n v="17"/>
    <n v="17"/>
    <n v="1"/>
    <s v="-"/>
    <s v="-"/>
    <n v="0"/>
  </r>
  <r>
    <x v="1"/>
    <x v="0"/>
    <x v="1"/>
    <x v="0"/>
    <x v="3"/>
    <n v="6376"/>
    <n v="2980"/>
    <n v="865"/>
    <s v="-"/>
    <n v="180"/>
    <s v="-"/>
    <s v="-"/>
    <s v="-"/>
    <s v="-"/>
    <s v="-"/>
    <n v="16"/>
    <n v="15"/>
    <n v="38"/>
    <n v="49"/>
    <n v="73"/>
    <n v="26"/>
    <n v="28"/>
    <n v="7"/>
    <s v="-"/>
    <s v="-"/>
    <n v="5"/>
  </r>
  <r>
    <x v="1"/>
    <x v="0"/>
    <x v="2"/>
    <x v="0"/>
    <x v="0"/>
    <n v="1068"/>
    <n v="393"/>
    <n v="221"/>
    <s v="-"/>
    <n v="264"/>
    <s v="-"/>
    <s v="-"/>
    <s v="-"/>
    <s v="-"/>
    <s v="-"/>
    <n v="33"/>
    <n v="32"/>
    <n v="39"/>
    <n v="28"/>
    <n v="27"/>
    <n v="22"/>
    <n v="19"/>
    <n v="0"/>
    <s v="-"/>
    <s v="-"/>
    <n v="20"/>
  </r>
  <r>
    <x v="1"/>
    <x v="0"/>
    <x v="2"/>
    <x v="0"/>
    <x v="1"/>
    <n v="18927"/>
    <n v="10081"/>
    <n v="2430"/>
    <s v="-"/>
    <n v="3684"/>
    <s v="-"/>
    <s v="-"/>
    <s v="-"/>
    <s v="-"/>
    <s v="-"/>
    <n v="481"/>
    <n v="344"/>
    <n v="598"/>
    <n v="271"/>
    <n v="292"/>
    <n v="585"/>
    <n v="215"/>
    <n v="0"/>
    <s v="-"/>
    <s v="-"/>
    <n v="508"/>
  </r>
  <r>
    <x v="1"/>
    <x v="0"/>
    <x v="2"/>
    <x v="0"/>
    <x v="2"/>
    <n v="13032"/>
    <n v="7545"/>
    <n v="1632"/>
    <s v="-"/>
    <n v="2144"/>
    <s v="-"/>
    <s v="-"/>
    <s v="-"/>
    <s v="-"/>
    <s v="-"/>
    <n v="294"/>
    <n v="210"/>
    <n v="287"/>
    <n v="172"/>
    <n v="165"/>
    <n v="521"/>
    <n v="97"/>
    <n v="0"/>
    <s v="-"/>
    <s v="-"/>
    <n v="137"/>
  </r>
  <r>
    <x v="1"/>
    <x v="0"/>
    <x v="2"/>
    <x v="0"/>
    <x v="3"/>
    <n v="5408"/>
    <n v="2536"/>
    <n v="731"/>
    <s v="-"/>
    <n v="1475"/>
    <s v="-"/>
    <s v="-"/>
    <s v="-"/>
    <s v="-"/>
    <s v="-"/>
    <n v="187"/>
    <n v="134"/>
    <n v="311"/>
    <n v="99"/>
    <n v="99"/>
    <n v="64"/>
    <n v="86"/>
    <n v="0"/>
    <s v="-"/>
    <s v="-"/>
    <n v="76"/>
  </r>
  <r>
    <x v="1"/>
    <x v="0"/>
    <x v="2"/>
    <x v="1"/>
    <x v="0"/>
    <n v="72"/>
    <n v="38"/>
    <n v="4"/>
    <s v="-"/>
    <n v="248"/>
    <s v="-"/>
    <s v="-"/>
    <s v="-"/>
    <s v="-"/>
    <s v="-"/>
    <n v="30"/>
    <n v="29"/>
    <n v="37"/>
    <n v="26"/>
    <n v="27"/>
    <n v="19"/>
    <n v="19"/>
    <n v="0"/>
    <s v="-"/>
    <s v="-"/>
    <n v="19"/>
  </r>
  <r>
    <x v="1"/>
    <x v="0"/>
    <x v="2"/>
    <x v="1"/>
    <x v="1"/>
    <n v="1464"/>
    <n v="726"/>
    <n v="176"/>
    <s v="-"/>
    <n v="3253"/>
    <s v="-"/>
    <s v="-"/>
    <s v="-"/>
    <s v="-"/>
    <s v="-"/>
    <n v="445"/>
    <n v="319"/>
    <n v="572"/>
    <n v="248"/>
    <n v="292"/>
    <n v="568"/>
    <n v="215"/>
    <n v="0"/>
    <s v="-"/>
    <s v="-"/>
    <n v="504"/>
  </r>
  <r>
    <x v="1"/>
    <x v="0"/>
    <x v="2"/>
    <x v="1"/>
    <x v="2"/>
    <n v="496"/>
    <n v="282"/>
    <n v="42"/>
    <s v="-"/>
    <n v="2023"/>
    <s v="-"/>
    <s v="-"/>
    <s v="-"/>
    <s v="-"/>
    <s v="-"/>
    <n v="287"/>
    <n v="191"/>
    <n v="285"/>
    <n v="163"/>
    <n v="165"/>
    <n v="510"/>
    <n v="97"/>
    <n v="0"/>
    <s v="-"/>
    <s v="-"/>
    <n v="134"/>
  </r>
  <r>
    <x v="1"/>
    <x v="0"/>
    <x v="2"/>
    <x v="1"/>
    <x v="3"/>
    <n v="968"/>
    <n v="444"/>
    <n v="134"/>
    <s v="-"/>
    <n v="1165"/>
    <s v="-"/>
    <s v="-"/>
    <s v="-"/>
    <s v="-"/>
    <s v="-"/>
    <n v="158"/>
    <n v="128"/>
    <n v="287"/>
    <n v="85"/>
    <n v="99"/>
    <n v="58"/>
    <n v="86"/>
    <n v="0"/>
    <s v="-"/>
    <s v="-"/>
    <n v="75"/>
  </r>
  <r>
    <x v="1"/>
    <x v="0"/>
    <x v="2"/>
    <x v="2"/>
    <x v="0"/>
    <n v="13"/>
    <n v="1"/>
    <n v="6"/>
    <s v="-"/>
    <n v="16"/>
    <s v="-"/>
    <s v="-"/>
    <s v="-"/>
    <s v="-"/>
    <s v="-"/>
    <n v="3"/>
    <n v="3"/>
    <n v="2"/>
    <n v="2"/>
    <n v="0"/>
    <n v="3"/>
    <n v="0"/>
    <n v="0"/>
    <s v="-"/>
    <s v="-"/>
    <n v="1"/>
  </r>
  <r>
    <x v="1"/>
    <x v="0"/>
    <x v="2"/>
    <x v="2"/>
    <x v="1"/>
    <n v="59"/>
    <n v="1"/>
    <n v="25"/>
    <s v="-"/>
    <n v="431"/>
    <s v="-"/>
    <s v="-"/>
    <s v="-"/>
    <s v="-"/>
    <s v="-"/>
    <n v="36"/>
    <n v="25"/>
    <n v="26"/>
    <n v="23"/>
    <n v="0"/>
    <n v="17"/>
    <n v="0"/>
    <n v="0"/>
    <s v="-"/>
    <s v="-"/>
    <n v="4"/>
  </r>
  <r>
    <x v="1"/>
    <x v="0"/>
    <x v="2"/>
    <x v="2"/>
    <x v="2"/>
    <n v="21"/>
    <n v="0"/>
    <n v="5"/>
    <s v="-"/>
    <n v="121"/>
    <s v="-"/>
    <s v="-"/>
    <s v="-"/>
    <s v="-"/>
    <s v="-"/>
    <n v="7"/>
    <n v="19"/>
    <n v="2"/>
    <n v="9"/>
    <n v="0"/>
    <n v="11"/>
    <n v="0"/>
    <n v="0"/>
    <s v="-"/>
    <s v="-"/>
    <n v="3"/>
  </r>
  <r>
    <x v="1"/>
    <x v="0"/>
    <x v="2"/>
    <x v="2"/>
    <x v="3"/>
    <n v="38"/>
    <n v="1"/>
    <n v="20"/>
    <s v="-"/>
    <n v="310"/>
    <s v="-"/>
    <s v="-"/>
    <s v="-"/>
    <s v="-"/>
    <s v="-"/>
    <n v="29"/>
    <n v="6"/>
    <n v="24"/>
    <n v="14"/>
    <n v="0"/>
    <n v="6"/>
    <n v="0"/>
    <n v="0"/>
    <s v="-"/>
    <s v="-"/>
    <n v="1"/>
  </r>
  <r>
    <x v="1"/>
    <x v="0"/>
    <x v="3"/>
    <x v="0"/>
    <x v="0"/>
    <n v="2"/>
    <n v="1"/>
    <n v="1"/>
    <s v="-"/>
    <n v="4"/>
    <s v="-"/>
    <s v="-"/>
    <s v="-"/>
    <s v="-"/>
    <s v="-"/>
    <n v="0"/>
    <n v="0"/>
    <n v="0"/>
    <n v="0"/>
    <n v="1"/>
    <n v="1"/>
    <n v="0"/>
    <n v="0"/>
    <s v="-"/>
    <s v="-"/>
    <n v="0"/>
  </r>
  <r>
    <x v="1"/>
    <x v="0"/>
    <x v="3"/>
    <x v="0"/>
    <x v="1"/>
    <n v="5"/>
    <n v="1"/>
    <n v="4"/>
    <s v="-"/>
    <n v="27"/>
    <s v="-"/>
    <s v="-"/>
    <s v="-"/>
    <s v="-"/>
    <s v="-"/>
    <n v="0"/>
    <n v="0"/>
    <n v="0"/>
    <n v="0"/>
    <n v="1"/>
    <n v="5"/>
    <n v="0"/>
    <n v="0"/>
    <s v="-"/>
    <s v="-"/>
    <n v="0"/>
  </r>
  <r>
    <x v="1"/>
    <x v="0"/>
    <x v="3"/>
    <x v="0"/>
    <x v="2"/>
    <n v="2"/>
    <n v="0"/>
    <n v="2"/>
    <s v="-"/>
    <n v="16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0"/>
    <x v="3"/>
    <x v="0"/>
    <x v="3"/>
    <n v="3"/>
    <n v="1"/>
    <n v="2"/>
    <s v="-"/>
    <n v="11"/>
    <s v="-"/>
    <s v="-"/>
    <s v="-"/>
    <s v="-"/>
    <s v="-"/>
    <n v="0"/>
    <n v="0"/>
    <n v="0"/>
    <n v="0"/>
    <n v="1"/>
    <n v="5"/>
    <n v="0"/>
    <n v="0"/>
    <s v="-"/>
    <s v="-"/>
    <n v="0"/>
  </r>
  <r>
    <x v="1"/>
    <x v="1"/>
    <x v="0"/>
    <x v="0"/>
    <x v="0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"/>
    <x v="0"/>
    <x v="0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"/>
    <x v="0"/>
    <x v="0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"/>
    <x v="0"/>
    <x v="0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"/>
    <x v="1"/>
    <x v="0"/>
    <x v="0"/>
    <n v="2"/>
    <n v="1"/>
    <n v="1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"/>
    <x v="1"/>
    <x v="0"/>
    <x v="1"/>
    <n v="5"/>
    <n v="1"/>
    <n v="4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"/>
    <x v="1"/>
    <x v="0"/>
    <x v="2"/>
    <n v="2"/>
    <n v="0"/>
    <n v="2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"/>
    <x v="1"/>
    <x v="0"/>
    <x v="3"/>
    <n v="3"/>
    <n v="1"/>
    <n v="2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"/>
    <x v="2"/>
    <x v="0"/>
    <x v="0"/>
    <n v="2"/>
    <n v="1"/>
    <n v="1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"/>
    <x v="2"/>
    <x v="0"/>
    <x v="1"/>
    <n v="5"/>
    <n v="1"/>
    <n v="4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"/>
    <x v="2"/>
    <x v="0"/>
    <x v="2"/>
    <n v="2"/>
    <n v="0"/>
    <n v="2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"/>
    <x v="2"/>
    <x v="0"/>
    <x v="3"/>
    <n v="3"/>
    <n v="1"/>
    <n v="2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"/>
    <x v="2"/>
    <x v="1"/>
    <x v="0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"/>
    <x v="2"/>
    <x v="1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"/>
    <x v="2"/>
    <x v="1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"/>
    <x v="2"/>
    <x v="1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"/>
    <x v="2"/>
    <x v="2"/>
    <x v="0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"/>
    <x v="2"/>
    <x v="2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"/>
    <x v="2"/>
    <x v="2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"/>
    <x v="2"/>
    <x v="2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"/>
    <x v="3"/>
    <x v="0"/>
    <x v="0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"/>
    <x v="3"/>
    <x v="0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"/>
    <x v="3"/>
    <x v="0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"/>
    <x v="3"/>
    <x v="0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0"/>
    <x v="0"/>
    <x v="0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0"/>
    <x v="0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0"/>
    <x v="0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0"/>
    <x v="0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1"/>
    <x v="0"/>
    <x v="0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1"/>
    <x v="0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1"/>
    <x v="0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1"/>
    <x v="0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2"/>
    <x v="0"/>
    <x v="0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2"/>
    <x v="0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2"/>
    <x v="0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2"/>
    <x v="0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2"/>
    <x v="1"/>
    <x v="0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2"/>
    <x v="1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2"/>
    <x v="1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2"/>
    <x v="1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2"/>
    <x v="2"/>
    <x v="0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2"/>
    <x v="2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2"/>
    <x v="2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2"/>
    <x v="2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3"/>
    <x v="0"/>
    <x v="0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3"/>
    <x v="0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3"/>
    <x v="0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2"/>
    <x v="3"/>
    <x v="0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0"/>
    <x v="0"/>
    <x v="0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0"/>
    <x v="0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0"/>
    <x v="0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0"/>
    <x v="0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1"/>
    <x v="0"/>
    <x v="0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1"/>
    <x v="0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1"/>
    <x v="0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1"/>
    <x v="0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2"/>
    <x v="0"/>
    <x v="0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2"/>
    <x v="0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2"/>
    <x v="0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2"/>
    <x v="0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2"/>
    <x v="1"/>
    <x v="0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2"/>
    <x v="1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2"/>
    <x v="1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2"/>
    <x v="1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2"/>
    <x v="2"/>
    <x v="0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2"/>
    <x v="2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2"/>
    <x v="2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2"/>
    <x v="2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3"/>
    <x v="0"/>
    <x v="0"/>
    <n v="238"/>
    <n v="91"/>
    <n v="63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3"/>
    <x v="0"/>
    <x v="1"/>
    <n v="1486"/>
    <n v="538"/>
    <n v="389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3"/>
    <x v="0"/>
    <x v="2"/>
    <n v="1223"/>
    <n v="433"/>
    <n v="316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3"/>
    <x v="3"/>
    <x v="0"/>
    <x v="3"/>
    <n v="263"/>
    <n v="105"/>
    <n v="73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4"/>
    <x v="0"/>
    <x v="0"/>
    <x v="0"/>
    <n v="48"/>
    <n v="21"/>
    <n v="14"/>
    <s v="-"/>
    <n v="52"/>
    <s v="-"/>
    <s v="-"/>
    <s v="-"/>
    <s v="-"/>
    <s v="-"/>
    <n v="5"/>
    <n v="6"/>
    <n v="4"/>
    <n v="6"/>
    <n v="4"/>
    <n v="2"/>
    <n v="3"/>
    <n v="0"/>
    <s v="-"/>
    <s v="-"/>
    <n v="2"/>
  </r>
  <r>
    <x v="1"/>
    <x v="4"/>
    <x v="0"/>
    <x v="0"/>
    <x v="1"/>
    <n v="98"/>
    <n v="36"/>
    <n v="34"/>
    <s v="-"/>
    <n v="325"/>
    <s v="-"/>
    <s v="-"/>
    <s v="-"/>
    <s v="-"/>
    <s v="-"/>
    <n v="38"/>
    <n v="32"/>
    <n v="12"/>
    <n v="24"/>
    <n v="76"/>
    <n v="11"/>
    <n v="20"/>
    <n v="0"/>
    <s v="-"/>
    <s v="-"/>
    <n v="21"/>
  </r>
  <r>
    <x v="1"/>
    <x v="4"/>
    <x v="0"/>
    <x v="0"/>
    <x v="2"/>
    <n v="66"/>
    <n v="27"/>
    <n v="22"/>
    <s v="-"/>
    <n v="278"/>
    <s v="-"/>
    <s v="-"/>
    <s v="-"/>
    <s v="-"/>
    <s v="-"/>
    <n v="31"/>
    <n v="24"/>
    <n v="10"/>
    <n v="20"/>
    <n v="66"/>
    <n v="11"/>
    <n v="16"/>
    <n v="0"/>
    <s v="-"/>
    <s v="-"/>
    <n v="18"/>
  </r>
  <r>
    <x v="1"/>
    <x v="4"/>
    <x v="0"/>
    <x v="0"/>
    <x v="3"/>
    <n v="32"/>
    <n v="9"/>
    <n v="12"/>
    <s v="-"/>
    <n v="47"/>
    <s v="-"/>
    <s v="-"/>
    <s v="-"/>
    <s v="-"/>
    <s v="-"/>
    <n v="7"/>
    <n v="8"/>
    <n v="2"/>
    <n v="4"/>
    <n v="10"/>
    <n v="0"/>
    <n v="4"/>
    <n v="0"/>
    <s v="-"/>
    <s v="-"/>
    <n v="3"/>
  </r>
  <r>
    <x v="1"/>
    <x v="4"/>
    <x v="1"/>
    <x v="0"/>
    <x v="0"/>
    <n v="190"/>
    <n v="70"/>
    <n v="49"/>
    <s v="-"/>
    <n v="11"/>
    <s v="-"/>
    <s v="-"/>
    <s v="-"/>
    <s v="-"/>
    <s v="-"/>
    <n v="0"/>
    <n v="0"/>
    <n v="0"/>
    <n v="0"/>
    <n v="2"/>
    <n v="0"/>
    <n v="0"/>
    <n v="0"/>
    <s v="-"/>
    <s v="-"/>
    <n v="0"/>
  </r>
  <r>
    <x v="1"/>
    <x v="4"/>
    <x v="1"/>
    <x v="0"/>
    <x v="1"/>
    <n v="1388"/>
    <n v="502"/>
    <n v="355"/>
    <s v="-"/>
    <n v="25"/>
    <s v="-"/>
    <s v="-"/>
    <s v="-"/>
    <s v="-"/>
    <s v="-"/>
    <n v="0"/>
    <n v="0"/>
    <n v="0"/>
    <n v="0"/>
    <n v="3"/>
    <n v="0"/>
    <n v="0"/>
    <n v="0"/>
    <s v="-"/>
    <s v="-"/>
    <n v="0"/>
  </r>
  <r>
    <x v="1"/>
    <x v="4"/>
    <x v="1"/>
    <x v="0"/>
    <x v="2"/>
    <n v="1157"/>
    <n v="406"/>
    <n v="294"/>
    <s v="-"/>
    <n v="15"/>
    <s v="-"/>
    <s v="-"/>
    <s v="-"/>
    <s v="-"/>
    <s v="-"/>
    <n v="0"/>
    <n v="0"/>
    <n v="0"/>
    <n v="0"/>
    <n v="2"/>
    <n v="0"/>
    <n v="0"/>
    <n v="0"/>
    <s v="-"/>
    <s v="-"/>
    <n v="0"/>
  </r>
  <r>
    <x v="1"/>
    <x v="4"/>
    <x v="1"/>
    <x v="0"/>
    <x v="3"/>
    <n v="231"/>
    <n v="96"/>
    <n v="61"/>
    <s v="-"/>
    <n v="10"/>
    <s v="-"/>
    <s v="-"/>
    <s v="-"/>
    <s v="-"/>
    <s v="-"/>
    <n v="0"/>
    <n v="0"/>
    <n v="0"/>
    <n v="0"/>
    <n v="1"/>
    <n v="0"/>
    <n v="0"/>
    <n v="0"/>
    <s v="-"/>
    <s v="-"/>
    <n v="0"/>
  </r>
  <r>
    <x v="1"/>
    <x v="4"/>
    <x v="2"/>
    <x v="0"/>
    <x v="0"/>
    <n v="190"/>
    <n v="70"/>
    <n v="49"/>
    <s v="-"/>
    <n v="41"/>
    <s v="-"/>
    <s v="-"/>
    <s v="-"/>
    <s v="-"/>
    <s v="-"/>
    <n v="5"/>
    <n v="6"/>
    <n v="4"/>
    <n v="6"/>
    <n v="2"/>
    <n v="2"/>
    <n v="3"/>
    <n v="0"/>
    <s v="-"/>
    <s v="-"/>
    <n v="2"/>
  </r>
  <r>
    <x v="1"/>
    <x v="4"/>
    <x v="2"/>
    <x v="0"/>
    <x v="1"/>
    <n v="1388"/>
    <n v="502"/>
    <n v="355"/>
    <s v="-"/>
    <n v="300"/>
    <s v="-"/>
    <s v="-"/>
    <s v="-"/>
    <s v="-"/>
    <s v="-"/>
    <n v="38"/>
    <n v="32"/>
    <n v="12"/>
    <n v="24"/>
    <n v="73"/>
    <n v="11"/>
    <n v="20"/>
    <n v="0"/>
    <s v="-"/>
    <s v="-"/>
    <n v="21"/>
  </r>
  <r>
    <x v="1"/>
    <x v="4"/>
    <x v="2"/>
    <x v="0"/>
    <x v="2"/>
    <n v="1157"/>
    <n v="406"/>
    <n v="294"/>
    <s v="-"/>
    <n v="263"/>
    <s v="-"/>
    <s v="-"/>
    <s v="-"/>
    <s v="-"/>
    <s v="-"/>
    <n v="31"/>
    <n v="24"/>
    <n v="10"/>
    <n v="20"/>
    <n v="64"/>
    <n v="11"/>
    <n v="16"/>
    <n v="0"/>
    <s v="-"/>
    <s v="-"/>
    <n v="18"/>
  </r>
  <r>
    <x v="1"/>
    <x v="4"/>
    <x v="2"/>
    <x v="0"/>
    <x v="3"/>
    <n v="231"/>
    <n v="96"/>
    <n v="61"/>
    <s v="-"/>
    <n v="37"/>
    <s v="-"/>
    <s v="-"/>
    <s v="-"/>
    <s v="-"/>
    <s v="-"/>
    <n v="7"/>
    <n v="8"/>
    <n v="2"/>
    <n v="4"/>
    <n v="9"/>
    <n v="0"/>
    <n v="4"/>
    <n v="0"/>
    <s v="-"/>
    <s v="-"/>
    <n v="3"/>
  </r>
  <r>
    <x v="1"/>
    <x v="4"/>
    <x v="2"/>
    <x v="1"/>
    <x v="0"/>
    <n v="0"/>
    <n v="0"/>
    <n v="0"/>
    <s v="-"/>
    <n v="41"/>
    <s v="-"/>
    <s v="-"/>
    <s v="-"/>
    <s v="-"/>
    <s v="-"/>
    <n v="5"/>
    <n v="6"/>
    <n v="4"/>
    <n v="6"/>
    <n v="2"/>
    <n v="2"/>
    <n v="3"/>
    <n v="0"/>
    <s v="-"/>
    <s v="-"/>
    <n v="2"/>
  </r>
  <r>
    <x v="1"/>
    <x v="4"/>
    <x v="2"/>
    <x v="1"/>
    <x v="1"/>
    <n v="0"/>
    <n v="0"/>
    <n v="0"/>
    <s v="-"/>
    <n v="300"/>
    <s v="-"/>
    <s v="-"/>
    <s v="-"/>
    <s v="-"/>
    <s v="-"/>
    <n v="38"/>
    <n v="32"/>
    <n v="12"/>
    <n v="24"/>
    <n v="73"/>
    <n v="11"/>
    <n v="20"/>
    <n v="0"/>
    <s v="-"/>
    <s v="-"/>
    <n v="21"/>
  </r>
  <r>
    <x v="1"/>
    <x v="4"/>
    <x v="2"/>
    <x v="1"/>
    <x v="2"/>
    <n v="0"/>
    <n v="0"/>
    <n v="0"/>
    <s v="-"/>
    <n v="263"/>
    <s v="-"/>
    <s v="-"/>
    <s v="-"/>
    <s v="-"/>
    <s v="-"/>
    <n v="31"/>
    <n v="24"/>
    <n v="10"/>
    <n v="20"/>
    <n v="64"/>
    <n v="11"/>
    <n v="16"/>
    <n v="0"/>
    <s v="-"/>
    <s v="-"/>
    <n v="18"/>
  </r>
  <r>
    <x v="1"/>
    <x v="4"/>
    <x v="2"/>
    <x v="1"/>
    <x v="3"/>
    <n v="0"/>
    <n v="0"/>
    <n v="0"/>
    <s v="-"/>
    <n v="37"/>
    <s v="-"/>
    <s v="-"/>
    <s v="-"/>
    <s v="-"/>
    <s v="-"/>
    <n v="7"/>
    <n v="8"/>
    <n v="2"/>
    <n v="4"/>
    <n v="9"/>
    <n v="0"/>
    <n v="4"/>
    <n v="0"/>
    <s v="-"/>
    <s v="-"/>
    <n v="3"/>
  </r>
  <r>
    <x v="1"/>
    <x v="4"/>
    <x v="2"/>
    <x v="2"/>
    <x v="0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4"/>
    <x v="2"/>
    <x v="2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4"/>
    <x v="2"/>
    <x v="2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4"/>
    <x v="2"/>
    <x v="2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4"/>
    <x v="3"/>
    <x v="0"/>
    <x v="0"/>
    <n v="238"/>
    <n v="121"/>
    <n v="49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4"/>
    <x v="3"/>
    <x v="0"/>
    <x v="1"/>
    <n v="7798"/>
    <n v="5402"/>
    <n v="643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4"/>
    <x v="3"/>
    <x v="0"/>
    <x v="2"/>
    <n v="6097"/>
    <n v="4253"/>
    <n v="441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4"/>
    <x v="3"/>
    <x v="0"/>
    <x v="3"/>
    <n v="1701"/>
    <n v="1149"/>
    <n v="202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5"/>
    <x v="0"/>
    <x v="0"/>
    <x v="0"/>
    <n v="26"/>
    <n v="12"/>
    <n v="7"/>
    <s v="-"/>
    <n v="40"/>
    <s v="-"/>
    <s v="-"/>
    <s v="-"/>
    <s v="-"/>
    <s v="-"/>
    <n v="4"/>
    <n v="6"/>
    <n v="4"/>
    <n v="2"/>
    <n v="4"/>
    <n v="4"/>
    <n v="3"/>
    <n v="0"/>
    <s v="-"/>
    <s v="-"/>
    <n v="1"/>
  </r>
  <r>
    <x v="1"/>
    <x v="5"/>
    <x v="0"/>
    <x v="0"/>
    <x v="1"/>
    <n v="68"/>
    <n v="30"/>
    <n v="25"/>
    <s v="-"/>
    <n v="926"/>
    <s v="-"/>
    <s v="-"/>
    <s v="-"/>
    <s v="-"/>
    <s v="-"/>
    <n v="22"/>
    <n v="132"/>
    <n v="103"/>
    <n v="27"/>
    <n v="11"/>
    <n v="438"/>
    <n v="78"/>
    <n v="0"/>
    <s v="-"/>
    <s v="-"/>
    <n v="16"/>
  </r>
  <r>
    <x v="1"/>
    <x v="5"/>
    <x v="0"/>
    <x v="0"/>
    <x v="2"/>
    <n v="39"/>
    <n v="18"/>
    <n v="12"/>
    <s v="-"/>
    <n v="752"/>
    <s v="-"/>
    <s v="-"/>
    <s v="-"/>
    <s v="-"/>
    <s v="-"/>
    <n v="9"/>
    <n v="107"/>
    <n v="38"/>
    <n v="24"/>
    <n v="7"/>
    <n v="422"/>
    <n v="36"/>
    <n v="0"/>
    <s v="-"/>
    <s v="-"/>
    <n v="8"/>
  </r>
  <r>
    <x v="1"/>
    <x v="5"/>
    <x v="0"/>
    <x v="0"/>
    <x v="3"/>
    <n v="29"/>
    <n v="12"/>
    <n v="13"/>
    <s v="-"/>
    <n v="174"/>
    <s v="-"/>
    <s v="-"/>
    <s v="-"/>
    <s v="-"/>
    <s v="-"/>
    <n v="13"/>
    <n v="25"/>
    <n v="65"/>
    <n v="3"/>
    <n v="4"/>
    <n v="16"/>
    <n v="42"/>
    <n v="0"/>
    <s v="-"/>
    <s v="-"/>
    <n v="8"/>
  </r>
  <r>
    <x v="1"/>
    <x v="5"/>
    <x v="1"/>
    <x v="0"/>
    <x v="0"/>
    <n v="212"/>
    <n v="109"/>
    <n v="42"/>
    <s v="-"/>
    <n v="4"/>
    <s v="-"/>
    <s v="-"/>
    <s v="-"/>
    <s v="-"/>
    <s v="-"/>
    <n v="1"/>
    <n v="0"/>
    <n v="1"/>
    <n v="0"/>
    <n v="1"/>
    <n v="0"/>
    <n v="0"/>
    <n v="0"/>
    <s v="-"/>
    <s v="-"/>
    <n v="0"/>
  </r>
  <r>
    <x v="1"/>
    <x v="5"/>
    <x v="1"/>
    <x v="0"/>
    <x v="1"/>
    <n v="7730"/>
    <n v="5372"/>
    <n v="618"/>
    <s v="-"/>
    <n v="7"/>
    <s v="-"/>
    <s v="-"/>
    <s v="-"/>
    <s v="-"/>
    <s v="-"/>
    <n v="2"/>
    <n v="0"/>
    <n v="2"/>
    <n v="0"/>
    <n v="2"/>
    <n v="0"/>
    <n v="0"/>
    <n v="0"/>
    <s v="-"/>
    <s v="-"/>
    <n v="0"/>
  </r>
  <r>
    <x v="1"/>
    <x v="5"/>
    <x v="1"/>
    <x v="0"/>
    <x v="2"/>
    <n v="6058"/>
    <n v="4235"/>
    <n v="429"/>
    <s v="-"/>
    <n v="6"/>
    <s v="-"/>
    <s v="-"/>
    <s v="-"/>
    <s v="-"/>
    <s v="-"/>
    <n v="1"/>
    <n v="0"/>
    <n v="1"/>
    <n v="0"/>
    <n v="1"/>
    <n v="0"/>
    <n v="0"/>
    <n v="0"/>
    <s v="-"/>
    <s v="-"/>
    <n v="0"/>
  </r>
  <r>
    <x v="1"/>
    <x v="5"/>
    <x v="1"/>
    <x v="0"/>
    <x v="3"/>
    <n v="1672"/>
    <n v="1137"/>
    <n v="189"/>
    <s v="-"/>
    <n v="1"/>
    <s v="-"/>
    <s v="-"/>
    <s v="-"/>
    <s v="-"/>
    <s v="-"/>
    <n v="1"/>
    <n v="0"/>
    <n v="1"/>
    <n v="0"/>
    <n v="1"/>
    <n v="0"/>
    <n v="0"/>
    <n v="0"/>
    <s v="-"/>
    <s v="-"/>
    <n v="0"/>
  </r>
  <r>
    <x v="1"/>
    <x v="5"/>
    <x v="2"/>
    <x v="0"/>
    <x v="0"/>
    <n v="212"/>
    <n v="109"/>
    <n v="42"/>
    <s v="-"/>
    <n v="36"/>
    <s v="-"/>
    <s v="-"/>
    <s v="-"/>
    <s v="-"/>
    <s v="-"/>
    <n v="3"/>
    <n v="6"/>
    <n v="3"/>
    <n v="2"/>
    <n v="3"/>
    <n v="4"/>
    <n v="3"/>
    <n v="0"/>
    <s v="-"/>
    <s v="-"/>
    <n v="1"/>
  </r>
  <r>
    <x v="1"/>
    <x v="5"/>
    <x v="2"/>
    <x v="0"/>
    <x v="1"/>
    <n v="7730"/>
    <n v="5372"/>
    <n v="618"/>
    <s v="-"/>
    <n v="919"/>
    <s v="-"/>
    <s v="-"/>
    <s v="-"/>
    <s v="-"/>
    <s v="-"/>
    <n v="20"/>
    <n v="132"/>
    <n v="101"/>
    <n v="27"/>
    <n v="9"/>
    <n v="438"/>
    <n v="78"/>
    <n v="0"/>
    <s v="-"/>
    <s v="-"/>
    <n v="16"/>
  </r>
  <r>
    <x v="1"/>
    <x v="5"/>
    <x v="2"/>
    <x v="0"/>
    <x v="2"/>
    <n v="6058"/>
    <n v="4235"/>
    <n v="429"/>
    <s v="-"/>
    <n v="746"/>
    <s v="-"/>
    <s v="-"/>
    <s v="-"/>
    <s v="-"/>
    <s v="-"/>
    <n v="8"/>
    <n v="107"/>
    <n v="37"/>
    <n v="24"/>
    <n v="6"/>
    <n v="422"/>
    <n v="36"/>
    <n v="0"/>
    <s v="-"/>
    <s v="-"/>
    <n v="8"/>
  </r>
  <r>
    <x v="1"/>
    <x v="5"/>
    <x v="2"/>
    <x v="0"/>
    <x v="3"/>
    <n v="1672"/>
    <n v="1137"/>
    <n v="189"/>
    <s v="-"/>
    <n v="173"/>
    <s v="-"/>
    <s v="-"/>
    <s v="-"/>
    <s v="-"/>
    <s v="-"/>
    <n v="12"/>
    <n v="25"/>
    <n v="64"/>
    <n v="3"/>
    <n v="3"/>
    <n v="16"/>
    <n v="42"/>
    <n v="0"/>
    <s v="-"/>
    <s v="-"/>
    <n v="8"/>
  </r>
  <r>
    <x v="1"/>
    <x v="5"/>
    <x v="2"/>
    <x v="1"/>
    <x v="0"/>
    <n v="0"/>
    <n v="0"/>
    <n v="0"/>
    <s v="-"/>
    <n v="36"/>
    <s v="-"/>
    <s v="-"/>
    <s v="-"/>
    <s v="-"/>
    <s v="-"/>
    <n v="3"/>
    <n v="6"/>
    <n v="3"/>
    <n v="2"/>
    <n v="3"/>
    <n v="4"/>
    <n v="3"/>
    <n v="0"/>
    <s v="-"/>
    <s v="-"/>
    <n v="1"/>
  </r>
  <r>
    <x v="1"/>
    <x v="5"/>
    <x v="2"/>
    <x v="1"/>
    <x v="1"/>
    <n v="0"/>
    <n v="0"/>
    <n v="0"/>
    <s v="-"/>
    <n v="919"/>
    <s v="-"/>
    <s v="-"/>
    <s v="-"/>
    <s v="-"/>
    <s v="-"/>
    <n v="20"/>
    <n v="132"/>
    <n v="101"/>
    <n v="27"/>
    <n v="9"/>
    <n v="438"/>
    <n v="78"/>
    <n v="0"/>
    <s v="-"/>
    <s v="-"/>
    <n v="16"/>
  </r>
  <r>
    <x v="1"/>
    <x v="5"/>
    <x v="2"/>
    <x v="1"/>
    <x v="2"/>
    <n v="0"/>
    <n v="0"/>
    <n v="0"/>
    <s v="-"/>
    <n v="746"/>
    <s v="-"/>
    <s v="-"/>
    <s v="-"/>
    <s v="-"/>
    <s v="-"/>
    <n v="8"/>
    <n v="107"/>
    <n v="37"/>
    <n v="24"/>
    <n v="6"/>
    <n v="422"/>
    <n v="36"/>
    <n v="0"/>
    <s v="-"/>
    <s v="-"/>
    <n v="8"/>
  </r>
  <r>
    <x v="1"/>
    <x v="5"/>
    <x v="2"/>
    <x v="1"/>
    <x v="3"/>
    <n v="0"/>
    <n v="0"/>
    <n v="0"/>
    <s v="-"/>
    <n v="173"/>
    <s v="-"/>
    <s v="-"/>
    <s v="-"/>
    <s v="-"/>
    <s v="-"/>
    <n v="12"/>
    <n v="25"/>
    <n v="64"/>
    <n v="3"/>
    <n v="3"/>
    <n v="16"/>
    <n v="42"/>
    <n v="0"/>
    <s v="-"/>
    <s v="-"/>
    <n v="8"/>
  </r>
  <r>
    <x v="1"/>
    <x v="5"/>
    <x v="2"/>
    <x v="2"/>
    <x v="0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5"/>
    <x v="2"/>
    <x v="2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5"/>
    <x v="2"/>
    <x v="2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5"/>
    <x v="2"/>
    <x v="2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5"/>
    <x v="3"/>
    <x v="0"/>
    <x v="0"/>
    <n v="1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5"/>
    <x v="3"/>
    <x v="0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5"/>
    <x v="3"/>
    <x v="0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5"/>
    <x v="3"/>
    <x v="0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0"/>
    <x v="0"/>
    <x v="0"/>
    <n v="0"/>
    <n v="0"/>
    <n v="0"/>
    <s v="-"/>
    <n v="1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0"/>
    <x v="0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0"/>
    <x v="0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0"/>
    <x v="0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1"/>
    <x v="0"/>
    <x v="0"/>
    <n v="1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1"/>
    <x v="0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1"/>
    <x v="0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1"/>
    <x v="0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2"/>
    <x v="0"/>
    <x v="0"/>
    <n v="1"/>
    <n v="0"/>
    <n v="0"/>
    <s v="-"/>
    <n v="1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2"/>
    <x v="0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2"/>
    <x v="0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2"/>
    <x v="0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2"/>
    <x v="1"/>
    <x v="0"/>
    <n v="0"/>
    <n v="0"/>
    <n v="0"/>
    <s v="-"/>
    <n v="1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2"/>
    <x v="1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2"/>
    <x v="1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2"/>
    <x v="1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2"/>
    <x v="2"/>
    <x v="0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2"/>
    <x v="2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2"/>
    <x v="2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2"/>
    <x v="2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3"/>
    <x v="0"/>
    <x v="0"/>
    <n v="6"/>
    <n v="0"/>
    <n v="2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3"/>
    <x v="0"/>
    <x v="1"/>
    <n v="96"/>
    <n v="0"/>
    <n v="87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3"/>
    <x v="0"/>
    <x v="2"/>
    <n v="82"/>
    <n v="0"/>
    <n v="79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6"/>
    <x v="3"/>
    <x v="0"/>
    <x v="3"/>
    <n v="14"/>
    <n v="0"/>
    <n v="8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7"/>
    <x v="0"/>
    <x v="0"/>
    <x v="0"/>
    <n v="1"/>
    <n v="0"/>
    <n v="0"/>
    <s v="-"/>
    <n v="2"/>
    <s v="-"/>
    <s v="-"/>
    <s v="-"/>
    <s v="-"/>
    <s v="-"/>
    <n v="1"/>
    <n v="1"/>
    <n v="0"/>
    <n v="0"/>
    <n v="0"/>
    <n v="0"/>
    <n v="0"/>
    <n v="0"/>
    <s v="-"/>
    <s v="-"/>
    <n v="0"/>
  </r>
  <r>
    <x v="1"/>
    <x v="7"/>
    <x v="0"/>
    <x v="0"/>
    <x v="1"/>
    <n v="1"/>
    <n v="0"/>
    <n v="0"/>
    <s v="-"/>
    <n v="4"/>
    <s v="-"/>
    <s v="-"/>
    <s v="-"/>
    <s v="-"/>
    <s v="-"/>
    <n v="4"/>
    <n v="1"/>
    <n v="0"/>
    <n v="0"/>
    <n v="0"/>
    <n v="0"/>
    <n v="0"/>
    <n v="0"/>
    <s v="-"/>
    <s v="-"/>
    <n v="0"/>
  </r>
  <r>
    <x v="1"/>
    <x v="7"/>
    <x v="0"/>
    <x v="0"/>
    <x v="2"/>
    <n v="1"/>
    <n v="0"/>
    <n v="0"/>
    <s v="-"/>
    <n v="2"/>
    <s v="-"/>
    <s v="-"/>
    <s v="-"/>
    <s v="-"/>
    <s v="-"/>
    <n v="0"/>
    <n v="1"/>
    <n v="0"/>
    <n v="0"/>
    <n v="0"/>
    <n v="0"/>
    <n v="0"/>
    <n v="0"/>
    <s v="-"/>
    <s v="-"/>
    <n v="0"/>
  </r>
  <r>
    <x v="1"/>
    <x v="7"/>
    <x v="0"/>
    <x v="0"/>
    <x v="3"/>
    <n v="0"/>
    <n v="0"/>
    <n v="0"/>
    <s v="-"/>
    <n v="2"/>
    <s v="-"/>
    <s v="-"/>
    <s v="-"/>
    <s v="-"/>
    <s v="-"/>
    <n v="4"/>
    <n v="0"/>
    <n v="0"/>
    <n v="0"/>
    <n v="0"/>
    <n v="0"/>
    <n v="0"/>
    <n v="0"/>
    <s v="-"/>
    <s v="-"/>
    <n v="0"/>
  </r>
  <r>
    <x v="1"/>
    <x v="7"/>
    <x v="1"/>
    <x v="0"/>
    <x v="0"/>
    <n v="5"/>
    <n v="0"/>
    <n v="2"/>
    <s v="-"/>
    <n v="1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7"/>
    <x v="1"/>
    <x v="0"/>
    <x v="1"/>
    <n v="95"/>
    <n v="0"/>
    <n v="87"/>
    <s v="-"/>
    <n v="1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7"/>
    <x v="1"/>
    <x v="0"/>
    <x v="2"/>
    <n v="81"/>
    <n v="0"/>
    <n v="79"/>
    <s v="-"/>
    <n v="1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7"/>
    <x v="1"/>
    <x v="0"/>
    <x v="3"/>
    <n v="14"/>
    <n v="0"/>
    <n v="8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7"/>
    <x v="2"/>
    <x v="0"/>
    <x v="0"/>
    <n v="5"/>
    <n v="0"/>
    <n v="2"/>
    <s v="-"/>
    <n v="1"/>
    <s v="-"/>
    <s v="-"/>
    <s v="-"/>
    <s v="-"/>
    <s v="-"/>
    <n v="1"/>
    <n v="1"/>
    <n v="0"/>
    <n v="0"/>
    <n v="0"/>
    <n v="0"/>
    <n v="0"/>
    <n v="0"/>
    <s v="-"/>
    <s v="-"/>
    <n v="0"/>
  </r>
  <r>
    <x v="1"/>
    <x v="7"/>
    <x v="2"/>
    <x v="0"/>
    <x v="1"/>
    <n v="95"/>
    <n v="0"/>
    <n v="87"/>
    <s v="-"/>
    <n v="3"/>
    <s v="-"/>
    <s v="-"/>
    <s v="-"/>
    <s v="-"/>
    <s v="-"/>
    <n v="4"/>
    <n v="1"/>
    <n v="0"/>
    <n v="0"/>
    <n v="0"/>
    <n v="0"/>
    <n v="0"/>
    <n v="0"/>
    <s v="-"/>
    <s v="-"/>
    <n v="0"/>
  </r>
  <r>
    <x v="1"/>
    <x v="7"/>
    <x v="2"/>
    <x v="0"/>
    <x v="2"/>
    <n v="81"/>
    <n v="0"/>
    <n v="79"/>
    <s v="-"/>
    <n v="1"/>
    <s v="-"/>
    <s v="-"/>
    <s v="-"/>
    <s v="-"/>
    <s v="-"/>
    <n v="0"/>
    <n v="1"/>
    <n v="0"/>
    <n v="0"/>
    <n v="0"/>
    <n v="0"/>
    <n v="0"/>
    <n v="0"/>
    <s v="-"/>
    <s v="-"/>
    <n v="0"/>
  </r>
  <r>
    <x v="1"/>
    <x v="7"/>
    <x v="2"/>
    <x v="0"/>
    <x v="3"/>
    <n v="14"/>
    <n v="0"/>
    <n v="8"/>
    <s v="-"/>
    <n v="2"/>
    <s v="-"/>
    <s v="-"/>
    <s v="-"/>
    <s v="-"/>
    <s v="-"/>
    <n v="4"/>
    <n v="0"/>
    <n v="0"/>
    <n v="0"/>
    <n v="0"/>
    <n v="0"/>
    <n v="0"/>
    <n v="0"/>
    <s v="-"/>
    <s v="-"/>
    <n v="0"/>
  </r>
  <r>
    <x v="1"/>
    <x v="7"/>
    <x v="2"/>
    <x v="1"/>
    <x v="0"/>
    <n v="0"/>
    <n v="0"/>
    <n v="0"/>
    <s v="-"/>
    <n v="1"/>
    <s v="-"/>
    <s v="-"/>
    <s v="-"/>
    <s v="-"/>
    <s v="-"/>
    <n v="1"/>
    <n v="1"/>
    <n v="0"/>
    <n v="0"/>
    <n v="0"/>
    <n v="0"/>
    <n v="0"/>
    <n v="0"/>
    <s v="-"/>
    <s v="-"/>
    <n v="0"/>
  </r>
  <r>
    <x v="1"/>
    <x v="7"/>
    <x v="2"/>
    <x v="1"/>
    <x v="1"/>
    <n v="0"/>
    <n v="0"/>
    <n v="0"/>
    <s v="-"/>
    <n v="3"/>
    <s v="-"/>
    <s v="-"/>
    <s v="-"/>
    <s v="-"/>
    <s v="-"/>
    <n v="4"/>
    <n v="1"/>
    <n v="0"/>
    <n v="0"/>
    <n v="0"/>
    <n v="0"/>
    <n v="0"/>
    <n v="0"/>
    <s v="-"/>
    <s v="-"/>
    <n v="0"/>
  </r>
  <r>
    <x v="1"/>
    <x v="7"/>
    <x v="2"/>
    <x v="1"/>
    <x v="2"/>
    <n v="0"/>
    <n v="0"/>
    <n v="0"/>
    <s v="-"/>
    <n v="1"/>
    <s v="-"/>
    <s v="-"/>
    <s v="-"/>
    <s v="-"/>
    <s v="-"/>
    <n v="0"/>
    <n v="1"/>
    <n v="0"/>
    <n v="0"/>
    <n v="0"/>
    <n v="0"/>
    <n v="0"/>
    <n v="0"/>
    <s v="-"/>
    <s v="-"/>
    <n v="0"/>
  </r>
  <r>
    <x v="1"/>
    <x v="7"/>
    <x v="2"/>
    <x v="1"/>
    <x v="3"/>
    <n v="0"/>
    <n v="0"/>
    <n v="0"/>
    <s v="-"/>
    <n v="2"/>
    <s v="-"/>
    <s v="-"/>
    <s v="-"/>
    <s v="-"/>
    <s v="-"/>
    <n v="4"/>
    <n v="0"/>
    <n v="0"/>
    <n v="0"/>
    <n v="0"/>
    <n v="0"/>
    <n v="0"/>
    <n v="0"/>
    <s v="-"/>
    <s v="-"/>
    <n v="0"/>
  </r>
  <r>
    <x v="1"/>
    <x v="7"/>
    <x v="2"/>
    <x v="2"/>
    <x v="0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7"/>
    <x v="2"/>
    <x v="2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7"/>
    <x v="2"/>
    <x v="2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7"/>
    <x v="2"/>
    <x v="2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7"/>
    <x v="3"/>
    <x v="0"/>
    <x v="0"/>
    <n v="90"/>
    <n v="32"/>
    <n v="18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7"/>
    <x v="3"/>
    <x v="0"/>
    <x v="1"/>
    <n v="2088"/>
    <n v="870"/>
    <n v="186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7"/>
    <x v="3"/>
    <x v="0"/>
    <x v="2"/>
    <n v="1493"/>
    <n v="790"/>
    <n v="17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7"/>
    <x v="3"/>
    <x v="0"/>
    <x v="3"/>
    <n v="315"/>
    <n v="80"/>
    <n v="16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8"/>
    <x v="0"/>
    <x v="0"/>
    <x v="0"/>
    <n v="7"/>
    <n v="3"/>
    <n v="3"/>
    <s v="-"/>
    <n v="17"/>
    <s v="-"/>
    <s v="-"/>
    <s v="-"/>
    <s v="-"/>
    <s v="-"/>
    <n v="2"/>
    <n v="2"/>
    <n v="2"/>
    <n v="3"/>
    <n v="4"/>
    <n v="5"/>
    <n v="1"/>
    <n v="0"/>
    <s v="-"/>
    <s v="-"/>
    <n v="4"/>
  </r>
  <r>
    <x v="1"/>
    <x v="8"/>
    <x v="0"/>
    <x v="0"/>
    <x v="1"/>
    <n v="8"/>
    <n v="4"/>
    <n v="3"/>
    <s v="-"/>
    <n v="381"/>
    <s v="-"/>
    <s v="-"/>
    <s v="-"/>
    <s v="-"/>
    <s v="-"/>
    <n v="12"/>
    <n v="16"/>
    <n v="117"/>
    <n v="92"/>
    <n v="48"/>
    <n v="36"/>
    <n v="0"/>
    <n v="0"/>
    <s v="-"/>
    <s v="-"/>
    <n v="330"/>
  </r>
  <r>
    <x v="1"/>
    <x v="8"/>
    <x v="0"/>
    <x v="0"/>
    <x v="2"/>
    <n v="6"/>
    <n v="3"/>
    <n v="3"/>
    <s v="-"/>
    <n v="263"/>
    <s v="-"/>
    <s v="-"/>
    <s v="-"/>
    <s v="-"/>
    <s v="-"/>
    <n v="8"/>
    <n v="6"/>
    <n v="85"/>
    <n v="60"/>
    <n v="43"/>
    <n v="28"/>
    <n v="0"/>
    <n v="0"/>
    <s v="-"/>
    <s v="-"/>
    <n v="40"/>
  </r>
  <r>
    <x v="1"/>
    <x v="8"/>
    <x v="0"/>
    <x v="0"/>
    <x v="3"/>
    <n v="2"/>
    <n v="1"/>
    <n v="0"/>
    <s v="-"/>
    <n v="118"/>
    <s v="-"/>
    <s v="-"/>
    <s v="-"/>
    <s v="-"/>
    <s v="-"/>
    <n v="4"/>
    <n v="10"/>
    <n v="32"/>
    <n v="32"/>
    <n v="5"/>
    <n v="8"/>
    <n v="0"/>
    <n v="0"/>
    <s v="-"/>
    <s v="-"/>
    <n v="10"/>
  </r>
  <r>
    <x v="1"/>
    <x v="8"/>
    <x v="1"/>
    <x v="0"/>
    <x v="0"/>
    <n v="82"/>
    <n v="29"/>
    <n v="15"/>
    <s v="-"/>
    <n v="1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8"/>
    <x v="1"/>
    <x v="0"/>
    <x v="1"/>
    <n v="2075"/>
    <n v="866"/>
    <n v="183"/>
    <s v="-"/>
    <n v="1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8"/>
    <x v="1"/>
    <x v="0"/>
    <x v="2"/>
    <n v="1487"/>
    <n v="787"/>
    <n v="167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8"/>
    <x v="1"/>
    <x v="0"/>
    <x v="3"/>
    <n v="308"/>
    <n v="79"/>
    <n v="16"/>
    <s v="-"/>
    <n v="1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8"/>
    <x v="2"/>
    <x v="0"/>
    <x v="0"/>
    <n v="82"/>
    <n v="29"/>
    <n v="15"/>
    <s v="-"/>
    <n v="16"/>
    <s v="-"/>
    <s v="-"/>
    <s v="-"/>
    <s v="-"/>
    <s v="-"/>
    <n v="2"/>
    <n v="2"/>
    <n v="2"/>
    <n v="3"/>
    <n v="4"/>
    <n v="4"/>
    <n v="1"/>
    <n v="0"/>
    <s v="-"/>
    <s v="-"/>
    <n v="4"/>
  </r>
  <r>
    <x v="1"/>
    <x v="8"/>
    <x v="2"/>
    <x v="0"/>
    <x v="1"/>
    <n v="2075"/>
    <n v="866"/>
    <n v="183"/>
    <s v="-"/>
    <n v="380"/>
    <s v="-"/>
    <s v="-"/>
    <s v="-"/>
    <s v="-"/>
    <s v="-"/>
    <n v="12"/>
    <n v="16"/>
    <n v="117"/>
    <n v="92"/>
    <n v="48"/>
    <n v="31"/>
    <n v="0"/>
    <n v="0"/>
    <s v="-"/>
    <s v="-"/>
    <n v="330"/>
  </r>
  <r>
    <x v="1"/>
    <x v="8"/>
    <x v="2"/>
    <x v="0"/>
    <x v="2"/>
    <n v="1487"/>
    <n v="787"/>
    <n v="167"/>
    <s v="-"/>
    <n v="263"/>
    <s v="-"/>
    <s v="-"/>
    <s v="-"/>
    <s v="-"/>
    <s v="-"/>
    <n v="8"/>
    <n v="6"/>
    <n v="85"/>
    <n v="60"/>
    <n v="43"/>
    <n v="28"/>
    <n v="0"/>
    <n v="0"/>
    <s v="-"/>
    <s v="-"/>
    <n v="40"/>
  </r>
  <r>
    <x v="1"/>
    <x v="8"/>
    <x v="2"/>
    <x v="0"/>
    <x v="3"/>
    <n v="308"/>
    <n v="79"/>
    <n v="16"/>
    <s v="-"/>
    <n v="117"/>
    <s v="-"/>
    <s v="-"/>
    <s v="-"/>
    <s v="-"/>
    <s v="-"/>
    <n v="4"/>
    <n v="10"/>
    <n v="32"/>
    <n v="32"/>
    <n v="5"/>
    <n v="3"/>
    <n v="0"/>
    <n v="0"/>
    <s v="-"/>
    <s v="-"/>
    <n v="10"/>
  </r>
  <r>
    <x v="1"/>
    <x v="8"/>
    <x v="2"/>
    <x v="1"/>
    <x v="0"/>
    <n v="0"/>
    <n v="0"/>
    <n v="0"/>
    <s v="-"/>
    <n v="16"/>
    <s v="-"/>
    <s v="-"/>
    <s v="-"/>
    <s v="-"/>
    <s v="-"/>
    <n v="2"/>
    <n v="2"/>
    <n v="2"/>
    <n v="3"/>
    <n v="4"/>
    <n v="4"/>
    <n v="1"/>
    <n v="0"/>
    <s v="-"/>
    <s v="-"/>
    <n v="4"/>
  </r>
  <r>
    <x v="1"/>
    <x v="8"/>
    <x v="2"/>
    <x v="1"/>
    <x v="1"/>
    <n v="0"/>
    <n v="0"/>
    <n v="0"/>
    <s v="-"/>
    <n v="380"/>
    <s v="-"/>
    <s v="-"/>
    <s v="-"/>
    <s v="-"/>
    <s v="-"/>
    <n v="12"/>
    <n v="16"/>
    <n v="117"/>
    <n v="92"/>
    <n v="48"/>
    <n v="31"/>
    <n v="0"/>
    <n v="0"/>
    <s v="-"/>
    <s v="-"/>
    <n v="330"/>
  </r>
  <r>
    <x v="1"/>
    <x v="8"/>
    <x v="2"/>
    <x v="1"/>
    <x v="2"/>
    <n v="0"/>
    <n v="0"/>
    <n v="0"/>
    <s v="-"/>
    <n v="263"/>
    <s v="-"/>
    <s v="-"/>
    <s v="-"/>
    <s v="-"/>
    <s v="-"/>
    <n v="8"/>
    <n v="6"/>
    <n v="85"/>
    <n v="60"/>
    <n v="43"/>
    <n v="28"/>
    <n v="0"/>
    <n v="0"/>
    <s v="-"/>
    <s v="-"/>
    <n v="40"/>
  </r>
  <r>
    <x v="1"/>
    <x v="8"/>
    <x v="2"/>
    <x v="1"/>
    <x v="3"/>
    <n v="0"/>
    <n v="0"/>
    <n v="0"/>
    <s v="-"/>
    <n v="117"/>
    <s v="-"/>
    <s v="-"/>
    <s v="-"/>
    <s v="-"/>
    <s v="-"/>
    <n v="4"/>
    <n v="10"/>
    <n v="32"/>
    <n v="32"/>
    <n v="5"/>
    <n v="3"/>
    <n v="0"/>
    <n v="0"/>
    <s v="-"/>
    <s v="-"/>
    <n v="10"/>
  </r>
  <r>
    <x v="1"/>
    <x v="8"/>
    <x v="2"/>
    <x v="2"/>
    <x v="0"/>
    <n v="1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8"/>
    <x v="2"/>
    <x v="2"/>
    <x v="1"/>
    <n v="5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8"/>
    <x v="2"/>
    <x v="2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8"/>
    <x v="2"/>
    <x v="2"/>
    <x v="3"/>
    <n v="5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8"/>
    <x v="3"/>
    <x v="0"/>
    <x v="0"/>
    <n v="355"/>
    <n v="156"/>
    <n v="52"/>
    <s v="-"/>
    <n v="0"/>
    <s v="-"/>
    <s v="-"/>
    <s v="-"/>
    <s v="-"/>
    <s v="-"/>
    <n v="0"/>
    <n v="0"/>
    <n v="0"/>
    <n v="0"/>
    <n v="0"/>
    <n v="1"/>
    <n v="0"/>
    <n v="0"/>
    <s v="-"/>
    <s v="-"/>
    <n v="0"/>
  </r>
  <r>
    <x v="1"/>
    <x v="8"/>
    <x v="3"/>
    <x v="0"/>
    <x v="1"/>
    <n v="3832"/>
    <n v="2175"/>
    <n v="410"/>
    <s v="-"/>
    <n v="0"/>
    <s v="-"/>
    <s v="-"/>
    <s v="-"/>
    <s v="-"/>
    <s v="-"/>
    <n v="0"/>
    <n v="0"/>
    <n v="0"/>
    <n v="0"/>
    <n v="0"/>
    <n v="5"/>
    <n v="0"/>
    <n v="0"/>
    <s v="-"/>
    <s v="-"/>
    <n v="0"/>
  </r>
  <r>
    <x v="1"/>
    <x v="8"/>
    <x v="3"/>
    <x v="0"/>
    <x v="2"/>
    <n v="2252"/>
    <n v="1470"/>
    <n v="213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8"/>
    <x v="3"/>
    <x v="0"/>
    <x v="3"/>
    <n v="1565"/>
    <n v="705"/>
    <n v="197"/>
    <s v="-"/>
    <n v="0"/>
    <s v="-"/>
    <s v="-"/>
    <s v="-"/>
    <s v="-"/>
    <s v="-"/>
    <n v="0"/>
    <n v="0"/>
    <n v="0"/>
    <n v="0"/>
    <n v="0"/>
    <n v="5"/>
    <n v="0"/>
    <n v="0"/>
    <s v="-"/>
    <s v="-"/>
    <n v="0"/>
  </r>
  <r>
    <x v="1"/>
    <x v="9"/>
    <x v="0"/>
    <x v="0"/>
    <x v="0"/>
    <n v="129"/>
    <n v="75"/>
    <n v="15"/>
    <s v="-"/>
    <n v="76"/>
    <s v="-"/>
    <s v="-"/>
    <s v="-"/>
    <s v="-"/>
    <s v="-"/>
    <n v="7"/>
    <n v="7"/>
    <n v="14"/>
    <n v="10"/>
    <n v="11"/>
    <n v="7"/>
    <n v="10"/>
    <n v="1"/>
    <s v="-"/>
    <s v="-"/>
    <n v="4"/>
  </r>
  <r>
    <x v="1"/>
    <x v="9"/>
    <x v="0"/>
    <x v="0"/>
    <x v="1"/>
    <n v="443"/>
    <n v="217"/>
    <n v="29"/>
    <s v="-"/>
    <n v="676"/>
    <s v="-"/>
    <s v="-"/>
    <s v="-"/>
    <s v="-"/>
    <s v="-"/>
    <n v="54"/>
    <n v="49"/>
    <n v="125"/>
    <n v="93"/>
    <n v="103"/>
    <n v="56"/>
    <n v="39"/>
    <n v="8"/>
    <s v="-"/>
    <s v="-"/>
    <n v="44"/>
  </r>
  <r>
    <x v="1"/>
    <x v="9"/>
    <x v="0"/>
    <x v="0"/>
    <x v="2"/>
    <n v="199"/>
    <n v="110"/>
    <n v="15"/>
    <s v="-"/>
    <n v="308"/>
    <s v="-"/>
    <s v="-"/>
    <s v="-"/>
    <s v="-"/>
    <s v="-"/>
    <n v="16"/>
    <n v="24"/>
    <n v="59"/>
    <n v="44"/>
    <n v="36"/>
    <n v="33"/>
    <n v="25"/>
    <n v="1"/>
    <s v="-"/>
    <s v="-"/>
    <n v="23"/>
  </r>
  <r>
    <x v="1"/>
    <x v="9"/>
    <x v="0"/>
    <x v="0"/>
    <x v="3"/>
    <n v="244"/>
    <n v="107"/>
    <n v="14"/>
    <s v="-"/>
    <n v="368"/>
    <s v="-"/>
    <s v="-"/>
    <s v="-"/>
    <s v="-"/>
    <s v="-"/>
    <n v="38"/>
    <n v="25"/>
    <n v="66"/>
    <n v="49"/>
    <n v="67"/>
    <n v="23"/>
    <n v="14"/>
    <n v="7"/>
    <s v="-"/>
    <s v="-"/>
    <n v="6"/>
  </r>
  <r>
    <x v="1"/>
    <x v="9"/>
    <x v="1"/>
    <x v="0"/>
    <x v="0"/>
    <n v="226"/>
    <n v="81"/>
    <n v="37"/>
    <s v="-"/>
    <n v="11"/>
    <s v="-"/>
    <s v="-"/>
    <s v="-"/>
    <s v="-"/>
    <s v="-"/>
    <n v="3"/>
    <n v="3"/>
    <n v="3"/>
    <n v="4"/>
    <n v="5"/>
    <n v="2"/>
    <n v="7"/>
    <n v="1"/>
    <s v="-"/>
    <s v="-"/>
    <n v="0"/>
  </r>
  <r>
    <x v="1"/>
    <x v="9"/>
    <x v="1"/>
    <x v="0"/>
    <x v="1"/>
    <n v="3389"/>
    <n v="1958"/>
    <n v="381"/>
    <s v="-"/>
    <n v="37"/>
    <s v="-"/>
    <s v="-"/>
    <s v="-"/>
    <s v="-"/>
    <s v="-"/>
    <n v="6"/>
    <n v="6"/>
    <n v="8"/>
    <n v="56"/>
    <n v="51"/>
    <n v="4"/>
    <n v="21"/>
    <n v="8"/>
    <s v="-"/>
    <s v="-"/>
    <n v="0"/>
  </r>
  <r>
    <x v="1"/>
    <x v="9"/>
    <x v="1"/>
    <x v="0"/>
    <x v="2"/>
    <n v="2053"/>
    <n v="1360"/>
    <n v="198"/>
    <s v="-"/>
    <n v="15"/>
    <s v="-"/>
    <s v="-"/>
    <s v="-"/>
    <s v="-"/>
    <s v="-"/>
    <n v="4"/>
    <n v="3"/>
    <n v="4"/>
    <n v="20"/>
    <n v="16"/>
    <n v="1"/>
    <n v="10"/>
    <n v="1"/>
    <s v="-"/>
    <s v="-"/>
    <n v="0"/>
  </r>
  <r>
    <x v="1"/>
    <x v="9"/>
    <x v="1"/>
    <x v="0"/>
    <x v="3"/>
    <n v="1321"/>
    <n v="598"/>
    <n v="183"/>
    <s v="-"/>
    <n v="22"/>
    <s v="-"/>
    <s v="-"/>
    <s v="-"/>
    <s v="-"/>
    <s v="-"/>
    <n v="2"/>
    <n v="3"/>
    <n v="4"/>
    <n v="36"/>
    <n v="35"/>
    <n v="3"/>
    <n v="11"/>
    <n v="7"/>
    <s v="-"/>
    <s v="-"/>
    <n v="0"/>
  </r>
  <r>
    <x v="1"/>
    <x v="9"/>
    <x v="2"/>
    <x v="0"/>
    <x v="0"/>
    <n v="223"/>
    <n v="80"/>
    <n v="37"/>
    <s v="-"/>
    <n v="65"/>
    <s v="-"/>
    <s v="-"/>
    <s v="-"/>
    <s v="-"/>
    <s v="-"/>
    <n v="4"/>
    <n v="4"/>
    <n v="11"/>
    <n v="6"/>
    <n v="6"/>
    <n v="5"/>
    <n v="3"/>
    <n v="0"/>
    <s v="-"/>
    <s v="-"/>
    <n v="4"/>
  </r>
  <r>
    <x v="1"/>
    <x v="9"/>
    <x v="2"/>
    <x v="0"/>
    <x v="1"/>
    <n v="3332"/>
    <n v="1954"/>
    <n v="381"/>
    <s v="-"/>
    <n v="639"/>
    <s v="-"/>
    <s v="-"/>
    <s v="-"/>
    <s v="-"/>
    <s v="-"/>
    <n v="48"/>
    <n v="43"/>
    <n v="117"/>
    <n v="37"/>
    <n v="52"/>
    <n v="52"/>
    <n v="18"/>
    <n v="0"/>
    <s v="-"/>
    <s v="-"/>
    <n v="44"/>
  </r>
  <r>
    <x v="1"/>
    <x v="9"/>
    <x v="2"/>
    <x v="0"/>
    <x v="2"/>
    <n v="2045"/>
    <n v="1360"/>
    <n v="198"/>
    <s v="-"/>
    <n v="293"/>
    <s v="-"/>
    <s v="-"/>
    <s v="-"/>
    <s v="-"/>
    <s v="-"/>
    <n v="12"/>
    <n v="21"/>
    <n v="55"/>
    <n v="24"/>
    <n v="20"/>
    <n v="32"/>
    <n v="15"/>
    <n v="0"/>
    <s v="-"/>
    <s v="-"/>
    <n v="23"/>
  </r>
  <r>
    <x v="1"/>
    <x v="9"/>
    <x v="2"/>
    <x v="0"/>
    <x v="3"/>
    <n v="1272"/>
    <n v="594"/>
    <n v="183"/>
    <s v="-"/>
    <n v="346"/>
    <s v="-"/>
    <s v="-"/>
    <s v="-"/>
    <s v="-"/>
    <s v="-"/>
    <n v="36"/>
    <n v="22"/>
    <n v="62"/>
    <n v="13"/>
    <n v="32"/>
    <n v="20"/>
    <n v="3"/>
    <n v="0"/>
    <s v="-"/>
    <s v="-"/>
    <n v="6"/>
  </r>
  <r>
    <x v="1"/>
    <x v="9"/>
    <x v="2"/>
    <x v="1"/>
    <x v="0"/>
    <n v="3"/>
    <n v="1"/>
    <n v="0"/>
    <s v="-"/>
    <n v="64"/>
    <s v="-"/>
    <s v="-"/>
    <s v="-"/>
    <s v="-"/>
    <s v="-"/>
    <n v="3"/>
    <n v="4"/>
    <n v="11"/>
    <n v="6"/>
    <n v="6"/>
    <n v="5"/>
    <n v="3"/>
    <n v="0"/>
    <s v="-"/>
    <s v="-"/>
    <n v="4"/>
  </r>
  <r>
    <x v="1"/>
    <x v="9"/>
    <x v="2"/>
    <x v="1"/>
    <x v="1"/>
    <n v="57"/>
    <n v="4"/>
    <n v="0"/>
    <s v="-"/>
    <n v="618"/>
    <s v="-"/>
    <s v="-"/>
    <s v="-"/>
    <s v="-"/>
    <s v="-"/>
    <n v="16"/>
    <n v="43"/>
    <n v="117"/>
    <n v="37"/>
    <n v="52"/>
    <n v="52"/>
    <n v="18"/>
    <n v="0"/>
    <s v="-"/>
    <s v="-"/>
    <n v="44"/>
  </r>
  <r>
    <x v="1"/>
    <x v="9"/>
    <x v="2"/>
    <x v="1"/>
    <x v="2"/>
    <n v="8"/>
    <n v="0"/>
    <n v="0"/>
    <s v="-"/>
    <n v="292"/>
    <s v="-"/>
    <s v="-"/>
    <s v="-"/>
    <s v="-"/>
    <s v="-"/>
    <n v="5"/>
    <n v="21"/>
    <n v="55"/>
    <n v="24"/>
    <n v="20"/>
    <n v="32"/>
    <n v="15"/>
    <n v="0"/>
    <s v="-"/>
    <s v="-"/>
    <n v="23"/>
  </r>
  <r>
    <x v="1"/>
    <x v="9"/>
    <x v="2"/>
    <x v="1"/>
    <x v="3"/>
    <n v="49"/>
    <n v="4"/>
    <n v="0"/>
    <s v="-"/>
    <n v="326"/>
    <s v="-"/>
    <s v="-"/>
    <s v="-"/>
    <s v="-"/>
    <s v="-"/>
    <n v="11"/>
    <n v="22"/>
    <n v="62"/>
    <n v="13"/>
    <n v="32"/>
    <n v="20"/>
    <n v="3"/>
    <n v="0"/>
    <s v="-"/>
    <s v="-"/>
    <n v="6"/>
  </r>
  <r>
    <x v="1"/>
    <x v="9"/>
    <x v="2"/>
    <x v="2"/>
    <x v="0"/>
    <n v="0"/>
    <n v="0"/>
    <n v="0"/>
    <s v="-"/>
    <n v="1"/>
    <s v="-"/>
    <s v="-"/>
    <s v="-"/>
    <s v="-"/>
    <s v="-"/>
    <n v="1"/>
    <n v="0"/>
    <n v="0"/>
    <n v="0"/>
    <n v="0"/>
    <n v="0"/>
    <n v="0"/>
    <n v="0"/>
    <s v="-"/>
    <s v="-"/>
    <n v="0"/>
  </r>
  <r>
    <x v="1"/>
    <x v="9"/>
    <x v="2"/>
    <x v="2"/>
    <x v="1"/>
    <n v="0"/>
    <n v="0"/>
    <n v="0"/>
    <s v="-"/>
    <n v="21"/>
    <s v="-"/>
    <s v="-"/>
    <s v="-"/>
    <s v="-"/>
    <s v="-"/>
    <n v="32"/>
    <n v="0"/>
    <n v="0"/>
    <n v="0"/>
    <n v="0"/>
    <n v="0"/>
    <n v="0"/>
    <n v="0"/>
    <s v="-"/>
    <s v="-"/>
    <n v="0"/>
  </r>
  <r>
    <x v="1"/>
    <x v="9"/>
    <x v="2"/>
    <x v="2"/>
    <x v="2"/>
    <n v="0"/>
    <n v="0"/>
    <n v="0"/>
    <s v="-"/>
    <n v="1"/>
    <s v="-"/>
    <s v="-"/>
    <s v="-"/>
    <s v="-"/>
    <s v="-"/>
    <n v="7"/>
    <n v="0"/>
    <n v="0"/>
    <n v="0"/>
    <n v="0"/>
    <n v="0"/>
    <n v="0"/>
    <n v="0"/>
    <s v="-"/>
    <s v="-"/>
    <n v="0"/>
  </r>
  <r>
    <x v="1"/>
    <x v="9"/>
    <x v="2"/>
    <x v="2"/>
    <x v="3"/>
    <n v="0"/>
    <n v="0"/>
    <n v="0"/>
    <s v="-"/>
    <n v="20"/>
    <s v="-"/>
    <s v="-"/>
    <s v="-"/>
    <s v="-"/>
    <s v="-"/>
    <n v="25"/>
    <n v="0"/>
    <n v="0"/>
    <n v="0"/>
    <n v="0"/>
    <n v="0"/>
    <n v="0"/>
    <n v="0"/>
    <s v="-"/>
    <s v="-"/>
    <n v="0"/>
  </r>
  <r>
    <x v="1"/>
    <x v="9"/>
    <x v="3"/>
    <x v="0"/>
    <x v="0"/>
    <n v="6"/>
    <n v="2"/>
    <n v="2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9"/>
    <x v="3"/>
    <x v="0"/>
    <x v="1"/>
    <n v="141"/>
    <n v="37"/>
    <n v="44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9"/>
    <x v="3"/>
    <x v="0"/>
    <x v="2"/>
    <n v="32"/>
    <n v="19"/>
    <n v="3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9"/>
    <x v="3"/>
    <x v="0"/>
    <x v="3"/>
    <n v="109"/>
    <n v="18"/>
    <n v="41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0"/>
    <x v="0"/>
    <x v="0"/>
    <x v="0"/>
    <n v="0"/>
    <n v="0"/>
    <n v="0"/>
    <s v="-"/>
    <n v="1"/>
    <s v="-"/>
    <s v="-"/>
    <s v="-"/>
    <s v="-"/>
    <s v="-"/>
    <n v="0"/>
    <n v="0"/>
    <n v="0"/>
    <n v="1"/>
    <n v="0"/>
    <n v="0"/>
    <n v="0"/>
    <n v="0"/>
    <s v="-"/>
    <s v="-"/>
    <n v="0"/>
  </r>
  <r>
    <x v="1"/>
    <x v="10"/>
    <x v="0"/>
    <x v="0"/>
    <x v="1"/>
    <n v="0"/>
    <n v="0"/>
    <n v="0"/>
    <s v="-"/>
    <n v="47"/>
    <s v="-"/>
    <s v="-"/>
    <s v="-"/>
    <s v="-"/>
    <s v="-"/>
    <n v="0"/>
    <n v="0"/>
    <n v="0"/>
    <n v="13"/>
    <n v="0"/>
    <n v="0"/>
    <n v="0"/>
    <n v="0"/>
    <s v="-"/>
    <s v="-"/>
    <n v="0"/>
  </r>
  <r>
    <x v="1"/>
    <x v="10"/>
    <x v="0"/>
    <x v="0"/>
    <x v="2"/>
    <n v="0"/>
    <n v="0"/>
    <n v="0"/>
    <s v="-"/>
    <n v="3"/>
    <s v="-"/>
    <s v="-"/>
    <s v="-"/>
    <s v="-"/>
    <s v="-"/>
    <n v="0"/>
    <n v="0"/>
    <n v="0"/>
    <n v="7"/>
    <n v="0"/>
    <n v="0"/>
    <n v="0"/>
    <n v="0"/>
    <s v="-"/>
    <s v="-"/>
    <n v="0"/>
  </r>
  <r>
    <x v="1"/>
    <x v="10"/>
    <x v="0"/>
    <x v="0"/>
    <x v="3"/>
    <n v="0"/>
    <n v="0"/>
    <n v="0"/>
    <s v="-"/>
    <n v="44"/>
    <s v="-"/>
    <s v="-"/>
    <s v="-"/>
    <s v="-"/>
    <s v="-"/>
    <n v="0"/>
    <n v="0"/>
    <n v="0"/>
    <n v="6"/>
    <n v="0"/>
    <n v="0"/>
    <n v="0"/>
    <n v="0"/>
    <s v="-"/>
    <s v="-"/>
    <n v="0"/>
  </r>
  <r>
    <x v="1"/>
    <x v="10"/>
    <x v="1"/>
    <x v="0"/>
    <x v="0"/>
    <n v="6"/>
    <n v="2"/>
    <n v="2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0"/>
    <x v="1"/>
    <x v="0"/>
    <x v="1"/>
    <n v="141"/>
    <n v="37"/>
    <n v="44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0"/>
    <x v="1"/>
    <x v="0"/>
    <x v="2"/>
    <n v="32"/>
    <n v="19"/>
    <n v="3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0"/>
    <x v="1"/>
    <x v="0"/>
    <x v="3"/>
    <n v="109"/>
    <n v="18"/>
    <n v="41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0"/>
    <x v="2"/>
    <x v="0"/>
    <x v="0"/>
    <n v="4"/>
    <n v="1"/>
    <n v="2"/>
    <s v="-"/>
    <n v="1"/>
    <s v="-"/>
    <s v="-"/>
    <s v="-"/>
    <s v="-"/>
    <s v="-"/>
    <n v="0"/>
    <n v="0"/>
    <n v="0"/>
    <n v="1"/>
    <n v="0"/>
    <n v="0"/>
    <n v="0"/>
    <n v="0"/>
    <s v="-"/>
    <s v="-"/>
    <n v="0"/>
  </r>
  <r>
    <x v="1"/>
    <x v="10"/>
    <x v="2"/>
    <x v="0"/>
    <x v="1"/>
    <n v="106"/>
    <n v="15"/>
    <n v="44"/>
    <s v="-"/>
    <n v="47"/>
    <s v="-"/>
    <s v="-"/>
    <s v="-"/>
    <s v="-"/>
    <s v="-"/>
    <n v="0"/>
    <n v="0"/>
    <n v="0"/>
    <n v="13"/>
    <n v="0"/>
    <n v="0"/>
    <n v="0"/>
    <n v="0"/>
    <s v="-"/>
    <s v="-"/>
    <n v="0"/>
  </r>
  <r>
    <x v="1"/>
    <x v="10"/>
    <x v="2"/>
    <x v="0"/>
    <x v="2"/>
    <n v="13"/>
    <n v="7"/>
    <n v="3"/>
    <s v="-"/>
    <n v="3"/>
    <s v="-"/>
    <s v="-"/>
    <s v="-"/>
    <s v="-"/>
    <s v="-"/>
    <n v="0"/>
    <n v="0"/>
    <n v="0"/>
    <n v="7"/>
    <n v="0"/>
    <n v="0"/>
    <n v="0"/>
    <n v="0"/>
    <s v="-"/>
    <s v="-"/>
    <n v="0"/>
  </r>
  <r>
    <x v="1"/>
    <x v="10"/>
    <x v="2"/>
    <x v="0"/>
    <x v="3"/>
    <n v="93"/>
    <n v="8"/>
    <n v="41"/>
    <s v="-"/>
    <n v="44"/>
    <s v="-"/>
    <s v="-"/>
    <s v="-"/>
    <s v="-"/>
    <s v="-"/>
    <n v="0"/>
    <n v="0"/>
    <n v="0"/>
    <n v="6"/>
    <n v="0"/>
    <n v="0"/>
    <n v="0"/>
    <n v="0"/>
    <s v="-"/>
    <s v="-"/>
    <n v="0"/>
  </r>
  <r>
    <x v="1"/>
    <x v="10"/>
    <x v="2"/>
    <x v="1"/>
    <x v="0"/>
    <n v="2"/>
    <n v="1"/>
    <n v="0"/>
    <s v="-"/>
    <n v="1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0"/>
    <x v="2"/>
    <x v="1"/>
    <x v="1"/>
    <n v="35"/>
    <n v="22"/>
    <n v="0"/>
    <s v="-"/>
    <n v="47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0"/>
    <x v="2"/>
    <x v="1"/>
    <x v="2"/>
    <n v="19"/>
    <n v="12"/>
    <n v="0"/>
    <s v="-"/>
    <n v="3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0"/>
    <x v="2"/>
    <x v="1"/>
    <x v="3"/>
    <n v="16"/>
    <n v="10"/>
    <n v="0"/>
    <s v="-"/>
    <n v="44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0"/>
    <x v="2"/>
    <x v="2"/>
    <x v="0"/>
    <n v="0"/>
    <n v="0"/>
    <n v="0"/>
    <s v="-"/>
    <n v="0"/>
    <s v="-"/>
    <s v="-"/>
    <s v="-"/>
    <s v="-"/>
    <s v="-"/>
    <n v="0"/>
    <n v="0"/>
    <n v="0"/>
    <n v="1"/>
    <n v="0"/>
    <n v="0"/>
    <n v="0"/>
    <n v="0"/>
    <s v="-"/>
    <s v="-"/>
    <n v="0"/>
  </r>
  <r>
    <x v="1"/>
    <x v="10"/>
    <x v="2"/>
    <x v="2"/>
    <x v="1"/>
    <n v="0"/>
    <n v="0"/>
    <n v="0"/>
    <s v="-"/>
    <n v="0"/>
    <s v="-"/>
    <s v="-"/>
    <s v="-"/>
    <s v="-"/>
    <s v="-"/>
    <n v="0"/>
    <n v="0"/>
    <n v="0"/>
    <n v="13"/>
    <n v="0"/>
    <n v="0"/>
    <n v="0"/>
    <n v="0"/>
    <s v="-"/>
    <s v="-"/>
    <n v="0"/>
  </r>
  <r>
    <x v="1"/>
    <x v="10"/>
    <x v="2"/>
    <x v="2"/>
    <x v="2"/>
    <n v="0"/>
    <n v="0"/>
    <n v="0"/>
    <s v="-"/>
    <n v="0"/>
    <s v="-"/>
    <s v="-"/>
    <s v="-"/>
    <s v="-"/>
    <s v="-"/>
    <n v="0"/>
    <n v="0"/>
    <n v="0"/>
    <n v="7"/>
    <n v="0"/>
    <n v="0"/>
    <n v="0"/>
    <n v="0"/>
    <s v="-"/>
    <s v="-"/>
    <n v="0"/>
  </r>
  <r>
    <x v="1"/>
    <x v="10"/>
    <x v="2"/>
    <x v="2"/>
    <x v="3"/>
    <n v="0"/>
    <n v="0"/>
    <n v="0"/>
    <s v="-"/>
    <n v="0"/>
    <s v="-"/>
    <s v="-"/>
    <s v="-"/>
    <s v="-"/>
    <s v="-"/>
    <n v="0"/>
    <n v="0"/>
    <n v="0"/>
    <n v="6"/>
    <n v="0"/>
    <n v="0"/>
    <n v="0"/>
    <n v="0"/>
    <s v="-"/>
    <s v="-"/>
    <n v="0"/>
  </r>
  <r>
    <x v="1"/>
    <x v="10"/>
    <x v="3"/>
    <x v="0"/>
    <x v="0"/>
    <n v="226"/>
    <n v="102"/>
    <n v="64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0"/>
    <x v="3"/>
    <x v="0"/>
    <x v="1"/>
    <n v="604"/>
    <n v="208"/>
    <n v="134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0"/>
    <x v="3"/>
    <x v="0"/>
    <x v="2"/>
    <n v="370"/>
    <n v="119"/>
    <n v="85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0"/>
    <x v="3"/>
    <x v="0"/>
    <x v="3"/>
    <n v="234"/>
    <n v="89"/>
    <n v="49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1"/>
    <x v="0"/>
    <x v="0"/>
    <x v="0"/>
    <n v="141"/>
    <n v="74"/>
    <n v="39"/>
    <s v="-"/>
    <n v="39"/>
    <s v="-"/>
    <s v="-"/>
    <s v="-"/>
    <s v="-"/>
    <s v="-"/>
    <n v="3"/>
    <n v="7"/>
    <n v="1"/>
    <n v="0"/>
    <n v="5"/>
    <n v="0"/>
    <n v="4"/>
    <n v="0"/>
    <s v="-"/>
    <s v="-"/>
    <n v="1"/>
  </r>
  <r>
    <x v="1"/>
    <x v="11"/>
    <x v="0"/>
    <x v="0"/>
    <x v="1"/>
    <n v="225"/>
    <n v="117"/>
    <n v="56"/>
    <s v="-"/>
    <n v="159"/>
    <s v="-"/>
    <s v="-"/>
    <s v="-"/>
    <s v="-"/>
    <s v="-"/>
    <n v="8"/>
    <n v="14"/>
    <n v="42"/>
    <n v="0"/>
    <n v="10"/>
    <n v="0"/>
    <n v="24"/>
    <n v="0"/>
    <s v="-"/>
    <s v="-"/>
    <n v="5"/>
  </r>
  <r>
    <x v="1"/>
    <x v="11"/>
    <x v="0"/>
    <x v="0"/>
    <x v="2"/>
    <n v="133"/>
    <n v="69"/>
    <n v="38"/>
    <s v="-"/>
    <n v="118"/>
    <s v="-"/>
    <s v="-"/>
    <s v="-"/>
    <s v="-"/>
    <s v="-"/>
    <n v="5"/>
    <n v="7"/>
    <n v="18"/>
    <n v="0"/>
    <n v="6"/>
    <n v="0"/>
    <n v="12"/>
    <n v="0"/>
    <s v="-"/>
    <s v="-"/>
    <n v="0"/>
  </r>
  <r>
    <x v="1"/>
    <x v="11"/>
    <x v="0"/>
    <x v="0"/>
    <x v="3"/>
    <n v="92"/>
    <n v="48"/>
    <n v="18"/>
    <s v="-"/>
    <n v="41"/>
    <s v="-"/>
    <s v="-"/>
    <s v="-"/>
    <s v="-"/>
    <s v="-"/>
    <n v="3"/>
    <n v="7"/>
    <n v="24"/>
    <n v="0"/>
    <n v="4"/>
    <n v="0"/>
    <n v="12"/>
    <n v="0"/>
    <s v="-"/>
    <s v="-"/>
    <n v="5"/>
  </r>
  <r>
    <x v="1"/>
    <x v="11"/>
    <x v="1"/>
    <x v="0"/>
    <x v="0"/>
    <n v="84"/>
    <n v="28"/>
    <n v="24"/>
    <s v="-"/>
    <n v="21"/>
    <s v="-"/>
    <s v="-"/>
    <s v="-"/>
    <s v="-"/>
    <s v="-"/>
    <n v="0"/>
    <n v="4"/>
    <n v="0"/>
    <n v="0"/>
    <n v="2"/>
    <n v="0"/>
    <n v="0"/>
    <n v="0"/>
    <s v="-"/>
    <s v="-"/>
    <n v="1"/>
  </r>
  <r>
    <x v="1"/>
    <x v="11"/>
    <x v="1"/>
    <x v="0"/>
    <x v="1"/>
    <n v="378"/>
    <n v="91"/>
    <n v="77"/>
    <s v="-"/>
    <n v="38"/>
    <s v="-"/>
    <s v="-"/>
    <s v="-"/>
    <s v="-"/>
    <s v="-"/>
    <n v="0"/>
    <n v="5"/>
    <n v="0"/>
    <n v="0"/>
    <n v="4"/>
    <n v="0"/>
    <n v="0"/>
    <n v="0"/>
    <s v="-"/>
    <s v="-"/>
    <n v="5"/>
  </r>
  <r>
    <x v="1"/>
    <x v="11"/>
    <x v="1"/>
    <x v="0"/>
    <x v="2"/>
    <n v="236"/>
    <n v="50"/>
    <n v="46"/>
    <s v="-"/>
    <n v="22"/>
    <s v="-"/>
    <s v="-"/>
    <s v="-"/>
    <s v="-"/>
    <s v="-"/>
    <n v="0"/>
    <n v="2"/>
    <n v="0"/>
    <n v="0"/>
    <n v="2"/>
    <n v="0"/>
    <n v="0"/>
    <n v="0"/>
    <s v="-"/>
    <s v="-"/>
    <n v="0"/>
  </r>
  <r>
    <x v="1"/>
    <x v="11"/>
    <x v="1"/>
    <x v="0"/>
    <x v="3"/>
    <n v="142"/>
    <n v="41"/>
    <n v="31"/>
    <s v="-"/>
    <n v="16"/>
    <s v="-"/>
    <s v="-"/>
    <s v="-"/>
    <s v="-"/>
    <s v="-"/>
    <n v="0"/>
    <n v="3"/>
    <n v="0"/>
    <n v="0"/>
    <n v="2"/>
    <n v="0"/>
    <n v="0"/>
    <n v="0"/>
    <s v="-"/>
    <s v="-"/>
    <n v="5"/>
  </r>
  <r>
    <x v="1"/>
    <x v="11"/>
    <x v="2"/>
    <x v="0"/>
    <x v="0"/>
    <n v="84"/>
    <n v="28"/>
    <n v="24"/>
    <s v="-"/>
    <n v="18"/>
    <s v="-"/>
    <s v="-"/>
    <s v="-"/>
    <s v="-"/>
    <s v="-"/>
    <n v="3"/>
    <n v="3"/>
    <n v="1"/>
    <n v="0"/>
    <n v="3"/>
    <n v="0"/>
    <n v="4"/>
    <n v="0"/>
    <s v="-"/>
    <s v="-"/>
    <n v="0"/>
  </r>
  <r>
    <x v="1"/>
    <x v="11"/>
    <x v="2"/>
    <x v="0"/>
    <x v="1"/>
    <n v="378"/>
    <n v="91"/>
    <n v="77"/>
    <s v="-"/>
    <n v="121"/>
    <s v="-"/>
    <s v="-"/>
    <s v="-"/>
    <s v="-"/>
    <s v="-"/>
    <n v="8"/>
    <n v="9"/>
    <n v="42"/>
    <n v="0"/>
    <n v="6"/>
    <n v="0"/>
    <n v="24"/>
    <n v="0"/>
    <s v="-"/>
    <s v="-"/>
    <n v="0"/>
  </r>
  <r>
    <x v="1"/>
    <x v="11"/>
    <x v="2"/>
    <x v="0"/>
    <x v="2"/>
    <n v="236"/>
    <n v="50"/>
    <n v="46"/>
    <s v="-"/>
    <n v="96"/>
    <s v="-"/>
    <s v="-"/>
    <s v="-"/>
    <s v="-"/>
    <s v="-"/>
    <n v="5"/>
    <n v="5"/>
    <n v="18"/>
    <n v="0"/>
    <n v="4"/>
    <n v="0"/>
    <n v="12"/>
    <n v="0"/>
    <s v="-"/>
    <s v="-"/>
    <n v="0"/>
  </r>
  <r>
    <x v="1"/>
    <x v="11"/>
    <x v="2"/>
    <x v="0"/>
    <x v="3"/>
    <n v="142"/>
    <n v="41"/>
    <n v="31"/>
    <s v="-"/>
    <n v="25"/>
    <s v="-"/>
    <s v="-"/>
    <s v="-"/>
    <s v="-"/>
    <s v="-"/>
    <n v="3"/>
    <n v="4"/>
    <n v="24"/>
    <n v="0"/>
    <n v="2"/>
    <n v="0"/>
    <n v="12"/>
    <n v="0"/>
    <s v="-"/>
    <s v="-"/>
    <n v="0"/>
  </r>
  <r>
    <x v="1"/>
    <x v="11"/>
    <x v="2"/>
    <x v="1"/>
    <x v="0"/>
    <n v="0"/>
    <n v="0"/>
    <n v="0"/>
    <s v="-"/>
    <n v="18"/>
    <s v="-"/>
    <s v="-"/>
    <s v="-"/>
    <s v="-"/>
    <s v="-"/>
    <n v="3"/>
    <n v="3"/>
    <n v="1"/>
    <n v="0"/>
    <n v="3"/>
    <n v="0"/>
    <n v="4"/>
    <n v="0"/>
    <s v="-"/>
    <s v="-"/>
    <n v="0"/>
  </r>
  <r>
    <x v="1"/>
    <x v="11"/>
    <x v="2"/>
    <x v="1"/>
    <x v="1"/>
    <n v="0"/>
    <n v="0"/>
    <n v="0"/>
    <s v="-"/>
    <n v="121"/>
    <s v="-"/>
    <s v="-"/>
    <s v="-"/>
    <s v="-"/>
    <s v="-"/>
    <n v="8"/>
    <n v="9"/>
    <n v="42"/>
    <n v="0"/>
    <n v="6"/>
    <n v="0"/>
    <n v="24"/>
    <n v="0"/>
    <s v="-"/>
    <s v="-"/>
    <n v="0"/>
  </r>
  <r>
    <x v="1"/>
    <x v="11"/>
    <x v="2"/>
    <x v="1"/>
    <x v="2"/>
    <n v="0"/>
    <n v="0"/>
    <n v="0"/>
    <s v="-"/>
    <n v="96"/>
    <s v="-"/>
    <s v="-"/>
    <s v="-"/>
    <s v="-"/>
    <s v="-"/>
    <n v="5"/>
    <n v="5"/>
    <n v="18"/>
    <n v="0"/>
    <n v="4"/>
    <n v="0"/>
    <n v="12"/>
    <n v="0"/>
    <s v="-"/>
    <s v="-"/>
    <n v="0"/>
  </r>
  <r>
    <x v="1"/>
    <x v="11"/>
    <x v="2"/>
    <x v="1"/>
    <x v="3"/>
    <n v="0"/>
    <n v="0"/>
    <n v="0"/>
    <s v="-"/>
    <n v="25"/>
    <s v="-"/>
    <s v="-"/>
    <s v="-"/>
    <s v="-"/>
    <s v="-"/>
    <n v="3"/>
    <n v="4"/>
    <n v="24"/>
    <n v="0"/>
    <n v="2"/>
    <n v="0"/>
    <n v="12"/>
    <n v="0"/>
    <s v="-"/>
    <s v="-"/>
    <n v="0"/>
  </r>
  <r>
    <x v="1"/>
    <x v="11"/>
    <x v="2"/>
    <x v="2"/>
    <x v="0"/>
    <n v="1"/>
    <n v="0"/>
    <n v="1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1"/>
    <x v="2"/>
    <x v="2"/>
    <x v="1"/>
    <n v="1"/>
    <n v="0"/>
    <n v="1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1"/>
    <x v="2"/>
    <x v="2"/>
    <x v="2"/>
    <n v="1"/>
    <n v="0"/>
    <n v="1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1"/>
    <x v="2"/>
    <x v="2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1"/>
    <x v="3"/>
    <x v="0"/>
    <x v="0"/>
    <n v="38"/>
    <n v="9"/>
    <n v="1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1"/>
    <x v="3"/>
    <x v="0"/>
    <x v="1"/>
    <n v="354"/>
    <n v="76"/>
    <n v="49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1"/>
    <x v="3"/>
    <x v="0"/>
    <x v="2"/>
    <n v="278"/>
    <n v="45"/>
    <n v="31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1"/>
    <x v="3"/>
    <x v="0"/>
    <x v="3"/>
    <n v="76"/>
    <n v="31"/>
    <n v="18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2"/>
    <x v="0"/>
    <x v="0"/>
    <x v="0"/>
    <n v="19"/>
    <n v="6"/>
    <n v="3"/>
    <s v="-"/>
    <n v="9"/>
    <s v="-"/>
    <s v="-"/>
    <s v="-"/>
    <s v="-"/>
    <s v="-"/>
    <n v="2"/>
    <n v="2"/>
    <n v="1"/>
    <n v="1"/>
    <n v="0"/>
    <n v="2"/>
    <n v="2"/>
    <n v="0"/>
    <s v="-"/>
    <s v="-"/>
    <n v="0"/>
  </r>
  <r>
    <x v="1"/>
    <x v="12"/>
    <x v="0"/>
    <x v="0"/>
    <x v="1"/>
    <n v="44"/>
    <n v="14"/>
    <n v="7"/>
    <s v="-"/>
    <n v="22"/>
    <s v="-"/>
    <s v="-"/>
    <s v="-"/>
    <s v="-"/>
    <s v="-"/>
    <n v="190"/>
    <n v="6"/>
    <n v="2"/>
    <n v="2"/>
    <n v="0"/>
    <n v="4"/>
    <n v="3"/>
    <n v="0"/>
    <s v="-"/>
    <s v="-"/>
    <n v="0"/>
  </r>
  <r>
    <x v="1"/>
    <x v="12"/>
    <x v="0"/>
    <x v="0"/>
    <x v="2"/>
    <n v="22"/>
    <n v="7"/>
    <n v="3"/>
    <s v="-"/>
    <n v="10"/>
    <s v="-"/>
    <s v="-"/>
    <s v="-"/>
    <s v="-"/>
    <s v="-"/>
    <n v="182"/>
    <n v="5"/>
    <n v="1"/>
    <n v="1"/>
    <n v="0"/>
    <n v="2"/>
    <n v="1"/>
    <n v="0"/>
    <s v="-"/>
    <s v="-"/>
    <n v="0"/>
  </r>
  <r>
    <x v="1"/>
    <x v="12"/>
    <x v="0"/>
    <x v="0"/>
    <x v="3"/>
    <n v="22"/>
    <n v="7"/>
    <n v="4"/>
    <s v="-"/>
    <n v="12"/>
    <s v="-"/>
    <s v="-"/>
    <s v="-"/>
    <s v="-"/>
    <s v="-"/>
    <n v="8"/>
    <n v="1"/>
    <n v="1"/>
    <n v="1"/>
    <n v="0"/>
    <n v="2"/>
    <n v="2"/>
    <n v="0"/>
    <s v="-"/>
    <s v="-"/>
    <n v="0"/>
  </r>
  <r>
    <x v="1"/>
    <x v="12"/>
    <x v="1"/>
    <x v="0"/>
    <x v="0"/>
    <n v="19"/>
    <n v="3"/>
    <n v="7"/>
    <s v="-"/>
    <n v="4"/>
    <s v="-"/>
    <s v="-"/>
    <s v="-"/>
    <s v="-"/>
    <s v="-"/>
    <n v="0"/>
    <n v="2"/>
    <n v="0"/>
    <n v="1"/>
    <n v="0"/>
    <n v="1"/>
    <n v="2"/>
    <n v="0"/>
    <s v="-"/>
    <s v="-"/>
    <n v="0"/>
  </r>
  <r>
    <x v="1"/>
    <x v="12"/>
    <x v="1"/>
    <x v="0"/>
    <x v="1"/>
    <n v="310"/>
    <n v="62"/>
    <n v="42"/>
    <s v="-"/>
    <n v="11"/>
    <s v="-"/>
    <s v="-"/>
    <s v="-"/>
    <s v="-"/>
    <s v="-"/>
    <n v="0"/>
    <n v="6"/>
    <n v="0"/>
    <n v="2"/>
    <n v="0"/>
    <n v="1"/>
    <n v="3"/>
    <n v="0"/>
    <s v="-"/>
    <s v="-"/>
    <n v="0"/>
  </r>
  <r>
    <x v="1"/>
    <x v="12"/>
    <x v="1"/>
    <x v="0"/>
    <x v="2"/>
    <n v="256"/>
    <n v="38"/>
    <n v="28"/>
    <s v="-"/>
    <n v="4"/>
    <s v="-"/>
    <s v="-"/>
    <s v="-"/>
    <s v="-"/>
    <s v="-"/>
    <n v="0"/>
    <n v="5"/>
    <n v="0"/>
    <n v="1"/>
    <n v="0"/>
    <n v="1"/>
    <n v="1"/>
    <n v="0"/>
    <s v="-"/>
    <s v="-"/>
    <n v="0"/>
  </r>
  <r>
    <x v="1"/>
    <x v="12"/>
    <x v="1"/>
    <x v="0"/>
    <x v="3"/>
    <n v="54"/>
    <n v="24"/>
    <n v="14"/>
    <s v="-"/>
    <n v="7"/>
    <s v="-"/>
    <s v="-"/>
    <s v="-"/>
    <s v="-"/>
    <s v="-"/>
    <n v="0"/>
    <n v="1"/>
    <n v="0"/>
    <n v="1"/>
    <n v="0"/>
    <n v="0"/>
    <n v="2"/>
    <n v="0"/>
    <s v="-"/>
    <s v="-"/>
    <n v="0"/>
  </r>
  <r>
    <x v="1"/>
    <x v="12"/>
    <x v="2"/>
    <x v="0"/>
    <x v="0"/>
    <n v="18"/>
    <n v="3"/>
    <n v="6"/>
    <s v="-"/>
    <n v="5"/>
    <s v="-"/>
    <s v="-"/>
    <s v="-"/>
    <s v="-"/>
    <s v="-"/>
    <n v="2"/>
    <n v="0"/>
    <n v="1"/>
    <n v="0"/>
    <n v="0"/>
    <n v="1"/>
    <n v="0"/>
    <n v="0"/>
    <s v="-"/>
    <s v="-"/>
    <n v="0"/>
  </r>
  <r>
    <x v="1"/>
    <x v="12"/>
    <x v="2"/>
    <x v="0"/>
    <x v="1"/>
    <n v="301"/>
    <n v="62"/>
    <n v="33"/>
    <s v="-"/>
    <n v="11"/>
    <s v="-"/>
    <s v="-"/>
    <s v="-"/>
    <s v="-"/>
    <s v="-"/>
    <n v="190"/>
    <n v="0"/>
    <n v="2"/>
    <n v="0"/>
    <n v="0"/>
    <n v="3"/>
    <n v="0"/>
    <n v="0"/>
    <s v="-"/>
    <s v="-"/>
    <n v="0"/>
  </r>
  <r>
    <x v="1"/>
    <x v="12"/>
    <x v="2"/>
    <x v="0"/>
    <x v="2"/>
    <n v="251"/>
    <n v="38"/>
    <n v="23"/>
    <s v="-"/>
    <n v="6"/>
    <s v="-"/>
    <s v="-"/>
    <s v="-"/>
    <s v="-"/>
    <s v="-"/>
    <n v="182"/>
    <n v="0"/>
    <n v="1"/>
    <n v="0"/>
    <n v="0"/>
    <n v="1"/>
    <n v="0"/>
    <n v="0"/>
    <s v="-"/>
    <s v="-"/>
    <n v="0"/>
  </r>
  <r>
    <x v="1"/>
    <x v="12"/>
    <x v="2"/>
    <x v="0"/>
    <x v="3"/>
    <n v="50"/>
    <n v="24"/>
    <n v="10"/>
    <s v="-"/>
    <n v="5"/>
    <s v="-"/>
    <s v="-"/>
    <s v="-"/>
    <s v="-"/>
    <s v="-"/>
    <n v="8"/>
    <n v="0"/>
    <n v="1"/>
    <n v="0"/>
    <n v="0"/>
    <n v="2"/>
    <n v="0"/>
    <n v="0"/>
    <s v="-"/>
    <s v="-"/>
    <n v="0"/>
  </r>
  <r>
    <x v="1"/>
    <x v="12"/>
    <x v="2"/>
    <x v="1"/>
    <x v="0"/>
    <n v="1"/>
    <n v="0"/>
    <n v="1"/>
    <s v="-"/>
    <n v="5"/>
    <s v="-"/>
    <s v="-"/>
    <s v="-"/>
    <s v="-"/>
    <s v="-"/>
    <n v="2"/>
    <n v="0"/>
    <n v="1"/>
    <n v="0"/>
    <n v="0"/>
    <n v="1"/>
    <n v="0"/>
    <n v="0"/>
    <s v="-"/>
    <s v="-"/>
    <n v="0"/>
  </r>
  <r>
    <x v="1"/>
    <x v="12"/>
    <x v="2"/>
    <x v="1"/>
    <x v="1"/>
    <n v="9"/>
    <n v="0"/>
    <n v="9"/>
    <s v="-"/>
    <n v="11"/>
    <s v="-"/>
    <s v="-"/>
    <s v="-"/>
    <s v="-"/>
    <s v="-"/>
    <n v="190"/>
    <n v="0"/>
    <n v="2"/>
    <n v="0"/>
    <n v="0"/>
    <n v="3"/>
    <n v="0"/>
    <n v="0"/>
    <s v="-"/>
    <s v="-"/>
    <n v="0"/>
  </r>
  <r>
    <x v="1"/>
    <x v="12"/>
    <x v="2"/>
    <x v="1"/>
    <x v="2"/>
    <n v="5"/>
    <n v="0"/>
    <n v="5"/>
    <s v="-"/>
    <n v="6"/>
    <s v="-"/>
    <s v="-"/>
    <s v="-"/>
    <s v="-"/>
    <s v="-"/>
    <n v="182"/>
    <n v="0"/>
    <n v="1"/>
    <n v="0"/>
    <n v="0"/>
    <n v="1"/>
    <n v="0"/>
    <n v="0"/>
    <s v="-"/>
    <s v="-"/>
    <n v="0"/>
  </r>
  <r>
    <x v="1"/>
    <x v="12"/>
    <x v="2"/>
    <x v="1"/>
    <x v="3"/>
    <n v="4"/>
    <n v="0"/>
    <n v="4"/>
    <s v="-"/>
    <n v="5"/>
    <s v="-"/>
    <s v="-"/>
    <s v="-"/>
    <s v="-"/>
    <s v="-"/>
    <n v="8"/>
    <n v="0"/>
    <n v="1"/>
    <n v="0"/>
    <n v="0"/>
    <n v="2"/>
    <n v="0"/>
    <n v="0"/>
    <s v="-"/>
    <s v="-"/>
    <n v="0"/>
  </r>
  <r>
    <x v="1"/>
    <x v="12"/>
    <x v="2"/>
    <x v="2"/>
    <x v="0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2"/>
    <x v="2"/>
    <x v="2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2"/>
    <x v="2"/>
    <x v="2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2"/>
    <x v="2"/>
    <x v="2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2"/>
    <x v="3"/>
    <x v="0"/>
    <x v="0"/>
    <n v="202"/>
    <n v="54"/>
    <n v="32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2"/>
    <x v="3"/>
    <x v="0"/>
    <x v="1"/>
    <n v="1568"/>
    <n v="338"/>
    <n v="196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2"/>
    <x v="3"/>
    <x v="0"/>
    <x v="2"/>
    <n v="497"/>
    <n v="104"/>
    <n v="56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2"/>
    <x v="3"/>
    <x v="0"/>
    <x v="3"/>
    <n v="879"/>
    <n v="234"/>
    <n v="73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3"/>
    <x v="0"/>
    <x v="0"/>
    <x v="0"/>
    <n v="109"/>
    <n v="31"/>
    <n v="15"/>
    <s v="-"/>
    <n v="48"/>
    <s v="-"/>
    <s v="-"/>
    <s v="-"/>
    <s v="-"/>
    <s v="-"/>
    <n v="8"/>
    <n v="4"/>
    <n v="11"/>
    <n v="13"/>
    <n v="8"/>
    <n v="13"/>
    <n v="7"/>
    <n v="0"/>
    <s v="-"/>
    <s v="-"/>
    <n v="4"/>
  </r>
  <r>
    <x v="1"/>
    <x v="13"/>
    <x v="0"/>
    <x v="0"/>
    <x v="1"/>
    <n v="277"/>
    <n v="76"/>
    <n v="25"/>
    <s v="-"/>
    <n v="508"/>
    <s v="-"/>
    <s v="-"/>
    <s v="-"/>
    <s v="-"/>
    <s v="-"/>
    <n v="89"/>
    <n v="48"/>
    <n v="101"/>
    <n v="56"/>
    <n v="80"/>
    <n v="48"/>
    <n v="63"/>
    <n v="0"/>
    <s v="-"/>
    <s v="-"/>
    <n v="41"/>
  </r>
  <r>
    <x v="1"/>
    <x v="13"/>
    <x v="0"/>
    <x v="0"/>
    <x v="2"/>
    <n v="90"/>
    <n v="31"/>
    <n v="4"/>
    <s v="-"/>
    <n v="162"/>
    <s v="-"/>
    <s v="-"/>
    <s v="-"/>
    <s v="-"/>
    <s v="-"/>
    <n v="36"/>
    <n v="15"/>
    <n v="27"/>
    <n v="24"/>
    <n v="20"/>
    <n v="19"/>
    <n v="16"/>
    <n v="0"/>
    <s v="-"/>
    <s v="-"/>
    <n v="18"/>
  </r>
  <r>
    <x v="1"/>
    <x v="13"/>
    <x v="0"/>
    <x v="0"/>
    <x v="3"/>
    <n v="187"/>
    <n v="45"/>
    <n v="21"/>
    <s v="-"/>
    <n v="281"/>
    <s v="-"/>
    <s v="-"/>
    <s v="-"/>
    <s v="-"/>
    <s v="-"/>
    <n v="53"/>
    <n v="33"/>
    <n v="74"/>
    <n v="32"/>
    <n v="32"/>
    <n v="29"/>
    <n v="15"/>
    <n v="0"/>
    <s v="-"/>
    <s v="-"/>
    <n v="23"/>
  </r>
  <r>
    <x v="1"/>
    <x v="13"/>
    <x v="1"/>
    <x v="0"/>
    <x v="0"/>
    <n v="93"/>
    <n v="23"/>
    <n v="17"/>
    <s v="-"/>
    <n v="24"/>
    <s v="-"/>
    <s v="-"/>
    <s v="-"/>
    <s v="-"/>
    <s v="-"/>
    <n v="2"/>
    <n v="1"/>
    <n v="6"/>
    <n v="8"/>
    <n v="6"/>
    <n v="12"/>
    <n v="4"/>
    <n v="0"/>
    <s v="-"/>
    <s v="-"/>
    <n v="0"/>
  </r>
  <r>
    <x v="1"/>
    <x v="13"/>
    <x v="1"/>
    <x v="0"/>
    <x v="1"/>
    <n v="1291"/>
    <n v="262"/>
    <n v="171"/>
    <s v="-"/>
    <n v="73"/>
    <s v="-"/>
    <s v="-"/>
    <s v="-"/>
    <s v="-"/>
    <s v="-"/>
    <n v="2"/>
    <n v="1"/>
    <n v="22"/>
    <n v="19"/>
    <n v="25"/>
    <n v="23"/>
    <n v="11"/>
    <n v="0"/>
    <s v="-"/>
    <s v="-"/>
    <n v="0"/>
  </r>
  <r>
    <x v="1"/>
    <x v="13"/>
    <x v="1"/>
    <x v="0"/>
    <x v="2"/>
    <n v="407"/>
    <n v="73"/>
    <n v="52"/>
    <s v="-"/>
    <n v="17"/>
    <s v="-"/>
    <s v="-"/>
    <s v="-"/>
    <s v="-"/>
    <s v="-"/>
    <n v="1"/>
    <n v="0"/>
    <n v="5"/>
    <n v="12"/>
    <n v="10"/>
    <n v="8"/>
    <n v="2"/>
    <n v="0"/>
    <s v="-"/>
    <s v="-"/>
    <n v="0"/>
  </r>
  <r>
    <x v="1"/>
    <x v="13"/>
    <x v="1"/>
    <x v="0"/>
    <x v="3"/>
    <n v="692"/>
    <n v="189"/>
    <n v="52"/>
    <s v="-"/>
    <n v="56"/>
    <s v="-"/>
    <s v="-"/>
    <s v="-"/>
    <s v="-"/>
    <s v="-"/>
    <n v="1"/>
    <n v="1"/>
    <n v="17"/>
    <n v="7"/>
    <n v="15"/>
    <n v="15"/>
    <n v="9"/>
    <n v="0"/>
    <s v="-"/>
    <s v="-"/>
    <n v="0"/>
  </r>
  <r>
    <x v="1"/>
    <x v="13"/>
    <x v="2"/>
    <x v="0"/>
    <x v="0"/>
    <n v="92"/>
    <n v="23"/>
    <n v="17"/>
    <s v="-"/>
    <n v="24"/>
    <s v="-"/>
    <s v="-"/>
    <s v="-"/>
    <s v="-"/>
    <s v="-"/>
    <n v="6"/>
    <n v="3"/>
    <n v="5"/>
    <n v="5"/>
    <n v="2"/>
    <n v="1"/>
    <n v="3"/>
    <n v="0"/>
    <s v="-"/>
    <s v="-"/>
    <n v="4"/>
  </r>
  <r>
    <x v="1"/>
    <x v="13"/>
    <x v="2"/>
    <x v="0"/>
    <x v="1"/>
    <n v="1280"/>
    <n v="262"/>
    <n v="171"/>
    <s v="-"/>
    <n v="435"/>
    <s v="-"/>
    <s v="-"/>
    <s v="-"/>
    <s v="-"/>
    <s v="-"/>
    <n v="87"/>
    <n v="47"/>
    <n v="79"/>
    <n v="37"/>
    <n v="55"/>
    <n v="25"/>
    <n v="52"/>
    <n v="0"/>
    <s v="-"/>
    <s v="-"/>
    <n v="41"/>
  </r>
  <r>
    <x v="1"/>
    <x v="13"/>
    <x v="2"/>
    <x v="0"/>
    <x v="2"/>
    <n v="403"/>
    <n v="73"/>
    <n v="52"/>
    <s v="-"/>
    <n v="145"/>
    <s v="-"/>
    <s v="-"/>
    <s v="-"/>
    <s v="-"/>
    <s v="-"/>
    <n v="35"/>
    <n v="15"/>
    <n v="22"/>
    <n v="12"/>
    <n v="10"/>
    <n v="11"/>
    <n v="14"/>
    <n v="0"/>
    <s v="-"/>
    <s v="-"/>
    <n v="18"/>
  </r>
  <r>
    <x v="1"/>
    <x v="13"/>
    <x v="2"/>
    <x v="0"/>
    <x v="3"/>
    <n v="685"/>
    <n v="189"/>
    <n v="52"/>
    <s v="-"/>
    <n v="225"/>
    <s v="-"/>
    <s v="-"/>
    <s v="-"/>
    <s v="-"/>
    <s v="-"/>
    <n v="52"/>
    <n v="32"/>
    <n v="57"/>
    <n v="25"/>
    <n v="17"/>
    <n v="14"/>
    <n v="6"/>
    <n v="0"/>
    <s v="-"/>
    <s v="-"/>
    <n v="23"/>
  </r>
  <r>
    <x v="1"/>
    <x v="13"/>
    <x v="2"/>
    <x v="1"/>
    <x v="0"/>
    <n v="1"/>
    <n v="0"/>
    <n v="0"/>
    <s v="-"/>
    <n v="23"/>
    <s v="-"/>
    <s v="-"/>
    <s v="-"/>
    <s v="-"/>
    <s v="-"/>
    <n v="6"/>
    <n v="3"/>
    <n v="5"/>
    <n v="5"/>
    <n v="2"/>
    <n v="1"/>
    <n v="3"/>
    <n v="0"/>
    <s v="-"/>
    <s v="-"/>
    <n v="4"/>
  </r>
  <r>
    <x v="1"/>
    <x v="13"/>
    <x v="2"/>
    <x v="1"/>
    <x v="1"/>
    <n v="11"/>
    <n v="0"/>
    <n v="0"/>
    <s v="-"/>
    <n v="424"/>
    <s v="-"/>
    <s v="-"/>
    <s v="-"/>
    <s v="-"/>
    <s v="-"/>
    <n v="87"/>
    <n v="47"/>
    <n v="79"/>
    <n v="37"/>
    <n v="55"/>
    <n v="25"/>
    <n v="52"/>
    <n v="0"/>
    <s v="-"/>
    <s v="-"/>
    <n v="41"/>
  </r>
  <r>
    <x v="1"/>
    <x v="13"/>
    <x v="2"/>
    <x v="1"/>
    <x v="2"/>
    <n v="4"/>
    <n v="0"/>
    <n v="0"/>
    <s v="-"/>
    <n v="141"/>
    <s v="-"/>
    <s v="-"/>
    <s v="-"/>
    <s v="-"/>
    <s v="-"/>
    <n v="35"/>
    <n v="15"/>
    <n v="22"/>
    <n v="12"/>
    <n v="10"/>
    <n v="11"/>
    <n v="14"/>
    <n v="0"/>
    <s v="-"/>
    <s v="-"/>
    <n v="18"/>
  </r>
  <r>
    <x v="1"/>
    <x v="13"/>
    <x v="2"/>
    <x v="1"/>
    <x v="3"/>
    <n v="7"/>
    <n v="0"/>
    <n v="0"/>
    <s v="-"/>
    <n v="218"/>
    <s v="-"/>
    <s v="-"/>
    <s v="-"/>
    <s v="-"/>
    <s v="-"/>
    <n v="52"/>
    <n v="32"/>
    <n v="57"/>
    <n v="25"/>
    <n v="17"/>
    <n v="14"/>
    <n v="6"/>
    <n v="0"/>
    <s v="-"/>
    <s v="-"/>
    <n v="23"/>
  </r>
  <r>
    <x v="1"/>
    <x v="13"/>
    <x v="2"/>
    <x v="2"/>
    <x v="0"/>
    <n v="0"/>
    <n v="0"/>
    <n v="0"/>
    <s v="-"/>
    <n v="1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3"/>
    <x v="2"/>
    <x v="2"/>
    <x v="1"/>
    <n v="0"/>
    <n v="0"/>
    <n v="0"/>
    <s v="-"/>
    <n v="11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3"/>
    <x v="2"/>
    <x v="2"/>
    <x v="2"/>
    <n v="0"/>
    <n v="0"/>
    <n v="0"/>
    <s v="-"/>
    <n v="4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3"/>
    <x v="2"/>
    <x v="2"/>
    <x v="3"/>
    <n v="0"/>
    <n v="0"/>
    <n v="0"/>
    <s v="-"/>
    <n v="7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3"/>
    <x v="3"/>
    <x v="0"/>
    <x v="0"/>
    <n v="144"/>
    <n v="56"/>
    <n v="22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3"/>
    <x v="3"/>
    <x v="0"/>
    <x v="1"/>
    <n v="939"/>
    <n v="556"/>
    <n v="153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3"/>
    <x v="3"/>
    <x v="0"/>
    <x v="2"/>
    <n v="420"/>
    <n v="250"/>
    <n v="67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3"/>
    <x v="3"/>
    <x v="0"/>
    <x v="3"/>
    <n v="519"/>
    <n v="306"/>
    <n v="86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4"/>
    <x v="0"/>
    <x v="0"/>
    <x v="0"/>
    <n v="92"/>
    <n v="37"/>
    <n v="13"/>
    <s v="-"/>
    <n v="41"/>
    <s v="-"/>
    <s v="-"/>
    <s v="-"/>
    <s v="-"/>
    <s v="-"/>
    <n v="5"/>
    <n v="0"/>
    <n v="2"/>
    <n v="2"/>
    <n v="9"/>
    <n v="4"/>
    <n v="2"/>
    <n v="0"/>
    <s v="-"/>
    <s v="-"/>
    <n v="1"/>
  </r>
  <r>
    <x v="1"/>
    <x v="14"/>
    <x v="0"/>
    <x v="0"/>
    <x v="1"/>
    <n v="161"/>
    <n v="65"/>
    <n v="29"/>
    <s v="-"/>
    <n v="144"/>
    <s v="-"/>
    <s v="-"/>
    <s v="-"/>
    <s v="-"/>
    <s v="-"/>
    <n v="7"/>
    <n v="0"/>
    <n v="4"/>
    <n v="5"/>
    <n v="47"/>
    <n v="8"/>
    <n v="12"/>
    <n v="0"/>
    <s v="-"/>
    <s v="-"/>
    <n v="3"/>
  </r>
  <r>
    <x v="1"/>
    <x v="14"/>
    <x v="0"/>
    <x v="0"/>
    <x v="2"/>
    <n v="55"/>
    <n v="23"/>
    <n v="10"/>
    <s v="-"/>
    <n v="69"/>
    <s v="-"/>
    <s v="-"/>
    <s v="-"/>
    <s v="-"/>
    <s v="-"/>
    <n v="1"/>
    <n v="0"/>
    <n v="1"/>
    <n v="2"/>
    <n v="20"/>
    <n v="6"/>
    <n v="4"/>
    <n v="0"/>
    <s v="-"/>
    <s v="-"/>
    <n v="0"/>
  </r>
  <r>
    <x v="1"/>
    <x v="14"/>
    <x v="0"/>
    <x v="0"/>
    <x v="3"/>
    <n v="106"/>
    <n v="42"/>
    <n v="19"/>
    <s v="-"/>
    <n v="75"/>
    <s v="-"/>
    <s v="-"/>
    <s v="-"/>
    <s v="-"/>
    <s v="-"/>
    <n v="6"/>
    <n v="0"/>
    <n v="3"/>
    <n v="3"/>
    <n v="27"/>
    <n v="2"/>
    <n v="8"/>
    <n v="0"/>
    <s v="-"/>
    <s v="-"/>
    <n v="3"/>
  </r>
  <r>
    <x v="1"/>
    <x v="14"/>
    <x v="1"/>
    <x v="0"/>
    <x v="0"/>
    <n v="52"/>
    <n v="19"/>
    <n v="9"/>
    <s v="-"/>
    <n v="23"/>
    <s v="-"/>
    <s v="-"/>
    <s v="-"/>
    <s v="-"/>
    <s v="-"/>
    <n v="5"/>
    <n v="0"/>
    <n v="1"/>
    <n v="2"/>
    <n v="6"/>
    <n v="4"/>
    <n v="1"/>
    <n v="0"/>
    <s v="-"/>
    <s v="-"/>
    <n v="0"/>
  </r>
  <r>
    <x v="1"/>
    <x v="14"/>
    <x v="1"/>
    <x v="0"/>
    <x v="1"/>
    <n v="778"/>
    <n v="491"/>
    <n v="124"/>
    <s v="-"/>
    <n v="32"/>
    <s v="-"/>
    <s v="-"/>
    <s v="-"/>
    <s v="-"/>
    <s v="-"/>
    <n v="7"/>
    <n v="0"/>
    <n v="3"/>
    <n v="5"/>
    <n v="10"/>
    <n v="8"/>
    <n v="2"/>
    <n v="0"/>
    <s v="-"/>
    <s v="-"/>
    <n v="0"/>
  </r>
  <r>
    <x v="1"/>
    <x v="14"/>
    <x v="1"/>
    <x v="0"/>
    <x v="2"/>
    <n v="365"/>
    <n v="227"/>
    <n v="57"/>
    <s v="-"/>
    <n v="7"/>
    <s v="-"/>
    <s v="-"/>
    <s v="-"/>
    <s v="-"/>
    <s v="-"/>
    <n v="1"/>
    <n v="0"/>
    <n v="1"/>
    <n v="2"/>
    <n v="4"/>
    <n v="6"/>
    <n v="1"/>
    <n v="0"/>
    <s v="-"/>
    <s v="-"/>
    <n v="0"/>
  </r>
  <r>
    <x v="1"/>
    <x v="14"/>
    <x v="1"/>
    <x v="0"/>
    <x v="3"/>
    <n v="413"/>
    <n v="264"/>
    <n v="67"/>
    <s v="-"/>
    <n v="25"/>
    <s v="-"/>
    <s v="-"/>
    <s v="-"/>
    <s v="-"/>
    <s v="-"/>
    <n v="6"/>
    <n v="0"/>
    <n v="2"/>
    <n v="3"/>
    <n v="6"/>
    <n v="2"/>
    <n v="1"/>
    <n v="0"/>
    <s v="-"/>
    <s v="-"/>
    <n v="0"/>
  </r>
  <r>
    <x v="1"/>
    <x v="14"/>
    <x v="2"/>
    <x v="0"/>
    <x v="0"/>
    <n v="51"/>
    <n v="18"/>
    <n v="9"/>
    <s v="-"/>
    <n v="18"/>
    <s v="-"/>
    <s v="-"/>
    <s v="-"/>
    <s v="-"/>
    <s v="-"/>
    <n v="0"/>
    <n v="0"/>
    <n v="1"/>
    <n v="0"/>
    <n v="3"/>
    <n v="0"/>
    <n v="1"/>
    <n v="0"/>
    <s v="-"/>
    <s v="-"/>
    <n v="1"/>
  </r>
  <r>
    <x v="1"/>
    <x v="14"/>
    <x v="2"/>
    <x v="0"/>
    <x v="1"/>
    <n v="755"/>
    <n v="468"/>
    <n v="124"/>
    <s v="-"/>
    <n v="112"/>
    <s v="-"/>
    <s v="-"/>
    <s v="-"/>
    <s v="-"/>
    <s v="-"/>
    <n v="0"/>
    <n v="0"/>
    <n v="1"/>
    <n v="0"/>
    <n v="37"/>
    <n v="0"/>
    <n v="10"/>
    <n v="0"/>
    <s v="-"/>
    <s v="-"/>
    <n v="3"/>
  </r>
  <r>
    <x v="1"/>
    <x v="14"/>
    <x v="2"/>
    <x v="0"/>
    <x v="2"/>
    <n v="355"/>
    <n v="217"/>
    <n v="57"/>
    <s v="-"/>
    <n v="62"/>
    <s v="-"/>
    <s v="-"/>
    <s v="-"/>
    <s v="-"/>
    <s v="-"/>
    <n v="0"/>
    <n v="0"/>
    <n v="0"/>
    <n v="0"/>
    <n v="16"/>
    <n v="0"/>
    <n v="3"/>
    <n v="0"/>
    <s v="-"/>
    <s v="-"/>
    <n v="0"/>
  </r>
  <r>
    <x v="1"/>
    <x v="14"/>
    <x v="2"/>
    <x v="0"/>
    <x v="3"/>
    <n v="400"/>
    <n v="251"/>
    <n v="67"/>
    <s v="-"/>
    <n v="50"/>
    <s v="-"/>
    <s v="-"/>
    <s v="-"/>
    <s v="-"/>
    <s v="-"/>
    <n v="0"/>
    <n v="0"/>
    <n v="1"/>
    <n v="0"/>
    <n v="21"/>
    <n v="0"/>
    <n v="7"/>
    <n v="0"/>
    <s v="-"/>
    <s v="-"/>
    <n v="3"/>
  </r>
  <r>
    <x v="1"/>
    <x v="14"/>
    <x v="2"/>
    <x v="1"/>
    <x v="0"/>
    <n v="1"/>
    <n v="1"/>
    <n v="0"/>
    <s v="-"/>
    <n v="18"/>
    <s v="-"/>
    <s v="-"/>
    <s v="-"/>
    <s v="-"/>
    <s v="-"/>
    <n v="0"/>
    <n v="0"/>
    <n v="1"/>
    <n v="0"/>
    <n v="3"/>
    <n v="0"/>
    <n v="1"/>
    <n v="0"/>
    <s v="-"/>
    <s v="-"/>
    <n v="1"/>
  </r>
  <r>
    <x v="1"/>
    <x v="14"/>
    <x v="2"/>
    <x v="1"/>
    <x v="1"/>
    <n v="23"/>
    <n v="23"/>
    <n v="0"/>
    <s v="-"/>
    <n v="112"/>
    <s v="-"/>
    <s v="-"/>
    <s v="-"/>
    <s v="-"/>
    <s v="-"/>
    <n v="0"/>
    <n v="0"/>
    <n v="1"/>
    <n v="0"/>
    <n v="37"/>
    <n v="0"/>
    <n v="10"/>
    <n v="0"/>
    <s v="-"/>
    <s v="-"/>
    <n v="3"/>
  </r>
  <r>
    <x v="1"/>
    <x v="14"/>
    <x v="2"/>
    <x v="1"/>
    <x v="2"/>
    <n v="10"/>
    <n v="10"/>
    <n v="0"/>
    <s v="-"/>
    <n v="62"/>
    <s v="-"/>
    <s v="-"/>
    <s v="-"/>
    <s v="-"/>
    <s v="-"/>
    <n v="0"/>
    <n v="0"/>
    <n v="0"/>
    <n v="0"/>
    <n v="16"/>
    <n v="0"/>
    <n v="3"/>
    <n v="0"/>
    <s v="-"/>
    <s v="-"/>
    <n v="0"/>
  </r>
  <r>
    <x v="1"/>
    <x v="14"/>
    <x v="2"/>
    <x v="1"/>
    <x v="3"/>
    <n v="13"/>
    <n v="13"/>
    <n v="0"/>
    <s v="-"/>
    <n v="50"/>
    <s v="-"/>
    <s v="-"/>
    <s v="-"/>
    <s v="-"/>
    <s v="-"/>
    <n v="0"/>
    <n v="0"/>
    <n v="1"/>
    <n v="0"/>
    <n v="21"/>
    <n v="0"/>
    <n v="7"/>
    <n v="0"/>
    <s v="-"/>
    <s v="-"/>
    <n v="3"/>
  </r>
  <r>
    <x v="1"/>
    <x v="14"/>
    <x v="2"/>
    <x v="2"/>
    <x v="0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4"/>
    <x v="2"/>
    <x v="2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4"/>
    <x v="2"/>
    <x v="2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4"/>
    <x v="2"/>
    <x v="2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4"/>
    <x v="3"/>
    <x v="0"/>
    <x v="0"/>
    <n v="70"/>
    <n v="20"/>
    <n v="18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4"/>
    <x v="3"/>
    <x v="0"/>
    <x v="1"/>
    <n v="285"/>
    <n v="80"/>
    <n v="49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4"/>
    <x v="3"/>
    <x v="0"/>
    <x v="2"/>
    <n v="111"/>
    <n v="14"/>
    <n v="9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4"/>
    <x v="3"/>
    <x v="0"/>
    <x v="3"/>
    <n v="174"/>
    <n v="66"/>
    <n v="4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5"/>
    <x v="0"/>
    <x v="0"/>
    <x v="0"/>
    <n v="49"/>
    <n v="14"/>
    <n v="16"/>
    <s v="-"/>
    <n v="15"/>
    <s v="-"/>
    <s v="-"/>
    <s v="-"/>
    <s v="-"/>
    <s v="-"/>
    <n v="2"/>
    <n v="4"/>
    <n v="2"/>
    <n v="1"/>
    <n v="4"/>
    <n v="2"/>
    <n v="1"/>
    <n v="0"/>
    <s v="-"/>
    <s v="-"/>
    <n v="1"/>
  </r>
  <r>
    <x v="1"/>
    <x v="15"/>
    <x v="0"/>
    <x v="0"/>
    <x v="1"/>
    <n v="147"/>
    <n v="31"/>
    <n v="44"/>
    <s v="-"/>
    <n v="75"/>
    <s v="-"/>
    <s v="-"/>
    <s v="-"/>
    <s v="-"/>
    <s v="-"/>
    <n v="3"/>
    <n v="49"/>
    <n v="7"/>
    <n v="2"/>
    <n v="4"/>
    <n v="6"/>
    <n v="1"/>
    <n v="0"/>
    <s v="-"/>
    <s v="-"/>
    <n v="9"/>
  </r>
  <r>
    <x v="1"/>
    <x v="15"/>
    <x v="0"/>
    <x v="0"/>
    <x v="2"/>
    <n v="59"/>
    <n v="9"/>
    <n v="7"/>
    <s v="-"/>
    <n v="37"/>
    <s v="-"/>
    <s v="-"/>
    <s v="-"/>
    <s v="-"/>
    <s v="-"/>
    <n v="0"/>
    <n v="43"/>
    <n v="1"/>
    <n v="1"/>
    <n v="1"/>
    <n v="0"/>
    <n v="0"/>
    <n v="0"/>
    <s v="-"/>
    <s v="-"/>
    <n v="5"/>
  </r>
  <r>
    <x v="1"/>
    <x v="15"/>
    <x v="0"/>
    <x v="0"/>
    <x v="3"/>
    <n v="88"/>
    <n v="22"/>
    <n v="37"/>
    <s v="-"/>
    <n v="38"/>
    <s v="-"/>
    <s v="-"/>
    <s v="-"/>
    <s v="-"/>
    <s v="-"/>
    <n v="3"/>
    <n v="6"/>
    <n v="6"/>
    <n v="1"/>
    <n v="3"/>
    <n v="6"/>
    <n v="1"/>
    <n v="0"/>
    <s v="-"/>
    <s v="-"/>
    <n v="4"/>
  </r>
  <r>
    <x v="1"/>
    <x v="15"/>
    <x v="1"/>
    <x v="0"/>
    <x v="0"/>
    <n v="21"/>
    <n v="6"/>
    <n v="2"/>
    <s v="-"/>
    <n v="9"/>
    <s v="-"/>
    <s v="-"/>
    <s v="-"/>
    <s v="-"/>
    <s v="-"/>
    <n v="1"/>
    <n v="3"/>
    <n v="2"/>
    <n v="1"/>
    <n v="1"/>
    <n v="1"/>
    <n v="1"/>
    <n v="0"/>
    <s v="-"/>
    <s v="-"/>
    <n v="0"/>
  </r>
  <r>
    <x v="1"/>
    <x v="15"/>
    <x v="1"/>
    <x v="0"/>
    <x v="1"/>
    <n v="138"/>
    <n v="49"/>
    <n v="5"/>
    <s v="-"/>
    <n v="14"/>
    <s v="-"/>
    <s v="-"/>
    <s v="-"/>
    <s v="-"/>
    <s v="-"/>
    <n v="1"/>
    <n v="41"/>
    <n v="7"/>
    <n v="2"/>
    <n v="1"/>
    <n v="5"/>
    <n v="1"/>
    <n v="0"/>
    <s v="-"/>
    <s v="-"/>
    <n v="0"/>
  </r>
  <r>
    <x v="1"/>
    <x v="15"/>
    <x v="1"/>
    <x v="0"/>
    <x v="2"/>
    <n v="52"/>
    <n v="5"/>
    <n v="2"/>
    <s v="-"/>
    <n v="1"/>
    <s v="-"/>
    <s v="-"/>
    <s v="-"/>
    <s v="-"/>
    <s v="-"/>
    <n v="0"/>
    <n v="40"/>
    <n v="1"/>
    <n v="1"/>
    <n v="0"/>
    <n v="0"/>
    <n v="0"/>
    <n v="0"/>
    <s v="-"/>
    <s v="-"/>
    <n v="0"/>
  </r>
  <r>
    <x v="1"/>
    <x v="15"/>
    <x v="1"/>
    <x v="0"/>
    <x v="3"/>
    <n v="86"/>
    <n v="44"/>
    <n v="3"/>
    <s v="-"/>
    <n v="13"/>
    <s v="-"/>
    <s v="-"/>
    <s v="-"/>
    <s v="-"/>
    <s v="-"/>
    <n v="1"/>
    <n v="1"/>
    <n v="6"/>
    <n v="1"/>
    <n v="1"/>
    <n v="5"/>
    <n v="1"/>
    <n v="0"/>
    <s v="-"/>
    <s v="-"/>
    <n v="0"/>
  </r>
  <r>
    <x v="1"/>
    <x v="15"/>
    <x v="2"/>
    <x v="0"/>
    <x v="0"/>
    <n v="19"/>
    <n v="4"/>
    <n v="2"/>
    <s v="-"/>
    <n v="6"/>
    <s v="-"/>
    <s v="-"/>
    <s v="-"/>
    <s v="-"/>
    <s v="-"/>
    <n v="1"/>
    <n v="1"/>
    <n v="0"/>
    <n v="0"/>
    <n v="3"/>
    <n v="1"/>
    <n v="0"/>
    <n v="0"/>
    <s v="-"/>
    <s v="-"/>
    <n v="1"/>
  </r>
  <r>
    <x v="1"/>
    <x v="15"/>
    <x v="2"/>
    <x v="0"/>
    <x v="1"/>
    <n v="98"/>
    <n v="9"/>
    <n v="5"/>
    <s v="-"/>
    <n v="61"/>
    <s v="-"/>
    <s v="-"/>
    <s v="-"/>
    <s v="-"/>
    <s v="-"/>
    <n v="2"/>
    <n v="8"/>
    <n v="0"/>
    <n v="0"/>
    <n v="3"/>
    <n v="1"/>
    <n v="0"/>
    <n v="0"/>
    <s v="-"/>
    <s v="-"/>
    <n v="9"/>
  </r>
  <r>
    <x v="1"/>
    <x v="15"/>
    <x v="2"/>
    <x v="0"/>
    <x v="2"/>
    <n v="47"/>
    <n v="0"/>
    <n v="2"/>
    <s v="-"/>
    <n v="36"/>
    <s v="-"/>
    <s v="-"/>
    <s v="-"/>
    <s v="-"/>
    <s v="-"/>
    <n v="0"/>
    <n v="3"/>
    <n v="0"/>
    <n v="0"/>
    <n v="1"/>
    <n v="0"/>
    <n v="0"/>
    <n v="0"/>
    <s v="-"/>
    <s v="-"/>
    <n v="5"/>
  </r>
  <r>
    <x v="1"/>
    <x v="15"/>
    <x v="2"/>
    <x v="0"/>
    <x v="3"/>
    <n v="51"/>
    <n v="9"/>
    <n v="3"/>
    <s v="-"/>
    <n v="25"/>
    <s v="-"/>
    <s v="-"/>
    <s v="-"/>
    <s v="-"/>
    <s v="-"/>
    <n v="2"/>
    <n v="5"/>
    <n v="0"/>
    <n v="0"/>
    <n v="2"/>
    <n v="1"/>
    <n v="0"/>
    <n v="0"/>
    <s v="-"/>
    <s v="-"/>
    <n v="4"/>
  </r>
  <r>
    <x v="1"/>
    <x v="15"/>
    <x v="2"/>
    <x v="1"/>
    <x v="0"/>
    <n v="2"/>
    <n v="2"/>
    <n v="0"/>
    <s v="-"/>
    <n v="6"/>
    <s v="-"/>
    <s v="-"/>
    <s v="-"/>
    <s v="-"/>
    <s v="-"/>
    <n v="1"/>
    <n v="1"/>
    <n v="0"/>
    <n v="0"/>
    <n v="3"/>
    <n v="1"/>
    <n v="0"/>
    <n v="0"/>
    <s v="-"/>
    <s v="-"/>
    <n v="1"/>
  </r>
  <r>
    <x v="1"/>
    <x v="15"/>
    <x v="2"/>
    <x v="1"/>
    <x v="1"/>
    <n v="40"/>
    <n v="40"/>
    <n v="0"/>
    <s v="-"/>
    <n v="61"/>
    <s v="-"/>
    <s v="-"/>
    <s v="-"/>
    <s v="-"/>
    <s v="-"/>
    <n v="2"/>
    <n v="8"/>
    <n v="0"/>
    <n v="0"/>
    <n v="3"/>
    <n v="1"/>
    <n v="0"/>
    <n v="0"/>
    <s v="-"/>
    <s v="-"/>
    <n v="9"/>
  </r>
  <r>
    <x v="1"/>
    <x v="15"/>
    <x v="2"/>
    <x v="1"/>
    <x v="2"/>
    <n v="5"/>
    <n v="5"/>
    <n v="0"/>
    <s v="-"/>
    <n v="36"/>
    <s v="-"/>
    <s v="-"/>
    <s v="-"/>
    <s v="-"/>
    <s v="-"/>
    <n v="0"/>
    <n v="3"/>
    <n v="0"/>
    <n v="0"/>
    <n v="1"/>
    <n v="0"/>
    <n v="0"/>
    <n v="0"/>
    <s v="-"/>
    <s v="-"/>
    <n v="5"/>
  </r>
  <r>
    <x v="1"/>
    <x v="15"/>
    <x v="2"/>
    <x v="1"/>
    <x v="3"/>
    <n v="35"/>
    <n v="35"/>
    <n v="0"/>
    <s v="-"/>
    <n v="25"/>
    <s v="-"/>
    <s v="-"/>
    <s v="-"/>
    <s v="-"/>
    <s v="-"/>
    <n v="2"/>
    <n v="5"/>
    <n v="0"/>
    <n v="0"/>
    <n v="2"/>
    <n v="1"/>
    <n v="0"/>
    <n v="0"/>
    <s v="-"/>
    <s v="-"/>
    <n v="4"/>
  </r>
  <r>
    <x v="1"/>
    <x v="15"/>
    <x v="2"/>
    <x v="2"/>
    <x v="0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5"/>
    <x v="2"/>
    <x v="2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5"/>
    <x v="2"/>
    <x v="2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5"/>
    <x v="2"/>
    <x v="2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5"/>
    <x v="3"/>
    <x v="0"/>
    <x v="0"/>
    <n v="107"/>
    <n v="21"/>
    <n v="22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5"/>
    <x v="3"/>
    <x v="0"/>
    <x v="1"/>
    <n v="1592"/>
    <n v="438"/>
    <n v="311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5"/>
    <x v="3"/>
    <x v="0"/>
    <x v="2"/>
    <n v="393"/>
    <n v="88"/>
    <n v="66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5"/>
    <x v="3"/>
    <x v="0"/>
    <x v="3"/>
    <n v="1199"/>
    <n v="350"/>
    <n v="245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6"/>
    <x v="0"/>
    <x v="0"/>
    <x v="0"/>
    <n v="52"/>
    <n v="10"/>
    <n v="15"/>
    <s v="-"/>
    <n v="28"/>
    <s v="-"/>
    <s v="-"/>
    <s v="-"/>
    <s v="-"/>
    <s v="-"/>
    <n v="9"/>
    <n v="5"/>
    <n v="6"/>
    <n v="4"/>
    <n v="5"/>
    <n v="2"/>
    <n v="4"/>
    <n v="0"/>
    <s v="-"/>
    <s v="-"/>
    <n v="1"/>
  </r>
  <r>
    <x v="1"/>
    <x v="16"/>
    <x v="0"/>
    <x v="0"/>
    <x v="1"/>
    <n v="298"/>
    <n v="88"/>
    <n v="117"/>
    <s v="-"/>
    <n v="539"/>
    <s v="-"/>
    <s v="-"/>
    <s v="-"/>
    <s v="-"/>
    <s v="-"/>
    <n v="78"/>
    <n v="57"/>
    <n v="62"/>
    <n v="19"/>
    <n v="28"/>
    <n v="16"/>
    <n v="20"/>
    <n v="0"/>
    <s v="-"/>
    <s v="-"/>
    <n v="24"/>
  </r>
  <r>
    <x v="1"/>
    <x v="16"/>
    <x v="0"/>
    <x v="0"/>
    <x v="2"/>
    <n v="72"/>
    <n v="17"/>
    <n v="23"/>
    <s v="-"/>
    <n v="153"/>
    <s v="-"/>
    <s v="-"/>
    <s v="-"/>
    <s v="-"/>
    <s v="-"/>
    <n v="16"/>
    <n v="26"/>
    <n v="8"/>
    <n v="6"/>
    <n v="8"/>
    <n v="11"/>
    <n v="4"/>
    <n v="0"/>
    <s v="-"/>
    <s v="-"/>
    <n v="7"/>
  </r>
  <r>
    <x v="1"/>
    <x v="16"/>
    <x v="0"/>
    <x v="0"/>
    <x v="3"/>
    <n v="226"/>
    <n v="71"/>
    <n v="94"/>
    <s v="-"/>
    <n v="386"/>
    <s v="-"/>
    <s v="-"/>
    <s v="-"/>
    <s v="-"/>
    <s v="-"/>
    <n v="62"/>
    <n v="31"/>
    <n v="54"/>
    <n v="13"/>
    <n v="20"/>
    <n v="5"/>
    <n v="16"/>
    <n v="0"/>
    <s v="-"/>
    <s v="-"/>
    <n v="17"/>
  </r>
  <r>
    <x v="1"/>
    <x v="16"/>
    <x v="1"/>
    <x v="0"/>
    <x v="0"/>
    <n v="50"/>
    <n v="11"/>
    <n v="4"/>
    <s v="-"/>
    <n v="11"/>
    <s v="-"/>
    <s v="-"/>
    <s v="-"/>
    <s v="-"/>
    <s v="-"/>
    <n v="3"/>
    <n v="2"/>
    <n v="2"/>
    <n v="2"/>
    <n v="4"/>
    <n v="0"/>
    <n v="3"/>
    <n v="0"/>
    <s v="-"/>
    <s v="-"/>
    <n v="0"/>
  </r>
  <r>
    <x v="1"/>
    <x v="16"/>
    <x v="1"/>
    <x v="0"/>
    <x v="1"/>
    <n v="1251"/>
    <n v="350"/>
    <n v="175"/>
    <s v="-"/>
    <n v="40"/>
    <s v="-"/>
    <s v="-"/>
    <s v="-"/>
    <s v="-"/>
    <s v="-"/>
    <n v="6"/>
    <n v="8"/>
    <n v="10"/>
    <n v="3"/>
    <n v="19"/>
    <n v="0"/>
    <n v="7"/>
    <n v="0"/>
    <s v="-"/>
    <s v="-"/>
    <n v="0"/>
  </r>
  <r>
    <x v="1"/>
    <x v="16"/>
    <x v="1"/>
    <x v="0"/>
    <x v="2"/>
    <n v="302"/>
    <n v="71"/>
    <n v="39"/>
    <s v="-"/>
    <n v="13"/>
    <s v="-"/>
    <s v="-"/>
    <s v="-"/>
    <s v="-"/>
    <s v="-"/>
    <n v="3"/>
    <n v="2"/>
    <n v="2"/>
    <n v="2"/>
    <n v="7"/>
    <n v="0"/>
    <n v="3"/>
    <n v="0"/>
    <s v="-"/>
    <s v="-"/>
    <n v="0"/>
  </r>
  <r>
    <x v="1"/>
    <x v="16"/>
    <x v="1"/>
    <x v="0"/>
    <x v="3"/>
    <n v="949"/>
    <n v="279"/>
    <n v="136"/>
    <s v="-"/>
    <n v="27"/>
    <s v="-"/>
    <s v="-"/>
    <s v="-"/>
    <s v="-"/>
    <s v="-"/>
    <n v="3"/>
    <n v="6"/>
    <n v="8"/>
    <n v="1"/>
    <n v="12"/>
    <n v="0"/>
    <n v="4"/>
    <n v="0"/>
    <s v="-"/>
    <s v="-"/>
    <n v="0"/>
  </r>
  <r>
    <x v="1"/>
    <x v="16"/>
    <x v="2"/>
    <x v="0"/>
    <x v="0"/>
    <n v="17"/>
    <n v="0"/>
    <n v="1"/>
    <s v="-"/>
    <n v="15"/>
    <s v="-"/>
    <s v="-"/>
    <s v="-"/>
    <s v="-"/>
    <s v="-"/>
    <n v="6"/>
    <n v="3"/>
    <n v="4"/>
    <n v="2"/>
    <n v="1"/>
    <n v="2"/>
    <n v="1"/>
    <n v="0"/>
    <s v="-"/>
    <s v="-"/>
    <n v="1"/>
  </r>
  <r>
    <x v="1"/>
    <x v="16"/>
    <x v="2"/>
    <x v="0"/>
    <x v="1"/>
    <n v="264"/>
    <n v="0"/>
    <n v="8"/>
    <s v="-"/>
    <n v="475"/>
    <s v="-"/>
    <s v="-"/>
    <s v="-"/>
    <s v="-"/>
    <s v="-"/>
    <n v="72"/>
    <n v="49"/>
    <n v="52"/>
    <n v="16"/>
    <n v="9"/>
    <n v="16"/>
    <n v="13"/>
    <n v="0"/>
    <s v="-"/>
    <s v="-"/>
    <n v="24"/>
  </r>
  <r>
    <x v="1"/>
    <x v="16"/>
    <x v="2"/>
    <x v="0"/>
    <x v="2"/>
    <n v="53"/>
    <n v="0"/>
    <n v="2"/>
    <s v="-"/>
    <n v="125"/>
    <s v="-"/>
    <s v="-"/>
    <s v="-"/>
    <s v="-"/>
    <s v="-"/>
    <n v="13"/>
    <n v="24"/>
    <n v="6"/>
    <n v="4"/>
    <n v="1"/>
    <n v="11"/>
    <n v="1"/>
    <n v="0"/>
    <s v="-"/>
    <s v="-"/>
    <n v="7"/>
  </r>
  <r>
    <x v="1"/>
    <x v="16"/>
    <x v="2"/>
    <x v="0"/>
    <x v="3"/>
    <n v="211"/>
    <n v="0"/>
    <n v="6"/>
    <s v="-"/>
    <n v="350"/>
    <s v="-"/>
    <s v="-"/>
    <s v="-"/>
    <s v="-"/>
    <s v="-"/>
    <n v="59"/>
    <n v="25"/>
    <n v="46"/>
    <n v="12"/>
    <n v="8"/>
    <n v="5"/>
    <n v="12"/>
    <n v="0"/>
    <s v="-"/>
    <s v="-"/>
    <n v="17"/>
  </r>
  <r>
    <x v="1"/>
    <x v="16"/>
    <x v="2"/>
    <x v="1"/>
    <x v="0"/>
    <n v="33"/>
    <n v="11"/>
    <n v="3"/>
    <s v="-"/>
    <n v="5"/>
    <s v="-"/>
    <s v="-"/>
    <s v="-"/>
    <s v="-"/>
    <s v="-"/>
    <n v="4"/>
    <n v="1"/>
    <n v="2"/>
    <n v="1"/>
    <n v="1"/>
    <n v="0"/>
    <n v="1"/>
    <n v="0"/>
    <s v="-"/>
    <s v="-"/>
    <n v="1"/>
  </r>
  <r>
    <x v="1"/>
    <x v="16"/>
    <x v="2"/>
    <x v="1"/>
    <x v="1"/>
    <n v="987"/>
    <n v="350"/>
    <n v="167"/>
    <s v="-"/>
    <n v="85"/>
    <s v="-"/>
    <s v="-"/>
    <s v="-"/>
    <s v="-"/>
    <s v="-"/>
    <n v="68"/>
    <n v="25"/>
    <n v="26"/>
    <n v="6"/>
    <n v="9"/>
    <n v="0"/>
    <n v="13"/>
    <n v="0"/>
    <s v="-"/>
    <s v="-"/>
    <n v="24"/>
  </r>
  <r>
    <x v="1"/>
    <x v="16"/>
    <x v="2"/>
    <x v="1"/>
    <x v="2"/>
    <n v="249"/>
    <n v="71"/>
    <n v="37"/>
    <s v="-"/>
    <n v="18"/>
    <s v="-"/>
    <s v="-"/>
    <s v="-"/>
    <s v="-"/>
    <s v="-"/>
    <n v="13"/>
    <n v="5"/>
    <n v="4"/>
    <n v="2"/>
    <n v="1"/>
    <n v="0"/>
    <n v="1"/>
    <n v="0"/>
    <s v="-"/>
    <s v="-"/>
    <n v="7"/>
  </r>
  <r>
    <x v="1"/>
    <x v="16"/>
    <x v="2"/>
    <x v="1"/>
    <x v="3"/>
    <n v="738"/>
    <n v="279"/>
    <n v="130"/>
    <s v="-"/>
    <n v="67"/>
    <s v="-"/>
    <s v="-"/>
    <s v="-"/>
    <s v="-"/>
    <s v="-"/>
    <n v="55"/>
    <n v="20"/>
    <n v="22"/>
    <n v="4"/>
    <n v="8"/>
    <n v="0"/>
    <n v="12"/>
    <n v="0"/>
    <s v="-"/>
    <s v="-"/>
    <n v="17"/>
  </r>
  <r>
    <x v="1"/>
    <x v="16"/>
    <x v="2"/>
    <x v="2"/>
    <x v="0"/>
    <n v="5"/>
    <n v="0"/>
    <n v="3"/>
    <s v="-"/>
    <n v="10"/>
    <s v="-"/>
    <s v="-"/>
    <s v="-"/>
    <s v="-"/>
    <s v="-"/>
    <n v="2"/>
    <n v="2"/>
    <n v="2"/>
    <n v="1"/>
    <n v="0"/>
    <n v="2"/>
    <n v="0"/>
    <n v="0"/>
    <s v="-"/>
    <s v="-"/>
    <n v="0"/>
  </r>
  <r>
    <x v="1"/>
    <x v="16"/>
    <x v="2"/>
    <x v="2"/>
    <x v="1"/>
    <n v="43"/>
    <n v="0"/>
    <n v="19"/>
    <s v="-"/>
    <n v="390"/>
    <s v="-"/>
    <s v="-"/>
    <s v="-"/>
    <s v="-"/>
    <s v="-"/>
    <n v="4"/>
    <n v="24"/>
    <n v="26"/>
    <n v="10"/>
    <n v="0"/>
    <n v="16"/>
    <n v="0"/>
    <n v="0"/>
    <s v="-"/>
    <s v="-"/>
    <n v="0"/>
  </r>
  <r>
    <x v="1"/>
    <x v="16"/>
    <x v="2"/>
    <x v="2"/>
    <x v="2"/>
    <n v="19"/>
    <n v="0"/>
    <n v="4"/>
    <s v="-"/>
    <n v="107"/>
    <s v="-"/>
    <s v="-"/>
    <s v="-"/>
    <s v="-"/>
    <s v="-"/>
    <n v="0"/>
    <n v="19"/>
    <n v="2"/>
    <n v="2"/>
    <n v="0"/>
    <n v="11"/>
    <n v="0"/>
    <n v="0"/>
    <s v="-"/>
    <s v="-"/>
    <n v="0"/>
  </r>
  <r>
    <x v="1"/>
    <x v="16"/>
    <x v="2"/>
    <x v="2"/>
    <x v="3"/>
    <n v="24"/>
    <n v="0"/>
    <n v="15"/>
    <s v="-"/>
    <n v="283"/>
    <s v="-"/>
    <s v="-"/>
    <s v="-"/>
    <s v="-"/>
    <s v="-"/>
    <n v="4"/>
    <n v="5"/>
    <n v="24"/>
    <n v="8"/>
    <n v="0"/>
    <n v="5"/>
    <n v="0"/>
    <n v="0"/>
    <s v="-"/>
    <s v="-"/>
    <n v="0"/>
  </r>
  <r>
    <x v="1"/>
    <x v="16"/>
    <x v="3"/>
    <x v="0"/>
    <x v="0"/>
    <n v="6"/>
    <n v="2"/>
    <n v="0"/>
    <s v="-"/>
    <n v="2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6"/>
    <x v="3"/>
    <x v="0"/>
    <x v="1"/>
    <n v="93"/>
    <n v="48"/>
    <n v="0"/>
    <s v="-"/>
    <n v="24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6"/>
    <x v="3"/>
    <x v="0"/>
    <x v="2"/>
    <n v="47"/>
    <n v="23"/>
    <n v="0"/>
    <s v="-"/>
    <n v="15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6"/>
    <x v="3"/>
    <x v="0"/>
    <x v="3"/>
    <n v="46"/>
    <n v="25"/>
    <n v="0"/>
    <s v="-"/>
    <n v="9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7"/>
    <x v="0"/>
    <x v="0"/>
    <x v="0"/>
    <n v="0"/>
    <n v="0"/>
    <n v="0"/>
    <s v="-"/>
    <n v="0"/>
    <s v="-"/>
    <s v="-"/>
    <s v="-"/>
    <s v="-"/>
    <s v="-"/>
    <n v="0"/>
    <n v="0"/>
    <n v="3"/>
    <n v="0"/>
    <n v="0"/>
    <n v="0"/>
    <n v="0"/>
    <n v="0"/>
    <s v="-"/>
    <s v="-"/>
    <n v="1"/>
  </r>
  <r>
    <x v="1"/>
    <x v="17"/>
    <x v="0"/>
    <x v="0"/>
    <x v="1"/>
    <n v="0"/>
    <n v="0"/>
    <n v="0"/>
    <s v="-"/>
    <n v="0"/>
    <s v="-"/>
    <s v="-"/>
    <s v="-"/>
    <s v="-"/>
    <s v="-"/>
    <n v="0"/>
    <n v="0"/>
    <n v="41"/>
    <n v="0"/>
    <n v="0"/>
    <n v="0"/>
    <n v="0"/>
    <n v="0"/>
    <s v="-"/>
    <s v="-"/>
    <n v="4"/>
  </r>
  <r>
    <x v="1"/>
    <x v="17"/>
    <x v="0"/>
    <x v="0"/>
    <x v="2"/>
    <n v="0"/>
    <n v="0"/>
    <n v="0"/>
    <s v="-"/>
    <n v="0"/>
    <s v="-"/>
    <s v="-"/>
    <s v="-"/>
    <s v="-"/>
    <s v="-"/>
    <n v="0"/>
    <n v="0"/>
    <n v="21"/>
    <n v="0"/>
    <n v="0"/>
    <n v="0"/>
    <n v="0"/>
    <n v="0"/>
    <s v="-"/>
    <s v="-"/>
    <n v="3"/>
  </r>
  <r>
    <x v="1"/>
    <x v="17"/>
    <x v="0"/>
    <x v="0"/>
    <x v="3"/>
    <n v="0"/>
    <n v="0"/>
    <n v="0"/>
    <s v="-"/>
    <n v="0"/>
    <s v="-"/>
    <s v="-"/>
    <s v="-"/>
    <s v="-"/>
    <s v="-"/>
    <n v="0"/>
    <n v="0"/>
    <n v="20"/>
    <n v="0"/>
    <n v="0"/>
    <n v="0"/>
    <n v="0"/>
    <n v="0"/>
    <s v="-"/>
    <s v="-"/>
    <n v="1"/>
  </r>
  <r>
    <x v="1"/>
    <x v="17"/>
    <x v="1"/>
    <x v="0"/>
    <x v="0"/>
    <n v="6"/>
    <n v="2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7"/>
    <x v="1"/>
    <x v="0"/>
    <x v="1"/>
    <n v="93"/>
    <n v="48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7"/>
    <x v="1"/>
    <x v="0"/>
    <x v="2"/>
    <n v="47"/>
    <n v="23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7"/>
    <x v="1"/>
    <x v="0"/>
    <x v="3"/>
    <n v="46"/>
    <n v="25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7"/>
    <x v="2"/>
    <x v="0"/>
    <x v="0"/>
    <n v="3"/>
    <n v="0"/>
    <n v="0"/>
    <s v="-"/>
    <n v="0"/>
    <s v="-"/>
    <s v="-"/>
    <s v="-"/>
    <s v="-"/>
    <s v="-"/>
    <n v="0"/>
    <n v="0"/>
    <n v="3"/>
    <n v="0"/>
    <n v="0"/>
    <n v="0"/>
    <n v="0"/>
    <n v="0"/>
    <s v="-"/>
    <s v="-"/>
    <n v="1"/>
  </r>
  <r>
    <x v="1"/>
    <x v="17"/>
    <x v="2"/>
    <x v="0"/>
    <x v="1"/>
    <n v="41"/>
    <n v="0"/>
    <n v="0"/>
    <s v="-"/>
    <n v="0"/>
    <s v="-"/>
    <s v="-"/>
    <s v="-"/>
    <s v="-"/>
    <s v="-"/>
    <n v="0"/>
    <n v="0"/>
    <n v="41"/>
    <n v="0"/>
    <n v="0"/>
    <n v="0"/>
    <n v="0"/>
    <n v="0"/>
    <s v="-"/>
    <s v="-"/>
    <n v="4"/>
  </r>
  <r>
    <x v="1"/>
    <x v="17"/>
    <x v="2"/>
    <x v="0"/>
    <x v="2"/>
    <n v="21"/>
    <n v="0"/>
    <n v="0"/>
    <s v="-"/>
    <n v="0"/>
    <s v="-"/>
    <s v="-"/>
    <s v="-"/>
    <s v="-"/>
    <s v="-"/>
    <n v="0"/>
    <n v="0"/>
    <n v="21"/>
    <n v="0"/>
    <n v="0"/>
    <n v="0"/>
    <n v="0"/>
    <n v="0"/>
    <s v="-"/>
    <s v="-"/>
    <n v="3"/>
  </r>
  <r>
    <x v="1"/>
    <x v="17"/>
    <x v="2"/>
    <x v="0"/>
    <x v="3"/>
    <n v="20"/>
    <n v="0"/>
    <n v="0"/>
    <s v="-"/>
    <n v="0"/>
    <s v="-"/>
    <s v="-"/>
    <s v="-"/>
    <s v="-"/>
    <s v="-"/>
    <n v="0"/>
    <n v="0"/>
    <n v="20"/>
    <n v="0"/>
    <n v="0"/>
    <n v="0"/>
    <n v="0"/>
    <n v="0"/>
    <s v="-"/>
    <s v="-"/>
    <n v="1"/>
  </r>
  <r>
    <x v="1"/>
    <x v="17"/>
    <x v="2"/>
    <x v="1"/>
    <x v="0"/>
    <n v="3"/>
    <n v="2"/>
    <n v="0"/>
    <s v="-"/>
    <n v="0"/>
    <s v="-"/>
    <s v="-"/>
    <s v="-"/>
    <s v="-"/>
    <s v="-"/>
    <n v="0"/>
    <n v="0"/>
    <n v="3"/>
    <n v="0"/>
    <n v="0"/>
    <n v="0"/>
    <n v="0"/>
    <n v="0"/>
    <s v="-"/>
    <s v="-"/>
    <n v="0"/>
  </r>
  <r>
    <x v="1"/>
    <x v="17"/>
    <x v="2"/>
    <x v="1"/>
    <x v="1"/>
    <n v="52"/>
    <n v="48"/>
    <n v="0"/>
    <s v="-"/>
    <n v="0"/>
    <s v="-"/>
    <s v="-"/>
    <s v="-"/>
    <s v="-"/>
    <s v="-"/>
    <n v="0"/>
    <n v="0"/>
    <n v="41"/>
    <n v="0"/>
    <n v="0"/>
    <n v="0"/>
    <n v="0"/>
    <n v="0"/>
    <s v="-"/>
    <s v="-"/>
    <n v="0"/>
  </r>
  <r>
    <x v="1"/>
    <x v="17"/>
    <x v="2"/>
    <x v="1"/>
    <x v="2"/>
    <n v="26"/>
    <n v="23"/>
    <n v="0"/>
    <s v="-"/>
    <n v="0"/>
    <s v="-"/>
    <s v="-"/>
    <s v="-"/>
    <s v="-"/>
    <s v="-"/>
    <n v="0"/>
    <n v="0"/>
    <n v="21"/>
    <n v="0"/>
    <n v="0"/>
    <n v="0"/>
    <n v="0"/>
    <n v="0"/>
    <s v="-"/>
    <s v="-"/>
    <n v="0"/>
  </r>
  <r>
    <x v="1"/>
    <x v="17"/>
    <x v="2"/>
    <x v="1"/>
    <x v="3"/>
    <n v="26"/>
    <n v="25"/>
    <n v="0"/>
    <s v="-"/>
    <n v="0"/>
    <s v="-"/>
    <s v="-"/>
    <s v="-"/>
    <s v="-"/>
    <s v="-"/>
    <n v="0"/>
    <n v="0"/>
    <n v="20"/>
    <n v="0"/>
    <n v="0"/>
    <n v="0"/>
    <n v="0"/>
    <n v="0"/>
    <s v="-"/>
    <s v="-"/>
    <n v="0"/>
  </r>
  <r>
    <x v="1"/>
    <x v="17"/>
    <x v="2"/>
    <x v="2"/>
    <x v="0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1"/>
  </r>
  <r>
    <x v="1"/>
    <x v="17"/>
    <x v="2"/>
    <x v="2"/>
    <x v="1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4"/>
  </r>
  <r>
    <x v="1"/>
    <x v="17"/>
    <x v="2"/>
    <x v="2"/>
    <x v="2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3"/>
  </r>
  <r>
    <x v="1"/>
    <x v="17"/>
    <x v="2"/>
    <x v="2"/>
    <x v="3"/>
    <n v="0"/>
    <n v="0"/>
    <n v="0"/>
    <s v="-"/>
    <n v="0"/>
    <s v="-"/>
    <s v="-"/>
    <s v="-"/>
    <s v="-"/>
    <s v="-"/>
    <n v="0"/>
    <n v="0"/>
    <n v="0"/>
    <n v="0"/>
    <n v="0"/>
    <n v="0"/>
    <n v="0"/>
    <n v="0"/>
    <s v="-"/>
    <s v="-"/>
    <n v="1"/>
  </r>
  <r>
    <x v="1"/>
    <x v="17"/>
    <x v="3"/>
    <x v="0"/>
    <x v="0"/>
    <n v="120"/>
    <n v="55"/>
    <n v="18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7"/>
    <x v="3"/>
    <x v="0"/>
    <x v="1"/>
    <n v="1390"/>
    <n v="740"/>
    <n v="350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7"/>
    <x v="3"/>
    <x v="0"/>
    <x v="2"/>
    <n v="1035"/>
    <n v="550"/>
    <n v="282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7"/>
    <x v="3"/>
    <x v="0"/>
    <x v="3"/>
    <n v="355"/>
    <n v="190"/>
    <n v="68"/>
    <s v="-"/>
    <n v="0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8"/>
    <x v="0"/>
    <x v="0"/>
    <x v="0"/>
    <n v="23"/>
    <n v="7"/>
    <n v="2"/>
    <s v="-"/>
    <n v="25"/>
    <s v="-"/>
    <s v="-"/>
    <s v="-"/>
    <s v="-"/>
    <s v="-"/>
    <n v="4"/>
    <n v="3"/>
    <n v="5"/>
    <n v="4"/>
    <n v="2"/>
    <n v="3"/>
    <n v="0"/>
    <n v="0"/>
    <s v="-"/>
    <s v="-"/>
    <n v="1"/>
  </r>
  <r>
    <x v="1"/>
    <x v="18"/>
    <x v="0"/>
    <x v="0"/>
    <x v="1"/>
    <n v="51"/>
    <n v="21"/>
    <n v="5"/>
    <s v="-"/>
    <n v="192"/>
    <s v="-"/>
    <s v="-"/>
    <s v="-"/>
    <s v="-"/>
    <s v="-"/>
    <n v="11"/>
    <n v="7"/>
    <n v="35"/>
    <n v="27"/>
    <n v="2"/>
    <n v="10"/>
    <n v="0"/>
    <n v="0"/>
    <s v="-"/>
    <s v="-"/>
    <n v="16"/>
  </r>
  <r>
    <x v="1"/>
    <x v="18"/>
    <x v="0"/>
    <x v="0"/>
    <x v="2"/>
    <n v="41"/>
    <n v="17"/>
    <n v="4"/>
    <s v="-"/>
    <n v="112"/>
    <s v="-"/>
    <s v="-"/>
    <s v="-"/>
    <s v="-"/>
    <s v="-"/>
    <n v="9"/>
    <n v="4"/>
    <n v="33"/>
    <n v="23"/>
    <n v="1"/>
    <n v="6"/>
    <n v="0"/>
    <n v="0"/>
    <s v="-"/>
    <s v="-"/>
    <n v="15"/>
  </r>
  <r>
    <x v="1"/>
    <x v="18"/>
    <x v="0"/>
    <x v="0"/>
    <x v="3"/>
    <n v="10"/>
    <n v="4"/>
    <n v="1"/>
    <s v="-"/>
    <n v="80"/>
    <s v="-"/>
    <s v="-"/>
    <s v="-"/>
    <s v="-"/>
    <s v="-"/>
    <n v="2"/>
    <n v="3"/>
    <n v="2"/>
    <n v="4"/>
    <n v="1"/>
    <n v="4"/>
    <n v="0"/>
    <n v="0"/>
    <s v="-"/>
    <s v="-"/>
    <n v="1"/>
  </r>
  <r>
    <x v="1"/>
    <x v="18"/>
    <x v="1"/>
    <x v="0"/>
    <x v="0"/>
    <n v="91"/>
    <n v="47"/>
    <n v="14"/>
    <s v="-"/>
    <n v="6"/>
    <s v="-"/>
    <s v="-"/>
    <s v="-"/>
    <s v="-"/>
    <s v="-"/>
    <n v="4"/>
    <n v="0"/>
    <n v="1"/>
    <n v="1"/>
    <n v="1"/>
    <n v="1"/>
    <n v="0"/>
    <n v="0"/>
    <s v="-"/>
    <s v="-"/>
    <n v="0"/>
  </r>
  <r>
    <x v="1"/>
    <x v="18"/>
    <x v="1"/>
    <x v="0"/>
    <x v="1"/>
    <n v="1329"/>
    <n v="718"/>
    <n v="340"/>
    <s v="-"/>
    <n v="8"/>
    <s v="-"/>
    <s v="-"/>
    <s v="-"/>
    <s v="-"/>
    <s v="-"/>
    <n v="11"/>
    <n v="0"/>
    <n v="1"/>
    <n v="2"/>
    <n v="1"/>
    <n v="2"/>
    <n v="0"/>
    <n v="0"/>
    <s v="-"/>
    <s v="-"/>
    <n v="0"/>
  </r>
  <r>
    <x v="1"/>
    <x v="18"/>
    <x v="1"/>
    <x v="0"/>
    <x v="2"/>
    <n v="993"/>
    <n v="533"/>
    <n v="278"/>
    <s v="-"/>
    <n v="6"/>
    <s v="-"/>
    <s v="-"/>
    <s v="-"/>
    <s v="-"/>
    <s v="-"/>
    <n v="9"/>
    <n v="0"/>
    <n v="1"/>
    <n v="2"/>
    <n v="1"/>
    <n v="1"/>
    <n v="0"/>
    <n v="0"/>
    <s v="-"/>
    <s v="-"/>
    <n v="0"/>
  </r>
  <r>
    <x v="1"/>
    <x v="18"/>
    <x v="1"/>
    <x v="0"/>
    <x v="3"/>
    <n v="336"/>
    <n v="185"/>
    <n v="62"/>
    <s v="-"/>
    <n v="2"/>
    <s v="-"/>
    <s v="-"/>
    <s v="-"/>
    <s v="-"/>
    <s v="-"/>
    <n v="2"/>
    <n v="0"/>
    <n v="0"/>
    <n v="0"/>
    <n v="0"/>
    <n v="1"/>
    <n v="0"/>
    <n v="0"/>
    <s v="-"/>
    <s v="-"/>
    <n v="0"/>
  </r>
  <r>
    <x v="1"/>
    <x v="18"/>
    <x v="2"/>
    <x v="0"/>
    <x v="0"/>
    <n v="65"/>
    <n v="27"/>
    <n v="14"/>
    <s v="-"/>
    <n v="17"/>
    <s v="-"/>
    <s v="-"/>
    <s v="-"/>
    <s v="-"/>
    <s v="-"/>
    <n v="0"/>
    <n v="3"/>
    <n v="4"/>
    <n v="3"/>
    <n v="0"/>
    <n v="2"/>
    <n v="0"/>
    <n v="0"/>
    <s v="-"/>
    <s v="-"/>
    <n v="1"/>
  </r>
  <r>
    <x v="1"/>
    <x v="18"/>
    <x v="2"/>
    <x v="0"/>
    <x v="1"/>
    <n v="1079"/>
    <n v="479"/>
    <n v="340"/>
    <s v="-"/>
    <n v="181"/>
    <s v="-"/>
    <s v="-"/>
    <s v="-"/>
    <s v="-"/>
    <s v="-"/>
    <n v="0"/>
    <n v="7"/>
    <n v="34"/>
    <n v="25"/>
    <n v="0"/>
    <n v="8"/>
    <n v="0"/>
    <n v="0"/>
    <s v="-"/>
    <s v="-"/>
    <n v="16"/>
  </r>
  <r>
    <x v="1"/>
    <x v="18"/>
    <x v="2"/>
    <x v="0"/>
    <x v="2"/>
    <n v="823"/>
    <n v="372"/>
    <n v="278"/>
    <s v="-"/>
    <n v="105"/>
    <s v="-"/>
    <s v="-"/>
    <s v="-"/>
    <s v="-"/>
    <s v="-"/>
    <n v="0"/>
    <n v="4"/>
    <n v="32"/>
    <n v="21"/>
    <n v="0"/>
    <n v="5"/>
    <n v="0"/>
    <n v="0"/>
    <s v="-"/>
    <s v="-"/>
    <n v="15"/>
  </r>
  <r>
    <x v="1"/>
    <x v="18"/>
    <x v="2"/>
    <x v="0"/>
    <x v="3"/>
    <n v="256"/>
    <n v="107"/>
    <n v="62"/>
    <s v="-"/>
    <n v="76"/>
    <s v="-"/>
    <s v="-"/>
    <s v="-"/>
    <s v="-"/>
    <s v="-"/>
    <n v="0"/>
    <n v="3"/>
    <n v="2"/>
    <n v="4"/>
    <n v="0"/>
    <n v="3"/>
    <n v="0"/>
    <n v="0"/>
    <s v="-"/>
    <s v="-"/>
    <n v="1"/>
  </r>
  <r>
    <x v="1"/>
    <x v="18"/>
    <x v="2"/>
    <x v="1"/>
    <x v="0"/>
    <n v="26"/>
    <n v="20"/>
    <n v="0"/>
    <s v="-"/>
    <n v="13"/>
    <s v="-"/>
    <s v="-"/>
    <s v="-"/>
    <s v="-"/>
    <s v="-"/>
    <n v="0"/>
    <n v="2"/>
    <n v="4"/>
    <n v="3"/>
    <n v="0"/>
    <n v="1"/>
    <n v="0"/>
    <n v="0"/>
    <s v="-"/>
    <s v="-"/>
    <n v="1"/>
  </r>
  <r>
    <x v="1"/>
    <x v="18"/>
    <x v="2"/>
    <x v="1"/>
    <x v="1"/>
    <n v="250"/>
    <n v="239"/>
    <n v="0"/>
    <s v="-"/>
    <n v="172"/>
    <s v="-"/>
    <s v="-"/>
    <s v="-"/>
    <s v="-"/>
    <s v="-"/>
    <n v="0"/>
    <n v="6"/>
    <n v="34"/>
    <n v="25"/>
    <n v="0"/>
    <n v="7"/>
    <n v="0"/>
    <n v="0"/>
    <s v="-"/>
    <s v="-"/>
    <n v="16"/>
  </r>
  <r>
    <x v="1"/>
    <x v="18"/>
    <x v="2"/>
    <x v="1"/>
    <x v="2"/>
    <n v="170"/>
    <n v="161"/>
    <n v="0"/>
    <s v="-"/>
    <n v="96"/>
    <s v="-"/>
    <s v="-"/>
    <s v="-"/>
    <s v="-"/>
    <s v="-"/>
    <n v="0"/>
    <n v="4"/>
    <n v="32"/>
    <n v="21"/>
    <n v="0"/>
    <n v="5"/>
    <n v="0"/>
    <n v="0"/>
    <s v="-"/>
    <s v="-"/>
    <n v="15"/>
  </r>
  <r>
    <x v="1"/>
    <x v="18"/>
    <x v="2"/>
    <x v="1"/>
    <x v="3"/>
    <n v="80"/>
    <n v="78"/>
    <n v="0"/>
    <s v="-"/>
    <n v="76"/>
    <s v="-"/>
    <s v="-"/>
    <s v="-"/>
    <s v="-"/>
    <s v="-"/>
    <n v="0"/>
    <n v="2"/>
    <n v="2"/>
    <n v="4"/>
    <n v="0"/>
    <n v="2"/>
    <n v="0"/>
    <n v="0"/>
    <s v="-"/>
    <s v="-"/>
    <n v="1"/>
  </r>
  <r>
    <x v="1"/>
    <x v="18"/>
    <x v="2"/>
    <x v="2"/>
    <x v="0"/>
    <n v="6"/>
    <n v="1"/>
    <n v="2"/>
    <s v="-"/>
    <n v="4"/>
    <s v="-"/>
    <s v="-"/>
    <s v="-"/>
    <s v="-"/>
    <s v="-"/>
    <n v="0"/>
    <n v="1"/>
    <n v="0"/>
    <n v="0"/>
    <n v="0"/>
    <n v="1"/>
    <n v="0"/>
    <n v="0"/>
    <s v="-"/>
    <s v="-"/>
    <n v="0"/>
  </r>
  <r>
    <x v="1"/>
    <x v="18"/>
    <x v="2"/>
    <x v="2"/>
    <x v="1"/>
    <n v="10"/>
    <n v="1"/>
    <n v="5"/>
    <s v="-"/>
    <n v="9"/>
    <s v="-"/>
    <s v="-"/>
    <s v="-"/>
    <s v="-"/>
    <s v="-"/>
    <n v="0"/>
    <n v="1"/>
    <n v="0"/>
    <n v="0"/>
    <n v="0"/>
    <n v="1"/>
    <n v="0"/>
    <n v="0"/>
    <s v="-"/>
    <s v="-"/>
    <n v="0"/>
  </r>
  <r>
    <x v="1"/>
    <x v="18"/>
    <x v="2"/>
    <x v="2"/>
    <x v="2"/>
    <n v="1"/>
    <n v="0"/>
    <n v="0"/>
    <s v="-"/>
    <n v="9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8"/>
    <x v="2"/>
    <x v="2"/>
    <x v="3"/>
    <n v="9"/>
    <n v="1"/>
    <n v="5"/>
    <s v="-"/>
    <n v="0"/>
    <s v="-"/>
    <s v="-"/>
    <s v="-"/>
    <s v="-"/>
    <s v="-"/>
    <n v="0"/>
    <n v="1"/>
    <n v="0"/>
    <n v="0"/>
    <n v="0"/>
    <n v="1"/>
    <n v="0"/>
    <n v="0"/>
    <s v="-"/>
    <s v="-"/>
    <n v="0"/>
  </r>
  <r>
    <x v="1"/>
    <x v="18"/>
    <x v="3"/>
    <x v="0"/>
    <x v="0"/>
    <s v="-"/>
    <s v="-"/>
    <s v="-"/>
    <s v="-"/>
    <n v="2"/>
    <s v="-"/>
    <s v="-"/>
    <s v="-"/>
    <s v="-"/>
    <s v="-"/>
    <n v="0"/>
    <n v="0"/>
    <n v="0"/>
    <n v="0"/>
    <n v="1"/>
    <n v="0"/>
    <n v="0"/>
    <n v="0"/>
    <s v="-"/>
    <s v="-"/>
    <n v="0"/>
  </r>
  <r>
    <x v="1"/>
    <x v="18"/>
    <x v="3"/>
    <x v="0"/>
    <x v="1"/>
    <s v="-"/>
    <s v="-"/>
    <s v="-"/>
    <s v="-"/>
    <n v="3"/>
    <s v="-"/>
    <s v="-"/>
    <s v="-"/>
    <s v="-"/>
    <s v="-"/>
    <n v="0"/>
    <n v="0"/>
    <n v="0"/>
    <n v="0"/>
    <n v="1"/>
    <n v="0"/>
    <n v="0"/>
    <n v="0"/>
    <s v="-"/>
    <s v="-"/>
    <n v="0"/>
  </r>
  <r>
    <x v="1"/>
    <x v="18"/>
    <x v="3"/>
    <x v="0"/>
    <x v="2"/>
    <s v="-"/>
    <s v="-"/>
    <s v="-"/>
    <s v="-"/>
    <n v="1"/>
    <s v="-"/>
    <s v="-"/>
    <s v="-"/>
    <s v="-"/>
    <s v="-"/>
    <n v="0"/>
    <n v="0"/>
    <n v="0"/>
    <n v="0"/>
    <n v="0"/>
    <n v="0"/>
    <n v="0"/>
    <n v="0"/>
    <s v="-"/>
    <s v="-"/>
    <n v="0"/>
  </r>
  <r>
    <x v="1"/>
    <x v="18"/>
    <x v="3"/>
    <x v="0"/>
    <x v="3"/>
    <s v="-"/>
    <s v="-"/>
    <s v="-"/>
    <s v="-"/>
    <n v="2"/>
    <s v="-"/>
    <s v="-"/>
    <s v="-"/>
    <s v="-"/>
    <s v="-"/>
    <n v="0"/>
    <n v="0"/>
    <n v="0"/>
    <n v="0"/>
    <n v="1"/>
    <n v="0"/>
    <n v="0"/>
    <n v="0"/>
    <s v="-"/>
    <s v="-"/>
    <n v="0"/>
  </r>
  <r>
    <x v="2"/>
    <x v="0"/>
    <x v="0"/>
    <x v="0"/>
    <x v="0"/>
    <n v="1834"/>
    <n v="630"/>
    <n v="340"/>
    <s v="-"/>
    <n v="382"/>
    <s v="-"/>
    <s v="-"/>
    <s v="-"/>
    <s v="-"/>
    <s v="-"/>
    <n v="49"/>
    <n v="51"/>
    <n v="55"/>
    <n v="56"/>
    <n v="53"/>
    <n v="43"/>
    <n v="44"/>
    <n v="40"/>
    <n v="41"/>
    <n v="32"/>
    <n v="18"/>
  </r>
  <r>
    <x v="2"/>
    <x v="0"/>
    <x v="0"/>
    <x v="0"/>
    <x v="1"/>
    <n v="21438"/>
    <n v="10924"/>
    <n v="2443"/>
    <s v="-"/>
    <n v="4304"/>
    <s v="-"/>
    <s v="-"/>
    <s v="-"/>
    <s v="-"/>
    <s v="-"/>
    <n v="353"/>
    <n v="451"/>
    <n v="693"/>
    <n v="479"/>
    <n v="316"/>
    <n v="236"/>
    <n v="346"/>
    <n v="285"/>
    <n v="325"/>
    <n v="191"/>
    <n v="92"/>
  </r>
  <r>
    <x v="2"/>
    <x v="0"/>
    <x v="0"/>
    <x v="0"/>
    <x v="2"/>
    <n v="13764"/>
    <n v="7945"/>
    <n v="1478"/>
    <s v="-"/>
    <n v="2307"/>
    <s v="-"/>
    <s v="-"/>
    <s v="-"/>
    <s v="-"/>
    <s v="-"/>
    <n v="171"/>
    <n v="342"/>
    <n v="322"/>
    <n v="253"/>
    <n v="159"/>
    <n v="109"/>
    <n v="206"/>
    <n v="156"/>
    <n v="185"/>
    <n v="74"/>
    <n v="57"/>
  </r>
  <r>
    <x v="2"/>
    <x v="0"/>
    <x v="0"/>
    <x v="0"/>
    <x v="3"/>
    <n v="7674"/>
    <n v="2979"/>
    <n v="965"/>
    <s v="-"/>
    <n v="1997"/>
    <s v="-"/>
    <s v="-"/>
    <s v="-"/>
    <s v="-"/>
    <s v="-"/>
    <n v="182"/>
    <n v="109"/>
    <n v="371"/>
    <n v="226"/>
    <n v="157"/>
    <n v="127"/>
    <n v="140"/>
    <n v="129"/>
    <n v="140"/>
    <n v="117"/>
    <n v="35"/>
  </r>
  <r>
    <x v="2"/>
    <x v="0"/>
    <x v="1"/>
    <x v="0"/>
    <x v="0"/>
    <n v="675"/>
    <n v="242"/>
    <n v="136"/>
    <s v="-"/>
    <n v="123"/>
    <s v="-"/>
    <s v="-"/>
    <s v="-"/>
    <s v="-"/>
    <s v="-"/>
    <n v="18"/>
    <n v="15"/>
    <n v="18"/>
    <n v="20"/>
    <n v="22"/>
    <n v="17"/>
    <n v="15"/>
    <n v="18"/>
    <n v="12"/>
    <n v="15"/>
    <n v="4"/>
  </r>
  <r>
    <x v="2"/>
    <x v="0"/>
    <x v="1"/>
    <x v="0"/>
    <x v="1"/>
    <n v="1742"/>
    <n v="513"/>
    <n v="334"/>
    <s v="-"/>
    <n v="294"/>
    <s v="-"/>
    <s v="-"/>
    <s v="-"/>
    <s v="-"/>
    <s v="-"/>
    <n v="42"/>
    <n v="52"/>
    <n v="46"/>
    <n v="99"/>
    <n v="82"/>
    <n v="30"/>
    <n v="40"/>
    <n v="80"/>
    <n v="22"/>
    <n v="97"/>
    <n v="11"/>
  </r>
  <r>
    <x v="2"/>
    <x v="0"/>
    <x v="1"/>
    <x v="0"/>
    <x v="2"/>
    <n v="772"/>
    <n v="255"/>
    <n v="132"/>
    <s v="-"/>
    <n v="117"/>
    <s v="-"/>
    <s v="-"/>
    <s v="-"/>
    <s v="-"/>
    <s v="-"/>
    <n v="17"/>
    <n v="31"/>
    <n v="15"/>
    <n v="43"/>
    <n v="33"/>
    <n v="11"/>
    <n v="13"/>
    <n v="57"/>
    <n v="13"/>
    <n v="30"/>
    <n v="5"/>
  </r>
  <r>
    <x v="2"/>
    <x v="0"/>
    <x v="1"/>
    <x v="0"/>
    <x v="3"/>
    <n v="970"/>
    <n v="258"/>
    <n v="202"/>
    <s v="-"/>
    <n v="177"/>
    <s v="-"/>
    <s v="-"/>
    <s v="-"/>
    <s v="-"/>
    <s v="-"/>
    <n v="25"/>
    <n v="21"/>
    <n v="31"/>
    <n v="56"/>
    <n v="49"/>
    <n v="19"/>
    <n v="27"/>
    <n v="23"/>
    <n v="9"/>
    <n v="67"/>
    <n v="6"/>
  </r>
  <r>
    <x v="2"/>
    <x v="0"/>
    <x v="2"/>
    <x v="0"/>
    <x v="0"/>
    <n v="1149"/>
    <n v="387"/>
    <n v="202"/>
    <s v="-"/>
    <n v="257"/>
    <s v="-"/>
    <s v="-"/>
    <s v="-"/>
    <s v="-"/>
    <s v="-"/>
    <n v="31"/>
    <n v="36"/>
    <n v="37"/>
    <n v="36"/>
    <n v="29"/>
    <n v="24"/>
    <n v="29"/>
    <n v="21"/>
    <n v="29"/>
    <n v="17"/>
    <n v="14"/>
  </r>
  <r>
    <x v="2"/>
    <x v="0"/>
    <x v="2"/>
    <x v="0"/>
    <x v="1"/>
    <n v="19654"/>
    <n v="10410"/>
    <n v="2103"/>
    <s v="-"/>
    <n v="4002"/>
    <s v="-"/>
    <s v="-"/>
    <s v="-"/>
    <s v="-"/>
    <s v="-"/>
    <n v="311"/>
    <n v="399"/>
    <n v="647"/>
    <n v="380"/>
    <n v="227"/>
    <n v="192"/>
    <n v="306"/>
    <n v="199"/>
    <n v="303"/>
    <n v="94"/>
    <n v="81"/>
  </r>
  <r>
    <x v="2"/>
    <x v="0"/>
    <x v="2"/>
    <x v="0"/>
    <x v="2"/>
    <n v="12992"/>
    <n v="7690"/>
    <n v="1346"/>
    <s v="-"/>
    <n v="2190"/>
    <s v="-"/>
    <s v="-"/>
    <s v="-"/>
    <s v="-"/>
    <s v="-"/>
    <n v="154"/>
    <n v="311"/>
    <n v="307"/>
    <n v="210"/>
    <n v="126"/>
    <n v="98"/>
    <n v="193"/>
    <n v="99"/>
    <n v="172"/>
    <n v="44"/>
    <n v="52"/>
  </r>
  <r>
    <x v="2"/>
    <x v="0"/>
    <x v="2"/>
    <x v="0"/>
    <x v="3"/>
    <n v="6662"/>
    <n v="2720"/>
    <n v="757"/>
    <s v="-"/>
    <n v="1812"/>
    <s v="-"/>
    <s v="-"/>
    <s v="-"/>
    <s v="-"/>
    <s v="-"/>
    <n v="157"/>
    <n v="88"/>
    <n v="340"/>
    <n v="170"/>
    <n v="101"/>
    <n v="94"/>
    <n v="113"/>
    <n v="100"/>
    <n v="131"/>
    <n v="50"/>
    <n v="29"/>
  </r>
  <r>
    <x v="2"/>
    <x v="0"/>
    <x v="2"/>
    <x v="1"/>
    <x v="0"/>
    <n v="1069"/>
    <n v="354"/>
    <n v="199"/>
    <s v="-"/>
    <n v="233"/>
    <s v="-"/>
    <s v="-"/>
    <s v="-"/>
    <s v="-"/>
    <s v="-"/>
    <n v="27"/>
    <n v="32"/>
    <n v="34"/>
    <n v="33"/>
    <n v="29"/>
    <n v="23"/>
    <n v="28"/>
    <n v="18"/>
    <n v="28"/>
    <n v="17"/>
    <n v="14"/>
  </r>
  <r>
    <x v="2"/>
    <x v="0"/>
    <x v="2"/>
    <x v="1"/>
    <x v="1"/>
    <n v="18070"/>
    <n v="9642"/>
    <n v="1928"/>
    <s v="-"/>
    <n v="3534"/>
    <s v="-"/>
    <s v="-"/>
    <s v="-"/>
    <s v="-"/>
    <s v="-"/>
    <n v="275"/>
    <n v="371"/>
    <n v="614"/>
    <n v="351"/>
    <n v="227"/>
    <n v="185"/>
    <n v="299"/>
    <n v="176"/>
    <n v="293"/>
    <n v="94"/>
    <n v="81"/>
  </r>
  <r>
    <x v="2"/>
    <x v="0"/>
    <x v="2"/>
    <x v="1"/>
    <x v="2"/>
    <n v="12525"/>
    <n v="7426"/>
    <n v="1318"/>
    <s v="-"/>
    <n v="2068"/>
    <s v="-"/>
    <s v="-"/>
    <s v="-"/>
    <s v="-"/>
    <s v="-"/>
    <n v="145"/>
    <n v="291"/>
    <n v="304"/>
    <n v="202"/>
    <n v="126"/>
    <n v="95"/>
    <n v="191"/>
    <n v="95"/>
    <n v="168"/>
    <n v="44"/>
    <n v="52"/>
  </r>
  <r>
    <x v="2"/>
    <x v="0"/>
    <x v="2"/>
    <x v="1"/>
    <x v="3"/>
    <n v="5545"/>
    <n v="2216"/>
    <n v="610"/>
    <s v="-"/>
    <n v="1466"/>
    <s v="-"/>
    <s v="-"/>
    <s v="-"/>
    <s v="-"/>
    <s v="-"/>
    <n v="130"/>
    <n v="80"/>
    <n v="310"/>
    <n v="149"/>
    <n v="101"/>
    <n v="90"/>
    <n v="108"/>
    <n v="81"/>
    <n v="125"/>
    <n v="50"/>
    <n v="29"/>
  </r>
  <r>
    <x v="2"/>
    <x v="0"/>
    <x v="2"/>
    <x v="2"/>
    <x v="0"/>
    <n v="80"/>
    <n v="33"/>
    <n v="3"/>
    <s v="-"/>
    <n v="24"/>
    <s v="-"/>
    <s v="-"/>
    <s v="-"/>
    <s v="-"/>
    <s v="-"/>
    <n v="4"/>
    <n v="4"/>
    <n v="3"/>
    <n v="3"/>
    <s v="-"/>
    <n v="1"/>
    <n v="1"/>
    <n v="3"/>
    <n v="1"/>
    <s v="-"/>
    <n v="0"/>
  </r>
  <r>
    <x v="2"/>
    <x v="0"/>
    <x v="2"/>
    <x v="2"/>
    <x v="1"/>
    <n v="1584"/>
    <n v="768"/>
    <n v="175"/>
    <s v="-"/>
    <n v="468"/>
    <s v="-"/>
    <s v="-"/>
    <s v="-"/>
    <s v="-"/>
    <s v="-"/>
    <n v="36"/>
    <n v="28"/>
    <n v="33"/>
    <n v="29"/>
    <s v="-"/>
    <n v="7"/>
    <n v="7"/>
    <n v="23"/>
    <n v="10"/>
    <s v="-"/>
    <n v="0"/>
  </r>
  <r>
    <x v="2"/>
    <x v="0"/>
    <x v="2"/>
    <x v="2"/>
    <x v="2"/>
    <n v="467"/>
    <n v="264"/>
    <n v="28"/>
    <s v="-"/>
    <n v="122"/>
    <s v="-"/>
    <s v="-"/>
    <s v="-"/>
    <s v="-"/>
    <s v="-"/>
    <n v="9"/>
    <n v="20"/>
    <n v="3"/>
    <n v="8"/>
    <s v="-"/>
    <n v="3"/>
    <n v="2"/>
    <n v="4"/>
    <n v="4"/>
    <s v="-"/>
    <n v="0"/>
  </r>
  <r>
    <x v="2"/>
    <x v="0"/>
    <x v="2"/>
    <x v="2"/>
    <x v="3"/>
    <n v="1117"/>
    <n v="504"/>
    <n v="147"/>
    <s v="-"/>
    <n v="346"/>
    <s v="-"/>
    <s v="-"/>
    <s v="-"/>
    <s v="-"/>
    <s v="-"/>
    <n v="27"/>
    <n v="8"/>
    <n v="30"/>
    <n v="21"/>
    <s v="-"/>
    <n v="4"/>
    <n v="5"/>
    <n v="19"/>
    <n v="6"/>
    <s v="-"/>
    <n v="0"/>
  </r>
  <r>
    <x v="2"/>
    <x v="0"/>
    <x v="3"/>
    <x v="0"/>
    <x v="0"/>
    <n v="10"/>
    <n v="1"/>
    <n v="2"/>
    <s v="-"/>
    <n v="2"/>
    <s v="-"/>
    <s v="-"/>
    <s v="-"/>
    <s v="-"/>
    <s v="-"/>
    <s v="-"/>
    <s v="-"/>
    <s v="-"/>
    <s v="-"/>
    <n v="2"/>
    <n v="2"/>
    <s v="-"/>
    <n v="1"/>
    <s v="-"/>
    <s v="-"/>
    <n v="0"/>
  </r>
  <r>
    <x v="2"/>
    <x v="0"/>
    <x v="3"/>
    <x v="0"/>
    <x v="1"/>
    <n v="42"/>
    <n v="1"/>
    <n v="6"/>
    <s v="-"/>
    <n v="8"/>
    <s v="-"/>
    <s v="-"/>
    <s v="-"/>
    <s v="-"/>
    <s v="-"/>
    <s v="-"/>
    <s v="-"/>
    <s v="-"/>
    <s v="-"/>
    <n v="7"/>
    <n v="14"/>
    <s v="-"/>
    <n v="6"/>
    <s v="-"/>
    <s v="-"/>
    <n v="0"/>
  </r>
  <r>
    <x v="2"/>
    <x v="0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0"/>
    <x v="3"/>
    <x v="0"/>
    <x v="3"/>
    <n v="42"/>
    <n v="1"/>
    <n v="6"/>
    <s v="-"/>
    <n v="8"/>
    <s v="-"/>
    <s v="-"/>
    <s v="-"/>
    <s v="-"/>
    <s v="-"/>
    <s v="-"/>
    <s v="-"/>
    <s v="-"/>
    <s v="-"/>
    <n v="7"/>
    <n v="14"/>
    <s v="-"/>
    <n v="6"/>
    <s v="-"/>
    <s v="-"/>
    <n v="0"/>
  </r>
  <r>
    <x v="2"/>
    <x v="1"/>
    <x v="0"/>
    <x v="0"/>
    <x v="0"/>
    <n v="2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"/>
    <x v="0"/>
    <x v="0"/>
    <x v="1"/>
    <n v="9"/>
    <n v="3"/>
    <n v="6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"/>
    <x v="0"/>
    <x v="0"/>
    <x v="2"/>
    <n v="4"/>
    <n v="2"/>
    <n v="2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"/>
    <x v="0"/>
    <x v="0"/>
    <x v="3"/>
    <n v="5"/>
    <n v="1"/>
    <n v="4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"/>
    <x v="1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"/>
    <x v="1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"/>
    <x v="1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"/>
    <x v="1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"/>
    <x v="2"/>
    <x v="0"/>
    <x v="0"/>
    <n v="2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"/>
    <x v="2"/>
    <x v="0"/>
    <x v="1"/>
    <n v="9"/>
    <n v="3"/>
    <n v="6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"/>
    <x v="2"/>
    <x v="0"/>
    <x v="2"/>
    <n v="4"/>
    <n v="2"/>
    <n v="2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"/>
    <x v="2"/>
    <x v="0"/>
    <x v="3"/>
    <n v="5"/>
    <n v="1"/>
    <n v="4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"/>
    <x v="2"/>
    <x v="1"/>
    <x v="0"/>
    <n v="2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"/>
    <x v="2"/>
    <x v="1"/>
    <x v="1"/>
    <n v="9"/>
    <n v="3"/>
    <n v="6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"/>
    <x v="2"/>
    <x v="1"/>
    <x v="2"/>
    <n v="4"/>
    <n v="2"/>
    <n v="2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"/>
    <x v="2"/>
    <x v="1"/>
    <x v="3"/>
    <n v="5"/>
    <n v="1"/>
    <n v="4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"/>
    <x v="2"/>
    <x v="2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"/>
    <x v="2"/>
    <x v="2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"/>
    <x v="2"/>
    <x v="2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"/>
    <x v="2"/>
    <x v="2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0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0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0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0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1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1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1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1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2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2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2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2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2"/>
    <x v="1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2"/>
    <x v="1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2"/>
    <x v="1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2"/>
    <x v="1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2"/>
    <x v="2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2"/>
    <x v="2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2"/>
    <x v="2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2"/>
    <x v="2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2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0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0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0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0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1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1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1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1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2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2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2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2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2"/>
    <x v="1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2"/>
    <x v="1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2"/>
    <x v="1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2"/>
    <x v="1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2"/>
    <x v="2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2"/>
    <x v="2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2"/>
    <x v="2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2"/>
    <x v="2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3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4"/>
    <x v="0"/>
    <x v="0"/>
    <x v="0"/>
    <n v="234"/>
    <n v="79"/>
    <n v="64"/>
    <s v="-"/>
    <n v="53"/>
    <s v="-"/>
    <s v="-"/>
    <s v="-"/>
    <s v="-"/>
    <s v="-"/>
    <n v="5"/>
    <n v="6"/>
    <n v="3"/>
    <n v="8"/>
    <n v="3"/>
    <n v="2"/>
    <n v="3"/>
    <n v="4"/>
    <n v="1"/>
    <n v="1"/>
    <n v="2"/>
  </r>
  <r>
    <x v="2"/>
    <x v="4"/>
    <x v="0"/>
    <x v="0"/>
    <x v="1"/>
    <n v="1344"/>
    <n v="432"/>
    <n v="383"/>
    <s v="-"/>
    <n v="267"/>
    <s v="-"/>
    <s v="-"/>
    <s v="-"/>
    <s v="-"/>
    <s v="-"/>
    <n v="33"/>
    <n v="73"/>
    <n v="17"/>
    <n v="41"/>
    <n v="18"/>
    <n v="6"/>
    <n v="23"/>
    <n v="30"/>
    <n v="5"/>
    <n v="4"/>
    <n v="12"/>
  </r>
  <r>
    <x v="2"/>
    <x v="4"/>
    <x v="0"/>
    <x v="0"/>
    <x v="2"/>
    <n v="1091"/>
    <n v="352"/>
    <n v="311"/>
    <s v="-"/>
    <n v="211"/>
    <s v="-"/>
    <s v="-"/>
    <s v="-"/>
    <s v="-"/>
    <s v="-"/>
    <n v="25"/>
    <n v="62"/>
    <n v="16"/>
    <n v="32"/>
    <n v="16"/>
    <n v="6"/>
    <n v="18"/>
    <n v="24"/>
    <n v="5"/>
    <n v="3"/>
    <n v="10"/>
  </r>
  <r>
    <x v="2"/>
    <x v="4"/>
    <x v="0"/>
    <x v="0"/>
    <x v="3"/>
    <n v="253"/>
    <n v="80"/>
    <n v="72"/>
    <s v="-"/>
    <n v="56"/>
    <s v="-"/>
    <s v="-"/>
    <s v="-"/>
    <s v="-"/>
    <s v="-"/>
    <n v="8"/>
    <n v="11"/>
    <n v="1"/>
    <n v="9"/>
    <n v="2"/>
    <s v="-"/>
    <n v="5"/>
    <n v="6"/>
    <s v="-"/>
    <n v="1"/>
    <n v="2"/>
  </r>
  <r>
    <x v="2"/>
    <x v="4"/>
    <x v="1"/>
    <x v="0"/>
    <x v="0"/>
    <n v="44"/>
    <n v="17"/>
    <n v="15"/>
    <s v="-"/>
    <n v="11"/>
    <s v="-"/>
    <s v="-"/>
    <s v="-"/>
    <s v="-"/>
    <s v="-"/>
    <s v="-"/>
    <s v="-"/>
    <s v="-"/>
    <s v="-"/>
    <n v="1"/>
    <s v="-"/>
    <s v="-"/>
    <s v="-"/>
    <s v="-"/>
    <s v="-"/>
    <n v="0"/>
  </r>
  <r>
    <x v="2"/>
    <x v="4"/>
    <x v="1"/>
    <x v="0"/>
    <x v="1"/>
    <n v="93"/>
    <n v="28"/>
    <n v="36"/>
    <s v="-"/>
    <n v="28"/>
    <s v="-"/>
    <s v="-"/>
    <s v="-"/>
    <s v="-"/>
    <s v="-"/>
    <s v="-"/>
    <s v="-"/>
    <s v="-"/>
    <s v="-"/>
    <n v="1"/>
    <s v="-"/>
    <s v="-"/>
    <s v="-"/>
    <s v="-"/>
    <s v="-"/>
    <n v="0"/>
  </r>
  <r>
    <x v="2"/>
    <x v="4"/>
    <x v="1"/>
    <x v="0"/>
    <x v="2"/>
    <n v="63"/>
    <n v="23"/>
    <n v="23"/>
    <s v="-"/>
    <n v="16"/>
    <s v="-"/>
    <s v="-"/>
    <s v="-"/>
    <s v="-"/>
    <s v="-"/>
    <s v="-"/>
    <s v="-"/>
    <s v="-"/>
    <s v="-"/>
    <n v="1"/>
    <s v="-"/>
    <s v="-"/>
    <s v="-"/>
    <s v="-"/>
    <s v="-"/>
    <n v="0"/>
  </r>
  <r>
    <x v="2"/>
    <x v="4"/>
    <x v="1"/>
    <x v="0"/>
    <x v="3"/>
    <n v="30"/>
    <n v="5"/>
    <n v="13"/>
    <s v="-"/>
    <n v="12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4"/>
    <x v="2"/>
    <x v="0"/>
    <x v="0"/>
    <n v="190"/>
    <n v="62"/>
    <n v="49"/>
    <s v="-"/>
    <n v="42"/>
    <s v="-"/>
    <s v="-"/>
    <s v="-"/>
    <s v="-"/>
    <s v="-"/>
    <n v="5"/>
    <n v="6"/>
    <n v="3"/>
    <n v="8"/>
    <n v="2"/>
    <n v="2"/>
    <n v="3"/>
    <n v="4"/>
    <n v="1"/>
    <n v="1"/>
    <n v="2"/>
  </r>
  <r>
    <x v="2"/>
    <x v="4"/>
    <x v="2"/>
    <x v="0"/>
    <x v="1"/>
    <n v="1251"/>
    <n v="404"/>
    <n v="347"/>
    <s v="-"/>
    <n v="239"/>
    <s v="-"/>
    <s v="-"/>
    <s v="-"/>
    <s v="-"/>
    <s v="-"/>
    <n v="33"/>
    <n v="73"/>
    <n v="17"/>
    <n v="41"/>
    <n v="17"/>
    <n v="6"/>
    <n v="23"/>
    <n v="30"/>
    <n v="5"/>
    <n v="4"/>
    <n v="12"/>
  </r>
  <r>
    <x v="2"/>
    <x v="4"/>
    <x v="2"/>
    <x v="0"/>
    <x v="2"/>
    <n v="1028"/>
    <n v="329"/>
    <n v="288"/>
    <s v="-"/>
    <n v="195"/>
    <s v="-"/>
    <s v="-"/>
    <s v="-"/>
    <s v="-"/>
    <s v="-"/>
    <n v="25"/>
    <n v="62"/>
    <n v="16"/>
    <n v="32"/>
    <n v="15"/>
    <n v="6"/>
    <n v="18"/>
    <n v="24"/>
    <n v="5"/>
    <n v="3"/>
    <n v="10"/>
  </r>
  <r>
    <x v="2"/>
    <x v="4"/>
    <x v="2"/>
    <x v="0"/>
    <x v="3"/>
    <n v="223"/>
    <n v="75"/>
    <n v="59"/>
    <s v="-"/>
    <n v="44"/>
    <s v="-"/>
    <s v="-"/>
    <s v="-"/>
    <s v="-"/>
    <s v="-"/>
    <n v="8"/>
    <n v="11"/>
    <n v="1"/>
    <n v="9"/>
    <n v="2"/>
    <s v="-"/>
    <n v="5"/>
    <n v="6"/>
    <s v="-"/>
    <n v="1"/>
    <n v="2"/>
  </r>
  <r>
    <x v="2"/>
    <x v="4"/>
    <x v="2"/>
    <x v="1"/>
    <x v="0"/>
    <n v="190"/>
    <n v="62"/>
    <n v="49"/>
    <s v="-"/>
    <n v="42"/>
    <s v="-"/>
    <s v="-"/>
    <s v="-"/>
    <s v="-"/>
    <s v="-"/>
    <n v="5"/>
    <n v="6"/>
    <n v="3"/>
    <n v="8"/>
    <n v="2"/>
    <n v="2"/>
    <n v="3"/>
    <n v="4"/>
    <n v="1"/>
    <n v="1"/>
    <n v="2"/>
  </r>
  <r>
    <x v="2"/>
    <x v="4"/>
    <x v="2"/>
    <x v="1"/>
    <x v="1"/>
    <n v="1251"/>
    <n v="404"/>
    <n v="347"/>
    <s v="-"/>
    <n v="239"/>
    <s v="-"/>
    <s v="-"/>
    <s v="-"/>
    <s v="-"/>
    <s v="-"/>
    <n v="33"/>
    <n v="73"/>
    <n v="17"/>
    <n v="41"/>
    <n v="17"/>
    <n v="6"/>
    <n v="23"/>
    <n v="30"/>
    <n v="5"/>
    <n v="4"/>
    <n v="12"/>
  </r>
  <r>
    <x v="2"/>
    <x v="4"/>
    <x v="2"/>
    <x v="1"/>
    <x v="2"/>
    <n v="1028"/>
    <n v="329"/>
    <n v="288"/>
    <s v="-"/>
    <n v="195"/>
    <s v="-"/>
    <s v="-"/>
    <s v="-"/>
    <s v="-"/>
    <s v="-"/>
    <n v="25"/>
    <n v="62"/>
    <n v="16"/>
    <n v="32"/>
    <n v="15"/>
    <n v="6"/>
    <n v="18"/>
    <n v="24"/>
    <n v="5"/>
    <n v="3"/>
    <n v="10"/>
  </r>
  <r>
    <x v="2"/>
    <x v="4"/>
    <x v="2"/>
    <x v="1"/>
    <x v="3"/>
    <n v="223"/>
    <n v="75"/>
    <n v="59"/>
    <s v="-"/>
    <n v="44"/>
    <s v="-"/>
    <s v="-"/>
    <s v="-"/>
    <s v="-"/>
    <s v="-"/>
    <n v="8"/>
    <n v="11"/>
    <n v="1"/>
    <n v="9"/>
    <n v="2"/>
    <s v="-"/>
    <n v="5"/>
    <n v="6"/>
    <s v="-"/>
    <n v="1"/>
    <n v="2"/>
  </r>
  <r>
    <x v="2"/>
    <x v="4"/>
    <x v="2"/>
    <x v="2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4"/>
    <x v="2"/>
    <x v="2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4"/>
    <x v="2"/>
    <x v="2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4"/>
    <x v="2"/>
    <x v="2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4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4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4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4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5"/>
    <x v="0"/>
    <x v="0"/>
    <x v="0"/>
    <n v="242"/>
    <n v="107"/>
    <n v="44"/>
    <s v="-"/>
    <n v="45"/>
    <s v="-"/>
    <s v="-"/>
    <s v="-"/>
    <s v="-"/>
    <s v="-"/>
    <n v="3"/>
    <n v="9"/>
    <n v="5"/>
    <n v="4"/>
    <n v="5"/>
    <n v="5"/>
    <n v="3"/>
    <s v="-"/>
    <n v="6"/>
    <n v="5"/>
    <n v="1"/>
  </r>
  <r>
    <x v="2"/>
    <x v="5"/>
    <x v="0"/>
    <x v="0"/>
    <x v="1"/>
    <n v="8542"/>
    <n v="6374"/>
    <n v="612"/>
    <s v="-"/>
    <n v="1035"/>
    <s v="-"/>
    <s v="-"/>
    <s v="-"/>
    <s v="-"/>
    <s v="-"/>
    <n v="12"/>
    <n v="152"/>
    <n v="133"/>
    <n v="39"/>
    <n v="12"/>
    <n v="21"/>
    <n v="88"/>
    <s v="-"/>
    <n v="24"/>
    <n v="38"/>
    <n v="2"/>
  </r>
  <r>
    <x v="2"/>
    <x v="5"/>
    <x v="0"/>
    <x v="0"/>
    <x v="2"/>
    <n v="6871"/>
    <n v="5260"/>
    <n v="438"/>
    <s v="-"/>
    <n v="846"/>
    <s v="-"/>
    <s v="-"/>
    <s v="-"/>
    <s v="-"/>
    <s v="-"/>
    <n v="7"/>
    <n v="134"/>
    <n v="45"/>
    <n v="28"/>
    <n v="8"/>
    <n v="19"/>
    <n v="50"/>
    <s v="-"/>
    <n v="17"/>
    <n v="18"/>
    <n v="1"/>
  </r>
  <r>
    <x v="2"/>
    <x v="5"/>
    <x v="0"/>
    <x v="0"/>
    <x v="3"/>
    <n v="1671"/>
    <n v="1114"/>
    <n v="174"/>
    <s v="-"/>
    <n v="189"/>
    <s v="-"/>
    <s v="-"/>
    <s v="-"/>
    <s v="-"/>
    <s v="-"/>
    <n v="5"/>
    <n v="18"/>
    <n v="88"/>
    <n v="11"/>
    <n v="4"/>
    <n v="2"/>
    <n v="38"/>
    <s v="-"/>
    <n v="7"/>
    <n v="20"/>
    <n v="1"/>
  </r>
  <r>
    <x v="2"/>
    <x v="5"/>
    <x v="1"/>
    <x v="0"/>
    <x v="0"/>
    <n v="26"/>
    <n v="8"/>
    <n v="6"/>
    <s v="-"/>
    <n v="7"/>
    <s v="-"/>
    <s v="-"/>
    <s v="-"/>
    <s v="-"/>
    <s v="-"/>
    <s v="-"/>
    <s v="-"/>
    <n v="1"/>
    <s v="-"/>
    <n v="2"/>
    <s v="-"/>
    <s v="-"/>
    <s v="-"/>
    <n v="1"/>
    <s v="-"/>
    <n v="1"/>
  </r>
  <r>
    <x v="2"/>
    <x v="5"/>
    <x v="1"/>
    <x v="0"/>
    <x v="1"/>
    <n v="57"/>
    <n v="15"/>
    <n v="21"/>
    <s v="-"/>
    <n v="13"/>
    <s v="-"/>
    <s v="-"/>
    <s v="-"/>
    <s v="-"/>
    <s v="-"/>
    <s v="-"/>
    <s v="-"/>
    <n v="2"/>
    <s v="-"/>
    <n v="3"/>
    <s v="-"/>
    <s v="-"/>
    <s v="-"/>
    <n v="1"/>
    <s v="-"/>
    <n v="2"/>
  </r>
  <r>
    <x v="2"/>
    <x v="5"/>
    <x v="1"/>
    <x v="0"/>
    <x v="2"/>
    <n v="33"/>
    <n v="11"/>
    <n v="6"/>
    <s v="-"/>
    <n v="11"/>
    <s v="-"/>
    <s v="-"/>
    <s v="-"/>
    <s v="-"/>
    <s v="-"/>
    <s v="-"/>
    <s v="-"/>
    <n v="1"/>
    <s v="-"/>
    <n v="2"/>
    <s v="-"/>
    <s v="-"/>
    <s v="-"/>
    <n v="1"/>
    <s v="-"/>
    <n v="1"/>
  </r>
  <r>
    <x v="2"/>
    <x v="5"/>
    <x v="1"/>
    <x v="0"/>
    <x v="3"/>
    <n v="24"/>
    <n v="4"/>
    <n v="15"/>
    <s v="-"/>
    <n v="2"/>
    <s v="-"/>
    <s v="-"/>
    <s v="-"/>
    <s v="-"/>
    <s v="-"/>
    <s v="-"/>
    <s v="-"/>
    <n v="1"/>
    <s v="-"/>
    <n v="1"/>
    <s v="-"/>
    <s v="-"/>
    <s v="-"/>
    <s v="-"/>
    <s v="-"/>
    <n v="1"/>
  </r>
  <r>
    <x v="2"/>
    <x v="5"/>
    <x v="2"/>
    <x v="0"/>
    <x v="0"/>
    <n v="216"/>
    <n v="99"/>
    <n v="38"/>
    <s v="-"/>
    <n v="38"/>
    <s v="-"/>
    <s v="-"/>
    <s v="-"/>
    <s v="-"/>
    <s v="-"/>
    <n v="3"/>
    <n v="9"/>
    <n v="4"/>
    <n v="4"/>
    <n v="3"/>
    <n v="5"/>
    <n v="3"/>
    <s v="-"/>
    <n v="5"/>
    <n v="5"/>
    <n v="0"/>
  </r>
  <r>
    <x v="2"/>
    <x v="5"/>
    <x v="2"/>
    <x v="0"/>
    <x v="1"/>
    <n v="8485"/>
    <n v="6359"/>
    <n v="591"/>
    <s v="-"/>
    <n v="1022"/>
    <s v="-"/>
    <s v="-"/>
    <s v="-"/>
    <s v="-"/>
    <s v="-"/>
    <n v="12"/>
    <n v="152"/>
    <n v="131"/>
    <n v="39"/>
    <n v="9"/>
    <n v="21"/>
    <n v="88"/>
    <s v="-"/>
    <n v="23"/>
    <n v="38"/>
    <n v="0"/>
  </r>
  <r>
    <x v="2"/>
    <x v="5"/>
    <x v="2"/>
    <x v="0"/>
    <x v="2"/>
    <n v="6838"/>
    <n v="5249"/>
    <n v="432"/>
    <s v="-"/>
    <n v="835"/>
    <s v="-"/>
    <s v="-"/>
    <s v="-"/>
    <s v="-"/>
    <s v="-"/>
    <n v="7"/>
    <n v="134"/>
    <n v="44"/>
    <n v="28"/>
    <n v="6"/>
    <n v="19"/>
    <n v="50"/>
    <s v="-"/>
    <n v="16"/>
    <n v="18"/>
    <n v="0"/>
  </r>
  <r>
    <x v="2"/>
    <x v="5"/>
    <x v="2"/>
    <x v="0"/>
    <x v="3"/>
    <n v="1647"/>
    <n v="1110"/>
    <n v="159"/>
    <s v="-"/>
    <n v="187"/>
    <s v="-"/>
    <s v="-"/>
    <s v="-"/>
    <s v="-"/>
    <s v="-"/>
    <n v="5"/>
    <n v="18"/>
    <n v="87"/>
    <n v="11"/>
    <n v="3"/>
    <n v="2"/>
    <n v="38"/>
    <s v="-"/>
    <n v="7"/>
    <n v="20"/>
    <n v="0"/>
  </r>
  <r>
    <x v="2"/>
    <x v="5"/>
    <x v="2"/>
    <x v="1"/>
    <x v="0"/>
    <n v="216"/>
    <n v="99"/>
    <n v="38"/>
    <s v="-"/>
    <n v="38"/>
    <s v="-"/>
    <s v="-"/>
    <s v="-"/>
    <s v="-"/>
    <s v="-"/>
    <n v="3"/>
    <n v="9"/>
    <n v="4"/>
    <n v="4"/>
    <n v="3"/>
    <n v="5"/>
    <n v="3"/>
    <s v="-"/>
    <n v="5"/>
    <n v="5"/>
    <n v="0"/>
  </r>
  <r>
    <x v="2"/>
    <x v="5"/>
    <x v="2"/>
    <x v="1"/>
    <x v="1"/>
    <n v="8485"/>
    <n v="6359"/>
    <n v="591"/>
    <s v="-"/>
    <n v="1022"/>
    <s v="-"/>
    <s v="-"/>
    <s v="-"/>
    <s v="-"/>
    <s v="-"/>
    <n v="12"/>
    <n v="152"/>
    <n v="131"/>
    <n v="39"/>
    <n v="9"/>
    <n v="21"/>
    <n v="88"/>
    <s v="-"/>
    <n v="23"/>
    <n v="38"/>
    <n v="0"/>
  </r>
  <r>
    <x v="2"/>
    <x v="5"/>
    <x v="2"/>
    <x v="1"/>
    <x v="2"/>
    <n v="6838"/>
    <n v="5249"/>
    <n v="432"/>
    <s v="-"/>
    <n v="835"/>
    <s v="-"/>
    <s v="-"/>
    <s v="-"/>
    <s v="-"/>
    <s v="-"/>
    <n v="7"/>
    <n v="134"/>
    <n v="44"/>
    <n v="28"/>
    <n v="6"/>
    <n v="19"/>
    <n v="50"/>
    <s v="-"/>
    <n v="16"/>
    <n v="18"/>
    <n v="0"/>
  </r>
  <r>
    <x v="2"/>
    <x v="5"/>
    <x v="2"/>
    <x v="1"/>
    <x v="3"/>
    <n v="1647"/>
    <n v="1110"/>
    <n v="159"/>
    <s v="-"/>
    <n v="187"/>
    <s v="-"/>
    <s v="-"/>
    <s v="-"/>
    <s v="-"/>
    <s v="-"/>
    <n v="5"/>
    <n v="18"/>
    <n v="87"/>
    <n v="11"/>
    <n v="3"/>
    <n v="2"/>
    <n v="38"/>
    <s v="-"/>
    <n v="7"/>
    <n v="20"/>
    <n v="0"/>
  </r>
  <r>
    <x v="2"/>
    <x v="5"/>
    <x v="2"/>
    <x v="2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5"/>
    <x v="2"/>
    <x v="2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5"/>
    <x v="2"/>
    <x v="2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5"/>
    <x v="2"/>
    <x v="2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5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5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5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5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6"/>
    <x v="0"/>
    <x v="0"/>
    <x v="0"/>
    <n v="2"/>
    <s v="-"/>
    <s v="-"/>
    <s v="-"/>
    <n v="1"/>
    <s v="-"/>
    <s v="-"/>
    <s v="-"/>
    <s v="-"/>
    <s v="-"/>
    <s v="-"/>
    <n v="1"/>
    <s v="-"/>
    <s v="-"/>
    <s v="-"/>
    <s v="-"/>
    <s v="-"/>
    <s v="-"/>
    <s v="-"/>
    <s v="-"/>
    <n v="0"/>
  </r>
  <r>
    <x v="2"/>
    <x v="6"/>
    <x v="0"/>
    <x v="0"/>
    <x v="1"/>
    <n v="10"/>
    <s v="-"/>
    <s v="-"/>
    <s v="-"/>
    <s v="-"/>
    <s v="-"/>
    <s v="-"/>
    <s v="-"/>
    <s v="-"/>
    <s v="-"/>
    <s v="-"/>
    <n v="10"/>
    <s v="-"/>
    <s v="-"/>
    <s v="-"/>
    <s v="-"/>
    <s v="-"/>
    <s v="-"/>
    <s v="-"/>
    <s v="-"/>
    <n v="0"/>
  </r>
  <r>
    <x v="2"/>
    <x v="6"/>
    <x v="0"/>
    <x v="0"/>
    <x v="2"/>
    <n v="9"/>
    <s v="-"/>
    <s v="-"/>
    <s v="-"/>
    <s v="-"/>
    <s v="-"/>
    <s v="-"/>
    <s v="-"/>
    <s v="-"/>
    <s v="-"/>
    <s v="-"/>
    <n v="9"/>
    <s v="-"/>
    <s v="-"/>
    <s v="-"/>
    <s v="-"/>
    <s v="-"/>
    <s v="-"/>
    <s v="-"/>
    <s v="-"/>
    <n v="0"/>
  </r>
  <r>
    <x v="2"/>
    <x v="6"/>
    <x v="0"/>
    <x v="0"/>
    <x v="3"/>
    <n v="1"/>
    <s v="-"/>
    <s v="-"/>
    <s v="-"/>
    <s v="-"/>
    <s v="-"/>
    <s v="-"/>
    <s v="-"/>
    <s v="-"/>
    <s v="-"/>
    <s v="-"/>
    <n v="1"/>
    <s v="-"/>
    <s v="-"/>
    <s v="-"/>
    <s v="-"/>
    <s v="-"/>
    <s v="-"/>
    <s v="-"/>
    <s v="-"/>
    <n v="0"/>
  </r>
  <r>
    <x v="2"/>
    <x v="6"/>
    <x v="1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6"/>
    <x v="1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6"/>
    <x v="1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6"/>
    <x v="1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6"/>
    <x v="2"/>
    <x v="0"/>
    <x v="0"/>
    <n v="2"/>
    <s v="-"/>
    <s v="-"/>
    <s v="-"/>
    <n v="1"/>
    <s v="-"/>
    <s v="-"/>
    <s v="-"/>
    <s v="-"/>
    <s v="-"/>
    <s v="-"/>
    <n v="1"/>
    <s v="-"/>
    <s v="-"/>
    <s v="-"/>
    <s v="-"/>
    <s v="-"/>
    <s v="-"/>
    <s v="-"/>
    <s v="-"/>
    <n v="0"/>
  </r>
  <r>
    <x v="2"/>
    <x v="6"/>
    <x v="2"/>
    <x v="0"/>
    <x v="1"/>
    <n v="10"/>
    <s v="-"/>
    <s v="-"/>
    <s v="-"/>
    <s v="-"/>
    <s v="-"/>
    <s v="-"/>
    <s v="-"/>
    <s v="-"/>
    <s v="-"/>
    <s v="-"/>
    <n v="10"/>
    <s v="-"/>
    <s v="-"/>
    <s v="-"/>
    <s v="-"/>
    <s v="-"/>
    <s v="-"/>
    <s v="-"/>
    <s v="-"/>
    <n v="0"/>
  </r>
  <r>
    <x v="2"/>
    <x v="6"/>
    <x v="2"/>
    <x v="0"/>
    <x v="2"/>
    <n v="9"/>
    <s v="-"/>
    <s v="-"/>
    <s v="-"/>
    <s v="-"/>
    <s v="-"/>
    <s v="-"/>
    <s v="-"/>
    <s v="-"/>
    <s v="-"/>
    <s v="-"/>
    <n v="9"/>
    <s v="-"/>
    <s v="-"/>
    <s v="-"/>
    <s v="-"/>
    <s v="-"/>
    <s v="-"/>
    <s v="-"/>
    <s v="-"/>
    <n v="0"/>
  </r>
  <r>
    <x v="2"/>
    <x v="6"/>
    <x v="2"/>
    <x v="0"/>
    <x v="3"/>
    <n v="1"/>
    <s v="-"/>
    <s v="-"/>
    <s v="-"/>
    <s v="-"/>
    <s v="-"/>
    <s v="-"/>
    <s v="-"/>
    <s v="-"/>
    <s v="-"/>
    <s v="-"/>
    <n v="1"/>
    <s v="-"/>
    <s v="-"/>
    <s v="-"/>
    <s v="-"/>
    <s v="-"/>
    <s v="-"/>
    <s v="-"/>
    <s v="-"/>
    <n v="0"/>
  </r>
  <r>
    <x v="2"/>
    <x v="6"/>
    <x v="2"/>
    <x v="1"/>
    <x v="0"/>
    <n v="2"/>
    <s v="-"/>
    <s v="-"/>
    <s v="-"/>
    <n v="1"/>
    <s v="-"/>
    <s v="-"/>
    <s v="-"/>
    <s v="-"/>
    <s v="-"/>
    <s v="-"/>
    <n v="1"/>
    <s v="-"/>
    <s v="-"/>
    <s v="-"/>
    <s v="-"/>
    <s v="-"/>
    <s v="-"/>
    <s v="-"/>
    <s v="-"/>
    <n v="0"/>
  </r>
  <r>
    <x v="2"/>
    <x v="6"/>
    <x v="2"/>
    <x v="1"/>
    <x v="1"/>
    <n v="10"/>
    <s v="-"/>
    <s v="-"/>
    <s v="-"/>
    <s v="-"/>
    <s v="-"/>
    <s v="-"/>
    <s v="-"/>
    <s v="-"/>
    <s v="-"/>
    <s v="-"/>
    <n v="10"/>
    <s v="-"/>
    <s v="-"/>
    <s v="-"/>
    <s v="-"/>
    <s v="-"/>
    <s v="-"/>
    <s v="-"/>
    <s v="-"/>
    <n v="0"/>
  </r>
  <r>
    <x v="2"/>
    <x v="6"/>
    <x v="2"/>
    <x v="1"/>
    <x v="2"/>
    <n v="9"/>
    <s v="-"/>
    <s v="-"/>
    <s v="-"/>
    <s v="-"/>
    <s v="-"/>
    <s v="-"/>
    <s v="-"/>
    <s v="-"/>
    <s v="-"/>
    <s v="-"/>
    <n v="9"/>
    <s v="-"/>
    <s v="-"/>
    <s v="-"/>
    <s v="-"/>
    <s v="-"/>
    <s v="-"/>
    <s v="-"/>
    <s v="-"/>
    <n v="0"/>
  </r>
  <r>
    <x v="2"/>
    <x v="6"/>
    <x v="2"/>
    <x v="1"/>
    <x v="3"/>
    <n v="1"/>
    <s v="-"/>
    <s v="-"/>
    <s v="-"/>
    <s v="-"/>
    <s v="-"/>
    <s v="-"/>
    <s v="-"/>
    <s v="-"/>
    <s v="-"/>
    <s v="-"/>
    <n v="1"/>
    <s v="-"/>
    <s v="-"/>
    <s v="-"/>
    <s v="-"/>
    <s v="-"/>
    <s v="-"/>
    <s v="-"/>
    <s v="-"/>
    <n v="0"/>
  </r>
  <r>
    <x v="2"/>
    <x v="6"/>
    <x v="2"/>
    <x v="2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6"/>
    <x v="2"/>
    <x v="2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6"/>
    <x v="2"/>
    <x v="2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6"/>
    <x v="2"/>
    <x v="2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6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6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6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6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7"/>
    <x v="0"/>
    <x v="0"/>
    <x v="0"/>
    <n v="2"/>
    <s v="-"/>
    <s v="-"/>
    <s v="-"/>
    <n v="1"/>
    <s v="-"/>
    <s v="-"/>
    <s v="-"/>
    <s v="-"/>
    <s v="-"/>
    <s v="-"/>
    <n v="1"/>
    <s v="-"/>
    <s v="-"/>
    <s v="-"/>
    <s v="-"/>
    <s v="-"/>
    <s v="-"/>
    <s v="-"/>
    <s v="-"/>
    <n v="0"/>
  </r>
  <r>
    <x v="2"/>
    <x v="7"/>
    <x v="0"/>
    <x v="0"/>
    <x v="1"/>
    <n v="2"/>
    <s v="-"/>
    <s v="-"/>
    <s v="-"/>
    <n v="1"/>
    <s v="-"/>
    <s v="-"/>
    <s v="-"/>
    <s v="-"/>
    <s v="-"/>
    <s v="-"/>
    <n v="1"/>
    <s v="-"/>
    <s v="-"/>
    <s v="-"/>
    <s v="-"/>
    <s v="-"/>
    <s v="-"/>
    <s v="-"/>
    <s v="-"/>
    <n v="0"/>
  </r>
  <r>
    <x v="2"/>
    <x v="7"/>
    <x v="0"/>
    <x v="0"/>
    <x v="2"/>
    <n v="2"/>
    <s v="-"/>
    <s v="-"/>
    <s v="-"/>
    <n v="1"/>
    <s v="-"/>
    <s v="-"/>
    <s v="-"/>
    <s v="-"/>
    <s v="-"/>
    <s v="-"/>
    <n v="1"/>
    <s v="-"/>
    <s v="-"/>
    <s v="-"/>
    <s v="-"/>
    <s v="-"/>
    <s v="-"/>
    <s v="-"/>
    <s v="-"/>
    <n v="0"/>
  </r>
  <r>
    <x v="2"/>
    <x v="7"/>
    <x v="0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7"/>
    <x v="1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7"/>
    <x v="1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7"/>
    <x v="1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7"/>
    <x v="1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7"/>
    <x v="2"/>
    <x v="0"/>
    <x v="0"/>
    <n v="2"/>
    <s v="-"/>
    <s v="-"/>
    <s v="-"/>
    <n v="1"/>
    <s v="-"/>
    <s v="-"/>
    <s v="-"/>
    <s v="-"/>
    <s v="-"/>
    <s v="-"/>
    <n v="1"/>
    <s v="-"/>
    <s v="-"/>
    <s v="-"/>
    <s v="-"/>
    <s v="-"/>
    <s v="-"/>
    <s v="-"/>
    <s v="-"/>
    <n v="0"/>
  </r>
  <r>
    <x v="2"/>
    <x v="7"/>
    <x v="2"/>
    <x v="0"/>
    <x v="1"/>
    <n v="2"/>
    <s v="-"/>
    <s v="-"/>
    <s v="-"/>
    <n v="1"/>
    <s v="-"/>
    <s v="-"/>
    <s v="-"/>
    <s v="-"/>
    <s v="-"/>
    <s v="-"/>
    <n v="1"/>
    <s v="-"/>
    <s v="-"/>
    <s v="-"/>
    <s v="-"/>
    <s v="-"/>
    <s v="-"/>
    <s v="-"/>
    <s v="-"/>
    <n v="0"/>
  </r>
  <r>
    <x v="2"/>
    <x v="7"/>
    <x v="2"/>
    <x v="0"/>
    <x v="2"/>
    <n v="2"/>
    <s v="-"/>
    <s v="-"/>
    <s v="-"/>
    <n v="1"/>
    <s v="-"/>
    <s v="-"/>
    <s v="-"/>
    <s v="-"/>
    <s v="-"/>
    <s v="-"/>
    <n v="1"/>
    <s v="-"/>
    <s v="-"/>
    <s v="-"/>
    <s v="-"/>
    <s v="-"/>
    <s v="-"/>
    <s v="-"/>
    <s v="-"/>
    <n v="0"/>
  </r>
  <r>
    <x v="2"/>
    <x v="7"/>
    <x v="2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7"/>
    <x v="2"/>
    <x v="1"/>
    <x v="0"/>
    <n v="2"/>
    <s v="-"/>
    <s v="-"/>
    <s v="-"/>
    <n v="1"/>
    <s v="-"/>
    <s v="-"/>
    <s v="-"/>
    <s v="-"/>
    <s v="-"/>
    <s v="-"/>
    <n v="1"/>
    <s v="-"/>
    <s v="-"/>
    <s v="-"/>
    <s v="-"/>
    <s v="-"/>
    <s v="-"/>
    <s v="-"/>
    <s v="-"/>
    <n v="0"/>
  </r>
  <r>
    <x v="2"/>
    <x v="7"/>
    <x v="2"/>
    <x v="1"/>
    <x v="1"/>
    <n v="2"/>
    <s v="-"/>
    <s v="-"/>
    <s v="-"/>
    <n v="1"/>
    <s v="-"/>
    <s v="-"/>
    <s v="-"/>
    <s v="-"/>
    <s v="-"/>
    <s v="-"/>
    <n v="1"/>
    <s v="-"/>
    <s v="-"/>
    <s v="-"/>
    <s v="-"/>
    <s v="-"/>
    <s v="-"/>
    <s v="-"/>
    <s v="-"/>
    <n v="0"/>
  </r>
  <r>
    <x v="2"/>
    <x v="7"/>
    <x v="2"/>
    <x v="1"/>
    <x v="2"/>
    <n v="2"/>
    <s v="-"/>
    <s v="-"/>
    <s v="-"/>
    <n v="1"/>
    <s v="-"/>
    <s v="-"/>
    <s v="-"/>
    <s v="-"/>
    <s v="-"/>
    <s v="-"/>
    <n v="1"/>
    <s v="-"/>
    <s v="-"/>
    <s v="-"/>
    <s v="-"/>
    <s v="-"/>
    <s v="-"/>
    <s v="-"/>
    <s v="-"/>
    <n v="0"/>
  </r>
  <r>
    <x v="2"/>
    <x v="7"/>
    <x v="2"/>
    <x v="1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7"/>
    <x v="2"/>
    <x v="2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7"/>
    <x v="2"/>
    <x v="2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7"/>
    <x v="2"/>
    <x v="2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7"/>
    <x v="2"/>
    <x v="2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7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7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7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7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8"/>
    <x v="0"/>
    <x v="0"/>
    <x v="0"/>
    <n v="84"/>
    <n v="26"/>
    <n v="19"/>
    <s v="-"/>
    <n v="18"/>
    <s v="-"/>
    <s v="-"/>
    <s v="-"/>
    <s v="-"/>
    <s v="-"/>
    <n v="2"/>
    <n v="1"/>
    <n v="1"/>
    <n v="2"/>
    <n v="3"/>
    <n v="3"/>
    <n v="1"/>
    <n v="2"/>
    <n v="4"/>
    <s v="-"/>
    <n v="2"/>
  </r>
  <r>
    <x v="2"/>
    <x v="8"/>
    <x v="0"/>
    <x v="0"/>
    <x v="1"/>
    <n v="2147"/>
    <n v="662"/>
    <n v="263"/>
    <s v="-"/>
    <n v="933"/>
    <s v="-"/>
    <s v="-"/>
    <s v="-"/>
    <s v="-"/>
    <s v="-"/>
    <n v="14"/>
    <n v="6"/>
    <n v="36"/>
    <n v="83"/>
    <n v="32"/>
    <n v="16"/>
    <n v="26"/>
    <n v="16"/>
    <n v="41"/>
    <s v="-"/>
    <n v="19"/>
  </r>
  <r>
    <x v="2"/>
    <x v="8"/>
    <x v="0"/>
    <x v="0"/>
    <x v="2"/>
    <n v="1480"/>
    <n v="601"/>
    <n v="225"/>
    <s v="-"/>
    <n v="438"/>
    <s v="-"/>
    <s v="-"/>
    <s v="-"/>
    <s v="-"/>
    <s v="-"/>
    <n v="11"/>
    <s v="-"/>
    <n v="30"/>
    <n v="52"/>
    <n v="29"/>
    <n v="15"/>
    <n v="23"/>
    <n v="12"/>
    <n v="31"/>
    <s v="-"/>
    <n v="13"/>
  </r>
  <r>
    <x v="2"/>
    <x v="8"/>
    <x v="0"/>
    <x v="0"/>
    <x v="3"/>
    <n v="667"/>
    <n v="61"/>
    <n v="38"/>
    <s v="-"/>
    <n v="495"/>
    <s v="-"/>
    <s v="-"/>
    <s v="-"/>
    <s v="-"/>
    <s v="-"/>
    <n v="3"/>
    <n v="6"/>
    <n v="6"/>
    <n v="31"/>
    <n v="3"/>
    <n v="1"/>
    <n v="3"/>
    <n v="4"/>
    <n v="10"/>
    <s v="-"/>
    <n v="6"/>
  </r>
  <r>
    <x v="2"/>
    <x v="8"/>
    <x v="1"/>
    <x v="0"/>
    <x v="0"/>
    <n v="7"/>
    <n v="1"/>
    <n v="4"/>
    <s v="-"/>
    <n v="2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8"/>
    <x v="1"/>
    <x v="0"/>
    <x v="1"/>
    <n v="8"/>
    <n v="1"/>
    <n v="4"/>
    <s v="-"/>
    <n v="3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8"/>
    <x v="1"/>
    <x v="0"/>
    <x v="2"/>
    <n v="6"/>
    <n v="1"/>
    <n v="4"/>
    <s v="-"/>
    <n v="1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8"/>
    <x v="1"/>
    <x v="0"/>
    <x v="3"/>
    <n v="2"/>
    <s v="-"/>
    <s v="-"/>
    <s v="-"/>
    <n v="2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8"/>
    <x v="2"/>
    <x v="0"/>
    <x v="0"/>
    <n v="77"/>
    <n v="25"/>
    <n v="15"/>
    <s v="-"/>
    <n v="16"/>
    <s v="-"/>
    <s v="-"/>
    <s v="-"/>
    <s v="-"/>
    <s v="-"/>
    <n v="2"/>
    <n v="1"/>
    <n v="1"/>
    <n v="2"/>
    <n v="3"/>
    <n v="3"/>
    <n v="1"/>
    <n v="2"/>
    <n v="4"/>
    <s v="-"/>
    <n v="2"/>
  </r>
  <r>
    <x v="2"/>
    <x v="8"/>
    <x v="2"/>
    <x v="0"/>
    <x v="1"/>
    <n v="2139"/>
    <n v="661"/>
    <n v="259"/>
    <s v="-"/>
    <n v="930"/>
    <s v="-"/>
    <s v="-"/>
    <s v="-"/>
    <s v="-"/>
    <s v="-"/>
    <n v="14"/>
    <n v="6"/>
    <n v="36"/>
    <n v="83"/>
    <n v="32"/>
    <n v="16"/>
    <n v="26"/>
    <n v="16"/>
    <n v="41"/>
    <s v="-"/>
    <n v="19"/>
  </r>
  <r>
    <x v="2"/>
    <x v="8"/>
    <x v="2"/>
    <x v="0"/>
    <x v="2"/>
    <n v="1474"/>
    <n v="600"/>
    <n v="221"/>
    <s v="-"/>
    <n v="437"/>
    <s v="-"/>
    <s v="-"/>
    <s v="-"/>
    <s v="-"/>
    <s v="-"/>
    <n v="11"/>
    <s v="-"/>
    <n v="30"/>
    <n v="52"/>
    <n v="29"/>
    <n v="15"/>
    <n v="23"/>
    <n v="12"/>
    <n v="31"/>
    <s v="-"/>
    <n v="13"/>
  </r>
  <r>
    <x v="2"/>
    <x v="8"/>
    <x v="2"/>
    <x v="0"/>
    <x v="3"/>
    <n v="665"/>
    <n v="61"/>
    <n v="38"/>
    <s v="-"/>
    <n v="493"/>
    <s v="-"/>
    <s v="-"/>
    <s v="-"/>
    <s v="-"/>
    <s v="-"/>
    <n v="3"/>
    <n v="6"/>
    <n v="6"/>
    <n v="31"/>
    <n v="3"/>
    <n v="1"/>
    <n v="3"/>
    <n v="4"/>
    <n v="10"/>
    <s v="-"/>
    <n v="6"/>
  </r>
  <r>
    <x v="2"/>
    <x v="8"/>
    <x v="2"/>
    <x v="1"/>
    <x v="0"/>
    <n v="77"/>
    <n v="25"/>
    <n v="15"/>
    <s v="-"/>
    <n v="16"/>
    <s v="-"/>
    <s v="-"/>
    <s v="-"/>
    <s v="-"/>
    <s v="-"/>
    <n v="2"/>
    <n v="1"/>
    <n v="1"/>
    <n v="2"/>
    <n v="3"/>
    <n v="3"/>
    <n v="1"/>
    <n v="2"/>
    <n v="4"/>
    <s v="-"/>
    <n v="2"/>
  </r>
  <r>
    <x v="2"/>
    <x v="8"/>
    <x v="2"/>
    <x v="1"/>
    <x v="1"/>
    <n v="2139"/>
    <n v="661"/>
    <n v="259"/>
    <s v="-"/>
    <n v="930"/>
    <s v="-"/>
    <s v="-"/>
    <s v="-"/>
    <s v="-"/>
    <s v="-"/>
    <n v="14"/>
    <n v="6"/>
    <n v="36"/>
    <n v="83"/>
    <n v="32"/>
    <n v="16"/>
    <n v="26"/>
    <n v="16"/>
    <n v="41"/>
    <s v="-"/>
    <n v="19"/>
  </r>
  <r>
    <x v="2"/>
    <x v="8"/>
    <x v="2"/>
    <x v="1"/>
    <x v="2"/>
    <n v="1474"/>
    <n v="600"/>
    <n v="221"/>
    <s v="-"/>
    <n v="437"/>
    <s v="-"/>
    <s v="-"/>
    <s v="-"/>
    <s v="-"/>
    <s v="-"/>
    <n v="11"/>
    <s v="-"/>
    <n v="30"/>
    <n v="52"/>
    <n v="29"/>
    <n v="15"/>
    <n v="23"/>
    <n v="12"/>
    <n v="31"/>
    <s v="-"/>
    <n v="13"/>
  </r>
  <r>
    <x v="2"/>
    <x v="8"/>
    <x v="2"/>
    <x v="1"/>
    <x v="3"/>
    <n v="665"/>
    <n v="61"/>
    <n v="38"/>
    <s v="-"/>
    <n v="493"/>
    <s v="-"/>
    <s v="-"/>
    <s v="-"/>
    <s v="-"/>
    <s v="-"/>
    <n v="3"/>
    <n v="6"/>
    <n v="6"/>
    <n v="31"/>
    <n v="3"/>
    <n v="1"/>
    <n v="3"/>
    <n v="4"/>
    <n v="10"/>
    <s v="-"/>
    <n v="6"/>
  </r>
  <r>
    <x v="2"/>
    <x v="8"/>
    <x v="2"/>
    <x v="2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8"/>
    <x v="2"/>
    <x v="2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8"/>
    <x v="2"/>
    <x v="2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8"/>
    <x v="2"/>
    <x v="2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8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8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8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8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9"/>
    <x v="0"/>
    <x v="0"/>
    <x v="0"/>
    <n v="360"/>
    <n v="139"/>
    <n v="43"/>
    <s v="-"/>
    <n v="75"/>
    <s v="-"/>
    <s v="-"/>
    <s v="-"/>
    <s v="-"/>
    <s v="-"/>
    <n v="9"/>
    <n v="6"/>
    <n v="15"/>
    <n v="12"/>
    <n v="13"/>
    <n v="8"/>
    <n v="13"/>
    <n v="7"/>
    <n v="15"/>
    <n v="5"/>
    <n v="0"/>
  </r>
  <r>
    <x v="2"/>
    <x v="9"/>
    <x v="0"/>
    <x v="0"/>
    <x v="1"/>
    <n v="3058"/>
    <n v="1184"/>
    <n v="317"/>
    <s v="-"/>
    <n v="613"/>
    <s v="-"/>
    <s v="-"/>
    <s v="-"/>
    <s v="-"/>
    <s v="-"/>
    <n v="64"/>
    <n v="33"/>
    <n v="152"/>
    <n v="148"/>
    <n v="91"/>
    <n v="95"/>
    <n v="62"/>
    <n v="92"/>
    <n v="158"/>
    <n v="49"/>
    <n v="0"/>
  </r>
  <r>
    <x v="2"/>
    <x v="9"/>
    <x v="0"/>
    <x v="0"/>
    <x v="2"/>
    <n v="1510"/>
    <n v="597"/>
    <n v="173"/>
    <s v="-"/>
    <n v="299"/>
    <s v="-"/>
    <s v="-"/>
    <s v="-"/>
    <s v="-"/>
    <s v="-"/>
    <n v="27"/>
    <n v="16"/>
    <n v="73"/>
    <n v="59"/>
    <n v="32"/>
    <n v="42"/>
    <n v="48"/>
    <n v="53"/>
    <n v="67"/>
    <n v="24"/>
    <n v="0"/>
  </r>
  <r>
    <x v="2"/>
    <x v="9"/>
    <x v="0"/>
    <x v="0"/>
    <x v="3"/>
    <n v="1548"/>
    <n v="587"/>
    <n v="144"/>
    <s v="-"/>
    <n v="314"/>
    <s v="-"/>
    <s v="-"/>
    <s v="-"/>
    <s v="-"/>
    <s v="-"/>
    <n v="37"/>
    <n v="17"/>
    <n v="79"/>
    <n v="89"/>
    <n v="59"/>
    <n v="53"/>
    <n v="14"/>
    <n v="39"/>
    <n v="91"/>
    <n v="25"/>
    <n v="0"/>
  </r>
  <r>
    <x v="2"/>
    <x v="9"/>
    <x v="1"/>
    <x v="0"/>
    <x v="0"/>
    <n v="122"/>
    <n v="61"/>
    <n v="11"/>
    <s v="-"/>
    <n v="14"/>
    <s v="-"/>
    <s v="-"/>
    <s v="-"/>
    <s v="-"/>
    <s v="-"/>
    <n v="3"/>
    <n v="3"/>
    <n v="5"/>
    <n v="4"/>
    <n v="5"/>
    <n v="1"/>
    <n v="5"/>
    <n v="5"/>
    <n v="3"/>
    <n v="2"/>
    <n v="0"/>
  </r>
  <r>
    <x v="2"/>
    <x v="9"/>
    <x v="1"/>
    <x v="0"/>
    <x v="1"/>
    <n v="412"/>
    <n v="127"/>
    <n v="24"/>
    <s v="-"/>
    <n v="42"/>
    <s v="-"/>
    <s v="-"/>
    <s v="-"/>
    <s v="-"/>
    <s v="-"/>
    <n v="6"/>
    <n v="6"/>
    <n v="9"/>
    <n v="58"/>
    <n v="45"/>
    <n v="2"/>
    <n v="15"/>
    <n v="37"/>
    <n v="3"/>
    <n v="38"/>
    <n v="0"/>
  </r>
  <r>
    <x v="2"/>
    <x v="9"/>
    <x v="1"/>
    <x v="0"/>
    <x v="2"/>
    <n v="215"/>
    <n v="66"/>
    <n v="15"/>
    <s v="-"/>
    <n v="24"/>
    <s v="-"/>
    <s v="-"/>
    <s v="-"/>
    <s v="-"/>
    <s v="-"/>
    <n v="4"/>
    <n v="3"/>
    <n v="5"/>
    <n v="20"/>
    <n v="15"/>
    <n v="1"/>
    <n v="7"/>
    <n v="36"/>
    <n v="2"/>
    <n v="17"/>
    <n v="0"/>
  </r>
  <r>
    <x v="2"/>
    <x v="9"/>
    <x v="1"/>
    <x v="0"/>
    <x v="3"/>
    <n v="197"/>
    <n v="61"/>
    <n v="9"/>
    <s v="-"/>
    <n v="18"/>
    <s v="-"/>
    <s v="-"/>
    <s v="-"/>
    <s v="-"/>
    <s v="-"/>
    <n v="2"/>
    <n v="3"/>
    <n v="4"/>
    <n v="38"/>
    <n v="30"/>
    <n v="1"/>
    <n v="8"/>
    <n v="1"/>
    <n v="1"/>
    <n v="21"/>
    <n v="0"/>
  </r>
  <r>
    <x v="2"/>
    <x v="9"/>
    <x v="2"/>
    <x v="0"/>
    <x v="0"/>
    <n v="238"/>
    <n v="78"/>
    <n v="32"/>
    <s v="-"/>
    <n v="61"/>
    <s v="-"/>
    <s v="-"/>
    <s v="-"/>
    <s v="-"/>
    <s v="-"/>
    <n v="6"/>
    <n v="3"/>
    <n v="10"/>
    <n v="8"/>
    <n v="8"/>
    <n v="7"/>
    <n v="8"/>
    <n v="2"/>
    <n v="12"/>
    <n v="3"/>
    <n v="0"/>
  </r>
  <r>
    <x v="2"/>
    <x v="9"/>
    <x v="2"/>
    <x v="0"/>
    <x v="1"/>
    <n v="2646"/>
    <n v="1057"/>
    <n v="293"/>
    <s v="-"/>
    <n v="571"/>
    <s v="-"/>
    <s v="-"/>
    <s v="-"/>
    <s v="-"/>
    <s v="-"/>
    <n v="58"/>
    <n v="27"/>
    <n v="143"/>
    <n v="90"/>
    <n v="46"/>
    <n v="93"/>
    <n v="47"/>
    <n v="55"/>
    <n v="155"/>
    <n v="11"/>
    <n v="0"/>
  </r>
  <r>
    <x v="2"/>
    <x v="9"/>
    <x v="2"/>
    <x v="0"/>
    <x v="2"/>
    <n v="1295"/>
    <n v="531"/>
    <n v="158"/>
    <s v="-"/>
    <n v="275"/>
    <s v="-"/>
    <s v="-"/>
    <s v="-"/>
    <s v="-"/>
    <s v="-"/>
    <n v="23"/>
    <n v="13"/>
    <n v="68"/>
    <n v="39"/>
    <n v="17"/>
    <n v="41"/>
    <n v="41"/>
    <n v="17"/>
    <n v="65"/>
    <n v="7"/>
    <n v="0"/>
  </r>
  <r>
    <x v="2"/>
    <x v="9"/>
    <x v="2"/>
    <x v="0"/>
    <x v="3"/>
    <n v="1351"/>
    <n v="526"/>
    <n v="135"/>
    <s v="-"/>
    <n v="296"/>
    <s v="-"/>
    <s v="-"/>
    <s v="-"/>
    <s v="-"/>
    <s v="-"/>
    <n v="35"/>
    <n v="14"/>
    <n v="75"/>
    <n v="51"/>
    <n v="29"/>
    <n v="52"/>
    <n v="6"/>
    <n v="38"/>
    <n v="90"/>
    <n v="4"/>
    <n v="0"/>
  </r>
  <r>
    <x v="2"/>
    <x v="9"/>
    <x v="2"/>
    <x v="1"/>
    <x v="0"/>
    <n v="234"/>
    <n v="76"/>
    <n v="32"/>
    <s v="-"/>
    <n v="61"/>
    <s v="-"/>
    <s v="-"/>
    <s v="-"/>
    <s v="-"/>
    <s v="-"/>
    <n v="4"/>
    <n v="3"/>
    <n v="10"/>
    <n v="8"/>
    <n v="8"/>
    <n v="7"/>
    <n v="8"/>
    <n v="2"/>
    <n v="12"/>
    <n v="3"/>
    <n v="0"/>
  </r>
  <r>
    <x v="2"/>
    <x v="9"/>
    <x v="2"/>
    <x v="1"/>
    <x v="1"/>
    <n v="2553"/>
    <n v="997"/>
    <n v="293"/>
    <s v="-"/>
    <n v="571"/>
    <s v="-"/>
    <s v="-"/>
    <s v="-"/>
    <s v="-"/>
    <s v="-"/>
    <n v="25"/>
    <n v="27"/>
    <n v="143"/>
    <n v="90"/>
    <n v="46"/>
    <n v="93"/>
    <n v="47"/>
    <n v="55"/>
    <n v="155"/>
    <n v="11"/>
    <n v="0"/>
  </r>
  <r>
    <x v="2"/>
    <x v="9"/>
    <x v="2"/>
    <x v="1"/>
    <x v="2"/>
    <n v="1278"/>
    <n v="523"/>
    <n v="158"/>
    <s v="-"/>
    <n v="275"/>
    <s v="-"/>
    <s v="-"/>
    <s v="-"/>
    <s v="-"/>
    <s v="-"/>
    <n v="14"/>
    <n v="13"/>
    <n v="68"/>
    <n v="39"/>
    <n v="17"/>
    <n v="41"/>
    <n v="41"/>
    <n v="17"/>
    <n v="65"/>
    <n v="7"/>
    <n v="0"/>
  </r>
  <r>
    <x v="2"/>
    <x v="9"/>
    <x v="2"/>
    <x v="1"/>
    <x v="3"/>
    <n v="1275"/>
    <n v="474"/>
    <n v="135"/>
    <s v="-"/>
    <n v="296"/>
    <s v="-"/>
    <s v="-"/>
    <s v="-"/>
    <s v="-"/>
    <s v="-"/>
    <n v="11"/>
    <n v="14"/>
    <n v="75"/>
    <n v="51"/>
    <n v="29"/>
    <n v="52"/>
    <n v="6"/>
    <n v="38"/>
    <n v="90"/>
    <n v="4"/>
    <n v="0"/>
  </r>
  <r>
    <x v="2"/>
    <x v="9"/>
    <x v="2"/>
    <x v="2"/>
    <x v="0"/>
    <n v="4"/>
    <n v="2"/>
    <s v="-"/>
    <s v="-"/>
    <s v="-"/>
    <s v="-"/>
    <s v="-"/>
    <s v="-"/>
    <s v="-"/>
    <s v="-"/>
    <n v="2"/>
    <s v="-"/>
    <s v="-"/>
    <s v="-"/>
    <s v="-"/>
    <s v="-"/>
    <s v="-"/>
    <s v="-"/>
    <s v="-"/>
    <s v="-"/>
    <n v="0"/>
  </r>
  <r>
    <x v="2"/>
    <x v="9"/>
    <x v="2"/>
    <x v="2"/>
    <x v="1"/>
    <n v="93"/>
    <n v="60"/>
    <s v="-"/>
    <s v="-"/>
    <s v="-"/>
    <s v="-"/>
    <s v="-"/>
    <s v="-"/>
    <s v="-"/>
    <s v="-"/>
    <n v="33"/>
    <s v="-"/>
    <s v="-"/>
    <s v="-"/>
    <s v="-"/>
    <s v="-"/>
    <s v="-"/>
    <s v="-"/>
    <s v="-"/>
    <s v="-"/>
    <n v="0"/>
  </r>
  <r>
    <x v="2"/>
    <x v="9"/>
    <x v="2"/>
    <x v="2"/>
    <x v="2"/>
    <n v="17"/>
    <n v="8"/>
    <s v="-"/>
    <s v="-"/>
    <s v="-"/>
    <s v="-"/>
    <s v="-"/>
    <s v="-"/>
    <s v="-"/>
    <s v="-"/>
    <n v="9"/>
    <s v="-"/>
    <s v="-"/>
    <s v="-"/>
    <s v="-"/>
    <s v="-"/>
    <s v="-"/>
    <s v="-"/>
    <s v="-"/>
    <s v="-"/>
    <n v="0"/>
  </r>
  <r>
    <x v="2"/>
    <x v="9"/>
    <x v="2"/>
    <x v="2"/>
    <x v="3"/>
    <n v="76"/>
    <n v="52"/>
    <s v="-"/>
    <s v="-"/>
    <s v="-"/>
    <s v="-"/>
    <s v="-"/>
    <s v="-"/>
    <s v="-"/>
    <s v="-"/>
    <n v="24"/>
    <s v="-"/>
    <s v="-"/>
    <s v="-"/>
    <s v="-"/>
    <s v="-"/>
    <s v="-"/>
    <s v="-"/>
    <s v="-"/>
    <s v="-"/>
    <n v="0"/>
  </r>
  <r>
    <x v="2"/>
    <x v="9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9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9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9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0"/>
    <x v="0"/>
    <x v="0"/>
    <x v="0"/>
    <n v="7"/>
    <n v="2"/>
    <n v="3"/>
    <s v="-"/>
    <n v="1"/>
    <s v="-"/>
    <s v="-"/>
    <s v="-"/>
    <s v="-"/>
    <s v="-"/>
    <s v="-"/>
    <s v="-"/>
    <s v="-"/>
    <n v="1"/>
    <s v="-"/>
    <s v="-"/>
    <s v="-"/>
    <s v="-"/>
    <s v="-"/>
    <s v="-"/>
    <n v="0"/>
  </r>
  <r>
    <x v="2"/>
    <x v="10"/>
    <x v="0"/>
    <x v="0"/>
    <x v="1"/>
    <n v="151"/>
    <n v="35"/>
    <n v="51"/>
    <s v="-"/>
    <n v="53"/>
    <s v="-"/>
    <s v="-"/>
    <s v="-"/>
    <s v="-"/>
    <s v="-"/>
    <s v="-"/>
    <s v="-"/>
    <s v="-"/>
    <n v="12"/>
    <s v="-"/>
    <s v="-"/>
    <s v="-"/>
    <s v="-"/>
    <s v="-"/>
    <s v="-"/>
    <n v="0"/>
  </r>
  <r>
    <x v="2"/>
    <x v="10"/>
    <x v="0"/>
    <x v="0"/>
    <x v="2"/>
    <n v="32"/>
    <n v="17"/>
    <n v="7"/>
    <s v="-"/>
    <n v="2"/>
    <s v="-"/>
    <s v="-"/>
    <s v="-"/>
    <s v="-"/>
    <s v="-"/>
    <s v="-"/>
    <s v="-"/>
    <s v="-"/>
    <n v="6"/>
    <s v="-"/>
    <s v="-"/>
    <s v="-"/>
    <s v="-"/>
    <s v="-"/>
    <s v="-"/>
    <n v="0"/>
  </r>
  <r>
    <x v="2"/>
    <x v="10"/>
    <x v="0"/>
    <x v="0"/>
    <x v="3"/>
    <n v="119"/>
    <n v="18"/>
    <n v="44"/>
    <s v="-"/>
    <n v="51"/>
    <s v="-"/>
    <s v="-"/>
    <s v="-"/>
    <s v="-"/>
    <s v="-"/>
    <s v="-"/>
    <s v="-"/>
    <s v="-"/>
    <n v="6"/>
    <s v="-"/>
    <s v="-"/>
    <s v="-"/>
    <s v="-"/>
    <s v="-"/>
    <s v="-"/>
    <n v="0"/>
  </r>
  <r>
    <x v="2"/>
    <x v="10"/>
    <x v="1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0"/>
    <x v="1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0"/>
    <x v="1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0"/>
    <x v="1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0"/>
    <x v="2"/>
    <x v="0"/>
    <x v="0"/>
    <n v="7"/>
    <n v="2"/>
    <n v="3"/>
    <s v="-"/>
    <n v="1"/>
    <s v="-"/>
    <s v="-"/>
    <s v="-"/>
    <s v="-"/>
    <s v="-"/>
    <s v="-"/>
    <s v="-"/>
    <s v="-"/>
    <n v="1"/>
    <s v="-"/>
    <s v="-"/>
    <s v="-"/>
    <s v="-"/>
    <s v="-"/>
    <s v="-"/>
    <n v="0"/>
  </r>
  <r>
    <x v="2"/>
    <x v="10"/>
    <x v="2"/>
    <x v="0"/>
    <x v="1"/>
    <n v="151"/>
    <n v="35"/>
    <n v="51"/>
    <s v="-"/>
    <n v="53"/>
    <s v="-"/>
    <s v="-"/>
    <s v="-"/>
    <s v="-"/>
    <s v="-"/>
    <s v="-"/>
    <s v="-"/>
    <s v="-"/>
    <n v="12"/>
    <s v="-"/>
    <s v="-"/>
    <s v="-"/>
    <s v="-"/>
    <s v="-"/>
    <s v="-"/>
    <n v="0"/>
  </r>
  <r>
    <x v="2"/>
    <x v="10"/>
    <x v="2"/>
    <x v="0"/>
    <x v="2"/>
    <n v="32"/>
    <n v="17"/>
    <n v="7"/>
    <s v="-"/>
    <n v="2"/>
    <s v="-"/>
    <s v="-"/>
    <s v="-"/>
    <s v="-"/>
    <s v="-"/>
    <s v="-"/>
    <s v="-"/>
    <s v="-"/>
    <n v="6"/>
    <s v="-"/>
    <s v="-"/>
    <s v="-"/>
    <s v="-"/>
    <s v="-"/>
    <s v="-"/>
    <n v="0"/>
  </r>
  <r>
    <x v="2"/>
    <x v="10"/>
    <x v="2"/>
    <x v="0"/>
    <x v="3"/>
    <n v="119"/>
    <n v="18"/>
    <n v="44"/>
    <s v="-"/>
    <n v="51"/>
    <s v="-"/>
    <s v="-"/>
    <s v="-"/>
    <s v="-"/>
    <s v="-"/>
    <s v="-"/>
    <s v="-"/>
    <s v="-"/>
    <n v="6"/>
    <s v="-"/>
    <s v="-"/>
    <s v="-"/>
    <s v="-"/>
    <s v="-"/>
    <s v="-"/>
    <n v="0"/>
  </r>
  <r>
    <x v="2"/>
    <x v="10"/>
    <x v="2"/>
    <x v="1"/>
    <x v="0"/>
    <n v="5"/>
    <n v="1"/>
    <n v="3"/>
    <s v="-"/>
    <n v="1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0"/>
    <x v="2"/>
    <x v="1"/>
    <x v="1"/>
    <n v="118"/>
    <n v="14"/>
    <n v="51"/>
    <s v="-"/>
    <n v="53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0"/>
    <x v="2"/>
    <x v="1"/>
    <x v="2"/>
    <n v="15"/>
    <n v="6"/>
    <n v="7"/>
    <s v="-"/>
    <n v="2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0"/>
    <x v="2"/>
    <x v="1"/>
    <x v="3"/>
    <n v="103"/>
    <n v="8"/>
    <n v="44"/>
    <s v="-"/>
    <n v="51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0"/>
    <x v="2"/>
    <x v="2"/>
    <x v="0"/>
    <n v="2"/>
    <n v="1"/>
    <s v="-"/>
    <s v="-"/>
    <s v="-"/>
    <s v="-"/>
    <s v="-"/>
    <s v="-"/>
    <s v="-"/>
    <s v="-"/>
    <s v="-"/>
    <s v="-"/>
    <s v="-"/>
    <n v="1"/>
    <s v="-"/>
    <s v="-"/>
    <s v="-"/>
    <s v="-"/>
    <s v="-"/>
    <s v="-"/>
    <n v="0"/>
  </r>
  <r>
    <x v="2"/>
    <x v="10"/>
    <x v="2"/>
    <x v="2"/>
    <x v="1"/>
    <n v="33"/>
    <n v="21"/>
    <s v="-"/>
    <s v="-"/>
    <s v="-"/>
    <s v="-"/>
    <s v="-"/>
    <s v="-"/>
    <s v="-"/>
    <s v="-"/>
    <s v="-"/>
    <s v="-"/>
    <s v="-"/>
    <n v="12"/>
    <s v="-"/>
    <s v="-"/>
    <s v="-"/>
    <s v="-"/>
    <s v="-"/>
    <s v="-"/>
    <n v="0"/>
  </r>
  <r>
    <x v="2"/>
    <x v="10"/>
    <x v="2"/>
    <x v="2"/>
    <x v="2"/>
    <n v="17"/>
    <n v="11"/>
    <s v="-"/>
    <s v="-"/>
    <s v="-"/>
    <s v="-"/>
    <s v="-"/>
    <s v="-"/>
    <s v="-"/>
    <s v="-"/>
    <s v="-"/>
    <s v="-"/>
    <s v="-"/>
    <n v="6"/>
    <s v="-"/>
    <s v="-"/>
    <s v="-"/>
    <s v="-"/>
    <s v="-"/>
    <s v="-"/>
    <n v="0"/>
  </r>
  <r>
    <x v="2"/>
    <x v="10"/>
    <x v="2"/>
    <x v="2"/>
    <x v="3"/>
    <n v="16"/>
    <n v="10"/>
    <s v="-"/>
    <s v="-"/>
    <s v="-"/>
    <s v="-"/>
    <s v="-"/>
    <s v="-"/>
    <s v="-"/>
    <s v="-"/>
    <s v="-"/>
    <s v="-"/>
    <s v="-"/>
    <n v="6"/>
    <s v="-"/>
    <s v="-"/>
    <s v="-"/>
    <s v="-"/>
    <s v="-"/>
    <s v="-"/>
    <n v="0"/>
  </r>
  <r>
    <x v="2"/>
    <x v="10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0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0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0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1"/>
    <x v="0"/>
    <x v="0"/>
    <x v="0"/>
    <n v="214"/>
    <n v="88"/>
    <n v="66"/>
    <s v="-"/>
    <n v="32"/>
    <s v="-"/>
    <s v="-"/>
    <s v="-"/>
    <s v="-"/>
    <s v="-"/>
    <n v="3"/>
    <n v="8"/>
    <n v="2"/>
    <n v="2"/>
    <n v="4"/>
    <s v="-"/>
    <n v="5"/>
    <n v="3"/>
    <s v="-"/>
    <s v="-"/>
    <n v="1"/>
  </r>
  <r>
    <x v="2"/>
    <x v="11"/>
    <x v="0"/>
    <x v="0"/>
    <x v="1"/>
    <n v="506"/>
    <n v="175"/>
    <n v="133"/>
    <s v="-"/>
    <n v="84"/>
    <s v="-"/>
    <s v="-"/>
    <s v="-"/>
    <s v="-"/>
    <s v="-"/>
    <n v="8"/>
    <n v="11"/>
    <n v="43"/>
    <n v="7"/>
    <n v="11"/>
    <s v="-"/>
    <n v="24"/>
    <n v="9"/>
    <s v="-"/>
    <s v="-"/>
    <n v="1"/>
  </r>
  <r>
    <x v="2"/>
    <x v="11"/>
    <x v="0"/>
    <x v="0"/>
    <x v="2"/>
    <n v="287"/>
    <n v="101"/>
    <n v="75"/>
    <s v="-"/>
    <n v="46"/>
    <s v="-"/>
    <s v="-"/>
    <s v="-"/>
    <s v="-"/>
    <s v="-"/>
    <n v="5"/>
    <n v="4"/>
    <n v="21"/>
    <n v="3"/>
    <n v="6"/>
    <s v="-"/>
    <n v="20"/>
    <n v="5"/>
    <s v="-"/>
    <s v="-"/>
    <n v="1"/>
  </r>
  <r>
    <x v="2"/>
    <x v="11"/>
    <x v="0"/>
    <x v="0"/>
    <x v="3"/>
    <n v="219"/>
    <n v="74"/>
    <n v="58"/>
    <s v="-"/>
    <n v="38"/>
    <s v="-"/>
    <s v="-"/>
    <s v="-"/>
    <s v="-"/>
    <s v="-"/>
    <n v="3"/>
    <n v="7"/>
    <n v="22"/>
    <n v="4"/>
    <n v="5"/>
    <s v="-"/>
    <n v="4"/>
    <n v="4"/>
    <s v="-"/>
    <s v="-"/>
    <n v="0"/>
  </r>
  <r>
    <x v="2"/>
    <x v="11"/>
    <x v="1"/>
    <x v="0"/>
    <x v="0"/>
    <n v="131"/>
    <n v="63"/>
    <n v="43"/>
    <s v="-"/>
    <n v="15"/>
    <s v="-"/>
    <s v="-"/>
    <s v="-"/>
    <s v="-"/>
    <s v="-"/>
    <s v="-"/>
    <n v="6"/>
    <s v="-"/>
    <n v="1"/>
    <n v="2"/>
    <s v="-"/>
    <s v="-"/>
    <n v="1"/>
    <s v="-"/>
    <s v="-"/>
    <n v="0"/>
  </r>
  <r>
    <x v="2"/>
    <x v="11"/>
    <x v="1"/>
    <x v="0"/>
    <x v="1"/>
    <n v="214"/>
    <n v="101"/>
    <n v="66"/>
    <s v="-"/>
    <n v="30"/>
    <s v="-"/>
    <s v="-"/>
    <s v="-"/>
    <s v="-"/>
    <s v="-"/>
    <s v="-"/>
    <n v="7"/>
    <s v="-"/>
    <n v="3"/>
    <n v="6"/>
    <s v="-"/>
    <s v="-"/>
    <n v="1"/>
    <s v="-"/>
    <s v="-"/>
    <n v="0"/>
  </r>
  <r>
    <x v="2"/>
    <x v="11"/>
    <x v="1"/>
    <x v="0"/>
    <x v="2"/>
    <n v="123"/>
    <n v="62"/>
    <n v="38"/>
    <s v="-"/>
    <n v="14"/>
    <s v="-"/>
    <s v="-"/>
    <s v="-"/>
    <s v="-"/>
    <s v="-"/>
    <s v="-"/>
    <n v="2"/>
    <s v="-"/>
    <n v="3"/>
    <n v="3"/>
    <s v="-"/>
    <s v="-"/>
    <n v="1"/>
    <s v="-"/>
    <s v="-"/>
    <n v="0"/>
  </r>
  <r>
    <x v="2"/>
    <x v="11"/>
    <x v="1"/>
    <x v="0"/>
    <x v="3"/>
    <n v="91"/>
    <n v="39"/>
    <n v="28"/>
    <s v="-"/>
    <n v="16"/>
    <s v="-"/>
    <s v="-"/>
    <s v="-"/>
    <s v="-"/>
    <s v="-"/>
    <s v="-"/>
    <n v="5"/>
    <s v="-"/>
    <s v="-"/>
    <n v="3"/>
    <s v="-"/>
    <s v="-"/>
    <s v="-"/>
    <s v="-"/>
    <s v="-"/>
    <n v="0"/>
  </r>
  <r>
    <x v="2"/>
    <x v="11"/>
    <x v="2"/>
    <x v="0"/>
    <x v="0"/>
    <n v="83"/>
    <n v="25"/>
    <n v="23"/>
    <s v="-"/>
    <n v="17"/>
    <s v="-"/>
    <s v="-"/>
    <s v="-"/>
    <s v="-"/>
    <s v="-"/>
    <n v="3"/>
    <n v="2"/>
    <n v="2"/>
    <n v="1"/>
    <n v="2"/>
    <s v="-"/>
    <n v="5"/>
    <n v="2"/>
    <s v="-"/>
    <s v="-"/>
    <n v="1"/>
  </r>
  <r>
    <x v="2"/>
    <x v="11"/>
    <x v="2"/>
    <x v="0"/>
    <x v="1"/>
    <n v="292"/>
    <n v="74"/>
    <n v="67"/>
    <s v="-"/>
    <n v="54"/>
    <s v="-"/>
    <s v="-"/>
    <s v="-"/>
    <s v="-"/>
    <s v="-"/>
    <n v="8"/>
    <n v="4"/>
    <n v="43"/>
    <n v="4"/>
    <n v="5"/>
    <s v="-"/>
    <n v="24"/>
    <n v="8"/>
    <s v="-"/>
    <s v="-"/>
    <n v="1"/>
  </r>
  <r>
    <x v="2"/>
    <x v="11"/>
    <x v="2"/>
    <x v="0"/>
    <x v="2"/>
    <n v="164"/>
    <n v="39"/>
    <n v="37"/>
    <s v="-"/>
    <n v="32"/>
    <s v="-"/>
    <s v="-"/>
    <s v="-"/>
    <s v="-"/>
    <s v="-"/>
    <n v="5"/>
    <n v="2"/>
    <n v="21"/>
    <s v="-"/>
    <n v="3"/>
    <s v="-"/>
    <n v="20"/>
    <n v="4"/>
    <s v="-"/>
    <s v="-"/>
    <n v="1"/>
  </r>
  <r>
    <x v="2"/>
    <x v="11"/>
    <x v="2"/>
    <x v="0"/>
    <x v="3"/>
    <n v="128"/>
    <n v="35"/>
    <n v="30"/>
    <s v="-"/>
    <n v="22"/>
    <s v="-"/>
    <s v="-"/>
    <s v="-"/>
    <s v="-"/>
    <s v="-"/>
    <n v="3"/>
    <n v="2"/>
    <n v="22"/>
    <n v="4"/>
    <n v="2"/>
    <s v="-"/>
    <n v="4"/>
    <n v="4"/>
    <s v="-"/>
    <s v="-"/>
    <n v="0"/>
  </r>
  <r>
    <x v="2"/>
    <x v="11"/>
    <x v="2"/>
    <x v="1"/>
    <x v="0"/>
    <n v="83"/>
    <n v="25"/>
    <n v="23"/>
    <s v="-"/>
    <n v="17"/>
    <s v="-"/>
    <s v="-"/>
    <s v="-"/>
    <s v="-"/>
    <s v="-"/>
    <n v="3"/>
    <n v="2"/>
    <n v="2"/>
    <n v="1"/>
    <n v="2"/>
    <s v="-"/>
    <n v="5"/>
    <n v="2"/>
    <s v="-"/>
    <s v="-"/>
    <n v="1"/>
  </r>
  <r>
    <x v="2"/>
    <x v="11"/>
    <x v="2"/>
    <x v="1"/>
    <x v="1"/>
    <n v="292"/>
    <n v="74"/>
    <n v="67"/>
    <s v="-"/>
    <n v="54"/>
    <s v="-"/>
    <s v="-"/>
    <s v="-"/>
    <s v="-"/>
    <s v="-"/>
    <n v="8"/>
    <n v="4"/>
    <n v="43"/>
    <n v="4"/>
    <n v="5"/>
    <s v="-"/>
    <n v="24"/>
    <n v="8"/>
    <s v="-"/>
    <s v="-"/>
    <n v="1"/>
  </r>
  <r>
    <x v="2"/>
    <x v="11"/>
    <x v="2"/>
    <x v="1"/>
    <x v="2"/>
    <n v="164"/>
    <n v="39"/>
    <n v="37"/>
    <s v="-"/>
    <n v="32"/>
    <s v="-"/>
    <s v="-"/>
    <s v="-"/>
    <s v="-"/>
    <s v="-"/>
    <n v="5"/>
    <n v="2"/>
    <n v="21"/>
    <s v="-"/>
    <n v="3"/>
    <s v="-"/>
    <n v="20"/>
    <n v="4"/>
    <s v="-"/>
    <s v="-"/>
    <n v="1"/>
  </r>
  <r>
    <x v="2"/>
    <x v="11"/>
    <x v="2"/>
    <x v="1"/>
    <x v="3"/>
    <n v="128"/>
    <n v="35"/>
    <n v="30"/>
    <s v="-"/>
    <n v="22"/>
    <s v="-"/>
    <s v="-"/>
    <s v="-"/>
    <s v="-"/>
    <s v="-"/>
    <n v="3"/>
    <n v="2"/>
    <n v="22"/>
    <n v="4"/>
    <n v="2"/>
    <s v="-"/>
    <n v="4"/>
    <n v="4"/>
    <s v="-"/>
    <s v="-"/>
    <n v="0"/>
  </r>
  <r>
    <x v="2"/>
    <x v="11"/>
    <x v="2"/>
    <x v="2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1"/>
    <x v="2"/>
    <x v="2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1"/>
    <x v="2"/>
    <x v="2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1"/>
    <x v="2"/>
    <x v="2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1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1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1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1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2"/>
    <x v="0"/>
    <x v="0"/>
    <x v="0"/>
    <n v="37"/>
    <n v="8"/>
    <n v="7"/>
    <s v="-"/>
    <n v="10"/>
    <s v="-"/>
    <s v="-"/>
    <s v="-"/>
    <s v="-"/>
    <s v="-"/>
    <n v="1"/>
    <s v="-"/>
    <s v="-"/>
    <n v="1"/>
    <s v="-"/>
    <n v="2"/>
    <n v="3"/>
    <n v="2"/>
    <s v="-"/>
    <n v="2"/>
    <n v="1"/>
  </r>
  <r>
    <x v="2"/>
    <x v="12"/>
    <x v="0"/>
    <x v="0"/>
    <x v="1"/>
    <n v="168"/>
    <n v="78"/>
    <n v="17"/>
    <s v="-"/>
    <n v="29"/>
    <s v="-"/>
    <s v="-"/>
    <s v="-"/>
    <s v="-"/>
    <s v="-"/>
    <n v="17"/>
    <s v="-"/>
    <s v="-"/>
    <n v="2"/>
    <s v="-"/>
    <n v="3"/>
    <n v="5"/>
    <n v="9"/>
    <s v="-"/>
    <n v="3"/>
    <n v="5"/>
  </r>
  <r>
    <x v="2"/>
    <x v="12"/>
    <x v="0"/>
    <x v="0"/>
    <x v="2"/>
    <n v="99"/>
    <n v="44"/>
    <n v="10"/>
    <s v="-"/>
    <n v="15"/>
    <s v="-"/>
    <s v="-"/>
    <s v="-"/>
    <s v="-"/>
    <s v="-"/>
    <n v="11"/>
    <s v="-"/>
    <s v="-"/>
    <n v="1"/>
    <s v="-"/>
    <n v="3"/>
    <n v="3"/>
    <n v="5"/>
    <s v="-"/>
    <n v="2"/>
    <n v="5"/>
  </r>
  <r>
    <x v="2"/>
    <x v="12"/>
    <x v="0"/>
    <x v="0"/>
    <x v="3"/>
    <n v="69"/>
    <n v="34"/>
    <n v="7"/>
    <s v="-"/>
    <n v="14"/>
    <s v="-"/>
    <s v="-"/>
    <s v="-"/>
    <s v="-"/>
    <s v="-"/>
    <n v="6"/>
    <s v="-"/>
    <s v="-"/>
    <n v="1"/>
    <s v="-"/>
    <s v="-"/>
    <n v="2"/>
    <n v="4"/>
    <s v="-"/>
    <n v="1"/>
    <n v="0"/>
  </r>
  <r>
    <x v="2"/>
    <x v="12"/>
    <x v="1"/>
    <x v="0"/>
    <x v="0"/>
    <n v="20"/>
    <n v="5"/>
    <n v="3"/>
    <s v="-"/>
    <n v="5"/>
    <s v="-"/>
    <s v="-"/>
    <s v="-"/>
    <s v="-"/>
    <s v="-"/>
    <s v="-"/>
    <s v="-"/>
    <s v="-"/>
    <n v="1"/>
    <s v="-"/>
    <n v="1"/>
    <n v="2"/>
    <n v="1"/>
    <s v="-"/>
    <n v="2"/>
    <n v="0"/>
  </r>
  <r>
    <x v="2"/>
    <x v="12"/>
    <x v="1"/>
    <x v="0"/>
    <x v="1"/>
    <n v="47"/>
    <n v="11"/>
    <n v="8"/>
    <s v="-"/>
    <n v="13"/>
    <s v="-"/>
    <s v="-"/>
    <s v="-"/>
    <s v="-"/>
    <s v="-"/>
    <s v="-"/>
    <s v="-"/>
    <s v="-"/>
    <n v="2"/>
    <s v="-"/>
    <n v="1"/>
    <n v="4"/>
    <n v="5"/>
    <s v="-"/>
    <n v="3"/>
    <n v="0"/>
  </r>
  <r>
    <x v="2"/>
    <x v="12"/>
    <x v="1"/>
    <x v="0"/>
    <x v="2"/>
    <n v="23"/>
    <n v="5"/>
    <n v="3"/>
    <s v="-"/>
    <n v="6"/>
    <s v="-"/>
    <s v="-"/>
    <s v="-"/>
    <s v="-"/>
    <s v="-"/>
    <s v="-"/>
    <s v="-"/>
    <s v="-"/>
    <n v="1"/>
    <s v="-"/>
    <n v="1"/>
    <n v="2"/>
    <n v="3"/>
    <s v="-"/>
    <n v="2"/>
    <n v="0"/>
  </r>
  <r>
    <x v="2"/>
    <x v="12"/>
    <x v="1"/>
    <x v="0"/>
    <x v="3"/>
    <n v="24"/>
    <n v="6"/>
    <n v="5"/>
    <s v="-"/>
    <n v="7"/>
    <s v="-"/>
    <s v="-"/>
    <s v="-"/>
    <s v="-"/>
    <s v="-"/>
    <s v="-"/>
    <s v="-"/>
    <s v="-"/>
    <n v="1"/>
    <s v="-"/>
    <s v="-"/>
    <n v="2"/>
    <n v="2"/>
    <s v="-"/>
    <n v="1"/>
    <n v="0"/>
  </r>
  <r>
    <x v="2"/>
    <x v="12"/>
    <x v="2"/>
    <x v="0"/>
    <x v="0"/>
    <n v="17"/>
    <n v="3"/>
    <n v="4"/>
    <s v="-"/>
    <n v="5"/>
    <s v="-"/>
    <s v="-"/>
    <s v="-"/>
    <s v="-"/>
    <s v="-"/>
    <n v="1"/>
    <s v="-"/>
    <s v="-"/>
    <s v="-"/>
    <s v="-"/>
    <n v="1"/>
    <n v="1"/>
    <n v="1"/>
    <s v="-"/>
    <s v="-"/>
    <n v="1"/>
  </r>
  <r>
    <x v="2"/>
    <x v="12"/>
    <x v="2"/>
    <x v="0"/>
    <x v="1"/>
    <n v="121"/>
    <n v="67"/>
    <n v="9"/>
    <s v="-"/>
    <n v="16"/>
    <s v="-"/>
    <s v="-"/>
    <s v="-"/>
    <s v="-"/>
    <s v="-"/>
    <n v="17"/>
    <s v="-"/>
    <s v="-"/>
    <s v="-"/>
    <s v="-"/>
    <n v="2"/>
    <n v="1"/>
    <n v="4"/>
    <s v="-"/>
    <s v="-"/>
    <n v="5"/>
  </r>
  <r>
    <x v="2"/>
    <x v="12"/>
    <x v="2"/>
    <x v="0"/>
    <x v="2"/>
    <n v="76"/>
    <n v="39"/>
    <n v="7"/>
    <s v="-"/>
    <n v="9"/>
    <s v="-"/>
    <s v="-"/>
    <s v="-"/>
    <s v="-"/>
    <s v="-"/>
    <n v="11"/>
    <s v="-"/>
    <s v="-"/>
    <s v="-"/>
    <s v="-"/>
    <n v="2"/>
    <n v="1"/>
    <n v="2"/>
    <s v="-"/>
    <s v="-"/>
    <n v="5"/>
  </r>
  <r>
    <x v="2"/>
    <x v="12"/>
    <x v="2"/>
    <x v="0"/>
    <x v="3"/>
    <n v="45"/>
    <n v="28"/>
    <n v="2"/>
    <s v="-"/>
    <n v="7"/>
    <s v="-"/>
    <s v="-"/>
    <s v="-"/>
    <s v="-"/>
    <s v="-"/>
    <n v="6"/>
    <s v="-"/>
    <s v="-"/>
    <s v="-"/>
    <s v="-"/>
    <s v="-"/>
    <s v="-"/>
    <n v="2"/>
    <s v="-"/>
    <s v="-"/>
    <n v="0"/>
  </r>
  <r>
    <x v="2"/>
    <x v="12"/>
    <x v="2"/>
    <x v="1"/>
    <x v="0"/>
    <n v="15"/>
    <n v="3"/>
    <n v="4"/>
    <s v="-"/>
    <n v="3"/>
    <s v="-"/>
    <s v="-"/>
    <s v="-"/>
    <s v="-"/>
    <s v="-"/>
    <n v="1"/>
    <s v="-"/>
    <s v="-"/>
    <s v="-"/>
    <s v="-"/>
    <n v="1"/>
    <n v="1"/>
    <n v="1"/>
    <s v="-"/>
    <s v="-"/>
    <n v="1"/>
  </r>
  <r>
    <x v="2"/>
    <x v="12"/>
    <x v="2"/>
    <x v="1"/>
    <x v="1"/>
    <n v="109"/>
    <n v="67"/>
    <n v="9"/>
    <s v="-"/>
    <n v="4"/>
    <s v="-"/>
    <s v="-"/>
    <s v="-"/>
    <s v="-"/>
    <s v="-"/>
    <n v="17"/>
    <s v="-"/>
    <s v="-"/>
    <s v="-"/>
    <s v="-"/>
    <n v="2"/>
    <n v="1"/>
    <n v="4"/>
    <s v="-"/>
    <s v="-"/>
    <n v="5"/>
  </r>
  <r>
    <x v="2"/>
    <x v="12"/>
    <x v="2"/>
    <x v="1"/>
    <x v="2"/>
    <n v="69"/>
    <n v="39"/>
    <n v="7"/>
    <s v="-"/>
    <n v="2"/>
    <s v="-"/>
    <s v="-"/>
    <s v="-"/>
    <s v="-"/>
    <s v="-"/>
    <n v="11"/>
    <s v="-"/>
    <s v="-"/>
    <s v="-"/>
    <s v="-"/>
    <n v="2"/>
    <n v="1"/>
    <n v="2"/>
    <s v="-"/>
    <s v="-"/>
    <n v="5"/>
  </r>
  <r>
    <x v="2"/>
    <x v="12"/>
    <x v="2"/>
    <x v="1"/>
    <x v="3"/>
    <n v="40"/>
    <n v="28"/>
    <n v="2"/>
    <s v="-"/>
    <n v="2"/>
    <s v="-"/>
    <s v="-"/>
    <s v="-"/>
    <s v="-"/>
    <s v="-"/>
    <n v="6"/>
    <s v="-"/>
    <s v="-"/>
    <s v="-"/>
    <s v="-"/>
    <s v="-"/>
    <s v="-"/>
    <n v="2"/>
    <s v="-"/>
    <s v="-"/>
    <n v="0"/>
  </r>
  <r>
    <x v="2"/>
    <x v="12"/>
    <x v="2"/>
    <x v="2"/>
    <x v="0"/>
    <n v="2"/>
    <s v="-"/>
    <s v="-"/>
    <s v="-"/>
    <n v="2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2"/>
    <x v="2"/>
    <x v="2"/>
    <x v="1"/>
    <n v="12"/>
    <s v="-"/>
    <s v="-"/>
    <s v="-"/>
    <n v="12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2"/>
    <x v="2"/>
    <x v="2"/>
    <x v="2"/>
    <n v="7"/>
    <s v="-"/>
    <s v="-"/>
    <s v="-"/>
    <n v="7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2"/>
    <x v="2"/>
    <x v="2"/>
    <x v="3"/>
    <n v="5"/>
    <s v="-"/>
    <s v="-"/>
    <s v="-"/>
    <n v="5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2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2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2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2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3"/>
    <x v="0"/>
    <x v="0"/>
    <x v="0"/>
    <n v="202"/>
    <n v="48"/>
    <n v="27"/>
    <s v="-"/>
    <n v="39"/>
    <s v="-"/>
    <s v="-"/>
    <s v="-"/>
    <s v="-"/>
    <s v="-"/>
    <n v="5"/>
    <n v="4"/>
    <n v="10"/>
    <n v="14"/>
    <n v="6"/>
    <n v="9"/>
    <n v="6"/>
    <n v="12"/>
    <n v="8"/>
    <n v="6"/>
    <n v="8"/>
  </r>
  <r>
    <x v="2"/>
    <x v="13"/>
    <x v="0"/>
    <x v="0"/>
    <x v="1"/>
    <n v="1490"/>
    <n v="253"/>
    <n v="170"/>
    <s v="-"/>
    <n v="453"/>
    <s v="-"/>
    <s v="-"/>
    <s v="-"/>
    <s v="-"/>
    <s v="-"/>
    <n v="67"/>
    <n v="36"/>
    <n v="81"/>
    <n v="79"/>
    <n v="65"/>
    <n v="33"/>
    <n v="74"/>
    <n v="56"/>
    <n v="32"/>
    <n v="43"/>
    <n v="48"/>
  </r>
  <r>
    <x v="2"/>
    <x v="13"/>
    <x v="0"/>
    <x v="0"/>
    <x v="2"/>
    <n v="580"/>
    <n v="96"/>
    <n v="67"/>
    <s v="-"/>
    <n v="158"/>
    <s v="-"/>
    <s v="-"/>
    <s v="-"/>
    <s v="-"/>
    <s v="-"/>
    <n v="29"/>
    <n v="15"/>
    <n v="18"/>
    <n v="31"/>
    <n v="39"/>
    <n v="10"/>
    <n v="31"/>
    <n v="31"/>
    <n v="20"/>
    <n v="8"/>
    <n v="27"/>
  </r>
  <r>
    <x v="2"/>
    <x v="13"/>
    <x v="0"/>
    <x v="0"/>
    <x v="3"/>
    <n v="910"/>
    <n v="157"/>
    <n v="103"/>
    <s v="-"/>
    <n v="295"/>
    <s v="-"/>
    <s v="-"/>
    <s v="-"/>
    <s v="-"/>
    <s v="-"/>
    <n v="38"/>
    <n v="21"/>
    <n v="63"/>
    <n v="48"/>
    <n v="26"/>
    <n v="23"/>
    <n v="43"/>
    <n v="25"/>
    <n v="12"/>
    <n v="35"/>
    <n v="21"/>
  </r>
  <r>
    <x v="2"/>
    <x v="13"/>
    <x v="1"/>
    <x v="0"/>
    <x v="0"/>
    <n v="112"/>
    <n v="28"/>
    <n v="13"/>
    <s v="-"/>
    <n v="20"/>
    <s v="-"/>
    <s v="-"/>
    <s v="-"/>
    <s v="-"/>
    <s v="-"/>
    <n v="1"/>
    <n v="2"/>
    <n v="7"/>
    <n v="8"/>
    <n v="4"/>
    <n v="8"/>
    <n v="2"/>
    <n v="8"/>
    <n v="4"/>
    <n v="6"/>
    <n v="1"/>
  </r>
  <r>
    <x v="2"/>
    <x v="13"/>
    <x v="1"/>
    <x v="0"/>
    <x v="1"/>
    <n v="326"/>
    <n v="63"/>
    <n v="21"/>
    <s v="-"/>
    <n v="73"/>
    <s v="-"/>
    <s v="-"/>
    <s v="-"/>
    <s v="-"/>
    <s v="-"/>
    <n v="1"/>
    <n v="3"/>
    <n v="24"/>
    <n v="23"/>
    <n v="11"/>
    <n v="18"/>
    <n v="7"/>
    <n v="21"/>
    <n v="11"/>
    <n v="43"/>
    <n v="7"/>
  </r>
  <r>
    <x v="2"/>
    <x v="13"/>
    <x v="1"/>
    <x v="0"/>
    <x v="2"/>
    <n v="99"/>
    <n v="30"/>
    <n v="3"/>
    <s v="-"/>
    <n v="16"/>
    <s v="-"/>
    <s v="-"/>
    <s v="-"/>
    <s v="-"/>
    <s v="-"/>
    <s v="-"/>
    <s v="-"/>
    <n v="6"/>
    <n v="10"/>
    <n v="5"/>
    <n v="4"/>
    <n v="1"/>
    <n v="6"/>
    <n v="6"/>
    <n v="8"/>
    <n v="4"/>
  </r>
  <r>
    <x v="2"/>
    <x v="13"/>
    <x v="1"/>
    <x v="0"/>
    <x v="3"/>
    <n v="227"/>
    <n v="33"/>
    <n v="18"/>
    <s v="-"/>
    <n v="57"/>
    <s v="-"/>
    <s v="-"/>
    <s v="-"/>
    <s v="-"/>
    <s v="-"/>
    <n v="1"/>
    <n v="3"/>
    <n v="18"/>
    <n v="13"/>
    <n v="6"/>
    <n v="14"/>
    <n v="6"/>
    <n v="15"/>
    <n v="5"/>
    <n v="35"/>
    <n v="3"/>
  </r>
  <r>
    <x v="2"/>
    <x v="13"/>
    <x v="2"/>
    <x v="0"/>
    <x v="0"/>
    <n v="90"/>
    <n v="20"/>
    <n v="14"/>
    <s v="-"/>
    <n v="19"/>
    <s v="-"/>
    <s v="-"/>
    <s v="-"/>
    <s v="-"/>
    <s v="-"/>
    <n v="4"/>
    <n v="2"/>
    <n v="3"/>
    <n v="6"/>
    <n v="2"/>
    <n v="1"/>
    <n v="4"/>
    <n v="4"/>
    <n v="4"/>
    <s v="-"/>
    <n v="7"/>
  </r>
  <r>
    <x v="2"/>
    <x v="13"/>
    <x v="2"/>
    <x v="0"/>
    <x v="1"/>
    <n v="1164"/>
    <n v="190"/>
    <n v="149"/>
    <s v="-"/>
    <n v="380"/>
    <s v="-"/>
    <s v="-"/>
    <s v="-"/>
    <s v="-"/>
    <s v="-"/>
    <n v="66"/>
    <n v="33"/>
    <n v="57"/>
    <n v="56"/>
    <n v="54"/>
    <n v="15"/>
    <n v="67"/>
    <n v="35"/>
    <n v="21"/>
    <s v="-"/>
    <n v="41"/>
  </r>
  <r>
    <x v="2"/>
    <x v="13"/>
    <x v="2"/>
    <x v="0"/>
    <x v="2"/>
    <n v="481"/>
    <n v="66"/>
    <n v="64"/>
    <s v="-"/>
    <n v="142"/>
    <s v="-"/>
    <s v="-"/>
    <s v="-"/>
    <s v="-"/>
    <s v="-"/>
    <n v="29"/>
    <n v="15"/>
    <n v="12"/>
    <n v="21"/>
    <n v="34"/>
    <n v="6"/>
    <n v="30"/>
    <n v="25"/>
    <n v="14"/>
    <s v="-"/>
    <n v="23"/>
  </r>
  <r>
    <x v="2"/>
    <x v="13"/>
    <x v="2"/>
    <x v="0"/>
    <x v="3"/>
    <n v="683"/>
    <n v="124"/>
    <n v="85"/>
    <s v="-"/>
    <n v="238"/>
    <s v="-"/>
    <s v="-"/>
    <s v="-"/>
    <s v="-"/>
    <s v="-"/>
    <n v="37"/>
    <n v="18"/>
    <n v="45"/>
    <n v="35"/>
    <n v="20"/>
    <n v="9"/>
    <n v="37"/>
    <n v="10"/>
    <n v="7"/>
    <s v="-"/>
    <n v="18"/>
  </r>
  <r>
    <x v="2"/>
    <x v="13"/>
    <x v="2"/>
    <x v="1"/>
    <x v="0"/>
    <n v="89"/>
    <n v="20"/>
    <n v="14"/>
    <s v="-"/>
    <n v="19"/>
    <s v="-"/>
    <s v="-"/>
    <s v="-"/>
    <s v="-"/>
    <s v="-"/>
    <n v="4"/>
    <n v="2"/>
    <n v="3"/>
    <n v="6"/>
    <n v="2"/>
    <n v="1"/>
    <n v="4"/>
    <n v="4"/>
    <n v="3"/>
    <s v="-"/>
    <n v="7"/>
  </r>
  <r>
    <x v="2"/>
    <x v="13"/>
    <x v="2"/>
    <x v="1"/>
    <x v="1"/>
    <n v="1154"/>
    <n v="190"/>
    <n v="149"/>
    <s v="-"/>
    <n v="380"/>
    <s v="-"/>
    <s v="-"/>
    <s v="-"/>
    <s v="-"/>
    <s v="-"/>
    <n v="66"/>
    <n v="33"/>
    <n v="57"/>
    <n v="56"/>
    <n v="54"/>
    <n v="15"/>
    <n v="67"/>
    <n v="35"/>
    <n v="11"/>
    <s v="-"/>
    <n v="41"/>
  </r>
  <r>
    <x v="2"/>
    <x v="13"/>
    <x v="2"/>
    <x v="1"/>
    <x v="2"/>
    <n v="477"/>
    <n v="66"/>
    <n v="64"/>
    <s v="-"/>
    <n v="142"/>
    <s v="-"/>
    <s v="-"/>
    <s v="-"/>
    <s v="-"/>
    <s v="-"/>
    <n v="29"/>
    <n v="15"/>
    <n v="12"/>
    <n v="21"/>
    <n v="34"/>
    <n v="6"/>
    <n v="30"/>
    <n v="25"/>
    <n v="10"/>
    <s v="-"/>
    <n v="23"/>
  </r>
  <r>
    <x v="2"/>
    <x v="13"/>
    <x v="2"/>
    <x v="1"/>
    <x v="3"/>
    <n v="677"/>
    <n v="124"/>
    <n v="85"/>
    <s v="-"/>
    <n v="238"/>
    <s v="-"/>
    <s v="-"/>
    <s v="-"/>
    <s v="-"/>
    <s v="-"/>
    <n v="37"/>
    <n v="18"/>
    <n v="45"/>
    <n v="35"/>
    <n v="20"/>
    <n v="9"/>
    <n v="37"/>
    <n v="10"/>
    <n v="1"/>
    <s v="-"/>
    <n v="18"/>
  </r>
  <r>
    <x v="2"/>
    <x v="13"/>
    <x v="2"/>
    <x v="2"/>
    <x v="0"/>
    <n v="1"/>
    <s v="-"/>
    <s v="-"/>
    <s v="-"/>
    <s v="-"/>
    <s v="-"/>
    <s v="-"/>
    <s v="-"/>
    <s v="-"/>
    <s v="-"/>
    <s v="-"/>
    <s v="-"/>
    <s v="-"/>
    <s v="-"/>
    <s v="-"/>
    <s v="-"/>
    <s v="-"/>
    <s v="-"/>
    <n v="1"/>
    <s v="-"/>
    <n v="0"/>
  </r>
  <r>
    <x v="2"/>
    <x v="13"/>
    <x v="2"/>
    <x v="2"/>
    <x v="1"/>
    <n v="10"/>
    <s v="-"/>
    <s v="-"/>
    <s v="-"/>
    <s v="-"/>
    <s v="-"/>
    <s v="-"/>
    <s v="-"/>
    <s v="-"/>
    <s v="-"/>
    <s v="-"/>
    <s v="-"/>
    <s v="-"/>
    <s v="-"/>
    <s v="-"/>
    <s v="-"/>
    <s v="-"/>
    <s v="-"/>
    <n v="10"/>
    <s v="-"/>
    <n v="0"/>
  </r>
  <r>
    <x v="2"/>
    <x v="13"/>
    <x v="2"/>
    <x v="2"/>
    <x v="2"/>
    <n v="4"/>
    <s v="-"/>
    <s v="-"/>
    <s v="-"/>
    <s v="-"/>
    <s v="-"/>
    <s v="-"/>
    <s v="-"/>
    <s v="-"/>
    <s v="-"/>
    <s v="-"/>
    <s v="-"/>
    <s v="-"/>
    <s v="-"/>
    <s v="-"/>
    <s v="-"/>
    <s v="-"/>
    <s v="-"/>
    <n v="4"/>
    <s v="-"/>
    <n v="0"/>
  </r>
  <r>
    <x v="2"/>
    <x v="13"/>
    <x v="2"/>
    <x v="2"/>
    <x v="3"/>
    <n v="6"/>
    <s v="-"/>
    <s v="-"/>
    <s v="-"/>
    <s v="-"/>
    <s v="-"/>
    <s v="-"/>
    <s v="-"/>
    <s v="-"/>
    <s v="-"/>
    <s v="-"/>
    <s v="-"/>
    <s v="-"/>
    <s v="-"/>
    <s v="-"/>
    <s v="-"/>
    <s v="-"/>
    <s v="-"/>
    <n v="6"/>
    <s v="-"/>
    <n v="0"/>
  </r>
  <r>
    <x v="2"/>
    <x v="13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3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3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3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4"/>
    <x v="0"/>
    <x v="0"/>
    <x v="0"/>
    <n v="143"/>
    <n v="52"/>
    <n v="22"/>
    <s v="-"/>
    <n v="37"/>
    <s v="-"/>
    <s v="-"/>
    <s v="-"/>
    <s v="-"/>
    <s v="-"/>
    <n v="6"/>
    <s v="-"/>
    <n v="4"/>
    <n v="1"/>
    <n v="9"/>
    <n v="5"/>
    <n v="1"/>
    <s v="-"/>
    <s v="-"/>
    <n v="4"/>
    <n v="2"/>
  </r>
  <r>
    <x v="2"/>
    <x v="14"/>
    <x v="0"/>
    <x v="0"/>
    <x v="1"/>
    <n v="788"/>
    <n v="444"/>
    <n v="91"/>
    <s v="-"/>
    <n v="138"/>
    <s v="-"/>
    <s v="-"/>
    <s v="-"/>
    <s v="-"/>
    <s v="-"/>
    <n v="17"/>
    <s v="-"/>
    <n v="7"/>
    <n v="4"/>
    <n v="55"/>
    <n v="10"/>
    <n v="1"/>
    <s v="-"/>
    <s v="-"/>
    <n v="17"/>
    <n v="4"/>
  </r>
  <r>
    <x v="2"/>
    <x v="14"/>
    <x v="0"/>
    <x v="0"/>
    <x v="2"/>
    <n v="354"/>
    <n v="209"/>
    <n v="34"/>
    <s v="-"/>
    <n v="74"/>
    <s v="-"/>
    <s v="-"/>
    <s v="-"/>
    <s v="-"/>
    <s v="-"/>
    <n v="1"/>
    <s v="-"/>
    <n v="1"/>
    <n v="2"/>
    <n v="22"/>
    <n v="5"/>
    <s v="-"/>
    <s v="-"/>
    <s v="-"/>
    <n v="6"/>
    <n v="0"/>
  </r>
  <r>
    <x v="2"/>
    <x v="14"/>
    <x v="0"/>
    <x v="0"/>
    <x v="3"/>
    <n v="434"/>
    <n v="235"/>
    <n v="57"/>
    <s v="-"/>
    <n v="64"/>
    <s v="-"/>
    <s v="-"/>
    <s v="-"/>
    <s v="-"/>
    <s v="-"/>
    <n v="16"/>
    <s v="-"/>
    <n v="6"/>
    <n v="2"/>
    <n v="33"/>
    <n v="5"/>
    <n v="1"/>
    <s v="-"/>
    <s v="-"/>
    <n v="11"/>
    <n v="4"/>
  </r>
  <r>
    <x v="2"/>
    <x v="14"/>
    <x v="1"/>
    <x v="0"/>
    <x v="0"/>
    <n v="92"/>
    <n v="35"/>
    <n v="14"/>
    <s v="-"/>
    <n v="22"/>
    <s v="-"/>
    <s v="-"/>
    <s v="-"/>
    <s v="-"/>
    <s v="-"/>
    <n v="6"/>
    <s v="-"/>
    <n v="2"/>
    <n v="1"/>
    <n v="4"/>
    <n v="4"/>
    <n v="1"/>
    <s v="-"/>
    <s v="-"/>
    <n v="2"/>
    <n v="1"/>
  </r>
  <r>
    <x v="2"/>
    <x v="14"/>
    <x v="1"/>
    <x v="0"/>
    <x v="1"/>
    <n v="152"/>
    <n v="54"/>
    <n v="26"/>
    <s v="-"/>
    <n v="33"/>
    <s v="-"/>
    <s v="-"/>
    <s v="-"/>
    <s v="-"/>
    <s v="-"/>
    <n v="17"/>
    <s v="-"/>
    <n v="4"/>
    <n v="4"/>
    <n v="4"/>
    <n v="5"/>
    <n v="1"/>
    <s v="-"/>
    <s v="-"/>
    <n v="3"/>
    <n v="1"/>
  </r>
  <r>
    <x v="2"/>
    <x v="14"/>
    <x v="1"/>
    <x v="0"/>
    <x v="2"/>
    <n v="46"/>
    <n v="21"/>
    <n v="8"/>
    <s v="-"/>
    <n v="7"/>
    <s v="-"/>
    <s v="-"/>
    <s v="-"/>
    <s v="-"/>
    <s v="-"/>
    <n v="1"/>
    <s v="-"/>
    <n v="1"/>
    <n v="2"/>
    <n v="1"/>
    <n v="4"/>
    <s v="-"/>
    <s v="-"/>
    <s v="-"/>
    <n v="1"/>
    <n v="0"/>
  </r>
  <r>
    <x v="2"/>
    <x v="14"/>
    <x v="1"/>
    <x v="0"/>
    <x v="3"/>
    <n v="106"/>
    <n v="33"/>
    <n v="18"/>
    <s v="-"/>
    <n v="26"/>
    <s v="-"/>
    <s v="-"/>
    <s v="-"/>
    <s v="-"/>
    <s v="-"/>
    <n v="16"/>
    <s v="-"/>
    <n v="3"/>
    <n v="2"/>
    <n v="3"/>
    <n v="1"/>
    <n v="1"/>
    <s v="-"/>
    <s v="-"/>
    <n v="2"/>
    <n v="1"/>
  </r>
  <r>
    <x v="2"/>
    <x v="14"/>
    <x v="2"/>
    <x v="0"/>
    <x v="0"/>
    <n v="51"/>
    <n v="17"/>
    <n v="8"/>
    <s v="-"/>
    <n v="15"/>
    <s v="-"/>
    <s v="-"/>
    <s v="-"/>
    <s v="-"/>
    <s v="-"/>
    <s v="-"/>
    <s v="-"/>
    <n v="2"/>
    <s v="-"/>
    <n v="5"/>
    <n v="1"/>
    <s v="-"/>
    <s v="-"/>
    <s v="-"/>
    <n v="2"/>
    <n v="1"/>
  </r>
  <r>
    <x v="2"/>
    <x v="14"/>
    <x v="2"/>
    <x v="0"/>
    <x v="1"/>
    <n v="636"/>
    <n v="390"/>
    <n v="65"/>
    <s v="-"/>
    <n v="105"/>
    <s v="-"/>
    <s v="-"/>
    <s v="-"/>
    <s v="-"/>
    <s v="-"/>
    <s v="-"/>
    <s v="-"/>
    <n v="3"/>
    <s v="-"/>
    <n v="51"/>
    <n v="5"/>
    <s v="-"/>
    <s v="-"/>
    <s v="-"/>
    <n v="14"/>
    <n v="3"/>
  </r>
  <r>
    <x v="2"/>
    <x v="14"/>
    <x v="2"/>
    <x v="0"/>
    <x v="2"/>
    <n v="308"/>
    <n v="188"/>
    <n v="26"/>
    <s v="-"/>
    <n v="67"/>
    <s v="-"/>
    <s v="-"/>
    <s v="-"/>
    <s v="-"/>
    <s v="-"/>
    <s v="-"/>
    <s v="-"/>
    <s v="-"/>
    <s v="-"/>
    <n v="21"/>
    <n v="1"/>
    <s v="-"/>
    <s v="-"/>
    <s v="-"/>
    <n v="5"/>
    <n v="0"/>
  </r>
  <r>
    <x v="2"/>
    <x v="14"/>
    <x v="2"/>
    <x v="0"/>
    <x v="3"/>
    <n v="328"/>
    <n v="202"/>
    <n v="39"/>
    <s v="-"/>
    <n v="38"/>
    <s v="-"/>
    <s v="-"/>
    <s v="-"/>
    <s v="-"/>
    <s v="-"/>
    <s v="-"/>
    <s v="-"/>
    <n v="3"/>
    <s v="-"/>
    <n v="30"/>
    <n v="4"/>
    <s v="-"/>
    <s v="-"/>
    <s v="-"/>
    <n v="9"/>
    <n v="3"/>
  </r>
  <r>
    <x v="2"/>
    <x v="14"/>
    <x v="2"/>
    <x v="1"/>
    <x v="0"/>
    <n v="51"/>
    <n v="17"/>
    <n v="8"/>
    <s v="-"/>
    <n v="15"/>
    <s v="-"/>
    <s v="-"/>
    <s v="-"/>
    <s v="-"/>
    <s v="-"/>
    <s v="-"/>
    <s v="-"/>
    <n v="2"/>
    <s v="-"/>
    <n v="5"/>
    <n v="1"/>
    <s v="-"/>
    <s v="-"/>
    <s v="-"/>
    <n v="2"/>
    <n v="1"/>
  </r>
  <r>
    <x v="2"/>
    <x v="14"/>
    <x v="2"/>
    <x v="1"/>
    <x v="1"/>
    <n v="636"/>
    <n v="390"/>
    <n v="65"/>
    <s v="-"/>
    <n v="105"/>
    <s v="-"/>
    <s v="-"/>
    <s v="-"/>
    <s v="-"/>
    <s v="-"/>
    <s v="-"/>
    <s v="-"/>
    <n v="3"/>
    <s v="-"/>
    <n v="51"/>
    <n v="5"/>
    <s v="-"/>
    <s v="-"/>
    <s v="-"/>
    <n v="14"/>
    <n v="3"/>
  </r>
  <r>
    <x v="2"/>
    <x v="14"/>
    <x v="2"/>
    <x v="1"/>
    <x v="2"/>
    <n v="308"/>
    <n v="188"/>
    <n v="26"/>
    <s v="-"/>
    <n v="67"/>
    <s v="-"/>
    <s v="-"/>
    <s v="-"/>
    <s v="-"/>
    <s v="-"/>
    <s v="-"/>
    <s v="-"/>
    <s v="-"/>
    <s v="-"/>
    <n v="21"/>
    <n v="1"/>
    <s v="-"/>
    <s v="-"/>
    <s v="-"/>
    <n v="5"/>
    <n v="0"/>
  </r>
  <r>
    <x v="2"/>
    <x v="14"/>
    <x v="2"/>
    <x v="1"/>
    <x v="3"/>
    <n v="328"/>
    <n v="202"/>
    <n v="39"/>
    <s v="-"/>
    <n v="38"/>
    <s v="-"/>
    <s v="-"/>
    <s v="-"/>
    <s v="-"/>
    <s v="-"/>
    <s v="-"/>
    <s v="-"/>
    <n v="3"/>
    <s v="-"/>
    <n v="30"/>
    <n v="4"/>
    <s v="-"/>
    <s v="-"/>
    <s v="-"/>
    <n v="9"/>
    <n v="3"/>
  </r>
  <r>
    <x v="2"/>
    <x v="14"/>
    <x v="2"/>
    <x v="2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4"/>
    <x v="2"/>
    <x v="2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4"/>
    <x v="2"/>
    <x v="2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4"/>
    <x v="2"/>
    <x v="2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4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4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4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4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5"/>
    <x v="0"/>
    <x v="0"/>
    <x v="0"/>
    <n v="64"/>
    <n v="15"/>
    <n v="12"/>
    <s v="-"/>
    <n v="15"/>
    <s v="-"/>
    <s v="-"/>
    <s v="-"/>
    <s v="-"/>
    <s v="-"/>
    <n v="1"/>
    <n v="4"/>
    <n v="2"/>
    <n v="1"/>
    <n v="3"/>
    <n v="2"/>
    <n v="4"/>
    <n v="2"/>
    <n v="1"/>
    <n v="1"/>
    <n v="1"/>
  </r>
  <r>
    <x v="2"/>
    <x v="15"/>
    <x v="0"/>
    <x v="0"/>
    <x v="1"/>
    <n v="213"/>
    <n v="63"/>
    <n v="33"/>
    <s v="-"/>
    <n v="38"/>
    <s v="-"/>
    <s v="-"/>
    <s v="-"/>
    <s v="-"/>
    <s v="-"/>
    <n v="1"/>
    <n v="30"/>
    <n v="5"/>
    <n v="2"/>
    <n v="5"/>
    <n v="2"/>
    <n v="15"/>
    <n v="15"/>
    <n v="2"/>
    <n v="1"/>
    <n v="1"/>
  </r>
  <r>
    <x v="2"/>
    <x v="15"/>
    <x v="0"/>
    <x v="0"/>
    <x v="2"/>
    <n v="82"/>
    <n v="14"/>
    <n v="9"/>
    <s v="-"/>
    <n v="14"/>
    <s v="-"/>
    <s v="-"/>
    <s v="-"/>
    <s v="-"/>
    <s v="-"/>
    <s v="-"/>
    <n v="26"/>
    <n v="1"/>
    <n v="1"/>
    <n v="1"/>
    <s v="-"/>
    <n v="5"/>
    <n v="10"/>
    <n v="1"/>
    <s v="-"/>
    <n v="0"/>
  </r>
  <r>
    <x v="2"/>
    <x v="15"/>
    <x v="0"/>
    <x v="0"/>
    <x v="3"/>
    <n v="131"/>
    <n v="49"/>
    <n v="24"/>
    <s v="-"/>
    <n v="24"/>
    <s v="-"/>
    <s v="-"/>
    <s v="-"/>
    <s v="-"/>
    <s v="-"/>
    <n v="1"/>
    <n v="4"/>
    <n v="4"/>
    <n v="1"/>
    <n v="4"/>
    <n v="2"/>
    <n v="10"/>
    <n v="5"/>
    <n v="1"/>
    <n v="1"/>
    <n v="1"/>
  </r>
  <r>
    <x v="2"/>
    <x v="15"/>
    <x v="1"/>
    <x v="0"/>
    <x v="0"/>
    <n v="48"/>
    <n v="11"/>
    <n v="11"/>
    <s v="-"/>
    <n v="11"/>
    <s v="-"/>
    <s v="-"/>
    <s v="-"/>
    <s v="-"/>
    <s v="-"/>
    <n v="1"/>
    <n v="2"/>
    <n v="2"/>
    <n v="1"/>
    <s v="-"/>
    <n v="2"/>
    <n v="2"/>
    <n v="2"/>
    <n v="1"/>
    <n v="1"/>
    <n v="1"/>
  </r>
  <r>
    <x v="2"/>
    <x v="15"/>
    <x v="1"/>
    <x v="0"/>
    <x v="1"/>
    <n v="136"/>
    <n v="27"/>
    <n v="29"/>
    <s v="-"/>
    <n v="20"/>
    <s v="-"/>
    <s v="-"/>
    <s v="-"/>
    <s v="-"/>
    <s v="-"/>
    <n v="1"/>
    <n v="24"/>
    <n v="5"/>
    <n v="2"/>
    <s v="-"/>
    <n v="2"/>
    <n v="7"/>
    <n v="15"/>
    <n v="2"/>
    <n v="1"/>
    <n v="1"/>
  </r>
  <r>
    <x v="2"/>
    <x v="15"/>
    <x v="1"/>
    <x v="0"/>
    <x v="2"/>
    <n v="53"/>
    <n v="8"/>
    <n v="7"/>
    <s v="-"/>
    <n v="2"/>
    <s v="-"/>
    <s v="-"/>
    <s v="-"/>
    <s v="-"/>
    <s v="-"/>
    <s v="-"/>
    <n v="23"/>
    <n v="1"/>
    <n v="1"/>
    <s v="-"/>
    <s v="-"/>
    <s v="-"/>
    <n v="10"/>
    <n v="1"/>
    <s v="-"/>
    <n v="0"/>
  </r>
  <r>
    <x v="2"/>
    <x v="15"/>
    <x v="1"/>
    <x v="0"/>
    <x v="3"/>
    <n v="83"/>
    <n v="19"/>
    <n v="22"/>
    <s v="-"/>
    <n v="18"/>
    <s v="-"/>
    <s v="-"/>
    <s v="-"/>
    <s v="-"/>
    <s v="-"/>
    <n v="1"/>
    <n v="1"/>
    <n v="4"/>
    <n v="1"/>
    <s v="-"/>
    <n v="2"/>
    <n v="7"/>
    <n v="5"/>
    <n v="1"/>
    <n v="1"/>
    <n v="1"/>
  </r>
  <r>
    <x v="2"/>
    <x v="15"/>
    <x v="2"/>
    <x v="0"/>
    <x v="0"/>
    <n v="16"/>
    <n v="4"/>
    <n v="1"/>
    <s v="-"/>
    <n v="4"/>
    <s v="-"/>
    <s v="-"/>
    <s v="-"/>
    <s v="-"/>
    <s v="-"/>
    <s v="-"/>
    <n v="2"/>
    <s v="-"/>
    <s v="-"/>
    <n v="3"/>
    <s v="-"/>
    <n v="2"/>
    <s v="-"/>
    <s v="-"/>
    <s v="-"/>
    <n v="0"/>
  </r>
  <r>
    <x v="2"/>
    <x v="15"/>
    <x v="2"/>
    <x v="0"/>
    <x v="1"/>
    <n v="77"/>
    <n v="36"/>
    <n v="4"/>
    <s v="-"/>
    <n v="18"/>
    <s v="-"/>
    <s v="-"/>
    <s v="-"/>
    <s v="-"/>
    <s v="-"/>
    <s v="-"/>
    <n v="6"/>
    <s v="-"/>
    <s v="-"/>
    <n v="5"/>
    <s v="-"/>
    <n v="8"/>
    <s v="-"/>
    <s v="-"/>
    <s v="-"/>
    <n v="0"/>
  </r>
  <r>
    <x v="2"/>
    <x v="15"/>
    <x v="2"/>
    <x v="0"/>
    <x v="2"/>
    <n v="29"/>
    <n v="6"/>
    <n v="2"/>
    <s v="-"/>
    <n v="12"/>
    <s v="-"/>
    <s v="-"/>
    <s v="-"/>
    <s v="-"/>
    <s v="-"/>
    <s v="-"/>
    <n v="3"/>
    <s v="-"/>
    <s v="-"/>
    <n v="1"/>
    <s v="-"/>
    <n v="5"/>
    <s v="-"/>
    <s v="-"/>
    <s v="-"/>
    <n v="0"/>
  </r>
  <r>
    <x v="2"/>
    <x v="15"/>
    <x v="2"/>
    <x v="0"/>
    <x v="3"/>
    <n v="48"/>
    <n v="30"/>
    <n v="2"/>
    <s v="-"/>
    <n v="6"/>
    <s v="-"/>
    <s v="-"/>
    <s v="-"/>
    <s v="-"/>
    <s v="-"/>
    <s v="-"/>
    <n v="3"/>
    <s v="-"/>
    <s v="-"/>
    <n v="4"/>
    <s v="-"/>
    <n v="3"/>
    <s v="-"/>
    <s v="-"/>
    <s v="-"/>
    <n v="0"/>
  </r>
  <r>
    <x v="2"/>
    <x v="15"/>
    <x v="2"/>
    <x v="1"/>
    <x v="0"/>
    <n v="15"/>
    <n v="3"/>
    <n v="1"/>
    <s v="-"/>
    <n v="4"/>
    <s v="-"/>
    <s v="-"/>
    <s v="-"/>
    <s v="-"/>
    <s v="-"/>
    <s v="-"/>
    <n v="2"/>
    <s v="-"/>
    <s v="-"/>
    <n v="3"/>
    <s v="-"/>
    <n v="2"/>
    <s v="-"/>
    <s v="-"/>
    <s v="-"/>
    <n v="0"/>
  </r>
  <r>
    <x v="2"/>
    <x v="15"/>
    <x v="2"/>
    <x v="1"/>
    <x v="1"/>
    <n v="50"/>
    <n v="9"/>
    <n v="4"/>
    <s v="-"/>
    <n v="18"/>
    <s v="-"/>
    <s v="-"/>
    <s v="-"/>
    <s v="-"/>
    <s v="-"/>
    <s v="-"/>
    <n v="6"/>
    <s v="-"/>
    <s v="-"/>
    <n v="5"/>
    <s v="-"/>
    <n v="8"/>
    <s v="-"/>
    <s v="-"/>
    <s v="-"/>
    <n v="0"/>
  </r>
  <r>
    <x v="2"/>
    <x v="15"/>
    <x v="2"/>
    <x v="1"/>
    <x v="2"/>
    <n v="24"/>
    <n v="1"/>
    <n v="2"/>
    <s v="-"/>
    <n v="12"/>
    <s v="-"/>
    <s v="-"/>
    <s v="-"/>
    <s v="-"/>
    <s v="-"/>
    <s v="-"/>
    <n v="3"/>
    <s v="-"/>
    <s v="-"/>
    <n v="1"/>
    <s v="-"/>
    <n v="5"/>
    <s v="-"/>
    <s v="-"/>
    <s v="-"/>
    <n v="0"/>
  </r>
  <r>
    <x v="2"/>
    <x v="15"/>
    <x v="2"/>
    <x v="1"/>
    <x v="3"/>
    <n v="26"/>
    <n v="8"/>
    <n v="2"/>
    <s v="-"/>
    <n v="6"/>
    <s v="-"/>
    <s v="-"/>
    <s v="-"/>
    <s v="-"/>
    <s v="-"/>
    <s v="-"/>
    <n v="3"/>
    <s v="-"/>
    <s v="-"/>
    <n v="4"/>
    <s v="-"/>
    <n v="3"/>
    <s v="-"/>
    <s v="-"/>
    <s v="-"/>
    <n v="0"/>
  </r>
  <r>
    <x v="2"/>
    <x v="15"/>
    <x v="2"/>
    <x v="2"/>
    <x v="0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5"/>
    <x v="2"/>
    <x v="2"/>
    <x v="1"/>
    <n v="27"/>
    <n v="27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5"/>
    <x v="2"/>
    <x v="2"/>
    <x v="2"/>
    <n v="5"/>
    <n v="5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5"/>
    <x v="2"/>
    <x v="2"/>
    <x v="3"/>
    <n v="22"/>
    <n v="2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5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5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5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5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6"/>
    <x v="0"/>
    <x v="0"/>
    <x v="0"/>
    <n v="118"/>
    <n v="16"/>
    <n v="17"/>
    <s v="-"/>
    <n v="30"/>
    <s v="-"/>
    <s v="-"/>
    <s v="-"/>
    <s v="-"/>
    <s v="-"/>
    <n v="9"/>
    <n v="6"/>
    <n v="6"/>
    <n v="4"/>
    <n v="5"/>
    <n v="4"/>
    <n v="5"/>
    <n v="7"/>
    <n v="4"/>
    <n v="5"/>
    <n v="0"/>
  </r>
  <r>
    <x v="2"/>
    <x v="16"/>
    <x v="0"/>
    <x v="0"/>
    <x v="1"/>
    <n v="1690"/>
    <n v="497"/>
    <n v="275"/>
    <s v="-"/>
    <n v="508"/>
    <s v="-"/>
    <s v="-"/>
    <s v="-"/>
    <s v="-"/>
    <s v="-"/>
    <n v="75"/>
    <n v="56"/>
    <n v="62"/>
    <n v="23"/>
    <n v="24"/>
    <n v="45"/>
    <n v="28"/>
    <n v="49"/>
    <n v="25"/>
    <n v="23"/>
    <n v="0"/>
  </r>
  <r>
    <x v="2"/>
    <x v="16"/>
    <x v="0"/>
    <x v="0"/>
    <x v="2"/>
    <n v="386"/>
    <n v="107"/>
    <n v="51"/>
    <s v="-"/>
    <n v="116"/>
    <s v="-"/>
    <s v="-"/>
    <s v="-"/>
    <s v="-"/>
    <s v="-"/>
    <n v="17"/>
    <n v="40"/>
    <n v="8"/>
    <n v="4"/>
    <n v="5"/>
    <n v="6"/>
    <n v="8"/>
    <n v="7"/>
    <n v="10"/>
    <n v="7"/>
    <n v="0"/>
  </r>
  <r>
    <x v="2"/>
    <x v="16"/>
    <x v="0"/>
    <x v="0"/>
    <x v="3"/>
    <n v="1304"/>
    <n v="390"/>
    <n v="224"/>
    <s v="-"/>
    <n v="392"/>
    <s v="-"/>
    <s v="-"/>
    <s v="-"/>
    <s v="-"/>
    <s v="-"/>
    <n v="58"/>
    <n v="16"/>
    <n v="54"/>
    <n v="19"/>
    <n v="19"/>
    <n v="39"/>
    <n v="20"/>
    <n v="42"/>
    <n v="15"/>
    <n v="16"/>
    <n v="0"/>
  </r>
  <r>
    <x v="2"/>
    <x v="16"/>
    <x v="1"/>
    <x v="0"/>
    <x v="0"/>
    <n v="51"/>
    <n v="7"/>
    <n v="13"/>
    <s v="-"/>
    <n v="11"/>
    <s v="-"/>
    <s v="-"/>
    <s v="-"/>
    <s v="-"/>
    <s v="-"/>
    <n v="3"/>
    <n v="2"/>
    <n v="1"/>
    <n v="2"/>
    <n v="3"/>
    <s v="-"/>
    <n v="3"/>
    <n v="1"/>
    <n v="3"/>
    <n v="2"/>
    <n v="0"/>
  </r>
  <r>
    <x v="2"/>
    <x v="16"/>
    <x v="1"/>
    <x v="0"/>
    <x v="1"/>
    <n v="245"/>
    <n v="69"/>
    <n v="92"/>
    <s v="-"/>
    <n v="30"/>
    <s v="-"/>
    <s v="-"/>
    <s v="-"/>
    <s v="-"/>
    <s v="-"/>
    <n v="6"/>
    <n v="12"/>
    <n v="2"/>
    <n v="3"/>
    <n v="10"/>
    <s v="-"/>
    <n v="6"/>
    <n v="1"/>
    <n v="5"/>
    <n v="9"/>
    <n v="0"/>
  </r>
  <r>
    <x v="2"/>
    <x v="16"/>
    <x v="1"/>
    <x v="0"/>
    <x v="2"/>
    <n v="70"/>
    <n v="14"/>
    <n v="21"/>
    <s v="-"/>
    <n v="12"/>
    <s v="-"/>
    <s v="-"/>
    <s v="-"/>
    <s v="-"/>
    <s v="-"/>
    <n v="3"/>
    <n v="3"/>
    <n v="1"/>
    <n v="2"/>
    <n v="5"/>
    <s v="-"/>
    <n v="3"/>
    <n v="1"/>
    <n v="3"/>
    <n v="2"/>
    <n v="0"/>
  </r>
  <r>
    <x v="2"/>
    <x v="16"/>
    <x v="1"/>
    <x v="0"/>
    <x v="3"/>
    <n v="175"/>
    <n v="55"/>
    <n v="71"/>
    <s v="-"/>
    <n v="18"/>
    <s v="-"/>
    <s v="-"/>
    <s v="-"/>
    <s v="-"/>
    <s v="-"/>
    <n v="3"/>
    <n v="9"/>
    <n v="1"/>
    <n v="1"/>
    <n v="5"/>
    <s v="-"/>
    <n v="3"/>
    <s v="-"/>
    <n v="2"/>
    <n v="7"/>
    <n v="0"/>
  </r>
  <r>
    <x v="2"/>
    <x v="16"/>
    <x v="2"/>
    <x v="0"/>
    <x v="0"/>
    <n v="62"/>
    <n v="9"/>
    <n v="4"/>
    <s v="-"/>
    <n v="18"/>
    <s v="-"/>
    <s v="-"/>
    <s v="-"/>
    <s v="-"/>
    <s v="-"/>
    <n v="6"/>
    <n v="4"/>
    <n v="5"/>
    <n v="2"/>
    <n v="1"/>
    <n v="2"/>
    <n v="2"/>
    <n v="5"/>
    <n v="1"/>
    <n v="3"/>
    <n v="0"/>
  </r>
  <r>
    <x v="2"/>
    <x v="16"/>
    <x v="2"/>
    <x v="0"/>
    <x v="1"/>
    <n v="1412"/>
    <n v="428"/>
    <n v="183"/>
    <s v="-"/>
    <n v="471"/>
    <s v="-"/>
    <s v="-"/>
    <s v="-"/>
    <s v="-"/>
    <s v="-"/>
    <n v="69"/>
    <n v="44"/>
    <n v="60"/>
    <n v="20"/>
    <n v="8"/>
    <n v="31"/>
    <n v="22"/>
    <n v="42"/>
    <n v="20"/>
    <n v="14"/>
    <n v="0"/>
  </r>
  <r>
    <x v="2"/>
    <x v="16"/>
    <x v="2"/>
    <x v="0"/>
    <x v="2"/>
    <n v="316"/>
    <n v="93"/>
    <n v="30"/>
    <s v="-"/>
    <n v="104"/>
    <s v="-"/>
    <s v="-"/>
    <s v="-"/>
    <s v="-"/>
    <s v="-"/>
    <n v="14"/>
    <n v="37"/>
    <n v="7"/>
    <n v="2"/>
    <s v="-"/>
    <n v="6"/>
    <n v="5"/>
    <n v="6"/>
    <n v="7"/>
    <n v="5"/>
    <n v="0"/>
  </r>
  <r>
    <x v="2"/>
    <x v="16"/>
    <x v="2"/>
    <x v="0"/>
    <x v="3"/>
    <n v="1096"/>
    <n v="335"/>
    <n v="153"/>
    <s v="-"/>
    <n v="367"/>
    <s v="-"/>
    <s v="-"/>
    <s v="-"/>
    <s v="-"/>
    <s v="-"/>
    <n v="55"/>
    <n v="7"/>
    <n v="53"/>
    <n v="18"/>
    <n v="8"/>
    <n v="25"/>
    <n v="17"/>
    <n v="36"/>
    <n v="13"/>
    <n v="9"/>
    <n v="0"/>
  </r>
  <r>
    <x v="2"/>
    <x v="16"/>
    <x v="2"/>
    <x v="1"/>
    <x v="0"/>
    <n v="22"/>
    <s v="-"/>
    <n v="1"/>
    <s v="-"/>
    <n v="4"/>
    <s v="-"/>
    <s v="-"/>
    <s v="-"/>
    <s v="-"/>
    <s v="-"/>
    <n v="4"/>
    <n v="1"/>
    <n v="2"/>
    <n v="1"/>
    <n v="1"/>
    <n v="1"/>
    <n v="1"/>
    <n v="2"/>
    <n v="1"/>
    <n v="3"/>
    <n v="0"/>
  </r>
  <r>
    <x v="2"/>
    <x v="16"/>
    <x v="2"/>
    <x v="1"/>
    <x v="1"/>
    <n v="289"/>
    <s v="-"/>
    <n v="8"/>
    <s v="-"/>
    <n v="66"/>
    <s v="-"/>
    <s v="-"/>
    <s v="-"/>
    <s v="-"/>
    <s v="-"/>
    <n v="66"/>
    <n v="17"/>
    <n v="27"/>
    <n v="5"/>
    <n v="8"/>
    <n v="24"/>
    <n v="15"/>
    <n v="19"/>
    <n v="20"/>
    <n v="14"/>
    <n v="0"/>
  </r>
  <r>
    <x v="2"/>
    <x v="16"/>
    <x v="2"/>
    <x v="1"/>
    <x v="2"/>
    <n v="73"/>
    <s v="-"/>
    <n v="2"/>
    <s v="-"/>
    <n v="15"/>
    <s v="-"/>
    <s v="-"/>
    <s v="-"/>
    <s v="-"/>
    <s v="-"/>
    <n v="14"/>
    <n v="17"/>
    <n v="4"/>
    <n v="1"/>
    <s v="-"/>
    <n v="3"/>
    <n v="3"/>
    <n v="2"/>
    <n v="7"/>
    <n v="5"/>
    <n v="0"/>
  </r>
  <r>
    <x v="2"/>
    <x v="16"/>
    <x v="2"/>
    <x v="1"/>
    <x v="3"/>
    <n v="216"/>
    <s v="-"/>
    <n v="6"/>
    <s v="-"/>
    <n v="51"/>
    <s v="-"/>
    <s v="-"/>
    <s v="-"/>
    <s v="-"/>
    <s v="-"/>
    <n v="52"/>
    <s v="-"/>
    <n v="23"/>
    <n v="4"/>
    <n v="8"/>
    <n v="21"/>
    <n v="12"/>
    <n v="17"/>
    <n v="13"/>
    <n v="9"/>
    <n v="0"/>
  </r>
  <r>
    <x v="2"/>
    <x v="16"/>
    <x v="2"/>
    <x v="2"/>
    <x v="0"/>
    <n v="40"/>
    <n v="9"/>
    <n v="3"/>
    <s v="-"/>
    <n v="14"/>
    <s v="-"/>
    <s v="-"/>
    <s v="-"/>
    <s v="-"/>
    <s v="-"/>
    <n v="2"/>
    <n v="3"/>
    <n v="3"/>
    <n v="1"/>
    <s v="-"/>
    <n v="1"/>
    <n v="1"/>
    <n v="3"/>
    <s v="-"/>
    <s v="-"/>
    <n v="0"/>
  </r>
  <r>
    <x v="2"/>
    <x v="16"/>
    <x v="2"/>
    <x v="2"/>
    <x v="1"/>
    <n v="1123"/>
    <n v="428"/>
    <n v="175"/>
    <s v="-"/>
    <n v="405"/>
    <s v="-"/>
    <s v="-"/>
    <s v="-"/>
    <s v="-"/>
    <s v="-"/>
    <n v="3"/>
    <n v="27"/>
    <n v="33"/>
    <n v="15"/>
    <s v="-"/>
    <n v="7"/>
    <n v="7"/>
    <n v="23"/>
    <s v="-"/>
    <s v="-"/>
    <n v="0"/>
  </r>
  <r>
    <x v="2"/>
    <x v="16"/>
    <x v="2"/>
    <x v="2"/>
    <x v="2"/>
    <n v="243"/>
    <n v="93"/>
    <n v="28"/>
    <s v="-"/>
    <n v="89"/>
    <s v="-"/>
    <s v="-"/>
    <s v="-"/>
    <s v="-"/>
    <s v="-"/>
    <s v="-"/>
    <n v="20"/>
    <n v="3"/>
    <n v="1"/>
    <s v="-"/>
    <n v="3"/>
    <n v="2"/>
    <n v="4"/>
    <s v="-"/>
    <s v="-"/>
    <n v="0"/>
  </r>
  <r>
    <x v="2"/>
    <x v="16"/>
    <x v="2"/>
    <x v="2"/>
    <x v="3"/>
    <n v="880"/>
    <n v="335"/>
    <n v="147"/>
    <s v="-"/>
    <n v="316"/>
    <s v="-"/>
    <s v="-"/>
    <s v="-"/>
    <s v="-"/>
    <s v="-"/>
    <n v="3"/>
    <n v="7"/>
    <n v="30"/>
    <n v="14"/>
    <s v="-"/>
    <n v="4"/>
    <n v="5"/>
    <n v="19"/>
    <s v="-"/>
    <s v="-"/>
    <n v="0"/>
  </r>
  <r>
    <x v="2"/>
    <x v="16"/>
    <x v="3"/>
    <x v="0"/>
    <x v="0"/>
    <n v="5"/>
    <s v="-"/>
    <s v="-"/>
    <s v="-"/>
    <n v="1"/>
    <s v="-"/>
    <s v="-"/>
    <s v="-"/>
    <s v="-"/>
    <s v="-"/>
    <s v="-"/>
    <s v="-"/>
    <s v="-"/>
    <s v="-"/>
    <n v="1"/>
    <n v="2"/>
    <s v="-"/>
    <n v="1"/>
    <s v="-"/>
    <s v="-"/>
    <n v="0"/>
  </r>
  <r>
    <x v="2"/>
    <x v="16"/>
    <x v="3"/>
    <x v="0"/>
    <x v="1"/>
    <n v="33"/>
    <s v="-"/>
    <s v="-"/>
    <s v="-"/>
    <n v="7"/>
    <s v="-"/>
    <s v="-"/>
    <s v="-"/>
    <s v="-"/>
    <s v="-"/>
    <s v="-"/>
    <s v="-"/>
    <s v="-"/>
    <s v="-"/>
    <n v="6"/>
    <n v="14"/>
    <s v="-"/>
    <n v="6"/>
    <s v="-"/>
    <s v="-"/>
    <n v="0"/>
  </r>
  <r>
    <x v="2"/>
    <x v="16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6"/>
    <x v="3"/>
    <x v="0"/>
    <x v="3"/>
    <n v="33"/>
    <s v="-"/>
    <s v="-"/>
    <s v="-"/>
    <n v="7"/>
    <s v="-"/>
    <s v="-"/>
    <s v="-"/>
    <s v="-"/>
    <s v="-"/>
    <s v="-"/>
    <s v="-"/>
    <s v="-"/>
    <s v="-"/>
    <n v="6"/>
    <n v="14"/>
    <s v="-"/>
    <n v="6"/>
    <s v="-"/>
    <s v="-"/>
    <n v="0"/>
  </r>
  <r>
    <x v="2"/>
    <x v="17"/>
    <x v="0"/>
    <x v="0"/>
    <x v="0"/>
    <n v="5"/>
    <s v="-"/>
    <s v="-"/>
    <s v="-"/>
    <n v="2"/>
    <s v="-"/>
    <s v="-"/>
    <s v="-"/>
    <s v="-"/>
    <s v="-"/>
    <s v="-"/>
    <s v="-"/>
    <n v="3"/>
    <s v="-"/>
    <s v="-"/>
    <s v="-"/>
    <s v="-"/>
    <s v="-"/>
    <s v="-"/>
    <s v="-"/>
    <n v="0"/>
  </r>
  <r>
    <x v="2"/>
    <x v="17"/>
    <x v="0"/>
    <x v="0"/>
    <x v="1"/>
    <n v="159"/>
    <s v="-"/>
    <s v="-"/>
    <s v="-"/>
    <n v="41"/>
    <s v="-"/>
    <s v="-"/>
    <s v="-"/>
    <s v="-"/>
    <s v="-"/>
    <s v="-"/>
    <s v="-"/>
    <n v="118"/>
    <s v="-"/>
    <s v="-"/>
    <s v="-"/>
    <s v="-"/>
    <s v="-"/>
    <s v="-"/>
    <s v="-"/>
    <n v="0"/>
  </r>
  <r>
    <x v="2"/>
    <x v="17"/>
    <x v="0"/>
    <x v="0"/>
    <x v="2"/>
    <n v="93"/>
    <s v="-"/>
    <s v="-"/>
    <s v="-"/>
    <n v="19"/>
    <s v="-"/>
    <s v="-"/>
    <s v="-"/>
    <s v="-"/>
    <s v="-"/>
    <s v="-"/>
    <s v="-"/>
    <n v="74"/>
    <s v="-"/>
    <s v="-"/>
    <s v="-"/>
    <s v="-"/>
    <s v="-"/>
    <s v="-"/>
    <s v="-"/>
    <n v="0"/>
  </r>
  <r>
    <x v="2"/>
    <x v="17"/>
    <x v="0"/>
    <x v="0"/>
    <x v="3"/>
    <n v="66"/>
    <s v="-"/>
    <s v="-"/>
    <s v="-"/>
    <n v="22"/>
    <s v="-"/>
    <s v="-"/>
    <s v="-"/>
    <s v="-"/>
    <s v="-"/>
    <s v="-"/>
    <s v="-"/>
    <n v="44"/>
    <s v="-"/>
    <s v="-"/>
    <s v="-"/>
    <s v="-"/>
    <s v="-"/>
    <s v="-"/>
    <s v="-"/>
    <n v="0"/>
  </r>
  <r>
    <x v="2"/>
    <x v="17"/>
    <x v="1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7"/>
    <x v="1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7"/>
    <x v="1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7"/>
    <x v="1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7"/>
    <x v="2"/>
    <x v="0"/>
    <x v="0"/>
    <n v="5"/>
    <s v="-"/>
    <s v="-"/>
    <s v="-"/>
    <n v="2"/>
    <s v="-"/>
    <s v="-"/>
    <s v="-"/>
    <s v="-"/>
    <s v="-"/>
    <s v="-"/>
    <s v="-"/>
    <n v="3"/>
    <s v="-"/>
    <s v="-"/>
    <s v="-"/>
    <s v="-"/>
    <s v="-"/>
    <s v="-"/>
    <s v="-"/>
    <n v="0"/>
  </r>
  <r>
    <x v="2"/>
    <x v="17"/>
    <x v="2"/>
    <x v="0"/>
    <x v="1"/>
    <n v="159"/>
    <s v="-"/>
    <s v="-"/>
    <s v="-"/>
    <n v="41"/>
    <s v="-"/>
    <s v="-"/>
    <s v="-"/>
    <s v="-"/>
    <s v="-"/>
    <s v="-"/>
    <s v="-"/>
    <n v="118"/>
    <s v="-"/>
    <s v="-"/>
    <s v="-"/>
    <s v="-"/>
    <s v="-"/>
    <s v="-"/>
    <s v="-"/>
    <n v="0"/>
  </r>
  <r>
    <x v="2"/>
    <x v="17"/>
    <x v="2"/>
    <x v="0"/>
    <x v="2"/>
    <n v="93"/>
    <s v="-"/>
    <s v="-"/>
    <s v="-"/>
    <n v="19"/>
    <s v="-"/>
    <s v="-"/>
    <s v="-"/>
    <s v="-"/>
    <s v="-"/>
    <s v="-"/>
    <s v="-"/>
    <n v="74"/>
    <s v="-"/>
    <s v="-"/>
    <s v="-"/>
    <s v="-"/>
    <s v="-"/>
    <s v="-"/>
    <s v="-"/>
    <n v="0"/>
  </r>
  <r>
    <x v="2"/>
    <x v="17"/>
    <x v="2"/>
    <x v="0"/>
    <x v="3"/>
    <n v="66"/>
    <s v="-"/>
    <s v="-"/>
    <s v="-"/>
    <n v="22"/>
    <s v="-"/>
    <s v="-"/>
    <s v="-"/>
    <s v="-"/>
    <s v="-"/>
    <s v="-"/>
    <s v="-"/>
    <n v="44"/>
    <s v="-"/>
    <s v="-"/>
    <s v="-"/>
    <s v="-"/>
    <s v="-"/>
    <s v="-"/>
    <s v="-"/>
    <n v="0"/>
  </r>
  <r>
    <x v="2"/>
    <x v="17"/>
    <x v="2"/>
    <x v="1"/>
    <x v="0"/>
    <n v="3"/>
    <s v="-"/>
    <s v="-"/>
    <s v="-"/>
    <s v="-"/>
    <s v="-"/>
    <s v="-"/>
    <s v="-"/>
    <s v="-"/>
    <s v="-"/>
    <s v="-"/>
    <s v="-"/>
    <n v="3"/>
    <s v="-"/>
    <s v="-"/>
    <s v="-"/>
    <s v="-"/>
    <s v="-"/>
    <s v="-"/>
    <s v="-"/>
    <n v="0"/>
  </r>
  <r>
    <x v="2"/>
    <x v="17"/>
    <x v="2"/>
    <x v="1"/>
    <x v="1"/>
    <n v="118"/>
    <s v="-"/>
    <s v="-"/>
    <s v="-"/>
    <s v="-"/>
    <s v="-"/>
    <s v="-"/>
    <s v="-"/>
    <s v="-"/>
    <s v="-"/>
    <s v="-"/>
    <s v="-"/>
    <n v="118"/>
    <s v="-"/>
    <s v="-"/>
    <s v="-"/>
    <s v="-"/>
    <s v="-"/>
    <s v="-"/>
    <s v="-"/>
    <n v="0"/>
  </r>
  <r>
    <x v="2"/>
    <x v="17"/>
    <x v="2"/>
    <x v="1"/>
    <x v="2"/>
    <n v="74"/>
    <s v="-"/>
    <s v="-"/>
    <s v="-"/>
    <s v="-"/>
    <s v="-"/>
    <s v="-"/>
    <s v="-"/>
    <s v="-"/>
    <s v="-"/>
    <s v="-"/>
    <s v="-"/>
    <n v="74"/>
    <s v="-"/>
    <s v="-"/>
    <s v="-"/>
    <s v="-"/>
    <s v="-"/>
    <s v="-"/>
    <s v="-"/>
    <n v="0"/>
  </r>
  <r>
    <x v="2"/>
    <x v="17"/>
    <x v="2"/>
    <x v="1"/>
    <x v="3"/>
    <n v="44"/>
    <s v="-"/>
    <s v="-"/>
    <s v="-"/>
    <s v="-"/>
    <s v="-"/>
    <s v="-"/>
    <s v="-"/>
    <s v="-"/>
    <s v="-"/>
    <s v="-"/>
    <s v="-"/>
    <n v="44"/>
    <s v="-"/>
    <s v="-"/>
    <s v="-"/>
    <s v="-"/>
    <s v="-"/>
    <s v="-"/>
    <s v="-"/>
    <n v="0"/>
  </r>
  <r>
    <x v="2"/>
    <x v="17"/>
    <x v="2"/>
    <x v="2"/>
    <x v="0"/>
    <n v="2"/>
    <s v="-"/>
    <s v="-"/>
    <s v="-"/>
    <n v="2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7"/>
    <x v="2"/>
    <x v="2"/>
    <x v="1"/>
    <n v="41"/>
    <s v="-"/>
    <s v="-"/>
    <s v="-"/>
    <n v="41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7"/>
    <x v="2"/>
    <x v="2"/>
    <x v="2"/>
    <n v="19"/>
    <s v="-"/>
    <s v="-"/>
    <s v="-"/>
    <n v="19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7"/>
    <x v="2"/>
    <x v="2"/>
    <x v="3"/>
    <n v="22"/>
    <s v="-"/>
    <s v="-"/>
    <s v="-"/>
    <n v="22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7"/>
    <x v="3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7"/>
    <x v="3"/>
    <x v="0"/>
    <x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7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7"/>
    <x v="3"/>
    <x v="0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8"/>
    <x v="0"/>
    <x v="0"/>
    <x v="0"/>
    <n v="118"/>
    <n v="49"/>
    <n v="15"/>
    <s v="-"/>
    <n v="23"/>
    <s v="-"/>
    <s v="-"/>
    <s v="-"/>
    <s v="-"/>
    <s v="-"/>
    <n v="5"/>
    <n v="5"/>
    <n v="4"/>
    <n v="6"/>
    <n v="2"/>
    <n v="3"/>
    <s v="-"/>
    <n v="1"/>
    <n v="2"/>
    <n v="3"/>
    <n v="0"/>
  </r>
  <r>
    <x v="2"/>
    <x v="18"/>
    <x v="0"/>
    <x v="0"/>
    <x v="1"/>
    <n v="1161"/>
    <n v="724"/>
    <n v="92"/>
    <s v="-"/>
    <n v="111"/>
    <s v="-"/>
    <s v="-"/>
    <s v="-"/>
    <s v="-"/>
    <s v="-"/>
    <n v="45"/>
    <n v="43"/>
    <n v="39"/>
    <n v="39"/>
    <n v="3"/>
    <n v="5"/>
    <s v="-"/>
    <n v="9"/>
    <n v="38"/>
    <n v="13"/>
    <n v="0"/>
  </r>
  <r>
    <x v="2"/>
    <x v="18"/>
    <x v="0"/>
    <x v="0"/>
    <x v="2"/>
    <n v="884"/>
    <n v="545"/>
    <n v="76"/>
    <s v="-"/>
    <n v="68"/>
    <s v="-"/>
    <s v="-"/>
    <s v="-"/>
    <s v="-"/>
    <s v="-"/>
    <n v="38"/>
    <n v="35"/>
    <n v="35"/>
    <n v="34"/>
    <n v="1"/>
    <n v="3"/>
    <s v="-"/>
    <n v="9"/>
    <n v="34"/>
    <n v="6"/>
    <n v="0"/>
  </r>
  <r>
    <x v="2"/>
    <x v="18"/>
    <x v="0"/>
    <x v="0"/>
    <x v="3"/>
    <n v="277"/>
    <n v="179"/>
    <n v="16"/>
    <s v="-"/>
    <n v="43"/>
    <s v="-"/>
    <s v="-"/>
    <s v="-"/>
    <s v="-"/>
    <s v="-"/>
    <n v="7"/>
    <n v="8"/>
    <n v="4"/>
    <n v="5"/>
    <n v="2"/>
    <n v="2"/>
    <s v="-"/>
    <s v="-"/>
    <n v="4"/>
    <n v="7"/>
    <n v="0"/>
  </r>
  <r>
    <x v="2"/>
    <x v="18"/>
    <x v="1"/>
    <x v="0"/>
    <x v="0"/>
    <n v="22"/>
    <n v="6"/>
    <n v="3"/>
    <s v="-"/>
    <n v="5"/>
    <s v="-"/>
    <s v="-"/>
    <s v="-"/>
    <s v="-"/>
    <s v="-"/>
    <n v="4"/>
    <s v="-"/>
    <s v="-"/>
    <n v="2"/>
    <n v="1"/>
    <n v="1"/>
    <s v="-"/>
    <s v="-"/>
    <s v="-"/>
    <s v="-"/>
    <n v="0"/>
  </r>
  <r>
    <x v="2"/>
    <x v="18"/>
    <x v="1"/>
    <x v="0"/>
    <x v="1"/>
    <n v="52"/>
    <n v="17"/>
    <n v="7"/>
    <s v="-"/>
    <n v="9"/>
    <s v="-"/>
    <s v="-"/>
    <s v="-"/>
    <s v="-"/>
    <s v="-"/>
    <n v="11"/>
    <s v="-"/>
    <s v="-"/>
    <n v="4"/>
    <n v="2"/>
    <n v="2"/>
    <s v="-"/>
    <s v="-"/>
    <s v="-"/>
    <s v="-"/>
    <n v="0"/>
  </r>
  <r>
    <x v="2"/>
    <x v="18"/>
    <x v="1"/>
    <x v="0"/>
    <x v="2"/>
    <n v="41"/>
    <n v="14"/>
    <n v="4"/>
    <s v="-"/>
    <n v="8"/>
    <s v="-"/>
    <s v="-"/>
    <s v="-"/>
    <s v="-"/>
    <s v="-"/>
    <n v="9"/>
    <s v="-"/>
    <s v="-"/>
    <n v="4"/>
    <n v="1"/>
    <n v="1"/>
    <s v="-"/>
    <s v="-"/>
    <s v="-"/>
    <s v="-"/>
    <n v="0"/>
  </r>
  <r>
    <x v="2"/>
    <x v="18"/>
    <x v="1"/>
    <x v="0"/>
    <x v="3"/>
    <n v="11"/>
    <n v="3"/>
    <n v="3"/>
    <s v="-"/>
    <n v="1"/>
    <s v="-"/>
    <s v="-"/>
    <s v="-"/>
    <s v="-"/>
    <s v="-"/>
    <n v="2"/>
    <s v="-"/>
    <s v="-"/>
    <s v="-"/>
    <n v="1"/>
    <n v="1"/>
    <s v="-"/>
    <s v="-"/>
    <s v="-"/>
    <s v="-"/>
    <n v="0"/>
  </r>
  <r>
    <x v="2"/>
    <x v="18"/>
    <x v="2"/>
    <x v="0"/>
    <x v="0"/>
    <n v="91"/>
    <n v="42"/>
    <n v="10"/>
    <s v="-"/>
    <n v="17"/>
    <s v="-"/>
    <s v="-"/>
    <s v="-"/>
    <s v="-"/>
    <s v="-"/>
    <n v="1"/>
    <n v="5"/>
    <n v="4"/>
    <n v="4"/>
    <s v="-"/>
    <n v="2"/>
    <s v="-"/>
    <n v="1"/>
    <n v="2"/>
    <n v="3"/>
    <n v="0"/>
  </r>
  <r>
    <x v="2"/>
    <x v="18"/>
    <x v="2"/>
    <x v="0"/>
    <x v="1"/>
    <n v="1100"/>
    <n v="706"/>
    <n v="79"/>
    <s v="-"/>
    <n v="101"/>
    <s v="-"/>
    <s v="-"/>
    <s v="-"/>
    <s v="-"/>
    <s v="-"/>
    <n v="34"/>
    <n v="43"/>
    <n v="39"/>
    <n v="35"/>
    <s v="-"/>
    <n v="3"/>
    <s v="-"/>
    <n v="9"/>
    <n v="38"/>
    <n v="13"/>
    <n v="0"/>
  </r>
  <r>
    <x v="2"/>
    <x v="18"/>
    <x v="2"/>
    <x v="0"/>
    <x v="2"/>
    <n v="843"/>
    <n v="531"/>
    <n v="72"/>
    <s v="-"/>
    <n v="60"/>
    <s v="-"/>
    <s v="-"/>
    <s v="-"/>
    <s v="-"/>
    <s v="-"/>
    <n v="29"/>
    <n v="35"/>
    <n v="35"/>
    <n v="30"/>
    <s v="-"/>
    <n v="2"/>
    <s v="-"/>
    <n v="9"/>
    <n v="34"/>
    <n v="6"/>
    <n v="0"/>
  </r>
  <r>
    <x v="2"/>
    <x v="18"/>
    <x v="2"/>
    <x v="0"/>
    <x v="3"/>
    <n v="257"/>
    <n v="175"/>
    <n v="7"/>
    <s v="-"/>
    <n v="41"/>
    <s v="-"/>
    <s v="-"/>
    <s v="-"/>
    <s v="-"/>
    <s v="-"/>
    <n v="5"/>
    <n v="8"/>
    <n v="4"/>
    <n v="5"/>
    <s v="-"/>
    <n v="1"/>
    <s v="-"/>
    <s v="-"/>
    <n v="4"/>
    <n v="7"/>
    <n v="0"/>
  </r>
  <r>
    <x v="2"/>
    <x v="18"/>
    <x v="2"/>
    <x v="1"/>
    <x v="0"/>
    <n v="63"/>
    <n v="22"/>
    <n v="10"/>
    <s v="-"/>
    <n v="11"/>
    <s v="-"/>
    <s v="-"/>
    <s v="-"/>
    <s v="-"/>
    <s v="-"/>
    <n v="1"/>
    <n v="4"/>
    <n v="4"/>
    <n v="3"/>
    <s v="-"/>
    <n v="2"/>
    <s v="-"/>
    <n v="1"/>
    <n v="2"/>
    <n v="3"/>
    <n v="0"/>
  </r>
  <r>
    <x v="2"/>
    <x v="18"/>
    <x v="2"/>
    <x v="1"/>
    <x v="1"/>
    <n v="855"/>
    <n v="474"/>
    <n v="79"/>
    <s v="-"/>
    <n v="91"/>
    <s v="-"/>
    <s v="-"/>
    <s v="-"/>
    <s v="-"/>
    <s v="-"/>
    <n v="34"/>
    <n v="42"/>
    <n v="39"/>
    <n v="33"/>
    <s v="-"/>
    <n v="3"/>
    <s v="-"/>
    <n v="9"/>
    <n v="38"/>
    <n v="13"/>
    <n v="0"/>
  </r>
  <r>
    <x v="2"/>
    <x v="18"/>
    <x v="2"/>
    <x v="1"/>
    <x v="2"/>
    <n v="688"/>
    <n v="384"/>
    <n v="72"/>
    <s v="-"/>
    <n v="53"/>
    <s v="-"/>
    <s v="-"/>
    <s v="-"/>
    <s v="-"/>
    <s v="-"/>
    <n v="29"/>
    <n v="35"/>
    <n v="35"/>
    <n v="29"/>
    <s v="-"/>
    <n v="2"/>
    <s v="-"/>
    <n v="9"/>
    <n v="34"/>
    <n v="6"/>
    <n v="0"/>
  </r>
  <r>
    <x v="2"/>
    <x v="18"/>
    <x v="2"/>
    <x v="1"/>
    <x v="3"/>
    <n v="167"/>
    <n v="90"/>
    <n v="7"/>
    <s v="-"/>
    <n v="38"/>
    <s v="-"/>
    <s v="-"/>
    <s v="-"/>
    <s v="-"/>
    <s v="-"/>
    <n v="5"/>
    <n v="7"/>
    <n v="4"/>
    <n v="4"/>
    <s v="-"/>
    <n v="1"/>
    <s v="-"/>
    <s v="-"/>
    <n v="4"/>
    <n v="7"/>
    <n v="0"/>
  </r>
  <r>
    <x v="2"/>
    <x v="18"/>
    <x v="2"/>
    <x v="2"/>
    <x v="0"/>
    <n v="28"/>
    <n v="20"/>
    <s v="-"/>
    <s v="-"/>
    <n v="6"/>
    <s v="-"/>
    <s v="-"/>
    <s v="-"/>
    <s v="-"/>
    <s v="-"/>
    <s v="-"/>
    <n v="1"/>
    <s v="-"/>
    <n v="1"/>
    <s v="-"/>
    <s v="-"/>
    <s v="-"/>
    <s v="-"/>
    <s v="-"/>
    <s v="-"/>
    <n v="0"/>
  </r>
  <r>
    <x v="2"/>
    <x v="18"/>
    <x v="2"/>
    <x v="2"/>
    <x v="1"/>
    <n v="245"/>
    <n v="232"/>
    <s v="-"/>
    <s v="-"/>
    <n v="10"/>
    <s v="-"/>
    <s v="-"/>
    <s v="-"/>
    <s v="-"/>
    <s v="-"/>
    <s v="-"/>
    <n v="1"/>
    <s v="-"/>
    <n v="2"/>
    <s v="-"/>
    <s v="-"/>
    <s v="-"/>
    <s v="-"/>
    <s v="-"/>
    <s v="-"/>
    <n v="0"/>
  </r>
  <r>
    <x v="2"/>
    <x v="18"/>
    <x v="2"/>
    <x v="2"/>
    <x v="2"/>
    <n v="155"/>
    <n v="147"/>
    <s v="-"/>
    <s v="-"/>
    <n v="7"/>
    <s v="-"/>
    <s v="-"/>
    <s v="-"/>
    <s v="-"/>
    <s v="-"/>
    <s v="-"/>
    <s v="-"/>
    <s v="-"/>
    <n v="1"/>
    <s v="-"/>
    <s v="-"/>
    <s v="-"/>
    <s v="-"/>
    <s v="-"/>
    <s v="-"/>
    <n v="0"/>
  </r>
  <r>
    <x v="2"/>
    <x v="18"/>
    <x v="2"/>
    <x v="2"/>
    <x v="3"/>
    <n v="90"/>
    <n v="85"/>
    <s v="-"/>
    <s v="-"/>
    <n v="3"/>
    <s v="-"/>
    <s v="-"/>
    <s v="-"/>
    <s v="-"/>
    <s v="-"/>
    <s v="-"/>
    <n v="1"/>
    <s v="-"/>
    <n v="1"/>
    <s v="-"/>
    <s v="-"/>
    <s v="-"/>
    <s v="-"/>
    <s v="-"/>
    <s v="-"/>
    <n v="0"/>
  </r>
  <r>
    <x v="2"/>
    <x v="18"/>
    <x v="3"/>
    <x v="0"/>
    <x v="0"/>
    <n v="5"/>
    <n v="1"/>
    <n v="2"/>
    <s v="-"/>
    <n v="1"/>
    <s v="-"/>
    <s v="-"/>
    <s v="-"/>
    <s v="-"/>
    <s v="-"/>
    <s v="-"/>
    <s v="-"/>
    <s v="-"/>
    <s v="-"/>
    <n v="1"/>
    <s v="-"/>
    <s v="-"/>
    <s v="-"/>
    <s v="-"/>
    <s v="-"/>
    <n v="0"/>
  </r>
  <r>
    <x v="2"/>
    <x v="18"/>
    <x v="3"/>
    <x v="0"/>
    <x v="1"/>
    <n v="9"/>
    <n v="1"/>
    <n v="6"/>
    <s v="-"/>
    <n v="1"/>
    <s v="-"/>
    <s v="-"/>
    <s v="-"/>
    <s v="-"/>
    <s v="-"/>
    <s v="-"/>
    <s v="-"/>
    <s v="-"/>
    <s v="-"/>
    <n v="1"/>
    <s v="-"/>
    <s v="-"/>
    <s v="-"/>
    <s v="-"/>
    <s v="-"/>
    <n v="0"/>
  </r>
  <r>
    <x v="2"/>
    <x v="18"/>
    <x v="3"/>
    <x v="0"/>
    <x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0"/>
  </r>
  <r>
    <x v="2"/>
    <x v="18"/>
    <x v="3"/>
    <x v="0"/>
    <x v="3"/>
    <n v="9"/>
    <n v="1"/>
    <n v="6"/>
    <s v="-"/>
    <n v="1"/>
    <s v="-"/>
    <s v="-"/>
    <s v="-"/>
    <s v="-"/>
    <s v="-"/>
    <s v="-"/>
    <s v="-"/>
    <s v="-"/>
    <s v="-"/>
    <n v="1"/>
    <s v="-"/>
    <s v="-"/>
    <s v="-"/>
    <s v="-"/>
    <s v="-"/>
    <n v="0"/>
  </r>
</pivotCacheRecords>
</file>

<file path=xl/pivotCache/pivotCacheRecords112.xml><?xml version="1.0" encoding="utf-8"?>
<pivotCacheRecords xmlns="http://schemas.openxmlformats.org/spreadsheetml/2006/main" xmlns:r="http://schemas.openxmlformats.org/officeDocument/2006/relationships" count="93">
  <r>
    <x v="0"/>
    <x v="0"/>
    <x v="0"/>
    <n v="2006"/>
    <n v="1"/>
    <n v="59"/>
    <n v="56"/>
    <n v="45"/>
    <n v="48"/>
    <n v="20"/>
    <n v="48"/>
    <n v="43"/>
    <n v="36"/>
    <n v="48"/>
    <n v="155"/>
    <n v="56"/>
    <n v="36"/>
    <n v="23"/>
    <n v="31"/>
    <n v="21"/>
    <n v="12"/>
    <n v="258"/>
    <n v="3"/>
    <n v="53"/>
    <n v="36"/>
    <n v="21"/>
    <n v="15"/>
    <n v="61"/>
    <n v="468"/>
    <n v="35"/>
    <n v="17"/>
    <n v="57"/>
    <n v="22"/>
    <n v="27"/>
    <n v="58"/>
    <n v="137"/>
    <n v="404"/>
    <n v="334"/>
    <n v="258"/>
    <n v="128"/>
    <n v="61"/>
    <n v="468"/>
    <n v="131"/>
    <n v="27"/>
    <n v="58"/>
    <n v="137"/>
  </r>
  <r>
    <x v="0"/>
    <x v="0"/>
    <x v="1"/>
    <n v="23934"/>
    <n v="2"/>
    <n v="362"/>
    <n v="322"/>
    <n v="224"/>
    <n v="646"/>
    <n v="425"/>
    <n v="1004"/>
    <n v="1554"/>
    <n v="291"/>
    <n v="354"/>
    <n v="1103"/>
    <n v="292"/>
    <n v="218"/>
    <n v="136"/>
    <n v="885"/>
    <n v="135"/>
    <n v="44"/>
    <n v="4035"/>
    <n v="66"/>
    <n v="294"/>
    <n v="1049"/>
    <n v="52"/>
    <n v="91"/>
    <n v="499"/>
    <n v="5473"/>
    <n v="143"/>
    <n v="191"/>
    <n v="729"/>
    <n v="522"/>
    <n v="173"/>
    <n v="309"/>
    <n v="2311"/>
    <n v="5184"/>
    <n v="2813"/>
    <n v="4035"/>
    <n v="1552"/>
    <n v="499"/>
    <n v="5473"/>
    <n v="1585"/>
    <n v="173"/>
    <n v="309"/>
    <n v="2311"/>
  </r>
  <r>
    <x v="0"/>
    <x v="0"/>
    <x v="2"/>
    <n v="15769"/>
    <n v="1"/>
    <n v="172"/>
    <n v="134"/>
    <n v="102"/>
    <n v="416"/>
    <n v="309"/>
    <n v="873"/>
    <n v="1099"/>
    <n v="159"/>
    <n v="189"/>
    <n v="501"/>
    <n v="139"/>
    <n v="140"/>
    <n v="52"/>
    <n v="789"/>
    <n v="56"/>
    <n v="30"/>
    <n v="2495"/>
    <n v="53"/>
    <n v="144"/>
    <n v="895"/>
    <n v="30"/>
    <n v="40"/>
    <n v="300"/>
    <n v="3753"/>
    <n v="76"/>
    <n v="110"/>
    <n v="427"/>
    <n v="326"/>
    <n v="98"/>
    <n v="150"/>
    <n v="1711"/>
    <n v="3454"/>
    <n v="1707"/>
    <n v="2495"/>
    <n v="1162"/>
    <n v="300"/>
    <n v="3753"/>
    <n v="939"/>
    <n v="98"/>
    <n v="150"/>
    <n v="1711"/>
  </r>
  <r>
    <x v="0"/>
    <x v="0"/>
    <x v="3"/>
    <n v="8150"/>
    <n v="1"/>
    <n v="190"/>
    <n v="188"/>
    <n v="122"/>
    <n v="230"/>
    <n v="116"/>
    <n v="131"/>
    <n v="455"/>
    <n v="132"/>
    <n v="165"/>
    <n v="602"/>
    <n v="153"/>
    <n v="78"/>
    <n v="84"/>
    <n v="96"/>
    <n v="79"/>
    <n v="14"/>
    <n v="1540"/>
    <n v="13"/>
    <n v="150"/>
    <n v="154"/>
    <n v="22"/>
    <n v="51"/>
    <n v="199"/>
    <n v="1720"/>
    <n v="67"/>
    <n v="81"/>
    <n v="302"/>
    <n v="196"/>
    <n v="75"/>
    <n v="144"/>
    <n v="600"/>
    <n v="1730"/>
    <n v="1106"/>
    <n v="1540"/>
    <n v="390"/>
    <n v="199"/>
    <n v="1720"/>
    <n v="646"/>
    <n v="75"/>
    <n v="144"/>
    <n v="600"/>
  </r>
  <r>
    <x v="0"/>
    <x v="1"/>
    <x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0"/>
    <n v="0"/>
    <n v="0"/>
    <n v="1"/>
    <n v="0"/>
    <n v="1"/>
    <n v="0"/>
    <n v="0"/>
    <n v="0"/>
    <n v="1"/>
  </r>
  <r>
    <x v="0"/>
    <x v="1"/>
    <x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5"/>
    <n v="0"/>
    <n v="0"/>
    <n v="0"/>
    <n v="0"/>
    <n v="0"/>
    <n v="0"/>
    <n v="6"/>
    <n v="0"/>
    <n v="0"/>
    <n v="0"/>
    <n v="1"/>
    <n v="0"/>
    <n v="5"/>
    <n v="0"/>
    <n v="0"/>
    <n v="0"/>
    <n v="6"/>
  </r>
  <r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x v="0"/>
    <n v="265"/>
    <n v="1"/>
    <n v="6"/>
    <n v="7"/>
    <n v="6"/>
    <n v="4"/>
    <n v="2"/>
    <n v="4"/>
    <n v="2"/>
    <n v="5"/>
    <n v="4"/>
    <n v="10"/>
    <n v="6"/>
    <n v="7"/>
    <n v="3"/>
    <n v="3"/>
    <n v="2"/>
    <n v="5"/>
    <n v="27"/>
    <n v="1"/>
    <n v="7"/>
    <n v="5"/>
    <n v="10"/>
    <n v="2"/>
    <n v="19"/>
    <n v="53"/>
    <n v="4"/>
    <n v="3"/>
    <n v="5"/>
    <n v="6"/>
    <n v="7"/>
    <n v="19"/>
    <n v="20"/>
    <n v="41"/>
    <n v="36"/>
    <n v="27"/>
    <n v="25"/>
    <n v="19"/>
    <n v="53"/>
    <n v="18"/>
    <n v="7"/>
    <n v="19"/>
    <n v="20"/>
  </r>
  <r>
    <x v="0"/>
    <x v="4"/>
    <x v="1"/>
    <n v="1608"/>
    <n v="2"/>
    <n v="24"/>
    <n v="40"/>
    <n v="29"/>
    <n v="19"/>
    <n v="7"/>
    <n v="22"/>
    <n v="26"/>
    <n v="51"/>
    <n v="15"/>
    <n v="36"/>
    <n v="29"/>
    <n v="15"/>
    <n v="11"/>
    <n v="7"/>
    <n v="5"/>
    <n v="14"/>
    <n v="169"/>
    <n v="12"/>
    <n v="45"/>
    <n v="25"/>
    <n v="22"/>
    <n v="10"/>
    <n v="128"/>
    <n v="431"/>
    <n v="18"/>
    <n v="26"/>
    <n v="25"/>
    <n v="50"/>
    <n v="58"/>
    <n v="68"/>
    <n v="169"/>
    <n v="235"/>
    <n v="117"/>
    <n v="169"/>
    <n v="114"/>
    <n v="128"/>
    <n v="431"/>
    <n v="119"/>
    <n v="58"/>
    <n v="68"/>
    <n v="169"/>
  </r>
  <r>
    <x v="0"/>
    <x v="5"/>
    <x v="0"/>
    <n v="261"/>
    <n v="0"/>
    <n v="1"/>
    <n v="4"/>
    <n v="4"/>
    <n v="19"/>
    <n v="8"/>
    <n v="7"/>
    <n v="8"/>
    <n v="2"/>
    <n v="3"/>
    <n v="3"/>
    <n v="4"/>
    <n v="5"/>
    <n v="1"/>
    <n v="1"/>
    <n v="1"/>
    <n v="0"/>
    <n v="23"/>
    <n v="0"/>
    <n v="3"/>
    <n v="9"/>
    <n v="0"/>
    <n v="2"/>
    <n v="5"/>
    <n v="83"/>
    <n v="1"/>
    <n v="2"/>
    <n v="17"/>
    <n v="9"/>
    <n v="3"/>
    <n v="3"/>
    <n v="30"/>
    <n v="56"/>
    <n v="15"/>
    <n v="23"/>
    <n v="14"/>
    <n v="5"/>
    <n v="83"/>
    <n v="29"/>
    <n v="3"/>
    <n v="3"/>
    <n v="30"/>
  </r>
  <r>
    <x v="0"/>
    <x v="5"/>
    <x v="1"/>
    <n v="9442"/>
    <n v="0"/>
    <n v="11"/>
    <n v="58"/>
    <n v="26"/>
    <n v="333"/>
    <n v="203"/>
    <n v="597"/>
    <n v="1066"/>
    <n v="26"/>
    <n v="14"/>
    <n v="126"/>
    <n v="37"/>
    <n v="47"/>
    <n v="1"/>
    <n v="782"/>
    <n v="20"/>
    <n v="0"/>
    <n v="1181"/>
    <n v="0"/>
    <n v="6"/>
    <n v="826"/>
    <n v="0"/>
    <n v="14"/>
    <n v="77"/>
    <n v="2168"/>
    <n v="2"/>
    <n v="68"/>
    <n v="191"/>
    <n v="421"/>
    <n v="8"/>
    <n v="4"/>
    <n v="1129"/>
    <n v="2334"/>
    <n v="1013"/>
    <n v="1181"/>
    <n v="846"/>
    <n v="77"/>
    <n v="2168"/>
    <n v="682"/>
    <n v="8"/>
    <n v="4"/>
    <n v="1129"/>
  </r>
  <r>
    <x v="0"/>
    <x v="6"/>
    <x v="0"/>
    <n v="5"/>
    <n v="0"/>
    <n v="0"/>
    <n v="0"/>
    <n v="0"/>
    <n v="0"/>
    <n v="0"/>
    <n v="0"/>
    <n v="1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1"/>
    <n v="0"/>
    <n v="4"/>
    <n v="0"/>
    <n v="0"/>
    <n v="0"/>
    <n v="0"/>
    <n v="0"/>
    <n v="0"/>
    <n v="0"/>
  </r>
  <r>
    <x v="0"/>
    <x v="6"/>
    <x v="1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0"/>
    <n v="0"/>
    <n v="0"/>
    <n v="0"/>
  </r>
  <r>
    <x v="0"/>
    <x v="7"/>
    <x v="0"/>
    <n v="9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3"/>
    <n v="0"/>
    <n v="0"/>
    <n v="1"/>
    <n v="1"/>
    <n v="0"/>
    <n v="2"/>
    <n v="0"/>
    <n v="1"/>
    <n v="1"/>
    <n v="0"/>
    <n v="0"/>
    <n v="3"/>
    <n v="1"/>
    <n v="1"/>
    <n v="0"/>
  </r>
  <r>
    <x v="0"/>
    <x v="7"/>
    <x v="1"/>
    <n v="27"/>
    <n v="0"/>
    <n v="0"/>
    <n v="0"/>
    <n v="0"/>
    <n v="0"/>
    <n v="0"/>
    <n v="0"/>
    <n v="2"/>
    <n v="3"/>
    <n v="0"/>
    <n v="0"/>
    <n v="0"/>
    <n v="0"/>
    <n v="0"/>
    <n v="0"/>
    <n v="0"/>
    <n v="0"/>
    <n v="2"/>
    <n v="0"/>
    <n v="0"/>
    <n v="1"/>
    <n v="0"/>
    <n v="0"/>
    <n v="0"/>
    <n v="0"/>
    <n v="0"/>
    <n v="8"/>
    <n v="0"/>
    <n v="0"/>
    <n v="10"/>
    <n v="1"/>
    <n v="0"/>
    <n v="5"/>
    <n v="0"/>
    <n v="2"/>
    <n v="1"/>
    <n v="0"/>
    <n v="0"/>
    <n v="8"/>
    <n v="10"/>
    <n v="1"/>
    <n v="0"/>
  </r>
  <r>
    <x v="0"/>
    <x v="8"/>
    <x v="0"/>
    <n v="96"/>
    <n v="0"/>
    <n v="0"/>
    <n v="1"/>
    <n v="0"/>
    <n v="2"/>
    <n v="1"/>
    <n v="9"/>
    <n v="4"/>
    <n v="2"/>
    <n v="1"/>
    <n v="1"/>
    <n v="2"/>
    <n v="1"/>
    <n v="0"/>
    <n v="0"/>
    <n v="1"/>
    <n v="2"/>
    <n v="10"/>
    <n v="0"/>
    <n v="1"/>
    <n v="4"/>
    <n v="0"/>
    <n v="0"/>
    <n v="3"/>
    <n v="35"/>
    <n v="0"/>
    <n v="0"/>
    <n v="1"/>
    <n v="0"/>
    <n v="1"/>
    <n v="2"/>
    <n v="12"/>
    <n v="20"/>
    <n v="7"/>
    <n v="10"/>
    <n v="5"/>
    <n v="3"/>
    <n v="35"/>
    <n v="1"/>
    <n v="1"/>
    <n v="2"/>
    <n v="12"/>
  </r>
  <r>
    <x v="0"/>
    <x v="8"/>
    <x v="1"/>
    <n v="1803"/>
    <n v="0"/>
    <n v="0"/>
    <n v="7"/>
    <n v="0"/>
    <n v="74"/>
    <n v="2"/>
    <n v="165"/>
    <n v="171"/>
    <n v="36"/>
    <n v="17"/>
    <n v="11"/>
    <n v="23"/>
    <n v="8"/>
    <n v="0"/>
    <n v="0"/>
    <n v="15"/>
    <n v="17"/>
    <n v="361"/>
    <n v="0"/>
    <n v="1"/>
    <n v="112"/>
    <n v="0"/>
    <n v="0"/>
    <n v="31"/>
    <n v="538"/>
    <n v="0"/>
    <n v="0"/>
    <n v="1"/>
    <n v="0"/>
    <n v="7"/>
    <n v="2"/>
    <n v="204"/>
    <n v="472"/>
    <n v="74"/>
    <n v="361"/>
    <n v="113"/>
    <n v="31"/>
    <n v="538"/>
    <n v="1"/>
    <n v="7"/>
    <n v="2"/>
    <n v="204"/>
  </r>
  <r>
    <x v="0"/>
    <x v="9"/>
    <x v="0"/>
    <n v="379"/>
    <n v="0"/>
    <n v="19"/>
    <n v="11"/>
    <n v="7"/>
    <n v="7"/>
    <n v="1"/>
    <n v="19"/>
    <n v="4"/>
    <n v="10"/>
    <n v="16"/>
    <n v="45"/>
    <n v="13"/>
    <n v="3"/>
    <n v="6"/>
    <n v="8"/>
    <n v="8"/>
    <n v="0"/>
    <n v="40"/>
    <n v="1"/>
    <n v="11"/>
    <n v="2"/>
    <n v="1"/>
    <n v="4"/>
    <n v="9"/>
    <n v="81"/>
    <n v="5"/>
    <n v="1"/>
    <n v="11"/>
    <n v="4"/>
    <n v="1"/>
    <n v="8"/>
    <n v="23"/>
    <n v="94"/>
    <n v="83"/>
    <n v="40"/>
    <n v="19"/>
    <n v="9"/>
    <n v="81"/>
    <n v="21"/>
    <n v="1"/>
    <n v="8"/>
    <n v="23"/>
  </r>
  <r>
    <x v="0"/>
    <x v="9"/>
    <x v="1"/>
    <n v="3097"/>
    <n v="0"/>
    <n v="116"/>
    <n v="48"/>
    <n v="32"/>
    <n v="44"/>
    <n v="4"/>
    <n v="104"/>
    <n v="69"/>
    <n v="61"/>
    <n v="124"/>
    <n v="408"/>
    <n v="85"/>
    <n v="30"/>
    <n v="22"/>
    <n v="34"/>
    <n v="38"/>
    <n v="0"/>
    <n v="302"/>
    <n v="12"/>
    <n v="71"/>
    <n v="17"/>
    <n v="1"/>
    <n v="9"/>
    <n v="42"/>
    <n v="751"/>
    <n v="8"/>
    <n v="10"/>
    <n v="345"/>
    <n v="22"/>
    <n v="5"/>
    <n v="80"/>
    <n v="203"/>
    <n v="602"/>
    <n v="617"/>
    <n v="302"/>
    <n v="110"/>
    <n v="42"/>
    <n v="751"/>
    <n v="385"/>
    <n v="5"/>
    <n v="80"/>
    <n v="203"/>
  </r>
  <r>
    <x v="0"/>
    <x v="10"/>
    <x v="0"/>
    <n v="8"/>
    <n v="0"/>
    <n v="0"/>
    <n v="1"/>
    <n v="0"/>
    <n v="1"/>
    <n v="0"/>
    <n v="0"/>
    <n v="0"/>
    <n v="0"/>
    <n v="0"/>
    <n v="3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  <n v="2"/>
    <n v="3"/>
    <n v="0"/>
    <n v="1"/>
    <n v="0"/>
    <n v="2"/>
    <n v="0"/>
    <n v="0"/>
    <n v="0"/>
    <n v="0"/>
  </r>
  <r>
    <x v="0"/>
    <x v="10"/>
    <x v="1"/>
    <n v="140"/>
    <n v="0"/>
    <n v="0"/>
    <n v="43"/>
    <n v="0"/>
    <n v="1"/>
    <n v="0"/>
    <n v="0"/>
    <n v="0"/>
    <n v="0"/>
    <n v="0"/>
    <n v="44"/>
    <n v="0"/>
    <n v="0"/>
    <n v="0"/>
    <n v="0"/>
    <n v="0"/>
    <n v="0"/>
    <n v="0"/>
    <n v="0"/>
    <n v="2"/>
    <n v="0"/>
    <n v="0"/>
    <n v="0"/>
    <n v="0"/>
    <n v="50"/>
    <n v="0"/>
    <n v="0"/>
    <n v="0"/>
    <n v="0"/>
    <n v="0"/>
    <n v="0"/>
    <n v="0"/>
    <n v="44"/>
    <n v="44"/>
    <n v="0"/>
    <n v="2"/>
    <n v="0"/>
    <n v="50"/>
    <n v="0"/>
    <n v="0"/>
    <n v="0"/>
    <n v="0"/>
  </r>
  <r>
    <x v="0"/>
    <x v="11"/>
    <x v="0"/>
    <n v="234"/>
    <n v="0"/>
    <n v="5"/>
    <n v="0"/>
    <n v="2"/>
    <n v="2"/>
    <n v="0"/>
    <n v="1"/>
    <n v="1"/>
    <n v="4"/>
    <n v="2"/>
    <n v="9"/>
    <n v="14"/>
    <n v="10"/>
    <n v="0"/>
    <n v="1"/>
    <n v="1"/>
    <n v="0"/>
    <n v="31"/>
    <n v="0"/>
    <n v="14"/>
    <n v="6"/>
    <n v="1"/>
    <n v="2"/>
    <n v="7"/>
    <n v="77"/>
    <n v="17"/>
    <n v="5"/>
    <n v="2"/>
    <n v="0"/>
    <n v="2"/>
    <n v="3"/>
    <n v="15"/>
    <n v="17"/>
    <n v="35"/>
    <n v="31"/>
    <n v="23"/>
    <n v="7"/>
    <n v="77"/>
    <n v="24"/>
    <n v="2"/>
    <n v="3"/>
    <n v="15"/>
  </r>
  <r>
    <x v="0"/>
    <x v="11"/>
    <x v="1"/>
    <n v="671"/>
    <n v="0"/>
    <n v="17"/>
    <n v="0"/>
    <n v="5"/>
    <n v="2"/>
    <n v="0"/>
    <n v="5"/>
    <n v="3"/>
    <n v="6"/>
    <n v="4"/>
    <n v="85"/>
    <n v="25"/>
    <n v="74"/>
    <n v="0"/>
    <n v="3"/>
    <n v="1"/>
    <n v="0"/>
    <n v="70"/>
    <n v="0"/>
    <n v="22"/>
    <n v="7"/>
    <n v="1"/>
    <n v="3"/>
    <n v="33"/>
    <n v="167"/>
    <n v="28"/>
    <n v="13"/>
    <n v="26"/>
    <n v="0"/>
    <n v="9"/>
    <n v="6"/>
    <n v="56"/>
    <n v="42"/>
    <n v="188"/>
    <n v="70"/>
    <n v="33"/>
    <n v="33"/>
    <n v="167"/>
    <n v="67"/>
    <n v="9"/>
    <n v="6"/>
    <n v="56"/>
  </r>
  <r>
    <x v="0"/>
    <x v="12"/>
    <x v="0"/>
    <n v="39"/>
    <n v="0"/>
    <n v="1"/>
    <n v="2"/>
    <n v="0"/>
    <n v="0"/>
    <n v="0"/>
    <n v="1"/>
    <n v="0"/>
    <n v="1"/>
    <n v="1"/>
    <n v="4"/>
    <n v="1"/>
    <n v="3"/>
    <n v="3"/>
    <n v="0"/>
    <n v="0"/>
    <n v="0"/>
    <n v="6"/>
    <n v="0"/>
    <n v="2"/>
    <n v="0"/>
    <n v="2"/>
    <n v="1"/>
    <n v="0"/>
    <n v="7"/>
    <n v="0"/>
    <n v="0"/>
    <n v="0"/>
    <n v="0"/>
    <n v="1"/>
    <n v="1"/>
    <n v="2"/>
    <n v="6"/>
    <n v="11"/>
    <n v="6"/>
    <n v="5"/>
    <n v="0"/>
    <n v="7"/>
    <n v="0"/>
    <n v="1"/>
    <n v="1"/>
    <n v="2"/>
  </r>
  <r>
    <x v="0"/>
    <x v="12"/>
    <x v="1"/>
    <n v="245"/>
    <n v="0"/>
    <n v="4"/>
    <n v="6"/>
    <n v="0"/>
    <n v="0"/>
    <n v="0"/>
    <n v="33"/>
    <n v="0"/>
    <n v="7"/>
    <n v="2"/>
    <n v="17"/>
    <n v="2"/>
    <n v="20"/>
    <n v="9"/>
    <n v="0"/>
    <n v="0"/>
    <n v="0"/>
    <n v="61"/>
    <n v="0"/>
    <n v="5"/>
    <n v="0"/>
    <n v="17"/>
    <n v="2"/>
    <n v="0"/>
    <n v="50"/>
    <n v="0"/>
    <n v="0"/>
    <n v="0"/>
    <n v="0"/>
    <n v="1"/>
    <n v="6"/>
    <n v="3"/>
    <n v="52"/>
    <n v="48"/>
    <n v="61"/>
    <n v="24"/>
    <n v="0"/>
    <n v="50"/>
    <n v="0"/>
    <n v="1"/>
    <n v="6"/>
    <n v="3"/>
  </r>
  <r>
    <x v="0"/>
    <x v="13"/>
    <x v="0"/>
    <n v="225"/>
    <n v="0"/>
    <n v="4"/>
    <n v="16"/>
    <n v="10"/>
    <n v="1"/>
    <n v="1"/>
    <n v="2"/>
    <n v="13"/>
    <n v="3"/>
    <n v="5"/>
    <n v="24"/>
    <n v="3"/>
    <n v="1"/>
    <n v="3"/>
    <n v="9"/>
    <n v="2"/>
    <n v="0"/>
    <n v="34"/>
    <n v="0"/>
    <n v="4"/>
    <n v="2"/>
    <n v="2"/>
    <n v="0"/>
    <n v="4"/>
    <n v="52"/>
    <n v="0"/>
    <n v="3"/>
    <n v="8"/>
    <n v="2"/>
    <n v="3"/>
    <n v="5"/>
    <n v="9"/>
    <n v="55"/>
    <n v="42"/>
    <n v="34"/>
    <n v="8"/>
    <n v="4"/>
    <n v="52"/>
    <n v="13"/>
    <n v="3"/>
    <n v="5"/>
    <n v="9"/>
  </r>
  <r>
    <x v="0"/>
    <x v="13"/>
    <x v="1"/>
    <n v="1684"/>
    <n v="0"/>
    <n v="60"/>
    <n v="79"/>
    <n v="53"/>
    <n v="5"/>
    <n v="8"/>
    <n v="7"/>
    <n v="58"/>
    <n v="19"/>
    <n v="9"/>
    <n v="100"/>
    <n v="51"/>
    <n v="2"/>
    <n v="12"/>
    <n v="20"/>
    <n v="7"/>
    <n v="0"/>
    <n v="351"/>
    <n v="0"/>
    <n v="10"/>
    <n v="5"/>
    <n v="3"/>
    <n v="0"/>
    <n v="16"/>
    <n v="411"/>
    <n v="0"/>
    <n v="66"/>
    <n v="95"/>
    <n v="26"/>
    <n v="5"/>
    <n v="21"/>
    <n v="185"/>
    <n v="298"/>
    <n v="192"/>
    <n v="351"/>
    <n v="18"/>
    <n v="16"/>
    <n v="411"/>
    <n v="187"/>
    <n v="5"/>
    <n v="21"/>
    <n v="185"/>
  </r>
  <r>
    <x v="0"/>
    <x v="14"/>
    <x v="0"/>
    <n v="153"/>
    <n v="0"/>
    <n v="4"/>
    <n v="6"/>
    <n v="8"/>
    <n v="2"/>
    <n v="4"/>
    <n v="2"/>
    <n v="0"/>
    <n v="3"/>
    <n v="9"/>
    <n v="27"/>
    <n v="5"/>
    <n v="1"/>
    <n v="1"/>
    <n v="3"/>
    <n v="2"/>
    <n v="1"/>
    <n v="23"/>
    <n v="0"/>
    <n v="3"/>
    <n v="2"/>
    <n v="2"/>
    <n v="0"/>
    <n v="4"/>
    <n v="22"/>
    <n v="1"/>
    <n v="0"/>
    <n v="4"/>
    <n v="0"/>
    <n v="1"/>
    <n v="9"/>
    <n v="4"/>
    <n v="38"/>
    <n v="40"/>
    <n v="23"/>
    <n v="7"/>
    <n v="4"/>
    <n v="22"/>
    <n v="5"/>
    <n v="1"/>
    <n v="9"/>
    <n v="4"/>
  </r>
  <r>
    <x v="0"/>
    <x v="14"/>
    <x v="1"/>
    <n v="958"/>
    <n v="0"/>
    <n v="17"/>
    <n v="7"/>
    <n v="33"/>
    <n v="2"/>
    <n v="102"/>
    <n v="2"/>
    <n v="0"/>
    <n v="7"/>
    <n v="22"/>
    <n v="93"/>
    <n v="9"/>
    <n v="2"/>
    <n v="1"/>
    <n v="6"/>
    <n v="4"/>
    <n v="3"/>
    <n v="156"/>
    <n v="0"/>
    <n v="5"/>
    <n v="2"/>
    <n v="2"/>
    <n v="0"/>
    <n v="45"/>
    <n v="180"/>
    <n v="1"/>
    <n v="0"/>
    <n v="21"/>
    <n v="0"/>
    <n v="3"/>
    <n v="70"/>
    <n v="163"/>
    <n v="192"/>
    <n v="118"/>
    <n v="156"/>
    <n v="9"/>
    <n v="45"/>
    <n v="180"/>
    <n v="22"/>
    <n v="3"/>
    <n v="70"/>
    <n v="163"/>
  </r>
  <r>
    <x v="0"/>
    <x v="15"/>
    <x v="0"/>
    <n v="87"/>
    <n v="0"/>
    <n v="6"/>
    <n v="4"/>
    <n v="3"/>
    <n v="1"/>
    <n v="0"/>
    <n v="0"/>
    <n v="4"/>
    <n v="0"/>
    <n v="5"/>
    <n v="6"/>
    <n v="3"/>
    <n v="3"/>
    <n v="1"/>
    <n v="3"/>
    <n v="1"/>
    <n v="2"/>
    <n v="15"/>
    <n v="1"/>
    <n v="1"/>
    <n v="3"/>
    <n v="1"/>
    <n v="1"/>
    <n v="4"/>
    <n v="9"/>
    <n v="4"/>
    <n v="0"/>
    <n v="1"/>
    <n v="0"/>
    <n v="1"/>
    <n v="3"/>
    <n v="1"/>
    <n v="23"/>
    <n v="19"/>
    <n v="15"/>
    <n v="7"/>
    <n v="4"/>
    <n v="9"/>
    <n v="5"/>
    <n v="1"/>
    <n v="3"/>
    <n v="1"/>
  </r>
  <r>
    <x v="0"/>
    <x v="15"/>
    <x v="1"/>
    <n v="692"/>
    <n v="0"/>
    <n v="26"/>
    <n v="7"/>
    <n v="32"/>
    <n v="18"/>
    <n v="0"/>
    <n v="0"/>
    <n v="34"/>
    <n v="0"/>
    <n v="121"/>
    <n v="49"/>
    <n v="6"/>
    <n v="11"/>
    <n v="1"/>
    <n v="3"/>
    <n v="2"/>
    <n v="6"/>
    <n v="120"/>
    <n v="42"/>
    <n v="1"/>
    <n v="3"/>
    <n v="1"/>
    <n v="29"/>
    <n v="38"/>
    <n v="74"/>
    <n v="42"/>
    <n v="0"/>
    <n v="1"/>
    <n v="0"/>
    <n v="8"/>
    <n v="16"/>
    <n v="1"/>
    <n v="238"/>
    <n v="78"/>
    <n v="120"/>
    <n v="76"/>
    <n v="38"/>
    <n v="74"/>
    <n v="43"/>
    <n v="8"/>
    <n v="16"/>
    <n v="1"/>
  </r>
  <r>
    <x v="0"/>
    <x v="16"/>
    <x v="0"/>
    <n v="106"/>
    <n v="0"/>
    <n v="7"/>
    <n v="4"/>
    <n v="3"/>
    <n v="0"/>
    <n v="0"/>
    <n v="1"/>
    <n v="1"/>
    <n v="5"/>
    <n v="2"/>
    <n v="16"/>
    <n v="2"/>
    <n v="1"/>
    <n v="5"/>
    <n v="1"/>
    <n v="2"/>
    <n v="2"/>
    <n v="18"/>
    <n v="0"/>
    <n v="3"/>
    <n v="1"/>
    <n v="0"/>
    <n v="2"/>
    <n v="2"/>
    <n v="14"/>
    <n v="2"/>
    <n v="0"/>
    <n v="3"/>
    <n v="0"/>
    <n v="3"/>
    <n v="3"/>
    <n v="3"/>
    <n v="23"/>
    <n v="29"/>
    <n v="18"/>
    <n v="6"/>
    <n v="2"/>
    <n v="14"/>
    <n v="5"/>
    <n v="3"/>
    <n v="3"/>
    <n v="3"/>
  </r>
  <r>
    <x v="0"/>
    <x v="16"/>
    <x v="1"/>
    <n v="1477"/>
    <n v="0"/>
    <n v="59"/>
    <n v="27"/>
    <n v="9"/>
    <n v="0"/>
    <n v="0"/>
    <n v="1"/>
    <n v="6"/>
    <n v="75"/>
    <n v="26"/>
    <n v="85"/>
    <n v="21"/>
    <n v="8"/>
    <n v="79"/>
    <n v="28"/>
    <n v="41"/>
    <n v="4"/>
    <n v="525"/>
    <n v="0"/>
    <n v="110"/>
    <n v="1"/>
    <n v="0"/>
    <n v="21"/>
    <n v="71"/>
    <n v="126"/>
    <n v="42"/>
    <n v="0"/>
    <n v="10"/>
    <n v="0"/>
    <n v="52"/>
    <n v="19"/>
    <n v="31"/>
    <n v="203"/>
    <n v="266"/>
    <n v="525"/>
    <n v="132"/>
    <n v="71"/>
    <n v="126"/>
    <n v="52"/>
    <n v="52"/>
    <n v="19"/>
    <n v="31"/>
  </r>
  <r>
    <x v="0"/>
    <x v="17"/>
    <x v="0"/>
    <n v="5"/>
    <n v="0"/>
    <n v="1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2"/>
    <n v="0"/>
    <n v="0"/>
    <n v="0"/>
    <n v="0"/>
    <n v="0"/>
    <n v="0"/>
    <n v="0"/>
    <n v="1"/>
    <n v="1"/>
    <n v="1"/>
    <n v="0"/>
    <n v="0"/>
    <n v="2"/>
    <n v="0"/>
    <n v="0"/>
    <n v="0"/>
    <n v="0"/>
  </r>
  <r>
    <x v="0"/>
    <x v="17"/>
    <x v="1"/>
    <n v="79"/>
    <n v="0"/>
    <n v="6"/>
    <n v="0"/>
    <n v="0"/>
    <n v="0"/>
    <n v="0"/>
    <n v="0"/>
    <n v="0"/>
    <n v="0"/>
    <n v="0"/>
    <n v="33"/>
    <n v="0"/>
    <n v="0"/>
    <n v="0"/>
    <n v="0"/>
    <n v="0"/>
    <n v="0"/>
    <n v="26"/>
    <n v="0"/>
    <n v="0"/>
    <n v="0"/>
    <n v="0"/>
    <n v="0"/>
    <n v="0"/>
    <n v="14"/>
    <n v="0"/>
    <n v="0"/>
    <n v="0"/>
    <n v="0"/>
    <n v="0"/>
    <n v="0"/>
    <n v="0"/>
    <n v="6"/>
    <n v="33"/>
    <n v="26"/>
    <n v="0"/>
    <n v="0"/>
    <n v="14"/>
    <n v="0"/>
    <n v="0"/>
    <n v="0"/>
    <n v="0"/>
  </r>
  <r>
    <x v="0"/>
    <x v="18"/>
    <x v="0"/>
    <n v="123"/>
    <n v="0"/>
    <n v="5"/>
    <n v="0"/>
    <n v="2"/>
    <n v="9"/>
    <n v="3"/>
    <n v="2"/>
    <n v="4"/>
    <n v="0"/>
    <n v="0"/>
    <n v="6"/>
    <n v="3"/>
    <n v="1"/>
    <n v="0"/>
    <n v="2"/>
    <n v="1"/>
    <n v="0"/>
    <n v="17"/>
    <n v="0"/>
    <n v="2"/>
    <n v="1"/>
    <n v="2"/>
    <n v="1"/>
    <n v="4"/>
    <n v="30"/>
    <n v="1"/>
    <n v="0"/>
    <n v="5"/>
    <n v="1"/>
    <n v="3"/>
    <n v="1"/>
    <n v="17"/>
    <n v="25"/>
    <n v="13"/>
    <n v="17"/>
    <n v="6"/>
    <n v="4"/>
    <n v="30"/>
    <n v="7"/>
    <n v="3"/>
    <n v="1"/>
    <n v="17"/>
  </r>
  <r>
    <x v="0"/>
    <x v="18"/>
    <x v="1"/>
    <n v="1460"/>
    <n v="0"/>
    <n v="22"/>
    <n v="0"/>
    <n v="5"/>
    <n v="148"/>
    <n v="99"/>
    <n v="68"/>
    <n v="119"/>
    <n v="0"/>
    <n v="0"/>
    <n v="16"/>
    <n v="4"/>
    <n v="1"/>
    <n v="0"/>
    <n v="2"/>
    <n v="2"/>
    <n v="0"/>
    <n v="172"/>
    <n v="0"/>
    <n v="15"/>
    <n v="50"/>
    <n v="5"/>
    <n v="3"/>
    <n v="18"/>
    <n v="508"/>
    <n v="2"/>
    <n v="0"/>
    <n v="14"/>
    <n v="3"/>
    <n v="7"/>
    <n v="16"/>
    <n v="161"/>
    <n v="461"/>
    <n v="25"/>
    <n v="172"/>
    <n v="73"/>
    <n v="18"/>
    <n v="508"/>
    <n v="19"/>
    <n v="7"/>
    <n v="16"/>
    <n v="161"/>
  </r>
  <r>
    <x v="0"/>
    <x v="19"/>
    <x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</r>
  <r>
    <x v="0"/>
    <x v="19"/>
    <x v="1"/>
    <n v="408"/>
    <n v="0"/>
    <n v="0"/>
    <n v="0"/>
    <n v="0"/>
    <n v="0"/>
    <n v="0"/>
    <n v="0"/>
    <n v="0"/>
    <n v="0"/>
    <n v="0"/>
    <n v="0"/>
    <n v="0"/>
    <n v="0"/>
    <n v="0"/>
    <n v="0"/>
    <n v="0"/>
    <n v="0"/>
    <n v="408"/>
    <n v="0"/>
    <n v="0"/>
    <n v="0"/>
    <n v="0"/>
    <n v="0"/>
    <n v="0"/>
    <n v="0"/>
    <n v="0"/>
    <n v="0"/>
    <n v="0"/>
    <n v="0"/>
    <n v="0"/>
    <n v="0"/>
    <n v="0"/>
    <n v="0"/>
    <n v="0"/>
    <n v="408"/>
    <n v="0"/>
    <n v="0"/>
    <n v="0"/>
    <n v="0"/>
    <n v="0"/>
    <n v="0"/>
    <n v="0"/>
  </r>
  <r>
    <x v="0"/>
    <x v="20"/>
    <x v="0"/>
    <n v="1183"/>
    <n v="1"/>
    <n v="31"/>
    <n v="40"/>
    <n v="30"/>
    <n v="20"/>
    <n v="4"/>
    <n v="19"/>
    <n v="18"/>
    <n v="20"/>
    <n v="33"/>
    <n v="100"/>
    <n v="45"/>
    <n v="26"/>
    <n v="13"/>
    <n v="25"/>
    <n v="15"/>
    <n v="9"/>
    <n v="142"/>
    <n v="0"/>
    <n v="41"/>
    <n v="20"/>
    <n v="19"/>
    <n v="10"/>
    <n v="33"/>
    <n v="270"/>
    <n v="30"/>
    <n v="10"/>
    <n v="28"/>
    <n v="12"/>
    <n v="16"/>
    <n v="41"/>
    <n v="62"/>
    <n v="216"/>
    <n v="233"/>
    <n v="142"/>
    <n v="90"/>
    <n v="33"/>
    <n v="270"/>
    <n v="80"/>
    <n v="16"/>
    <n v="41"/>
    <n v="62"/>
  </r>
  <r>
    <x v="0"/>
    <x v="20"/>
    <x v="1"/>
    <n v="2448"/>
    <n v="2"/>
    <n v="75"/>
    <n v="83"/>
    <n v="64"/>
    <n v="39"/>
    <n v="10"/>
    <n v="47"/>
    <n v="37"/>
    <n v="45"/>
    <n v="63"/>
    <n v="219"/>
    <n v="87"/>
    <n v="46"/>
    <n v="25"/>
    <n v="45"/>
    <n v="33"/>
    <n v="18"/>
    <n v="295"/>
    <n v="0"/>
    <n v="70"/>
    <n v="27"/>
    <n v="35"/>
    <n v="23"/>
    <n v="77"/>
    <n v="572"/>
    <n v="53"/>
    <n v="27"/>
    <n v="66"/>
    <n v="33"/>
    <n v="39"/>
    <n v="69"/>
    <n v="124"/>
    <n v="465"/>
    <n v="473"/>
    <n v="295"/>
    <n v="155"/>
    <n v="77"/>
    <n v="572"/>
    <n v="179"/>
    <n v="39"/>
    <n v="69"/>
    <n v="124"/>
  </r>
  <r>
    <x v="0"/>
    <x v="21"/>
    <x v="0"/>
    <n v="345"/>
    <n v="0"/>
    <n v="17"/>
    <n v="8"/>
    <n v="10"/>
    <n v="12"/>
    <n v="6"/>
    <n v="13"/>
    <n v="6"/>
    <n v="7"/>
    <n v="6"/>
    <n v="33"/>
    <n v="3"/>
    <n v="4"/>
    <n v="6"/>
    <n v="3"/>
    <n v="1"/>
    <n v="2"/>
    <n v="48"/>
    <n v="0"/>
    <n v="5"/>
    <n v="2"/>
    <n v="2"/>
    <n v="2"/>
    <n v="11"/>
    <n v="78"/>
    <n v="2"/>
    <n v="2"/>
    <n v="12"/>
    <n v="3"/>
    <n v="6"/>
    <n v="10"/>
    <n v="25"/>
    <n v="85"/>
    <n v="52"/>
    <n v="48"/>
    <n v="11"/>
    <n v="11"/>
    <n v="78"/>
    <n v="19"/>
    <n v="6"/>
    <n v="10"/>
    <n v="25"/>
  </r>
  <r>
    <x v="0"/>
    <x v="21"/>
    <x v="1"/>
    <n v="2242"/>
    <n v="0"/>
    <n v="111"/>
    <n v="52"/>
    <n v="63"/>
    <n v="67"/>
    <n v="40"/>
    <n v="90"/>
    <n v="35"/>
    <n v="47"/>
    <n v="41"/>
    <n v="195"/>
    <n v="22"/>
    <n v="32"/>
    <n v="37"/>
    <n v="15"/>
    <n v="5"/>
    <n v="11"/>
    <n v="315"/>
    <n v="0"/>
    <n v="31"/>
    <n v="16"/>
    <n v="17"/>
    <n v="12"/>
    <n v="76"/>
    <n v="508"/>
    <n v="12"/>
    <n v="15"/>
    <n v="88"/>
    <n v="21"/>
    <n v="38"/>
    <n v="61"/>
    <n v="169"/>
    <n v="546"/>
    <n v="317"/>
    <n v="315"/>
    <n v="76"/>
    <n v="76"/>
    <n v="508"/>
    <n v="136"/>
    <n v="38"/>
    <n v="61"/>
    <n v="169"/>
  </r>
  <r>
    <x v="0"/>
    <x v="22"/>
    <x v="0"/>
    <n v="215"/>
    <n v="0"/>
    <n v="8"/>
    <n v="5"/>
    <n v="2"/>
    <n v="6"/>
    <n v="4"/>
    <n v="8"/>
    <n v="3"/>
    <n v="4"/>
    <n v="5"/>
    <n v="11"/>
    <n v="4"/>
    <n v="4"/>
    <n v="3"/>
    <n v="1"/>
    <n v="2"/>
    <n v="1"/>
    <n v="23"/>
    <n v="2"/>
    <n v="5"/>
    <n v="3"/>
    <n v="0"/>
    <n v="2"/>
    <n v="12"/>
    <n v="55"/>
    <n v="1"/>
    <n v="2"/>
    <n v="7"/>
    <n v="6"/>
    <n v="4"/>
    <n v="5"/>
    <n v="17"/>
    <n v="45"/>
    <n v="26"/>
    <n v="23"/>
    <n v="12"/>
    <n v="12"/>
    <n v="55"/>
    <n v="16"/>
    <n v="4"/>
    <n v="5"/>
    <n v="17"/>
  </r>
  <r>
    <x v="0"/>
    <x v="22"/>
    <x v="1"/>
    <n v="2943"/>
    <n v="0"/>
    <n v="99"/>
    <n v="77"/>
    <n v="29"/>
    <n v="90"/>
    <n v="69"/>
    <n v="123"/>
    <n v="48"/>
    <n v="51"/>
    <n v="69"/>
    <n v="135"/>
    <n v="52"/>
    <n v="52"/>
    <n v="36"/>
    <n v="15"/>
    <n v="29"/>
    <n v="15"/>
    <n v="296"/>
    <n v="24"/>
    <n v="72"/>
    <n v="40"/>
    <n v="0"/>
    <n v="27"/>
    <n v="155"/>
    <n v="780"/>
    <n v="17"/>
    <n v="23"/>
    <n v="81"/>
    <n v="79"/>
    <n v="53"/>
    <n v="71"/>
    <n v="236"/>
    <n v="655"/>
    <n v="334"/>
    <n v="296"/>
    <n v="163"/>
    <n v="155"/>
    <n v="780"/>
    <n v="200"/>
    <n v="53"/>
    <n v="71"/>
    <n v="236"/>
  </r>
  <r>
    <x v="0"/>
    <x v="23"/>
    <x v="0"/>
    <n v="99"/>
    <n v="0"/>
    <n v="2"/>
    <n v="1"/>
    <n v="3"/>
    <n v="3"/>
    <n v="1"/>
    <n v="0"/>
    <n v="3"/>
    <n v="3"/>
    <n v="1"/>
    <n v="6"/>
    <n v="2"/>
    <n v="1"/>
    <n v="0"/>
    <n v="1"/>
    <n v="3"/>
    <n v="0"/>
    <n v="17"/>
    <n v="0"/>
    <n v="1"/>
    <n v="0"/>
    <n v="0"/>
    <n v="1"/>
    <n v="2"/>
    <n v="28"/>
    <n v="1"/>
    <n v="1"/>
    <n v="5"/>
    <n v="0"/>
    <n v="0"/>
    <n v="0"/>
    <n v="13"/>
    <n v="17"/>
    <n v="13"/>
    <n v="17"/>
    <n v="2"/>
    <n v="2"/>
    <n v="28"/>
    <n v="7"/>
    <n v="0"/>
    <n v="0"/>
    <n v="13"/>
  </r>
  <r>
    <x v="0"/>
    <x v="23"/>
    <x v="1"/>
    <n v="2322"/>
    <n v="0"/>
    <n v="46"/>
    <n v="21"/>
    <n v="68"/>
    <n v="70"/>
    <n v="28"/>
    <n v="0"/>
    <n v="74"/>
    <n v="72"/>
    <n v="27"/>
    <n v="138"/>
    <n v="49"/>
    <n v="27"/>
    <n v="0"/>
    <n v="28"/>
    <n v="68"/>
    <n v="0"/>
    <n v="399"/>
    <n v="0"/>
    <n v="27"/>
    <n v="0"/>
    <n v="0"/>
    <n v="29"/>
    <n v="49"/>
    <n v="639"/>
    <n v="25"/>
    <n v="24"/>
    <n v="111"/>
    <n v="0"/>
    <n v="0"/>
    <n v="0"/>
    <n v="303"/>
    <n v="406"/>
    <n v="310"/>
    <n v="399"/>
    <n v="56"/>
    <n v="49"/>
    <n v="639"/>
    <n v="160"/>
    <n v="0"/>
    <n v="0"/>
    <n v="303"/>
  </r>
  <r>
    <x v="0"/>
    <x v="24"/>
    <x v="0"/>
    <n v="154"/>
    <n v="0"/>
    <n v="1"/>
    <n v="2"/>
    <n v="0"/>
    <n v="7"/>
    <n v="5"/>
    <n v="6"/>
    <n v="10"/>
    <n v="2"/>
    <n v="3"/>
    <n v="5"/>
    <n v="2"/>
    <n v="1"/>
    <n v="1"/>
    <n v="1"/>
    <n v="0"/>
    <n v="0"/>
    <n v="26"/>
    <n v="1"/>
    <n v="1"/>
    <n v="10"/>
    <n v="0"/>
    <n v="0"/>
    <n v="3"/>
    <n v="35"/>
    <n v="1"/>
    <n v="2"/>
    <n v="5"/>
    <n v="1"/>
    <n v="1"/>
    <n v="2"/>
    <n v="20"/>
    <n v="36"/>
    <n v="10"/>
    <n v="26"/>
    <n v="12"/>
    <n v="3"/>
    <n v="35"/>
    <n v="9"/>
    <n v="1"/>
    <n v="2"/>
    <n v="20"/>
  </r>
  <r>
    <x v="0"/>
    <x v="24"/>
    <x v="1"/>
    <n v="13979"/>
    <n v="0"/>
    <n v="31"/>
    <n v="89"/>
    <n v="0"/>
    <n v="380"/>
    <n v="278"/>
    <n v="744"/>
    <n v="1360"/>
    <n v="76"/>
    <n v="154"/>
    <n v="416"/>
    <n v="82"/>
    <n v="61"/>
    <n v="38"/>
    <n v="782"/>
    <n v="0"/>
    <n v="0"/>
    <n v="2730"/>
    <n v="42"/>
    <n v="94"/>
    <n v="966"/>
    <n v="0"/>
    <n v="0"/>
    <n v="142"/>
    <n v="2974"/>
    <n v="36"/>
    <n v="102"/>
    <n v="383"/>
    <n v="389"/>
    <n v="43"/>
    <n v="108"/>
    <n v="1479"/>
    <n v="3112"/>
    <n v="1379"/>
    <n v="2730"/>
    <n v="1102"/>
    <n v="142"/>
    <n v="2974"/>
    <n v="910"/>
    <n v="43"/>
    <n v="108"/>
    <n v="1479"/>
  </r>
  <r>
    <x v="0"/>
    <x v="25"/>
    <x v="0"/>
    <n v="10"/>
    <n v="0"/>
    <n v="0"/>
    <n v="0"/>
    <n v="0"/>
    <n v="0"/>
    <n v="0"/>
    <n v="2"/>
    <n v="3"/>
    <n v="0"/>
    <n v="0"/>
    <n v="0"/>
    <n v="0"/>
    <n v="0"/>
    <n v="0"/>
    <n v="0"/>
    <n v="0"/>
    <n v="0"/>
    <n v="2"/>
    <n v="0"/>
    <n v="0"/>
    <n v="1"/>
    <n v="0"/>
    <n v="0"/>
    <n v="0"/>
    <n v="2"/>
    <n v="0"/>
    <n v="0"/>
    <n v="0"/>
    <n v="0"/>
    <n v="0"/>
    <n v="0"/>
    <n v="0"/>
    <n v="5"/>
    <n v="0"/>
    <n v="2"/>
    <n v="1"/>
    <n v="0"/>
    <n v="2"/>
    <n v="0"/>
    <n v="0"/>
    <n v="0"/>
    <n v="0"/>
  </r>
  <r>
    <x v="1"/>
    <x v="26"/>
    <x v="0"/>
    <n v="1849"/>
    <n v="2"/>
    <n v="62"/>
    <n v="54"/>
    <n v="38"/>
    <n v="44"/>
    <n v="19"/>
    <n v="47"/>
    <n v="40"/>
    <n v="34"/>
    <n v="48"/>
    <n v="151"/>
    <n v="52"/>
    <n v="33"/>
    <n v="19"/>
    <n v="31"/>
    <n v="20"/>
    <n v="9"/>
    <n v="228"/>
    <n v="6"/>
    <n v="44"/>
    <n v="23"/>
    <n v="17"/>
    <n v="13"/>
    <n v="54"/>
    <n v="432"/>
    <n v="34"/>
    <n v="18"/>
    <n v="53"/>
    <n v="24"/>
    <n v="23"/>
    <n v="47"/>
    <n v="130"/>
    <n v="388"/>
    <n v="315"/>
    <n v="228"/>
    <n v="103"/>
    <n v="54"/>
    <n v="432"/>
    <n v="129"/>
    <n v="23"/>
    <n v="47"/>
    <n v="130"/>
  </r>
  <r>
    <x v="1"/>
    <x v="1"/>
    <x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1"/>
    <n v="0"/>
    <n v="0"/>
    <n v="0"/>
    <n v="1"/>
  </r>
  <r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4"/>
    <x v="0"/>
    <n v="238"/>
    <n v="1"/>
    <n v="5"/>
    <n v="6"/>
    <n v="6"/>
    <n v="4"/>
    <n v="1"/>
    <n v="6"/>
    <n v="2"/>
    <n v="6"/>
    <n v="3"/>
    <n v="7"/>
    <n v="5"/>
    <n v="5"/>
    <n v="1"/>
    <n v="3"/>
    <n v="2"/>
    <n v="5"/>
    <n v="26"/>
    <n v="1"/>
    <n v="3"/>
    <n v="5"/>
    <n v="9"/>
    <n v="1"/>
    <n v="16"/>
    <n v="49"/>
    <n v="4"/>
    <n v="3"/>
    <n v="4"/>
    <n v="6"/>
    <n v="7"/>
    <n v="14"/>
    <n v="22"/>
    <n v="40"/>
    <n v="28"/>
    <n v="26"/>
    <n v="19"/>
    <n v="16"/>
    <n v="49"/>
    <n v="17"/>
    <n v="7"/>
    <n v="14"/>
    <n v="22"/>
  </r>
  <r>
    <x v="1"/>
    <x v="5"/>
    <x v="0"/>
    <n v="238"/>
    <n v="0"/>
    <n v="2"/>
    <n v="5"/>
    <n v="2"/>
    <n v="19"/>
    <n v="8"/>
    <n v="9"/>
    <n v="8"/>
    <n v="2"/>
    <n v="4"/>
    <n v="1"/>
    <n v="6"/>
    <n v="4"/>
    <n v="1"/>
    <n v="2"/>
    <n v="1"/>
    <n v="0"/>
    <n v="19"/>
    <n v="0"/>
    <n v="1"/>
    <n v="2"/>
    <n v="0"/>
    <n v="2"/>
    <n v="5"/>
    <n v="73"/>
    <n v="1"/>
    <n v="2"/>
    <n v="18"/>
    <n v="12"/>
    <n v="3"/>
    <n v="1"/>
    <n v="25"/>
    <n v="59"/>
    <n v="15"/>
    <n v="19"/>
    <n v="5"/>
    <n v="5"/>
    <n v="73"/>
    <n v="33"/>
    <n v="3"/>
    <n v="1"/>
    <n v="25"/>
  </r>
  <r>
    <x v="1"/>
    <x v="6"/>
    <x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1"/>
    <x v="7"/>
    <x v="0"/>
    <n v="6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0"/>
    <n v="2"/>
    <n v="0"/>
    <n v="0"/>
    <n v="2"/>
    <n v="0"/>
    <n v="0"/>
    <n v="2"/>
    <n v="0"/>
    <n v="0"/>
    <n v="0"/>
  </r>
  <r>
    <x v="1"/>
    <x v="8"/>
    <x v="0"/>
    <n v="90"/>
    <n v="0"/>
    <n v="0"/>
    <n v="0"/>
    <n v="0"/>
    <n v="2"/>
    <n v="1"/>
    <n v="6"/>
    <n v="6"/>
    <n v="2"/>
    <n v="4"/>
    <n v="1"/>
    <n v="2"/>
    <n v="1"/>
    <n v="0"/>
    <n v="0"/>
    <n v="1"/>
    <n v="1"/>
    <n v="9"/>
    <n v="2"/>
    <n v="1"/>
    <n v="3"/>
    <n v="0"/>
    <n v="0"/>
    <n v="2"/>
    <n v="33"/>
    <n v="0"/>
    <n v="0"/>
    <n v="0"/>
    <n v="0"/>
    <n v="0"/>
    <n v="1"/>
    <n v="12"/>
    <n v="21"/>
    <n v="6"/>
    <n v="9"/>
    <n v="6"/>
    <n v="2"/>
    <n v="33"/>
    <n v="0"/>
    <n v="0"/>
    <n v="1"/>
    <n v="12"/>
  </r>
  <r>
    <x v="1"/>
    <x v="9"/>
    <x v="0"/>
    <n v="355"/>
    <n v="0"/>
    <n v="19"/>
    <n v="11"/>
    <n v="7"/>
    <n v="6"/>
    <n v="1"/>
    <n v="16"/>
    <n v="5"/>
    <n v="9"/>
    <n v="14"/>
    <n v="44"/>
    <n v="12"/>
    <n v="3"/>
    <n v="5"/>
    <n v="6"/>
    <n v="7"/>
    <n v="0"/>
    <n v="43"/>
    <n v="1"/>
    <n v="11"/>
    <n v="1"/>
    <n v="1"/>
    <n v="4"/>
    <n v="7"/>
    <n v="72"/>
    <n v="5"/>
    <n v="2"/>
    <n v="11"/>
    <n v="3"/>
    <n v="2"/>
    <n v="6"/>
    <n v="21"/>
    <n v="88"/>
    <n v="77"/>
    <n v="43"/>
    <n v="18"/>
    <n v="7"/>
    <n v="72"/>
    <n v="21"/>
    <n v="2"/>
    <n v="6"/>
    <n v="21"/>
  </r>
  <r>
    <x v="1"/>
    <x v="10"/>
    <x v="0"/>
    <n v="6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1"/>
    <n v="3"/>
    <n v="0"/>
    <n v="0"/>
    <n v="0"/>
    <n v="2"/>
    <n v="0"/>
    <n v="0"/>
    <n v="0"/>
    <n v="0"/>
  </r>
  <r>
    <x v="1"/>
    <x v="11"/>
    <x v="0"/>
    <n v="226"/>
    <n v="0"/>
    <n v="5"/>
    <n v="1"/>
    <n v="1"/>
    <n v="2"/>
    <n v="0"/>
    <n v="1"/>
    <n v="1"/>
    <n v="4"/>
    <n v="2"/>
    <n v="13"/>
    <n v="12"/>
    <n v="10"/>
    <n v="1"/>
    <n v="1"/>
    <n v="0"/>
    <n v="0"/>
    <n v="32"/>
    <n v="0"/>
    <n v="14"/>
    <n v="6"/>
    <n v="1"/>
    <n v="2"/>
    <n v="6"/>
    <n v="71"/>
    <n v="15"/>
    <n v="5"/>
    <n v="2"/>
    <n v="0"/>
    <n v="1"/>
    <n v="3"/>
    <n v="14"/>
    <n v="17"/>
    <n v="37"/>
    <n v="32"/>
    <n v="23"/>
    <n v="6"/>
    <n v="71"/>
    <n v="22"/>
    <n v="1"/>
    <n v="3"/>
    <n v="14"/>
  </r>
  <r>
    <x v="1"/>
    <x v="12"/>
    <x v="0"/>
    <n v="38"/>
    <n v="0"/>
    <n v="2"/>
    <n v="2"/>
    <n v="1"/>
    <n v="0"/>
    <n v="0"/>
    <n v="1"/>
    <n v="0"/>
    <n v="1"/>
    <n v="1"/>
    <n v="1"/>
    <n v="1"/>
    <n v="3"/>
    <n v="3"/>
    <n v="0"/>
    <n v="0"/>
    <n v="0"/>
    <n v="6"/>
    <n v="0"/>
    <n v="2"/>
    <n v="1"/>
    <n v="1"/>
    <n v="1"/>
    <n v="0"/>
    <n v="5"/>
    <n v="1"/>
    <n v="1"/>
    <n v="0"/>
    <n v="0"/>
    <n v="1"/>
    <n v="1"/>
    <n v="2"/>
    <n v="8"/>
    <n v="8"/>
    <n v="6"/>
    <n v="5"/>
    <n v="0"/>
    <n v="5"/>
    <n v="2"/>
    <n v="1"/>
    <n v="1"/>
    <n v="2"/>
  </r>
  <r>
    <x v="1"/>
    <x v="13"/>
    <x v="0"/>
    <n v="202"/>
    <n v="0"/>
    <n v="5"/>
    <n v="16"/>
    <n v="8"/>
    <n v="1"/>
    <n v="1"/>
    <n v="1"/>
    <n v="10"/>
    <n v="2"/>
    <n v="6"/>
    <n v="21"/>
    <n v="4"/>
    <n v="1"/>
    <n v="2"/>
    <n v="10"/>
    <n v="2"/>
    <n v="0"/>
    <n v="33"/>
    <n v="0"/>
    <n v="3"/>
    <n v="0"/>
    <n v="0"/>
    <n v="0"/>
    <n v="4"/>
    <n v="48"/>
    <n v="0"/>
    <n v="3"/>
    <n v="7"/>
    <n v="2"/>
    <n v="0"/>
    <n v="4"/>
    <n v="8"/>
    <n v="50"/>
    <n v="40"/>
    <n v="33"/>
    <n v="3"/>
    <n v="4"/>
    <n v="48"/>
    <n v="12"/>
    <n v="0"/>
    <n v="4"/>
    <n v="8"/>
  </r>
  <r>
    <x v="1"/>
    <x v="14"/>
    <x v="0"/>
    <n v="144"/>
    <n v="0"/>
    <n v="4"/>
    <n v="4"/>
    <n v="6"/>
    <n v="2"/>
    <n v="4"/>
    <n v="3"/>
    <n v="0"/>
    <n v="1"/>
    <n v="8"/>
    <n v="27"/>
    <n v="4"/>
    <n v="1"/>
    <n v="1"/>
    <n v="3"/>
    <n v="3"/>
    <n v="1"/>
    <n v="20"/>
    <n v="0"/>
    <n v="2"/>
    <n v="2"/>
    <n v="2"/>
    <n v="0"/>
    <n v="4"/>
    <n v="24"/>
    <n v="1"/>
    <n v="0"/>
    <n v="3"/>
    <n v="0"/>
    <n v="2"/>
    <n v="8"/>
    <n v="4"/>
    <n v="32"/>
    <n v="40"/>
    <n v="20"/>
    <n v="6"/>
    <n v="4"/>
    <n v="24"/>
    <n v="4"/>
    <n v="2"/>
    <n v="8"/>
    <n v="4"/>
  </r>
  <r>
    <x v="1"/>
    <x v="15"/>
    <x v="0"/>
    <n v="70"/>
    <n v="0"/>
    <n v="6"/>
    <n v="3"/>
    <n v="2"/>
    <n v="1"/>
    <n v="0"/>
    <n v="0"/>
    <n v="2"/>
    <n v="1"/>
    <n v="3"/>
    <n v="7"/>
    <n v="2"/>
    <n v="2"/>
    <n v="1"/>
    <n v="1"/>
    <n v="1"/>
    <n v="2"/>
    <n v="9"/>
    <n v="1"/>
    <n v="1"/>
    <n v="1"/>
    <n v="0"/>
    <n v="0"/>
    <n v="3"/>
    <n v="8"/>
    <n v="4"/>
    <n v="0"/>
    <n v="2"/>
    <n v="0"/>
    <n v="1"/>
    <n v="4"/>
    <n v="2"/>
    <n v="18"/>
    <n v="16"/>
    <n v="9"/>
    <n v="3"/>
    <n v="3"/>
    <n v="8"/>
    <n v="6"/>
    <n v="1"/>
    <n v="4"/>
    <n v="2"/>
  </r>
  <r>
    <x v="1"/>
    <x v="16"/>
    <x v="0"/>
    <n v="107"/>
    <n v="0"/>
    <n v="7"/>
    <n v="5"/>
    <n v="3"/>
    <n v="0"/>
    <n v="0"/>
    <n v="0"/>
    <n v="1"/>
    <n v="3"/>
    <n v="3"/>
    <n v="18"/>
    <n v="2"/>
    <n v="1"/>
    <n v="4"/>
    <n v="2"/>
    <n v="2"/>
    <n v="0"/>
    <n v="15"/>
    <n v="1"/>
    <n v="3"/>
    <n v="0"/>
    <n v="1"/>
    <n v="2"/>
    <n v="2"/>
    <n v="19"/>
    <n v="2"/>
    <n v="0"/>
    <n v="3"/>
    <n v="0"/>
    <n v="3"/>
    <n v="2"/>
    <n v="3"/>
    <n v="22"/>
    <n v="29"/>
    <n v="15"/>
    <n v="7"/>
    <n v="2"/>
    <n v="19"/>
    <n v="5"/>
    <n v="3"/>
    <n v="2"/>
    <n v="3"/>
  </r>
  <r>
    <x v="1"/>
    <x v="17"/>
    <x v="0"/>
    <n v="6"/>
    <n v="0"/>
    <n v="1"/>
    <n v="0"/>
    <n v="0"/>
    <n v="0"/>
    <n v="0"/>
    <n v="0"/>
    <n v="0"/>
    <n v="0"/>
    <n v="0"/>
    <n v="2"/>
    <n v="0"/>
    <n v="0"/>
    <n v="0"/>
    <n v="0"/>
    <n v="0"/>
    <n v="0"/>
    <n v="1"/>
    <n v="0"/>
    <n v="0"/>
    <n v="0"/>
    <n v="0"/>
    <n v="0"/>
    <n v="0"/>
    <n v="2"/>
    <n v="0"/>
    <n v="0"/>
    <n v="0"/>
    <n v="0"/>
    <n v="0"/>
    <n v="0"/>
    <n v="0"/>
    <n v="1"/>
    <n v="2"/>
    <n v="1"/>
    <n v="0"/>
    <n v="0"/>
    <n v="2"/>
    <n v="0"/>
    <n v="0"/>
    <n v="0"/>
    <n v="0"/>
  </r>
  <r>
    <x v="1"/>
    <x v="18"/>
    <x v="0"/>
    <n v="120"/>
    <n v="1"/>
    <n v="6"/>
    <n v="0"/>
    <n v="2"/>
    <n v="7"/>
    <n v="3"/>
    <n v="4"/>
    <n v="3"/>
    <n v="2"/>
    <n v="0"/>
    <n v="6"/>
    <n v="2"/>
    <n v="2"/>
    <n v="0"/>
    <n v="3"/>
    <n v="1"/>
    <n v="0"/>
    <n v="15"/>
    <n v="0"/>
    <n v="2"/>
    <n v="1"/>
    <n v="2"/>
    <n v="1"/>
    <n v="5"/>
    <n v="25"/>
    <n v="1"/>
    <n v="0"/>
    <n v="3"/>
    <n v="1"/>
    <n v="3"/>
    <n v="3"/>
    <n v="16"/>
    <n v="28"/>
    <n v="14"/>
    <n v="15"/>
    <n v="6"/>
    <n v="5"/>
    <n v="25"/>
    <n v="5"/>
    <n v="3"/>
    <n v="3"/>
    <n v="16"/>
  </r>
  <r>
    <x v="1"/>
    <x v="26"/>
    <x v="1"/>
    <n v="22271"/>
    <n v="3"/>
    <n v="347"/>
    <n v="320"/>
    <n v="176"/>
    <n v="596"/>
    <n v="419"/>
    <n v="1316"/>
    <n v="1625"/>
    <n v="291"/>
    <n v="228"/>
    <n v="1029"/>
    <n v="282"/>
    <n v="233"/>
    <n v="128"/>
    <n v="955"/>
    <n v="137"/>
    <n v="29"/>
    <n v="3557"/>
    <n v="92"/>
    <n v="235"/>
    <n v="446"/>
    <n v="41"/>
    <n v="53"/>
    <n v="449"/>
    <n v="4996"/>
    <n v="145"/>
    <n v="242"/>
    <n v="672"/>
    <n v="501"/>
    <n v="162"/>
    <n v="280"/>
    <n v="2286"/>
    <n v="5321"/>
    <n v="2793"/>
    <n v="3557"/>
    <n v="867"/>
    <n v="449"/>
    <n v="4996"/>
    <n v="1560"/>
    <n v="162"/>
    <n v="280"/>
    <n v="2286"/>
  </r>
  <r>
    <x v="1"/>
    <x v="26"/>
    <x v="2"/>
    <n v="14332"/>
    <n v="1"/>
    <n v="127"/>
    <n v="132"/>
    <n v="74"/>
    <n v="372"/>
    <n v="280"/>
    <n v="1094"/>
    <n v="956"/>
    <n v="156"/>
    <n v="135"/>
    <n v="448"/>
    <n v="123"/>
    <n v="152"/>
    <n v="58"/>
    <n v="828"/>
    <n v="53"/>
    <n v="13"/>
    <n v="2232"/>
    <n v="73"/>
    <n v="111"/>
    <n v="375"/>
    <n v="27"/>
    <n v="34"/>
    <n v="257"/>
    <n v="3475"/>
    <n v="64"/>
    <n v="128"/>
    <n v="357"/>
    <n v="312"/>
    <n v="84"/>
    <n v="127"/>
    <n v="1674"/>
    <n v="3327"/>
    <n v="1675"/>
    <n v="2232"/>
    <n v="620"/>
    <n v="257"/>
    <n v="3475"/>
    <n v="861"/>
    <n v="84"/>
    <n v="127"/>
    <n v="1674"/>
  </r>
  <r>
    <x v="1"/>
    <x v="26"/>
    <x v="3"/>
    <n v="7452"/>
    <n v="2"/>
    <n v="220"/>
    <n v="188"/>
    <n v="102"/>
    <n v="224"/>
    <n v="139"/>
    <n v="222"/>
    <n v="389"/>
    <n v="135"/>
    <n v="93"/>
    <n v="581"/>
    <n v="131"/>
    <n v="81"/>
    <n v="70"/>
    <n v="127"/>
    <n v="84"/>
    <n v="16"/>
    <n v="1253"/>
    <n v="19"/>
    <n v="124"/>
    <n v="71"/>
    <n v="14"/>
    <n v="19"/>
    <n v="192"/>
    <n v="1494"/>
    <n v="81"/>
    <n v="114"/>
    <n v="290"/>
    <n v="189"/>
    <n v="78"/>
    <n v="138"/>
    <n v="572"/>
    <n v="1714"/>
    <n v="1090"/>
    <n v="1253"/>
    <n v="247"/>
    <n v="192"/>
    <n v="1494"/>
    <n v="674"/>
    <n v="78"/>
    <n v="138"/>
    <n v="572"/>
  </r>
  <r>
    <x v="1"/>
    <x v="1"/>
    <x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1"/>
    <n v="0"/>
    <n v="0"/>
    <n v="0"/>
    <n v="0"/>
    <n v="0"/>
    <n v="4"/>
    <n v="0"/>
    <n v="0"/>
    <n v="0"/>
    <n v="1"/>
  </r>
  <r>
    <x v="1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4"/>
    <x v="1"/>
    <n v="1486"/>
    <n v="2"/>
    <n v="19"/>
    <n v="42"/>
    <n v="32"/>
    <n v="18"/>
    <n v="3"/>
    <n v="28"/>
    <n v="27"/>
    <n v="59"/>
    <n v="14"/>
    <n v="18"/>
    <n v="18"/>
    <n v="16"/>
    <n v="5"/>
    <n v="8"/>
    <n v="6"/>
    <n v="15"/>
    <n v="122"/>
    <n v="11"/>
    <n v="9"/>
    <n v="22"/>
    <n v="26"/>
    <n v="8"/>
    <n v="104"/>
    <n v="384"/>
    <n v="15"/>
    <n v="27"/>
    <n v="13"/>
    <n v="45"/>
    <n v="57"/>
    <n v="52"/>
    <n v="261"/>
    <n v="244"/>
    <n v="86"/>
    <n v="122"/>
    <n v="76"/>
    <n v="104"/>
    <n v="384"/>
    <n v="100"/>
    <n v="57"/>
    <n v="52"/>
    <n v="261"/>
  </r>
  <r>
    <x v="1"/>
    <x v="5"/>
    <x v="1"/>
    <n v="7798"/>
    <n v="0"/>
    <n v="13"/>
    <n v="56"/>
    <n v="8"/>
    <n v="321"/>
    <n v="216"/>
    <n v="738"/>
    <n v="1029"/>
    <n v="25"/>
    <n v="16"/>
    <n v="6"/>
    <n v="26"/>
    <n v="58"/>
    <n v="1"/>
    <n v="813"/>
    <n v="10"/>
    <n v="0"/>
    <n v="549"/>
    <n v="0"/>
    <n v="1"/>
    <n v="58"/>
    <n v="0"/>
    <n v="9"/>
    <n v="73"/>
    <n v="2129"/>
    <n v="3"/>
    <n v="67"/>
    <n v="199"/>
    <n v="417"/>
    <n v="8"/>
    <n v="1"/>
    <n v="948"/>
    <n v="2422"/>
    <n v="914"/>
    <n v="549"/>
    <n v="68"/>
    <n v="73"/>
    <n v="2129"/>
    <n v="686"/>
    <n v="8"/>
    <n v="1"/>
    <n v="948"/>
  </r>
  <r>
    <x v="1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7"/>
    <x v="1"/>
    <n v="96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85"/>
    <n v="0"/>
    <n v="0"/>
    <n v="0"/>
    <n v="0"/>
    <n v="0"/>
    <n v="6"/>
    <n v="0"/>
    <n v="0"/>
    <n v="0"/>
    <n v="0"/>
    <n v="0"/>
    <n v="4"/>
    <n v="0"/>
    <n v="0"/>
    <n v="86"/>
    <n v="0"/>
    <n v="0"/>
    <n v="6"/>
    <n v="0"/>
    <n v="0"/>
    <n v="0"/>
  </r>
  <r>
    <x v="1"/>
    <x v="8"/>
    <x v="1"/>
    <n v="2088"/>
    <n v="0"/>
    <n v="0"/>
    <n v="0"/>
    <n v="0"/>
    <n v="75"/>
    <n v="2"/>
    <n v="126"/>
    <n v="398"/>
    <n v="46"/>
    <n v="58"/>
    <n v="12"/>
    <n v="22"/>
    <n v="7"/>
    <n v="0"/>
    <n v="0"/>
    <n v="13"/>
    <n v="4"/>
    <n v="373"/>
    <n v="18"/>
    <n v="1"/>
    <n v="69"/>
    <n v="0"/>
    <n v="0"/>
    <n v="17"/>
    <n v="641"/>
    <n v="0"/>
    <n v="0"/>
    <n v="0"/>
    <n v="0"/>
    <n v="0"/>
    <n v="1"/>
    <n v="205"/>
    <n v="705"/>
    <n v="58"/>
    <n v="373"/>
    <n v="88"/>
    <n v="17"/>
    <n v="641"/>
    <n v="0"/>
    <n v="0"/>
    <n v="1"/>
    <n v="205"/>
  </r>
  <r>
    <x v="1"/>
    <x v="9"/>
    <x v="1"/>
    <n v="3832"/>
    <n v="0"/>
    <n v="102"/>
    <n v="44"/>
    <n v="35"/>
    <n v="46"/>
    <n v="6"/>
    <n v="78"/>
    <n v="61"/>
    <n v="71"/>
    <n v="77"/>
    <n v="406"/>
    <n v="117"/>
    <n v="27"/>
    <n v="33"/>
    <n v="34"/>
    <n v="53"/>
    <n v="0"/>
    <n v="1161"/>
    <n v="11"/>
    <n v="54"/>
    <n v="5"/>
    <n v="1"/>
    <n v="8"/>
    <n v="53"/>
    <n v="586"/>
    <n v="14"/>
    <n v="29"/>
    <n v="334"/>
    <n v="8"/>
    <n v="16"/>
    <n v="117"/>
    <n v="245"/>
    <n v="520"/>
    <n v="670"/>
    <n v="1161"/>
    <n v="79"/>
    <n v="53"/>
    <n v="586"/>
    <n v="385"/>
    <n v="16"/>
    <n v="117"/>
    <n v="245"/>
  </r>
  <r>
    <x v="1"/>
    <x v="10"/>
    <x v="1"/>
    <n v="141"/>
    <n v="0"/>
    <n v="0"/>
    <n v="47"/>
    <n v="0"/>
    <n v="0"/>
    <n v="0"/>
    <n v="0"/>
    <n v="0"/>
    <n v="0"/>
    <n v="0"/>
    <n v="46"/>
    <n v="0"/>
    <n v="0"/>
    <n v="0"/>
    <n v="0"/>
    <n v="0"/>
    <n v="0"/>
    <n v="0"/>
    <n v="0"/>
    <n v="0"/>
    <n v="0"/>
    <n v="0"/>
    <n v="0"/>
    <n v="0"/>
    <n v="48"/>
    <n v="0"/>
    <n v="0"/>
    <n v="0"/>
    <n v="0"/>
    <n v="0"/>
    <n v="0"/>
    <n v="0"/>
    <n v="47"/>
    <n v="46"/>
    <n v="0"/>
    <n v="0"/>
    <n v="0"/>
    <n v="48"/>
    <n v="0"/>
    <n v="0"/>
    <n v="0"/>
    <n v="0"/>
  </r>
  <r>
    <x v="1"/>
    <x v="11"/>
    <x v="1"/>
    <n v="604"/>
    <n v="0"/>
    <n v="18"/>
    <n v="3"/>
    <n v="3"/>
    <n v="3"/>
    <n v="0"/>
    <n v="5"/>
    <n v="4"/>
    <n v="6"/>
    <n v="4"/>
    <n v="76"/>
    <n v="22"/>
    <n v="76"/>
    <n v="2"/>
    <n v="3"/>
    <n v="0"/>
    <n v="0"/>
    <n v="81"/>
    <n v="0"/>
    <n v="28"/>
    <n v="13"/>
    <n v="1"/>
    <n v="4"/>
    <n v="23"/>
    <n v="148"/>
    <n v="22"/>
    <n v="12"/>
    <n v="4"/>
    <n v="0"/>
    <n v="5"/>
    <n v="6"/>
    <n v="32"/>
    <n v="46"/>
    <n v="179"/>
    <n v="81"/>
    <n v="46"/>
    <n v="23"/>
    <n v="148"/>
    <n v="38"/>
    <n v="5"/>
    <n v="6"/>
    <n v="32"/>
  </r>
  <r>
    <x v="1"/>
    <x v="12"/>
    <x v="1"/>
    <n v="354"/>
    <n v="0"/>
    <n v="5"/>
    <n v="6"/>
    <n v="2"/>
    <n v="0"/>
    <n v="0"/>
    <n v="33"/>
    <n v="0"/>
    <n v="7"/>
    <n v="2"/>
    <n v="1"/>
    <n v="1"/>
    <n v="21"/>
    <n v="4"/>
    <n v="0"/>
    <n v="0"/>
    <n v="0"/>
    <n v="45"/>
    <n v="0"/>
    <n v="3"/>
    <n v="174"/>
    <n v="4"/>
    <n v="2"/>
    <n v="0"/>
    <n v="32"/>
    <n v="1"/>
    <n v="4"/>
    <n v="0"/>
    <n v="0"/>
    <n v="1"/>
    <n v="3"/>
    <n v="3"/>
    <n v="55"/>
    <n v="27"/>
    <n v="45"/>
    <n v="183"/>
    <n v="0"/>
    <n v="32"/>
    <n v="5"/>
    <n v="1"/>
    <n v="3"/>
    <n v="3"/>
  </r>
  <r>
    <x v="1"/>
    <x v="13"/>
    <x v="1"/>
    <n v="1568"/>
    <n v="0"/>
    <n v="51"/>
    <n v="71"/>
    <n v="40"/>
    <n v="4"/>
    <n v="9"/>
    <n v="6"/>
    <n v="57"/>
    <n v="4"/>
    <n v="11"/>
    <n v="91"/>
    <n v="41"/>
    <n v="2"/>
    <n v="9"/>
    <n v="54"/>
    <n v="5"/>
    <n v="0"/>
    <n v="333"/>
    <n v="0"/>
    <n v="6"/>
    <n v="0"/>
    <n v="0"/>
    <n v="0"/>
    <n v="19"/>
    <n v="327"/>
    <n v="0"/>
    <n v="97"/>
    <n v="96"/>
    <n v="28"/>
    <n v="0"/>
    <n v="14"/>
    <n v="193"/>
    <n v="253"/>
    <n v="202"/>
    <n v="333"/>
    <n v="6"/>
    <n v="19"/>
    <n v="327"/>
    <n v="221"/>
    <n v="0"/>
    <n v="14"/>
    <n v="193"/>
  </r>
  <r>
    <x v="1"/>
    <x v="14"/>
    <x v="1"/>
    <n v="939"/>
    <n v="0"/>
    <n v="9"/>
    <n v="4"/>
    <n v="32"/>
    <n v="2"/>
    <n v="151"/>
    <n v="5"/>
    <n v="0"/>
    <n v="4"/>
    <n v="19"/>
    <n v="88"/>
    <n v="7"/>
    <n v="1"/>
    <n v="1"/>
    <n v="6"/>
    <n v="5"/>
    <n v="3"/>
    <n v="147"/>
    <n v="0"/>
    <n v="4"/>
    <n v="4"/>
    <n v="2"/>
    <n v="0"/>
    <n v="64"/>
    <n v="193"/>
    <n v="1"/>
    <n v="0"/>
    <n v="5"/>
    <n v="0"/>
    <n v="4"/>
    <n v="11"/>
    <n v="167"/>
    <n v="226"/>
    <n v="111"/>
    <n v="147"/>
    <n v="10"/>
    <n v="64"/>
    <n v="193"/>
    <n v="6"/>
    <n v="4"/>
    <n v="11"/>
    <n v="167"/>
  </r>
  <r>
    <x v="1"/>
    <x v="15"/>
    <x v="1"/>
    <n v="285"/>
    <n v="0"/>
    <n v="24"/>
    <n v="7"/>
    <n v="7"/>
    <n v="18"/>
    <n v="0"/>
    <n v="0"/>
    <n v="2"/>
    <n v="1"/>
    <n v="3"/>
    <n v="29"/>
    <n v="5"/>
    <n v="10"/>
    <n v="1"/>
    <n v="1"/>
    <n v="1"/>
    <n v="7"/>
    <n v="19"/>
    <n v="39"/>
    <n v="1"/>
    <n v="1"/>
    <n v="0"/>
    <n v="0"/>
    <n v="3"/>
    <n v="32"/>
    <n v="43"/>
    <n v="0"/>
    <n v="3"/>
    <n v="0"/>
    <n v="8"/>
    <n v="14"/>
    <n v="6"/>
    <n v="62"/>
    <n v="54"/>
    <n v="19"/>
    <n v="41"/>
    <n v="3"/>
    <n v="32"/>
    <n v="46"/>
    <n v="8"/>
    <n v="14"/>
    <n v="6"/>
  </r>
  <r>
    <x v="1"/>
    <x v="16"/>
    <x v="1"/>
    <n v="1592"/>
    <n v="0"/>
    <n v="73"/>
    <n v="40"/>
    <n v="8"/>
    <n v="0"/>
    <n v="0"/>
    <n v="0"/>
    <n v="18"/>
    <n v="59"/>
    <n v="24"/>
    <n v="82"/>
    <n v="21"/>
    <n v="9"/>
    <n v="72"/>
    <n v="29"/>
    <n v="42"/>
    <n v="0"/>
    <n v="537"/>
    <n v="13"/>
    <n v="103"/>
    <n v="0"/>
    <n v="3"/>
    <n v="18"/>
    <n v="72"/>
    <n v="191"/>
    <n v="44"/>
    <n v="0"/>
    <n v="10"/>
    <n v="0"/>
    <n v="56"/>
    <n v="16"/>
    <n v="52"/>
    <n v="222"/>
    <n v="255"/>
    <n v="537"/>
    <n v="137"/>
    <n v="72"/>
    <n v="191"/>
    <n v="54"/>
    <n v="56"/>
    <n v="16"/>
    <n v="52"/>
  </r>
  <r>
    <x v="1"/>
    <x v="17"/>
    <x v="1"/>
    <n v="93"/>
    <n v="0"/>
    <n v="8"/>
    <n v="0"/>
    <n v="0"/>
    <n v="0"/>
    <n v="0"/>
    <n v="0"/>
    <n v="0"/>
    <n v="0"/>
    <n v="0"/>
    <n v="42"/>
    <n v="0"/>
    <n v="0"/>
    <n v="0"/>
    <n v="0"/>
    <n v="0"/>
    <n v="0"/>
    <n v="28"/>
    <n v="0"/>
    <n v="0"/>
    <n v="0"/>
    <n v="0"/>
    <n v="0"/>
    <n v="0"/>
    <n v="15"/>
    <n v="0"/>
    <n v="0"/>
    <n v="0"/>
    <n v="0"/>
    <n v="0"/>
    <n v="0"/>
    <n v="0"/>
    <n v="8"/>
    <n v="42"/>
    <n v="28"/>
    <n v="0"/>
    <n v="0"/>
    <n v="15"/>
    <n v="0"/>
    <n v="0"/>
    <n v="0"/>
    <n v="0"/>
  </r>
  <r>
    <x v="1"/>
    <x v="18"/>
    <x v="1"/>
    <n v="1390"/>
    <n v="1"/>
    <n v="25"/>
    <n v="0"/>
    <n v="9"/>
    <n v="109"/>
    <n v="32"/>
    <n v="297"/>
    <n v="28"/>
    <n v="6"/>
    <n v="0"/>
    <n v="132"/>
    <n v="2"/>
    <n v="6"/>
    <n v="0"/>
    <n v="7"/>
    <n v="2"/>
    <n v="0"/>
    <n v="162"/>
    <n v="0"/>
    <n v="24"/>
    <n v="15"/>
    <n v="4"/>
    <n v="4"/>
    <n v="21"/>
    <n v="266"/>
    <n v="2"/>
    <n v="0"/>
    <n v="8"/>
    <n v="3"/>
    <n v="7"/>
    <n v="45"/>
    <n v="173"/>
    <n v="507"/>
    <n v="149"/>
    <n v="162"/>
    <n v="47"/>
    <n v="21"/>
    <n v="266"/>
    <n v="13"/>
    <n v="7"/>
    <n v="45"/>
    <n v="173"/>
  </r>
</pivotCacheRecords>
</file>

<file path=xl/pivotCache/pivotCacheRecords113.xml><?xml version="1.0" encoding="utf-8"?>
<pivotCacheRecords xmlns="http://schemas.openxmlformats.org/spreadsheetml/2006/main" xmlns:r="http://schemas.openxmlformats.org/officeDocument/2006/relationships" count="66">
  <r>
    <x v="0"/>
    <x v="0"/>
    <n v="1970"/>
    <n v="1175"/>
    <n v="336"/>
    <n v="211"/>
    <n v="94"/>
    <n v="69"/>
    <n v="47"/>
    <n v="28"/>
    <n v="10"/>
    <n v="22905"/>
    <n v="2424"/>
    <n v="2173"/>
    <n v="2892"/>
    <n v="2187"/>
    <n v="2591"/>
    <n v="3216"/>
    <n v="7422"/>
    <n v="0"/>
    <n v="15145"/>
    <n v="1339"/>
    <n v="1261"/>
    <n v="1823"/>
    <n v="1222"/>
    <n v="1498"/>
    <n v="2102"/>
    <n v="5900"/>
    <n v="0"/>
    <n v="7745"/>
    <n v="1085"/>
    <n v="912"/>
    <n v="1054"/>
    <n v="965"/>
    <n v="1093"/>
    <n v="1114"/>
    <n v="1522"/>
    <n v="0"/>
    <n v="19562"/>
    <n v="957"/>
    <n v="1576"/>
    <n v="2437"/>
    <n v="1927"/>
    <n v="2321"/>
    <n v="3089"/>
    <n v="7255"/>
    <n v="0"/>
    <n v="13034"/>
    <n v="433"/>
    <n v="866"/>
    <n v="1526"/>
    <n v="1067"/>
    <n v="1332"/>
    <n v="2009"/>
    <n v="5801"/>
    <n v="0"/>
    <n v="6513"/>
    <n v="524"/>
    <n v="710"/>
    <n v="896"/>
    <n v="860"/>
    <n v="989"/>
    <n v="1080"/>
    <n v="1454"/>
    <n v="0"/>
  </r>
  <r>
    <x v="0"/>
    <x v="1"/>
    <n v="3"/>
    <n v="1"/>
    <n v="2"/>
    <n v="0"/>
    <n v="0"/>
    <n v="0"/>
    <n v="0"/>
    <n v="0"/>
    <n v="0"/>
    <n v="12"/>
    <n v="1"/>
    <n v="11"/>
    <n v="0"/>
    <n v="0"/>
    <n v="0"/>
    <n v="0"/>
    <n v="0"/>
    <n v="0"/>
    <n v="7"/>
    <n v="1"/>
    <n v="6"/>
    <n v="0"/>
    <n v="0"/>
    <n v="0"/>
    <n v="0"/>
    <n v="0"/>
    <n v="0"/>
    <n v="5"/>
    <n v="0"/>
    <n v="5"/>
    <n v="0"/>
    <n v="0"/>
    <n v="0"/>
    <n v="0"/>
    <n v="0"/>
    <n v="0"/>
    <n v="8"/>
    <n v="0"/>
    <n v="8"/>
    <n v="0"/>
    <n v="0"/>
    <n v="0"/>
    <n v="0"/>
    <n v="0"/>
    <n v="0"/>
    <n v="4"/>
    <n v="0"/>
    <n v="4"/>
    <n v="0"/>
    <n v="0"/>
    <n v="0"/>
    <n v="0"/>
    <n v="0"/>
    <n v="0"/>
    <n v="4"/>
    <n v="0"/>
    <n v="4"/>
    <n v="0"/>
    <n v="0"/>
    <n v="0"/>
    <n v="0"/>
    <n v="0"/>
    <n v="0"/>
  </r>
  <r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n v="265"/>
    <n v="153"/>
    <n v="69"/>
    <n v="30"/>
    <n v="8"/>
    <n v="4"/>
    <n v="1"/>
    <n v="0"/>
    <n v="0"/>
    <n v="1608"/>
    <n v="362"/>
    <n v="448"/>
    <n v="413"/>
    <n v="188"/>
    <n v="134"/>
    <n v="63"/>
    <n v="0"/>
    <n v="0"/>
    <n v="1331"/>
    <n v="267"/>
    <n v="351"/>
    <n v="359"/>
    <n v="173"/>
    <n v="118"/>
    <n v="63"/>
    <n v="0"/>
    <n v="0"/>
    <n v="277"/>
    <n v="95"/>
    <n v="97"/>
    <n v="54"/>
    <n v="15"/>
    <n v="16"/>
    <n v="0"/>
    <n v="0"/>
    <n v="0"/>
    <n v="1114"/>
    <n v="142"/>
    <n v="289"/>
    <n v="333"/>
    <n v="166"/>
    <n v="121"/>
    <n v="63"/>
    <n v="0"/>
    <n v="0"/>
    <n v="953"/>
    <n v="100"/>
    <n v="232"/>
    <n v="293"/>
    <n v="156"/>
    <n v="109"/>
    <n v="63"/>
    <n v="0"/>
    <n v="0"/>
    <n v="161"/>
    <n v="42"/>
    <n v="57"/>
    <n v="40"/>
    <n v="10"/>
    <n v="12"/>
    <n v="0"/>
    <n v="0"/>
    <n v="0"/>
  </r>
  <r>
    <x v="0"/>
    <x v="5"/>
    <n v="261"/>
    <n v="96"/>
    <n v="51"/>
    <n v="39"/>
    <n v="18"/>
    <n v="18"/>
    <n v="16"/>
    <n v="20"/>
    <n v="3"/>
    <n v="9442"/>
    <n v="236"/>
    <n v="336"/>
    <n v="530"/>
    <n v="430"/>
    <n v="719"/>
    <n v="1019"/>
    <n v="6172"/>
    <n v="0"/>
    <n v="7533"/>
    <n v="152"/>
    <n v="242"/>
    <n v="353"/>
    <n v="265"/>
    <n v="461"/>
    <n v="736"/>
    <n v="5324"/>
    <n v="0"/>
    <n v="1909"/>
    <n v="84"/>
    <n v="94"/>
    <n v="177"/>
    <n v="165"/>
    <n v="258"/>
    <n v="283"/>
    <n v="848"/>
    <n v="0"/>
    <n v="8905"/>
    <n v="108"/>
    <n v="231"/>
    <n v="458"/>
    <n v="371"/>
    <n v="683"/>
    <n v="966"/>
    <n v="6088"/>
    <n v="0"/>
    <n v="7137"/>
    <n v="61"/>
    <n v="170"/>
    <n v="301"/>
    <n v="231"/>
    <n v="431"/>
    <n v="694"/>
    <n v="5249"/>
    <n v="0"/>
    <n v="1768"/>
    <n v="47"/>
    <n v="61"/>
    <n v="157"/>
    <n v="140"/>
    <n v="252"/>
    <n v="272"/>
    <n v="839"/>
    <n v="0"/>
  </r>
  <r>
    <x v="0"/>
    <x v="6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n v="9"/>
    <n v="8"/>
    <n v="0"/>
    <n v="1"/>
    <n v="0"/>
    <n v="0"/>
    <n v="0"/>
    <n v="0"/>
    <n v="0"/>
    <n v="27"/>
    <n v="17"/>
    <n v="0"/>
    <n v="10"/>
    <n v="0"/>
    <n v="0"/>
    <n v="0"/>
    <n v="0"/>
    <n v="0"/>
    <n v="20"/>
    <n v="11"/>
    <n v="0"/>
    <n v="9"/>
    <n v="0"/>
    <n v="0"/>
    <n v="0"/>
    <n v="0"/>
    <n v="0"/>
    <n v="7"/>
    <n v="6"/>
    <n v="0"/>
    <n v="1"/>
    <n v="0"/>
    <n v="0"/>
    <n v="0"/>
    <n v="0"/>
    <n v="0"/>
    <n v="19"/>
    <n v="9"/>
    <n v="0"/>
    <n v="10"/>
    <n v="0"/>
    <n v="0"/>
    <n v="0"/>
    <n v="0"/>
    <n v="0"/>
    <n v="13"/>
    <n v="4"/>
    <n v="0"/>
    <n v="9"/>
    <n v="0"/>
    <n v="0"/>
    <n v="0"/>
    <n v="0"/>
    <n v="0"/>
    <n v="6"/>
    <n v="5"/>
    <n v="0"/>
    <n v="1"/>
    <n v="0"/>
    <n v="0"/>
    <n v="0"/>
    <n v="0"/>
    <n v="0"/>
  </r>
  <r>
    <x v="0"/>
    <x v="8"/>
    <n v="96"/>
    <n v="24"/>
    <n v="18"/>
    <n v="24"/>
    <n v="11"/>
    <n v="7"/>
    <n v="9"/>
    <n v="1"/>
    <n v="2"/>
    <n v="1803"/>
    <n v="47"/>
    <n v="121"/>
    <n v="338"/>
    <n v="257"/>
    <n v="242"/>
    <n v="674"/>
    <n v="124"/>
    <n v="0"/>
    <n v="1530"/>
    <n v="35"/>
    <n v="99"/>
    <n v="279"/>
    <n v="213"/>
    <n v="213"/>
    <n v="568"/>
    <n v="123"/>
    <n v="0"/>
    <n v="273"/>
    <n v="12"/>
    <n v="22"/>
    <n v="59"/>
    <n v="44"/>
    <n v="29"/>
    <n v="106"/>
    <n v="1"/>
    <n v="0"/>
    <n v="1654"/>
    <n v="31"/>
    <n v="103"/>
    <n v="306"/>
    <n v="223"/>
    <n v="231"/>
    <n v="636"/>
    <n v="124"/>
    <n v="0"/>
    <n v="1430"/>
    <n v="21"/>
    <n v="84"/>
    <n v="261"/>
    <n v="187"/>
    <n v="204"/>
    <n v="550"/>
    <n v="123"/>
    <n v="0"/>
    <n v="224"/>
    <n v="10"/>
    <n v="19"/>
    <n v="45"/>
    <n v="36"/>
    <n v="27"/>
    <n v="86"/>
    <n v="1"/>
    <n v="0"/>
  </r>
  <r>
    <x v="0"/>
    <x v="9"/>
    <n v="379"/>
    <n v="223"/>
    <n v="67"/>
    <n v="48"/>
    <n v="27"/>
    <n v="9"/>
    <n v="3"/>
    <n v="2"/>
    <n v="0"/>
    <n v="3097"/>
    <n v="496"/>
    <n v="434"/>
    <n v="643"/>
    <n v="603"/>
    <n v="343"/>
    <n v="247"/>
    <n v="331"/>
    <n v="0"/>
    <n v="1634"/>
    <n v="297"/>
    <n v="230"/>
    <n v="412"/>
    <n v="264"/>
    <n v="196"/>
    <n v="88"/>
    <n v="147"/>
    <n v="0"/>
    <n v="1448"/>
    <n v="199"/>
    <n v="204"/>
    <n v="216"/>
    <n v="339"/>
    <n v="147"/>
    <n v="159"/>
    <n v="184"/>
    <n v="0"/>
    <n v="2447"/>
    <n v="222"/>
    <n v="332"/>
    <n v="539"/>
    <n v="504"/>
    <n v="287"/>
    <n v="239"/>
    <n v="324"/>
    <n v="0"/>
    <n v="1216"/>
    <n v="112"/>
    <n v="164"/>
    <n v="340"/>
    <n v="207"/>
    <n v="169"/>
    <n v="82"/>
    <n v="142"/>
    <n v="0"/>
    <n v="1216"/>
    <n v="110"/>
    <n v="168"/>
    <n v="184"/>
    <n v="297"/>
    <n v="118"/>
    <n v="157"/>
    <n v="182"/>
    <n v="0"/>
  </r>
  <r>
    <x v="0"/>
    <x v="10"/>
    <n v="8"/>
    <n v="2"/>
    <n v="0"/>
    <n v="3"/>
    <n v="1"/>
    <n v="2"/>
    <n v="0"/>
    <n v="0"/>
    <n v="0"/>
    <n v="140"/>
    <n v="3"/>
    <n v="0"/>
    <n v="40"/>
    <n v="20"/>
    <n v="77"/>
    <n v="0"/>
    <n v="0"/>
    <n v="0"/>
    <n v="35"/>
    <n v="2"/>
    <n v="0"/>
    <n v="17"/>
    <n v="12"/>
    <n v="4"/>
    <n v="0"/>
    <n v="0"/>
    <n v="0"/>
    <n v="105"/>
    <n v="1"/>
    <n v="0"/>
    <n v="23"/>
    <n v="8"/>
    <n v="73"/>
    <n v="0"/>
    <n v="0"/>
    <n v="0"/>
    <n v="138"/>
    <n v="1"/>
    <n v="0"/>
    <n v="40"/>
    <n v="20"/>
    <n v="77"/>
    <n v="0"/>
    <n v="0"/>
    <n v="0"/>
    <n v="33"/>
    <n v="0"/>
    <n v="0"/>
    <n v="17"/>
    <n v="12"/>
    <n v="4"/>
    <n v="0"/>
    <n v="0"/>
    <n v="0"/>
    <n v="105"/>
    <n v="1"/>
    <n v="0"/>
    <n v="23"/>
    <n v="8"/>
    <n v="73"/>
    <n v="0"/>
    <n v="0"/>
    <n v="0"/>
  </r>
  <r>
    <x v="0"/>
    <x v="11"/>
    <n v="234"/>
    <n v="214"/>
    <n v="11"/>
    <n v="4"/>
    <n v="2"/>
    <n v="1"/>
    <n v="2"/>
    <n v="0"/>
    <n v="0"/>
    <n v="671"/>
    <n v="372"/>
    <n v="65"/>
    <n v="45"/>
    <n v="46"/>
    <n v="32"/>
    <n v="111"/>
    <n v="0"/>
    <n v="0"/>
    <n v="426"/>
    <n v="222"/>
    <n v="39"/>
    <n v="29"/>
    <n v="26"/>
    <n v="30"/>
    <n v="80"/>
    <n v="0"/>
    <n v="0"/>
    <n v="245"/>
    <n v="150"/>
    <n v="26"/>
    <n v="16"/>
    <n v="20"/>
    <n v="2"/>
    <n v="31"/>
    <n v="0"/>
    <n v="0"/>
    <n v="310"/>
    <n v="69"/>
    <n v="33"/>
    <n v="28"/>
    <n v="42"/>
    <n v="28"/>
    <n v="110"/>
    <n v="0"/>
    <n v="0"/>
    <n v="193"/>
    <n v="22"/>
    <n v="22"/>
    <n v="19"/>
    <n v="24"/>
    <n v="27"/>
    <n v="79"/>
    <n v="0"/>
    <n v="0"/>
    <n v="117"/>
    <n v="47"/>
    <n v="11"/>
    <n v="9"/>
    <n v="18"/>
    <n v="1"/>
    <n v="31"/>
    <n v="0"/>
    <n v="0"/>
  </r>
  <r>
    <x v="0"/>
    <x v="12"/>
    <n v="37"/>
    <n v="26"/>
    <n v="6"/>
    <n v="2"/>
    <n v="1"/>
    <n v="2"/>
    <n v="0"/>
    <n v="0"/>
    <n v="0"/>
    <n v="221"/>
    <n v="62"/>
    <n v="43"/>
    <n v="30"/>
    <n v="22"/>
    <n v="64"/>
    <n v="0"/>
    <n v="0"/>
    <n v="0"/>
    <n v="123"/>
    <n v="34"/>
    <n v="22"/>
    <n v="13"/>
    <n v="16"/>
    <n v="38"/>
    <n v="0"/>
    <n v="0"/>
    <n v="0"/>
    <n v="98"/>
    <n v="28"/>
    <n v="21"/>
    <n v="17"/>
    <n v="6"/>
    <n v="26"/>
    <n v="0"/>
    <n v="0"/>
    <n v="0"/>
    <n v="153"/>
    <n v="22"/>
    <n v="22"/>
    <n v="28"/>
    <n v="21"/>
    <n v="60"/>
    <n v="0"/>
    <n v="0"/>
    <n v="0"/>
    <n v="75"/>
    <n v="5"/>
    <n v="9"/>
    <n v="11"/>
    <n v="15"/>
    <n v="35"/>
    <n v="0"/>
    <n v="0"/>
    <n v="0"/>
    <n v="78"/>
    <n v="17"/>
    <n v="13"/>
    <n v="17"/>
    <n v="6"/>
    <n v="25"/>
    <n v="0"/>
    <n v="0"/>
    <n v="0"/>
  </r>
  <r>
    <x v="0"/>
    <x v="13"/>
    <n v="225"/>
    <n v="133"/>
    <n v="41"/>
    <n v="23"/>
    <n v="11"/>
    <n v="10"/>
    <n v="3"/>
    <n v="0"/>
    <n v="4"/>
    <n v="1684"/>
    <n v="278"/>
    <n v="254"/>
    <n v="308"/>
    <n v="251"/>
    <n v="382"/>
    <n v="211"/>
    <n v="0"/>
    <n v="0"/>
    <n v="590"/>
    <n v="88"/>
    <n v="90"/>
    <n v="115"/>
    <n v="102"/>
    <n v="132"/>
    <n v="63"/>
    <n v="0"/>
    <n v="0"/>
    <n v="1094"/>
    <n v="190"/>
    <n v="164"/>
    <n v="193"/>
    <n v="149"/>
    <n v="250"/>
    <n v="148"/>
    <n v="0"/>
    <n v="0"/>
    <n v="1372"/>
    <n v="113"/>
    <n v="194"/>
    <n v="261"/>
    <n v="248"/>
    <n v="346"/>
    <n v="210"/>
    <n v="0"/>
    <n v="0"/>
    <n v="450"/>
    <n v="28"/>
    <n v="53"/>
    <n v="91"/>
    <n v="99"/>
    <n v="117"/>
    <n v="62"/>
    <n v="0"/>
    <n v="0"/>
    <n v="922"/>
    <n v="85"/>
    <n v="141"/>
    <n v="170"/>
    <n v="149"/>
    <n v="229"/>
    <n v="148"/>
    <n v="0"/>
    <n v="0"/>
  </r>
  <r>
    <x v="0"/>
    <x v="14"/>
    <n v="152"/>
    <n v="121"/>
    <n v="15"/>
    <n v="3"/>
    <n v="6"/>
    <n v="3"/>
    <n v="3"/>
    <n v="1"/>
    <n v="0"/>
    <n v="956"/>
    <n v="209"/>
    <n v="98"/>
    <n v="44"/>
    <n v="143"/>
    <n v="115"/>
    <n v="210"/>
    <n v="137"/>
    <n v="0"/>
    <n v="419"/>
    <n v="62"/>
    <n v="30"/>
    <n v="23"/>
    <n v="63"/>
    <n v="69"/>
    <n v="118"/>
    <n v="54"/>
    <n v="0"/>
    <n v="537"/>
    <n v="147"/>
    <n v="68"/>
    <n v="21"/>
    <n v="80"/>
    <n v="46"/>
    <n v="92"/>
    <n v="83"/>
    <n v="0"/>
    <n v="765"/>
    <n v="91"/>
    <n v="78"/>
    <n v="40"/>
    <n v="133"/>
    <n v="78"/>
    <n v="208"/>
    <n v="137"/>
    <n v="0"/>
    <n v="335"/>
    <n v="20"/>
    <n v="22"/>
    <n v="21"/>
    <n v="56"/>
    <n v="46"/>
    <n v="116"/>
    <n v="54"/>
    <n v="0"/>
    <n v="430"/>
    <n v="71"/>
    <n v="56"/>
    <n v="19"/>
    <n v="77"/>
    <n v="32"/>
    <n v="92"/>
    <n v="83"/>
    <n v="0"/>
  </r>
  <r>
    <x v="0"/>
    <x v="15"/>
    <n v="73"/>
    <n v="59"/>
    <n v="8"/>
    <n v="4"/>
    <n v="0"/>
    <n v="2"/>
    <n v="0"/>
    <n v="0"/>
    <n v="0"/>
    <n v="295"/>
    <n v="98"/>
    <n v="54"/>
    <n v="65"/>
    <n v="0"/>
    <n v="78"/>
    <n v="0"/>
    <n v="0"/>
    <n v="0"/>
    <n v="137"/>
    <n v="31"/>
    <n v="21"/>
    <n v="20"/>
    <n v="0"/>
    <n v="65"/>
    <n v="0"/>
    <n v="0"/>
    <n v="0"/>
    <n v="158"/>
    <n v="67"/>
    <n v="33"/>
    <n v="45"/>
    <n v="0"/>
    <n v="13"/>
    <n v="0"/>
    <n v="0"/>
    <n v="0"/>
    <n v="191"/>
    <n v="33"/>
    <n v="37"/>
    <n v="43"/>
    <n v="0"/>
    <n v="78"/>
    <n v="0"/>
    <n v="0"/>
    <n v="0"/>
    <n v="105"/>
    <n v="14"/>
    <n v="15"/>
    <n v="11"/>
    <n v="0"/>
    <n v="65"/>
    <n v="0"/>
    <n v="0"/>
    <n v="0"/>
    <n v="86"/>
    <n v="19"/>
    <n v="22"/>
    <n v="32"/>
    <n v="0"/>
    <n v="13"/>
    <n v="0"/>
    <n v="0"/>
    <n v="0"/>
  </r>
  <r>
    <x v="0"/>
    <x v="16"/>
    <n v="102"/>
    <n v="39"/>
    <n v="28"/>
    <n v="18"/>
    <n v="6"/>
    <n v="6"/>
    <n v="3"/>
    <n v="2"/>
    <n v="0"/>
    <n v="1428"/>
    <n v="90"/>
    <n v="187"/>
    <n v="255"/>
    <n v="148"/>
    <n v="231"/>
    <n v="223"/>
    <n v="294"/>
    <n v="0"/>
    <n v="303"/>
    <n v="33"/>
    <n v="44"/>
    <n v="49"/>
    <n v="29"/>
    <n v="37"/>
    <n v="53"/>
    <n v="58"/>
    <n v="0"/>
    <n v="1125"/>
    <n v="57"/>
    <n v="143"/>
    <n v="206"/>
    <n v="119"/>
    <n v="194"/>
    <n v="170"/>
    <n v="236"/>
    <n v="0"/>
    <n v="1197"/>
    <n v="45"/>
    <n v="153"/>
    <n v="207"/>
    <n v="124"/>
    <n v="207"/>
    <n v="222"/>
    <n v="239"/>
    <n v="0"/>
    <n v="206"/>
    <n v="5"/>
    <n v="21"/>
    <n v="28"/>
    <n v="24"/>
    <n v="33"/>
    <n v="52"/>
    <n v="43"/>
    <n v="0"/>
    <n v="991"/>
    <n v="40"/>
    <n v="132"/>
    <n v="179"/>
    <n v="100"/>
    <n v="174"/>
    <n v="170"/>
    <n v="196"/>
    <n v="0"/>
  </r>
  <r>
    <x v="0"/>
    <x v="17"/>
    <n v="5"/>
    <n v="1"/>
    <n v="1"/>
    <n v="1"/>
    <n v="1"/>
    <n v="1"/>
    <n v="0"/>
    <n v="0"/>
    <n v="0"/>
    <n v="79"/>
    <n v="4"/>
    <n v="6"/>
    <n v="10"/>
    <n v="26"/>
    <n v="33"/>
    <n v="0"/>
    <n v="0"/>
    <n v="0"/>
    <n v="38"/>
    <n v="2"/>
    <n v="2"/>
    <n v="5"/>
    <n v="14"/>
    <n v="15"/>
    <n v="0"/>
    <n v="0"/>
    <n v="0"/>
    <n v="41"/>
    <n v="2"/>
    <n v="4"/>
    <n v="5"/>
    <n v="12"/>
    <n v="18"/>
    <n v="0"/>
    <n v="0"/>
    <n v="0"/>
    <n v="79"/>
    <n v="4"/>
    <n v="6"/>
    <n v="10"/>
    <n v="26"/>
    <n v="33"/>
    <n v="0"/>
    <n v="0"/>
    <n v="0"/>
    <n v="38"/>
    <n v="2"/>
    <n v="2"/>
    <n v="5"/>
    <n v="14"/>
    <n v="15"/>
    <n v="0"/>
    <n v="0"/>
    <n v="0"/>
    <n v="41"/>
    <n v="2"/>
    <n v="4"/>
    <n v="5"/>
    <n v="12"/>
    <n v="18"/>
    <n v="0"/>
    <n v="0"/>
    <n v="0"/>
  </r>
  <r>
    <x v="0"/>
    <x v="18"/>
    <n v="120"/>
    <n v="75"/>
    <n v="19"/>
    <n v="11"/>
    <n v="2"/>
    <n v="4"/>
    <n v="7"/>
    <n v="2"/>
    <n v="0"/>
    <n v="1442"/>
    <n v="149"/>
    <n v="116"/>
    <n v="161"/>
    <n v="53"/>
    <n v="141"/>
    <n v="458"/>
    <n v="364"/>
    <n v="0"/>
    <n v="1019"/>
    <n v="102"/>
    <n v="85"/>
    <n v="140"/>
    <n v="45"/>
    <n v="120"/>
    <n v="333"/>
    <n v="194"/>
    <n v="0"/>
    <n v="423"/>
    <n v="47"/>
    <n v="31"/>
    <n v="21"/>
    <n v="8"/>
    <n v="21"/>
    <n v="125"/>
    <n v="170"/>
    <n v="0"/>
    <n v="1210"/>
    <n v="67"/>
    <n v="90"/>
    <n v="134"/>
    <n v="49"/>
    <n v="92"/>
    <n v="435"/>
    <n v="343"/>
    <n v="0"/>
    <n v="846"/>
    <n v="39"/>
    <n v="68"/>
    <n v="119"/>
    <n v="42"/>
    <n v="77"/>
    <n v="311"/>
    <n v="190"/>
    <n v="0"/>
    <n v="364"/>
    <n v="28"/>
    <n v="22"/>
    <n v="15"/>
    <n v="7"/>
    <n v="15"/>
    <n v="124"/>
    <n v="153"/>
    <n v="0"/>
  </r>
  <r>
    <x v="0"/>
    <x v="19"/>
    <n v="3"/>
    <n v="1"/>
    <n v="2"/>
    <n v="0"/>
    <n v="0"/>
    <n v="0"/>
    <n v="0"/>
    <n v="0"/>
    <n v="0"/>
    <n v="12"/>
    <n v="1"/>
    <n v="11"/>
    <n v="0"/>
    <n v="0"/>
    <n v="0"/>
    <n v="0"/>
    <n v="0"/>
    <n v="0"/>
    <n v="7"/>
    <n v="1"/>
    <n v="6"/>
    <n v="0"/>
    <n v="0"/>
    <n v="0"/>
    <n v="0"/>
    <n v="0"/>
    <n v="0"/>
    <n v="5"/>
    <n v="0"/>
    <n v="5"/>
    <n v="0"/>
    <n v="0"/>
    <n v="0"/>
    <n v="0"/>
    <n v="0"/>
    <n v="0"/>
    <n v="8"/>
    <n v="0"/>
    <n v="8"/>
    <n v="0"/>
    <n v="0"/>
    <n v="0"/>
    <n v="0"/>
    <n v="0"/>
    <n v="0"/>
    <n v="4"/>
    <n v="0"/>
    <n v="4"/>
    <n v="0"/>
    <n v="0"/>
    <n v="0"/>
    <n v="0"/>
    <n v="0"/>
    <n v="0"/>
    <n v="4"/>
    <n v="0"/>
    <n v="4"/>
    <n v="0"/>
    <n v="0"/>
    <n v="0"/>
    <n v="0"/>
    <n v="0"/>
    <n v="0"/>
  </r>
  <r>
    <x v="0"/>
    <x v="20"/>
    <n v="526"/>
    <n v="249"/>
    <n v="120"/>
    <n v="69"/>
    <n v="26"/>
    <n v="22"/>
    <n v="17"/>
    <n v="20"/>
    <n v="3"/>
    <n v="11050"/>
    <n v="598"/>
    <n v="784"/>
    <n v="943"/>
    <n v="618"/>
    <n v="853"/>
    <n v="1082"/>
    <n v="6172"/>
    <n v="0"/>
    <n v="8864"/>
    <n v="419"/>
    <n v="593"/>
    <n v="712"/>
    <n v="438"/>
    <n v="579"/>
    <n v="799"/>
    <n v="5324"/>
    <n v="0"/>
    <n v="2186"/>
    <n v="179"/>
    <n v="191"/>
    <n v="231"/>
    <n v="180"/>
    <n v="274"/>
    <n v="283"/>
    <n v="848"/>
    <n v="0"/>
    <n v="10019"/>
    <n v="250"/>
    <n v="520"/>
    <n v="791"/>
    <n v="537"/>
    <n v="804"/>
    <n v="1029"/>
    <n v="6088"/>
    <n v="0"/>
    <n v="8090"/>
    <n v="161"/>
    <n v="402"/>
    <n v="594"/>
    <n v="387"/>
    <n v="540"/>
    <n v="757"/>
    <n v="5249"/>
    <n v="0"/>
    <n v="1929"/>
    <n v="89"/>
    <n v="118"/>
    <n v="197"/>
    <n v="150"/>
    <n v="264"/>
    <n v="272"/>
    <n v="839"/>
    <n v="0"/>
  </r>
  <r>
    <x v="0"/>
    <x v="21"/>
    <n v="1441"/>
    <n v="925"/>
    <n v="214"/>
    <n v="142"/>
    <n v="68"/>
    <n v="47"/>
    <n v="30"/>
    <n v="8"/>
    <n v="7"/>
    <n v="11843"/>
    <n v="1825"/>
    <n v="1378"/>
    <n v="1949"/>
    <n v="1569"/>
    <n v="1738"/>
    <n v="2134"/>
    <n v="1250"/>
    <n v="0"/>
    <n v="6274"/>
    <n v="919"/>
    <n v="662"/>
    <n v="1111"/>
    <n v="784"/>
    <n v="919"/>
    <n v="1303"/>
    <n v="576"/>
    <n v="0"/>
    <n v="5554"/>
    <n v="906"/>
    <n v="716"/>
    <n v="823"/>
    <n v="785"/>
    <n v="819"/>
    <n v="831"/>
    <n v="674"/>
    <n v="0"/>
    <n v="9535"/>
    <n v="707"/>
    <n v="1048"/>
    <n v="1646"/>
    <n v="1390"/>
    <n v="1517"/>
    <n v="2060"/>
    <n v="1167"/>
    <n v="0"/>
    <n v="4940"/>
    <n v="272"/>
    <n v="460"/>
    <n v="932"/>
    <n v="680"/>
    <n v="792"/>
    <n v="1252"/>
    <n v="552"/>
    <n v="0"/>
    <n v="4580"/>
    <n v="435"/>
    <n v="588"/>
    <n v="699"/>
    <n v="710"/>
    <n v="725"/>
    <n v="808"/>
    <n v="615"/>
    <n v="0"/>
  </r>
  <r>
    <x v="1"/>
    <x v="0"/>
    <n v="1849"/>
    <n v="1079"/>
    <n v="315"/>
    <n v="219"/>
    <n v="96"/>
    <n v="60"/>
    <n v="43"/>
    <n v="29"/>
    <n v="8"/>
    <n v="22271"/>
    <n v="2209"/>
    <n v="2044"/>
    <n v="3014"/>
    <n v="2289"/>
    <n v="2251"/>
    <n v="2939"/>
    <n v="7525"/>
    <n v="0"/>
    <n v="14332"/>
    <n v="1209"/>
    <n v="1179"/>
    <n v="1792"/>
    <n v="1336"/>
    <n v="1112"/>
    <n v="2000"/>
    <n v="5704"/>
    <n v="0"/>
    <n v="7452"/>
    <n v="1000"/>
    <n v="865"/>
    <n v="1207"/>
    <n v="873"/>
    <n v="1027"/>
    <n v="939"/>
    <n v="1541"/>
    <n v="0"/>
    <n v="19087"/>
    <n v="858"/>
    <n v="1422"/>
    <n v="2551"/>
    <n v="2063"/>
    <n v="1997"/>
    <n v="2816"/>
    <n v="7380"/>
    <n v="0"/>
    <n v="12395"/>
    <n v="384"/>
    <n v="782"/>
    <n v="1510"/>
    <n v="1204"/>
    <n v="975"/>
    <n v="1927"/>
    <n v="5613"/>
    <n v="0"/>
    <n v="6205"/>
    <n v="474"/>
    <n v="640"/>
    <n v="1026"/>
    <n v="779"/>
    <n v="910"/>
    <n v="889"/>
    <n v="1487"/>
    <n v="0"/>
  </r>
  <r>
    <x v="1"/>
    <x v="1"/>
    <n v="2"/>
    <n v="2"/>
    <n v="0"/>
    <n v="0"/>
    <n v="0"/>
    <n v="0"/>
    <n v="0"/>
    <n v="0"/>
    <n v="0"/>
    <n v="5"/>
    <n v="5"/>
    <n v="0"/>
    <n v="0"/>
    <n v="0"/>
    <n v="0"/>
    <n v="0"/>
    <n v="0"/>
    <n v="0"/>
    <n v="2"/>
    <n v="2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4"/>
    <n v="238"/>
    <n v="133"/>
    <n v="64"/>
    <n v="29"/>
    <n v="8"/>
    <n v="2"/>
    <n v="2"/>
    <n v="0"/>
    <n v="0"/>
    <n v="1486"/>
    <n v="313"/>
    <n v="407"/>
    <n v="370"/>
    <n v="199"/>
    <n v="67"/>
    <n v="130"/>
    <n v="0"/>
    <n v="0"/>
    <n v="1223"/>
    <n v="223"/>
    <n v="315"/>
    <n v="317"/>
    <n v="187"/>
    <n v="59"/>
    <n v="122"/>
    <n v="0"/>
    <n v="0"/>
    <n v="263"/>
    <n v="90"/>
    <n v="92"/>
    <n v="53"/>
    <n v="12"/>
    <n v="8"/>
    <n v="8"/>
    <n v="0"/>
    <n v="0"/>
    <n v="1065"/>
    <n v="130"/>
    <n v="257"/>
    <n v="301"/>
    <n v="186"/>
    <n v="61"/>
    <n v="130"/>
    <n v="0"/>
    <n v="0"/>
    <n v="906"/>
    <n v="84"/>
    <n v="199"/>
    <n v="269"/>
    <n v="176"/>
    <n v="56"/>
    <n v="122"/>
    <n v="0"/>
    <n v="0"/>
    <n v="159"/>
    <n v="46"/>
    <n v="58"/>
    <n v="32"/>
    <n v="10"/>
    <n v="5"/>
    <n v="8"/>
    <n v="0"/>
    <n v="0"/>
  </r>
  <r>
    <x v="1"/>
    <x v="5"/>
    <n v="238"/>
    <n v="84"/>
    <n v="46"/>
    <n v="41"/>
    <n v="21"/>
    <n v="15"/>
    <n v="16"/>
    <n v="14"/>
    <n v="1"/>
    <n v="7798"/>
    <n v="198"/>
    <n v="302"/>
    <n v="563"/>
    <n v="499"/>
    <n v="611"/>
    <n v="1011"/>
    <n v="4614"/>
    <n v="0"/>
    <n v="6097"/>
    <n v="127"/>
    <n v="209"/>
    <n v="381"/>
    <n v="366"/>
    <n v="345"/>
    <n v="742"/>
    <n v="3927"/>
    <n v="0"/>
    <n v="1701"/>
    <n v="71"/>
    <n v="93"/>
    <n v="182"/>
    <n v="133"/>
    <n v="266"/>
    <n v="269"/>
    <n v="687"/>
    <n v="0"/>
    <n v="7298"/>
    <n v="93"/>
    <n v="205"/>
    <n v="483"/>
    <n v="430"/>
    <n v="546"/>
    <n v="973"/>
    <n v="4568"/>
    <n v="0"/>
    <n v="5745"/>
    <n v="49"/>
    <n v="145"/>
    <n v="326"/>
    <n v="317"/>
    <n v="311"/>
    <n v="715"/>
    <n v="3882"/>
    <n v="0"/>
    <n v="1553"/>
    <n v="44"/>
    <n v="60"/>
    <n v="157"/>
    <n v="113"/>
    <n v="235"/>
    <n v="258"/>
    <n v="686"/>
    <n v="0"/>
  </r>
  <r>
    <x v="1"/>
    <x v="6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7"/>
    <n v="6"/>
    <n v="5"/>
    <n v="0"/>
    <n v="0"/>
    <n v="0"/>
    <n v="0"/>
    <n v="1"/>
    <n v="0"/>
    <n v="0"/>
    <n v="96"/>
    <n v="11"/>
    <n v="0"/>
    <n v="0"/>
    <n v="0"/>
    <n v="0"/>
    <n v="85"/>
    <n v="0"/>
    <n v="0"/>
    <n v="82"/>
    <n v="5"/>
    <n v="0"/>
    <n v="0"/>
    <n v="0"/>
    <n v="0"/>
    <n v="77"/>
    <n v="0"/>
    <n v="0"/>
    <n v="14"/>
    <n v="6"/>
    <n v="0"/>
    <n v="0"/>
    <n v="0"/>
    <n v="0"/>
    <n v="8"/>
    <n v="0"/>
    <n v="0"/>
    <n v="88"/>
    <n v="5"/>
    <n v="0"/>
    <n v="0"/>
    <n v="0"/>
    <n v="0"/>
    <n v="83"/>
    <n v="0"/>
    <n v="0"/>
    <n v="75"/>
    <n v="0"/>
    <n v="0"/>
    <n v="0"/>
    <n v="0"/>
    <n v="0"/>
    <n v="75"/>
    <n v="0"/>
    <n v="0"/>
    <n v="13"/>
    <n v="5"/>
    <n v="0"/>
    <n v="0"/>
    <n v="0"/>
    <n v="0"/>
    <n v="8"/>
    <n v="0"/>
    <n v="0"/>
  </r>
  <r>
    <x v="1"/>
    <x v="8"/>
    <n v="90"/>
    <n v="18"/>
    <n v="16"/>
    <n v="24"/>
    <n v="11"/>
    <n v="8"/>
    <n v="8"/>
    <n v="3"/>
    <n v="2"/>
    <n v="2088"/>
    <n v="40"/>
    <n v="106"/>
    <n v="326"/>
    <n v="261"/>
    <n v="276"/>
    <n v="549"/>
    <n v="530"/>
    <n v="0"/>
    <n v="1493"/>
    <n v="31"/>
    <n v="73"/>
    <n v="282"/>
    <n v="226"/>
    <n v="226"/>
    <n v="472"/>
    <n v="183"/>
    <n v="0"/>
    <n v="315"/>
    <n v="9"/>
    <n v="33"/>
    <n v="44"/>
    <n v="35"/>
    <n v="50"/>
    <n v="77"/>
    <n v="67"/>
    <n v="0"/>
    <n v="1917"/>
    <n v="25"/>
    <n v="85"/>
    <n v="291"/>
    <n v="234"/>
    <n v="256"/>
    <n v="501"/>
    <n v="525"/>
    <n v="0"/>
    <n v="1371"/>
    <n v="20"/>
    <n v="59"/>
    <n v="257"/>
    <n v="202"/>
    <n v="210"/>
    <n v="445"/>
    <n v="178"/>
    <n v="0"/>
    <n v="266"/>
    <n v="5"/>
    <n v="26"/>
    <n v="34"/>
    <n v="32"/>
    <n v="46"/>
    <n v="56"/>
    <n v="67"/>
    <n v="0"/>
  </r>
  <r>
    <x v="1"/>
    <x v="9"/>
    <n v="355"/>
    <n v="204"/>
    <n v="65"/>
    <n v="48"/>
    <n v="21"/>
    <n v="8"/>
    <n v="4"/>
    <n v="3"/>
    <n v="2"/>
    <n v="3832"/>
    <n v="448"/>
    <n v="423"/>
    <n v="691"/>
    <n v="490"/>
    <n v="282"/>
    <n v="335"/>
    <n v="1163"/>
    <n v="0"/>
    <n v="2252"/>
    <n v="257"/>
    <n v="239"/>
    <n v="358"/>
    <n v="232"/>
    <n v="122"/>
    <n v="133"/>
    <n v="911"/>
    <n v="0"/>
    <n v="1565"/>
    <n v="191"/>
    <n v="184"/>
    <n v="318"/>
    <n v="258"/>
    <n v="160"/>
    <n v="202"/>
    <n v="252"/>
    <n v="0"/>
    <n v="3221"/>
    <n v="201"/>
    <n v="310"/>
    <n v="608"/>
    <n v="414"/>
    <n v="205"/>
    <n v="334"/>
    <n v="1149"/>
    <n v="0"/>
    <n v="1882"/>
    <n v="95"/>
    <n v="163"/>
    <n v="299"/>
    <n v="199"/>
    <n v="95"/>
    <n v="132"/>
    <n v="899"/>
    <n v="0"/>
    <n v="1324"/>
    <n v="106"/>
    <n v="147"/>
    <n v="294"/>
    <n v="215"/>
    <n v="110"/>
    <n v="202"/>
    <n v="250"/>
    <n v="0"/>
  </r>
  <r>
    <x v="1"/>
    <x v="10"/>
    <n v="6"/>
    <n v="0"/>
    <n v="0"/>
    <n v="3"/>
    <n v="1"/>
    <n v="2"/>
    <n v="0"/>
    <n v="0"/>
    <n v="0"/>
    <n v="141"/>
    <n v="0"/>
    <n v="0"/>
    <n v="39"/>
    <n v="22"/>
    <n v="80"/>
    <n v="0"/>
    <n v="0"/>
    <n v="0"/>
    <n v="32"/>
    <n v="0"/>
    <n v="0"/>
    <n v="16"/>
    <n v="12"/>
    <n v="4"/>
    <n v="0"/>
    <n v="0"/>
    <n v="0"/>
    <n v="109"/>
    <n v="0"/>
    <n v="0"/>
    <n v="23"/>
    <n v="10"/>
    <n v="76"/>
    <n v="0"/>
    <n v="0"/>
    <n v="0"/>
    <n v="141"/>
    <n v="0"/>
    <n v="0"/>
    <n v="39"/>
    <n v="22"/>
    <n v="80"/>
    <n v="0"/>
    <n v="0"/>
    <n v="0"/>
    <n v="32"/>
    <n v="0"/>
    <n v="0"/>
    <n v="16"/>
    <n v="12"/>
    <n v="4"/>
    <n v="0"/>
    <n v="0"/>
    <n v="0"/>
    <n v="109"/>
    <n v="0"/>
    <n v="0"/>
    <n v="23"/>
    <n v="10"/>
    <n v="76"/>
    <n v="0"/>
    <n v="0"/>
    <n v="0"/>
  </r>
  <r>
    <x v="1"/>
    <x v="11"/>
    <n v="226"/>
    <n v="207"/>
    <n v="15"/>
    <n v="2"/>
    <n v="0"/>
    <n v="1"/>
    <n v="1"/>
    <n v="0"/>
    <n v="0"/>
    <n v="604"/>
    <n v="379"/>
    <n v="90"/>
    <n v="32"/>
    <n v="0"/>
    <n v="42"/>
    <n v="61"/>
    <n v="0"/>
    <n v="0"/>
    <n v="370"/>
    <n v="219"/>
    <n v="53"/>
    <n v="19"/>
    <n v="0"/>
    <n v="18"/>
    <n v="61"/>
    <n v="0"/>
    <n v="0"/>
    <n v="234"/>
    <n v="160"/>
    <n v="37"/>
    <n v="13"/>
    <n v="0"/>
    <n v="24"/>
    <n v="0"/>
    <n v="0"/>
    <n v="0"/>
    <n v="243"/>
    <n v="69"/>
    <n v="42"/>
    <n v="30"/>
    <n v="0"/>
    <n v="42"/>
    <n v="60"/>
    <n v="0"/>
    <n v="0"/>
    <n v="153"/>
    <n v="30"/>
    <n v="27"/>
    <n v="18"/>
    <n v="0"/>
    <n v="18"/>
    <n v="60"/>
    <n v="0"/>
    <n v="0"/>
    <n v="90"/>
    <n v="39"/>
    <n v="15"/>
    <n v="12"/>
    <n v="0"/>
    <n v="24"/>
    <n v="0"/>
    <n v="0"/>
    <n v="0"/>
  </r>
  <r>
    <x v="1"/>
    <x v="12"/>
    <n v="38"/>
    <n v="31"/>
    <n v="2"/>
    <n v="1"/>
    <n v="2"/>
    <n v="1"/>
    <n v="0"/>
    <n v="1"/>
    <n v="0"/>
    <n v="354"/>
    <n v="66"/>
    <n v="16"/>
    <n v="16"/>
    <n v="49"/>
    <n v="33"/>
    <n v="0"/>
    <n v="174"/>
    <n v="0"/>
    <n v="278"/>
    <n v="39"/>
    <n v="6"/>
    <n v="10"/>
    <n v="31"/>
    <n v="20"/>
    <n v="0"/>
    <n v="172"/>
    <n v="0"/>
    <n v="76"/>
    <n v="27"/>
    <n v="10"/>
    <n v="6"/>
    <n v="18"/>
    <n v="13"/>
    <n v="0"/>
    <n v="2"/>
    <n v="0"/>
    <n v="305"/>
    <n v="25"/>
    <n v="14"/>
    <n v="14"/>
    <n v="45"/>
    <n v="33"/>
    <n v="0"/>
    <n v="174"/>
    <n v="0"/>
    <n v="239"/>
    <n v="7"/>
    <n v="4"/>
    <n v="8"/>
    <n v="28"/>
    <n v="20"/>
    <n v="0"/>
    <n v="172"/>
    <n v="0"/>
    <n v="66"/>
    <n v="18"/>
    <n v="10"/>
    <n v="6"/>
    <n v="17"/>
    <n v="13"/>
    <n v="0"/>
    <n v="2"/>
    <n v="0"/>
  </r>
  <r>
    <x v="1"/>
    <x v="13"/>
    <n v="202"/>
    <n v="120"/>
    <n v="32"/>
    <n v="27"/>
    <n v="16"/>
    <n v="4"/>
    <n v="2"/>
    <n v="1"/>
    <n v="0"/>
    <n v="1568"/>
    <n v="240"/>
    <n v="203"/>
    <n v="374"/>
    <n v="373"/>
    <n v="145"/>
    <n v="123"/>
    <n v="110"/>
    <n v="0"/>
    <n v="497"/>
    <n v="89"/>
    <n v="71"/>
    <n v="133"/>
    <n v="96"/>
    <n v="21"/>
    <n v="59"/>
    <n v="28"/>
    <n v="0"/>
    <n v="879"/>
    <n v="151"/>
    <n v="132"/>
    <n v="241"/>
    <n v="197"/>
    <n v="12"/>
    <n v="64"/>
    <n v="82"/>
    <n v="0"/>
    <n v="1227"/>
    <n v="94"/>
    <n v="137"/>
    <n v="321"/>
    <n v="356"/>
    <n v="145"/>
    <n v="123"/>
    <n v="51"/>
    <n v="0"/>
    <n v="377"/>
    <n v="29"/>
    <n v="46"/>
    <n v="117"/>
    <n v="95"/>
    <n v="21"/>
    <n v="59"/>
    <n v="10"/>
    <n v="0"/>
    <n v="658"/>
    <n v="65"/>
    <n v="91"/>
    <n v="204"/>
    <n v="181"/>
    <n v="12"/>
    <n v="64"/>
    <n v="41"/>
    <n v="0"/>
  </r>
  <r>
    <x v="1"/>
    <x v="14"/>
    <n v="144"/>
    <n v="116"/>
    <n v="10"/>
    <n v="6"/>
    <n v="6"/>
    <n v="1"/>
    <n v="4"/>
    <n v="1"/>
    <n v="0"/>
    <n v="939"/>
    <n v="210"/>
    <n v="64"/>
    <n v="75"/>
    <n v="136"/>
    <n v="32"/>
    <n v="281"/>
    <n v="141"/>
    <n v="0"/>
    <n v="420"/>
    <n v="66"/>
    <n v="20"/>
    <n v="36"/>
    <n v="67"/>
    <n v="26"/>
    <n v="154"/>
    <n v="51"/>
    <n v="0"/>
    <n v="519"/>
    <n v="144"/>
    <n v="44"/>
    <n v="39"/>
    <n v="69"/>
    <n v="6"/>
    <n v="127"/>
    <n v="90"/>
    <n v="0"/>
    <n v="766"/>
    <n v="86"/>
    <n v="45"/>
    <n v="67"/>
    <n v="130"/>
    <n v="22"/>
    <n v="275"/>
    <n v="141"/>
    <n v="0"/>
    <n v="337"/>
    <n v="17"/>
    <n v="10"/>
    <n v="30"/>
    <n v="64"/>
    <n v="16"/>
    <n v="149"/>
    <n v="51"/>
    <n v="0"/>
    <n v="429"/>
    <n v="69"/>
    <n v="35"/>
    <n v="37"/>
    <n v="66"/>
    <n v="6"/>
    <n v="126"/>
    <n v="90"/>
    <n v="0"/>
  </r>
  <r>
    <x v="1"/>
    <x v="15"/>
    <n v="70"/>
    <n v="53"/>
    <n v="12"/>
    <n v="2"/>
    <n v="1"/>
    <n v="2"/>
    <n v="0"/>
    <n v="0"/>
    <n v="0"/>
    <n v="285"/>
    <n v="78"/>
    <n v="79"/>
    <n v="29"/>
    <n v="22"/>
    <n v="77"/>
    <n v="0"/>
    <n v="0"/>
    <n v="0"/>
    <n v="111"/>
    <n v="16"/>
    <n v="25"/>
    <n v="6"/>
    <n v="4"/>
    <n v="60"/>
    <n v="0"/>
    <n v="0"/>
    <n v="0"/>
    <n v="174"/>
    <n v="62"/>
    <n v="54"/>
    <n v="23"/>
    <n v="18"/>
    <n v="17"/>
    <n v="0"/>
    <n v="0"/>
    <n v="0"/>
    <n v="194"/>
    <n v="27"/>
    <n v="58"/>
    <n v="18"/>
    <n v="15"/>
    <n v="76"/>
    <n v="0"/>
    <n v="0"/>
    <n v="0"/>
    <n v="88"/>
    <n v="7"/>
    <n v="19"/>
    <n v="1"/>
    <n v="2"/>
    <n v="59"/>
    <n v="0"/>
    <n v="0"/>
    <n v="0"/>
    <n v="106"/>
    <n v="20"/>
    <n v="39"/>
    <n v="17"/>
    <n v="13"/>
    <n v="17"/>
    <n v="0"/>
    <n v="0"/>
    <n v="0"/>
  </r>
  <r>
    <x v="1"/>
    <x v="16"/>
    <n v="107"/>
    <n v="36"/>
    <n v="31"/>
    <n v="21"/>
    <n v="4"/>
    <n v="10"/>
    <n v="3"/>
    <n v="2"/>
    <n v="0"/>
    <n v="1592"/>
    <n v="76"/>
    <n v="211"/>
    <n v="284"/>
    <n v="103"/>
    <n v="366"/>
    <n v="224"/>
    <n v="328"/>
    <n v="0"/>
    <n v="393"/>
    <n v="36"/>
    <n v="57"/>
    <n v="72"/>
    <n v="25"/>
    <n v="51"/>
    <n v="58"/>
    <n v="94"/>
    <n v="0"/>
    <n v="1199"/>
    <n v="40"/>
    <n v="154"/>
    <n v="212"/>
    <n v="78"/>
    <n v="315"/>
    <n v="166"/>
    <n v="234"/>
    <n v="0"/>
    <n v="1331"/>
    <n v="32"/>
    <n v="157"/>
    <n v="198"/>
    <n v="103"/>
    <n v="334"/>
    <n v="197"/>
    <n v="310"/>
    <n v="0"/>
    <n v="263"/>
    <n v="5"/>
    <n v="23"/>
    <n v="34"/>
    <n v="25"/>
    <n v="42"/>
    <n v="48"/>
    <n v="86"/>
    <n v="0"/>
    <n v="1068"/>
    <n v="27"/>
    <n v="134"/>
    <n v="164"/>
    <n v="78"/>
    <n v="292"/>
    <n v="149"/>
    <n v="224"/>
    <n v="0"/>
  </r>
  <r>
    <x v="1"/>
    <x v="17"/>
    <n v="6"/>
    <n v="1"/>
    <n v="2"/>
    <n v="1"/>
    <n v="1"/>
    <n v="1"/>
    <n v="0"/>
    <n v="0"/>
    <n v="0"/>
    <n v="93"/>
    <n v="4"/>
    <n v="13"/>
    <n v="10"/>
    <n v="28"/>
    <n v="38"/>
    <n v="0"/>
    <n v="0"/>
    <n v="0"/>
    <n v="47"/>
    <n v="3"/>
    <n v="6"/>
    <n v="5"/>
    <n v="15"/>
    <n v="18"/>
    <n v="0"/>
    <n v="0"/>
    <n v="0"/>
    <n v="46"/>
    <n v="1"/>
    <n v="7"/>
    <n v="5"/>
    <n v="13"/>
    <n v="20"/>
    <n v="0"/>
    <n v="0"/>
    <n v="0"/>
    <n v="91"/>
    <n v="4"/>
    <n v="13"/>
    <n v="10"/>
    <n v="28"/>
    <n v="36"/>
    <n v="0"/>
    <n v="0"/>
    <n v="0"/>
    <n v="46"/>
    <n v="3"/>
    <n v="6"/>
    <n v="5"/>
    <n v="15"/>
    <n v="17"/>
    <n v="0"/>
    <n v="0"/>
    <n v="0"/>
    <n v="45"/>
    <n v="1"/>
    <n v="7"/>
    <n v="5"/>
    <n v="13"/>
    <n v="19"/>
    <n v="0"/>
    <n v="0"/>
    <n v="0"/>
  </r>
  <r>
    <x v="1"/>
    <x v="18"/>
    <n v="120"/>
    <n v="69"/>
    <n v="20"/>
    <n v="14"/>
    <n v="4"/>
    <n v="5"/>
    <n v="2"/>
    <n v="4"/>
    <n v="2"/>
    <n v="1390"/>
    <n v="141"/>
    <n v="130"/>
    <n v="205"/>
    <n v="107"/>
    <n v="202"/>
    <n v="140"/>
    <n v="465"/>
    <n v="0"/>
    <n v="1035"/>
    <n v="96"/>
    <n v="105"/>
    <n v="157"/>
    <n v="75"/>
    <n v="142"/>
    <n v="122"/>
    <n v="338"/>
    <n v="0"/>
    <n v="355"/>
    <n v="45"/>
    <n v="25"/>
    <n v="48"/>
    <n v="32"/>
    <n v="60"/>
    <n v="18"/>
    <n v="127"/>
    <n v="0"/>
    <n v="1200"/>
    <n v="67"/>
    <n v="99"/>
    <n v="171"/>
    <n v="100"/>
    <n v="161"/>
    <n v="140"/>
    <n v="462"/>
    <n v="0"/>
    <n v="881"/>
    <n v="38"/>
    <n v="81"/>
    <n v="130"/>
    <n v="69"/>
    <n v="106"/>
    <n v="122"/>
    <n v="335"/>
    <n v="0"/>
    <n v="319"/>
    <n v="29"/>
    <n v="18"/>
    <n v="41"/>
    <n v="31"/>
    <n v="55"/>
    <n v="18"/>
    <n v="127"/>
    <n v="0"/>
  </r>
  <r>
    <x v="1"/>
    <x v="19"/>
    <n v="2"/>
    <n v="2"/>
    <n v="0"/>
    <n v="0"/>
    <n v="0"/>
    <n v="0"/>
    <n v="0"/>
    <n v="0"/>
    <n v="0"/>
    <n v="5"/>
    <n v="5"/>
    <n v="0"/>
    <n v="0"/>
    <n v="0"/>
    <n v="0"/>
    <n v="0"/>
    <n v="0"/>
    <n v="0"/>
    <n v="2"/>
    <n v="2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0"/>
    <n v="476"/>
    <n v="217"/>
    <n v="110"/>
    <n v="70"/>
    <n v="29"/>
    <n v="17"/>
    <n v="18"/>
    <n v="14"/>
    <n v="1"/>
    <n v="9284"/>
    <n v="511"/>
    <n v="709"/>
    <n v="933"/>
    <n v="698"/>
    <n v="678"/>
    <n v="1141"/>
    <n v="4614"/>
    <n v="0"/>
    <n v="7320"/>
    <n v="350"/>
    <n v="524"/>
    <n v="698"/>
    <n v="553"/>
    <n v="404"/>
    <n v="864"/>
    <n v="3927"/>
    <n v="0"/>
    <n v="1964"/>
    <n v="161"/>
    <n v="185"/>
    <n v="235"/>
    <n v="145"/>
    <n v="274"/>
    <n v="277"/>
    <n v="687"/>
    <n v="0"/>
    <n v="8363"/>
    <n v="223"/>
    <n v="462"/>
    <n v="784"/>
    <n v="616"/>
    <n v="607"/>
    <n v="1103"/>
    <n v="4568"/>
    <n v="0"/>
    <n v="6651"/>
    <n v="133"/>
    <n v="344"/>
    <n v="595"/>
    <n v="493"/>
    <n v="367"/>
    <n v="837"/>
    <n v="3882"/>
    <n v="0"/>
    <n v="1712"/>
    <n v="90"/>
    <n v="118"/>
    <n v="189"/>
    <n v="123"/>
    <n v="240"/>
    <n v="266"/>
    <n v="686"/>
    <n v="0"/>
  </r>
  <r>
    <x v="1"/>
    <x v="21"/>
    <n v="1371"/>
    <n v="860"/>
    <n v="205"/>
    <n v="149"/>
    <n v="67"/>
    <n v="43"/>
    <n v="25"/>
    <n v="15"/>
    <n v="7"/>
    <n v="12982"/>
    <n v="1693"/>
    <n v="1335"/>
    <n v="2081"/>
    <n v="1591"/>
    <n v="1573"/>
    <n v="1798"/>
    <n v="2911"/>
    <n v="0"/>
    <n v="7010"/>
    <n v="857"/>
    <n v="655"/>
    <n v="1094"/>
    <n v="783"/>
    <n v="708"/>
    <n v="1136"/>
    <n v="1777"/>
    <n v="0"/>
    <n v="5485"/>
    <n v="836"/>
    <n v="680"/>
    <n v="972"/>
    <n v="728"/>
    <n v="753"/>
    <n v="662"/>
    <n v="854"/>
    <n v="0"/>
    <n v="10724"/>
    <n v="635"/>
    <n v="960"/>
    <n v="1767"/>
    <n v="1447"/>
    <n v="1390"/>
    <n v="1713"/>
    <n v="2812"/>
    <n v="0"/>
    <n v="5744"/>
    <n v="251"/>
    <n v="438"/>
    <n v="915"/>
    <n v="711"/>
    <n v="608"/>
    <n v="1090"/>
    <n v="1731"/>
    <n v="0"/>
    <n v="4493"/>
    <n v="384"/>
    <n v="522"/>
    <n v="837"/>
    <n v="656"/>
    <n v="670"/>
    <n v="623"/>
    <n v="801"/>
    <n v="0"/>
  </r>
  <r>
    <x v="2"/>
    <x v="0"/>
    <n v="1834"/>
    <n v="1067"/>
    <n v="330"/>
    <n v="214"/>
    <n v="87"/>
    <n v="60"/>
    <n v="38"/>
    <n v="28"/>
    <n v="10"/>
    <n v="21438"/>
    <n v="2175"/>
    <n v="2121"/>
    <n v="2886"/>
    <n v="2100"/>
    <n v="2170"/>
    <n v="2484"/>
    <n v="7502"/>
    <n v="0"/>
    <n v="13764"/>
    <n v="1222"/>
    <n v="1240"/>
    <n v="1679"/>
    <n v="1203"/>
    <n v="1196"/>
    <n v="1615"/>
    <n v="5609"/>
    <n v="0"/>
    <n v="7674"/>
    <n v="953"/>
    <n v="881"/>
    <n v="1207"/>
    <n v="897"/>
    <n v="974"/>
    <n v="869"/>
    <n v="1893"/>
    <n v="0"/>
    <n v="18705"/>
    <n v="909"/>
    <n v="1649"/>
    <n v="2503"/>
    <n v="1859"/>
    <n v="1988"/>
    <n v="2364"/>
    <n v="7433"/>
    <n v="0"/>
    <n v="12019"/>
    <n v="438"/>
    <n v="901"/>
    <n v="1445"/>
    <n v="1062"/>
    <n v="1095"/>
    <n v="1525"/>
    <n v="5553"/>
    <n v="0"/>
    <n v="6686"/>
    <n v="471"/>
    <n v="748"/>
    <n v="1058"/>
    <n v="797"/>
    <n v="893"/>
    <n v="839"/>
    <n v="1880"/>
    <n v="0"/>
  </r>
  <r>
    <x v="2"/>
    <x v="1"/>
    <n v="2"/>
    <n v="1"/>
    <n v="1"/>
    <n v="0"/>
    <n v="0"/>
    <n v="0"/>
    <n v="0"/>
    <n v="0"/>
    <n v="0"/>
    <n v="9"/>
    <n v="3"/>
    <n v="6"/>
    <n v="0"/>
    <n v="0"/>
    <n v="0"/>
    <n v="0"/>
    <n v="0"/>
    <n v="0"/>
    <n v="4"/>
    <n v="2"/>
    <n v="2"/>
    <n v="0"/>
    <n v="0"/>
    <n v="0"/>
    <n v="0"/>
    <n v="0"/>
    <n v="0"/>
    <n v="5"/>
    <n v="1"/>
    <n v="4"/>
    <n v="0"/>
    <n v="0"/>
    <n v="0"/>
    <n v="0"/>
    <n v="0"/>
    <n v="0"/>
    <n v="6"/>
    <n v="1"/>
    <n v="5"/>
    <n v="0"/>
    <n v="0"/>
    <n v="0"/>
    <n v="0"/>
    <n v="0"/>
    <n v="0"/>
    <n v="1"/>
    <n v="0"/>
    <n v="1"/>
    <n v="0"/>
    <n v="0"/>
    <n v="0"/>
    <n v="0"/>
    <n v="0"/>
    <n v="0"/>
    <n v="5"/>
    <n v="1"/>
    <n v="4"/>
    <n v="0"/>
    <n v="0"/>
    <n v="0"/>
    <n v="0"/>
    <n v="0"/>
    <n v="0"/>
  </r>
  <r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4"/>
    <n v="234"/>
    <n v="132"/>
    <n v="65"/>
    <n v="26"/>
    <n v="5"/>
    <n v="5"/>
    <n v="1"/>
    <n v="0"/>
    <n v="0"/>
    <n v="1344"/>
    <n v="288"/>
    <n v="406"/>
    <n v="316"/>
    <n v="127"/>
    <n v="157"/>
    <n v="50"/>
    <n v="0"/>
    <n v="0"/>
    <n v="1091"/>
    <n v="201"/>
    <n v="317"/>
    <n v="264"/>
    <n v="119"/>
    <n v="140"/>
    <n v="50"/>
    <n v="0"/>
    <n v="0"/>
    <n v="253"/>
    <n v="87"/>
    <n v="89"/>
    <n v="52"/>
    <n v="8"/>
    <n v="17"/>
    <n v="0"/>
    <n v="0"/>
    <n v="0"/>
    <n v="891"/>
    <n v="108"/>
    <n v="278"/>
    <n v="259"/>
    <n v="114"/>
    <n v="130"/>
    <n v="2"/>
    <n v="0"/>
    <n v="0"/>
    <n v="728"/>
    <n v="60"/>
    <n v="216"/>
    <n v="224"/>
    <n v="110"/>
    <n v="116"/>
    <n v="2"/>
    <n v="0"/>
    <n v="0"/>
    <n v="163"/>
    <n v="48"/>
    <n v="62"/>
    <n v="35"/>
    <n v="4"/>
    <n v="14"/>
    <n v="0"/>
    <n v="0"/>
    <n v="0"/>
  </r>
  <r>
    <x v="2"/>
    <x v="5"/>
    <n v="242"/>
    <n v="93"/>
    <n v="46"/>
    <n v="38"/>
    <n v="18"/>
    <n v="16"/>
    <n v="13"/>
    <n v="16"/>
    <n v="2"/>
    <n v="8542"/>
    <n v="223"/>
    <n v="325"/>
    <n v="518"/>
    <n v="445"/>
    <n v="661"/>
    <n v="845"/>
    <n v="5525"/>
    <n v="0"/>
    <n v="6871"/>
    <n v="159"/>
    <n v="214"/>
    <n v="359"/>
    <n v="319"/>
    <n v="415"/>
    <n v="627"/>
    <n v="4778"/>
    <n v="0"/>
    <n v="1671"/>
    <n v="64"/>
    <n v="111"/>
    <n v="159"/>
    <n v="126"/>
    <n v="246"/>
    <n v="218"/>
    <n v="747"/>
    <n v="0"/>
    <n v="8119"/>
    <n v="116"/>
    <n v="247"/>
    <n v="465"/>
    <n v="408"/>
    <n v="590"/>
    <n v="815"/>
    <n v="5478"/>
    <n v="0"/>
    <n v="6553"/>
    <n v="77"/>
    <n v="154"/>
    <n v="318"/>
    <n v="293"/>
    <n v="371"/>
    <n v="607"/>
    <n v="4733"/>
    <n v="0"/>
    <n v="1566"/>
    <n v="39"/>
    <n v="93"/>
    <n v="147"/>
    <n v="115"/>
    <n v="219"/>
    <n v="208"/>
    <n v="745"/>
    <n v="0"/>
  </r>
  <r>
    <x v="2"/>
    <x v="6"/>
    <n v="2"/>
    <n v="0"/>
    <n v="0"/>
    <n v="1"/>
    <n v="0"/>
    <n v="0"/>
    <n v="0"/>
    <n v="0"/>
    <n v="1"/>
    <n v="10"/>
    <n v="0"/>
    <n v="0"/>
    <n v="10"/>
    <n v="0"/>
    <n v="0"/>
    <n v="0"/>
    <n v="0"/>
    <n v="0"/>
    <n v="9"/>
    <n v="0"/>
    <n v="0"/>
    <n v="9"/>
    <n v="0"/>
    <n v="0"/>
    <n v="0"/>
    <n v="0"/>
    <n v="0"/>
    <n v="1"/>
    <n v="0"/>
    <n v="0"/>
    <n v="1"/>
    <n v="0"/>
    <n v="0"/>
    <n v="0"/>
    <n v="0"/>
    <n v="0"/>
    <n v="10"/>
    <n v="0"/>
    <n v="0"/>
    <n v="10"/>
    <n v="0"/>
    <n v="0"/>
    <n v="0"/>
    <n v="0"/>
    <n v="0"/>
    <n v="9"/>
    <n v="0"/>
    <n v="0"/>
    <n v="9"/>
    <n v="0"/>
    <n v="0"/>
    <n v="0"/>
    <n v="0"/>
    <n v="0"/>
    <n v="1"/>
    <n v="0"/>
    <n v="0"/>
    <n v="1"/>
    <n v="0"/>
    <n v="0"/>
    <n v="0"/>
    <n v="0"/>
    <n v="0"/>
  </r>
  <r>
    <x v="2"/>
    <x v="7"/>
    <n v="2"/>
    <n v="2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n v="84"/>
    <n v="20"/>
    <n v="12"/>
    <n v="23"/>
    <n v="12"/>
    <n v="6"/>
    <n v="6"/>
    <n v="4"/>
    <n v="1"/>
    <n v="2147"/>
    <n v="41"/>
    <n v="75"/>
    <n v="310"/>
    <n v="292"/>
    <n v="223"/>
    <n v="361"/>
    <n v="845"/>
    <n v="0"/>
    <n v="1480"/>
    <n v="34"/>
    <n v="55"/>
    <n v="255"/>
    <n v="249"/>
    <n v="162"/>
    <n v="320"/>
    <n v="405"/>
    <n v="0"/>
    <n v="667"/>
    <n v="7"/>
    <n v="20"/>
    <n v="55"/>
    <n v="43"/>
    <n v="61"/>
    <n v="41"/>
    <n v="440"/>
    <n v="0"/>
    <n v="2030"/>
    <n v="24"/>
    <n v="71"/>
    <n v="295"/>
    <n v="282"/>
    <n v="196"/>
    <n v="321"/>
    <n v="841"/>
    <n v="0"/>
    <n v="1409"/>
    <n v="19"/>
    <n v="52"/>
    <n v="240"/>
    <n v="243"/>
    <n v="153"/>
    <n v="300"/>
    <n v="402"/>
    <n v="0"/>
    <n v="621"/>
    <n v="5"/>
    <n v="19"/>
    <n v="55"/>
    <n v="39"/>
    <n v="43"/>
    <n v="21"/>
    <n v="439"/>
    <n v="0"/>
  </r>
  <r>
    <x v="2"/>
    <x v="9"/>
    <n v="360"/>
    <n v="206"/>
    <n v="67"/>
    <n v="45"/>
    <n v="22"/>
    <n v="13"/>
    <n v="4"/>
    <n v="2"/>
    <n v="1"/>
    <n v="3058"/>
    <n v="452"/>
    <n v="428"/>
    <n v="611"/>
    <n v="528"/>
    <n v="435"/>
    <n v="287"/>
    <n v="317"/>
    <n v="0"/>
    <n v="1510"/>
    <n v="266"/>
    <n v="285"/>
    <n v="328"/>
    <n v="212"/>
    <n v="179"/>
    <n v="95"/>
    <n v="145"/>
    <n v="0"/>
    <n v="1548"/>
    <n v="186"/>
    <n v="143"/>
    <n v="283"/>
    <n v="316"/>
    <n v="256"/>
    <n v="192"/>
    <n v="172"/>
    <n v="0"/>
    <n v="2538"/>
    <n v="211"/>
    <n v="357"/>
    <n v="514"/>
    <n v="445"/>
    <n v="414"/>
    <n v="287"/>
    <n v="310"/>
    <n v="0"/>
    <n v="1171"/>
    <n v="108"/>
    <n v="226"/>
    <n v="261"/>
    <n v="169"/>
    <n v="172"/>
    <n v="95"/>
    <n v="140"/>
    <n v="0"/>
    <n v="1367"/>
    <n v="103"/>
    <n v="131"/>
    <n v="253"/>
    <n v="276"/>
    <n v="242"/>
    <n v="192"/>
    <n v="170"/>
    <n v="0"/>
  </r>
  <r>
    <x v="2"/>
    <x v="10"/>
    <n v="7"/>
    <n v="0"/>
    <n v="0"/>
    <n v="4"/>
    <n v="2"/>
    <n v="0"/>
    <n v="1"/>
    <n v="0"/>
    <n v="0"/>
    <n v="151"/>
    <n v="0"/>
    <n v="0"/>
    <n v="54"/>
    <n v="44"/>
    <n v="0"/>
    <n v="53"/>
    <n v="0"/>
    <n v="0"/>
    <n v="32"/>
    <n v="0"/>
    <n v="0"/>
    <n v="14"/>
    <n v="16"/>
    <n v="0"/>
    <n v="2"/>
    <n v="0"/>
    <n v="0"/>
    <n v="119"/>
    <n v="0"/>
    <n v="0"/>
    <n v="40"/>
    <n v="28"/>
    <n v="0"/>
    <n v="51"/>
    <n v="0"/>
    <n v="0"/>
    <n v="151"/>
    <n v="0"/>
    <n v="0"/>
    <n v="54"/>
    <n v="44"/>
    <n v="0"/>
    <n v="53"/>
    <n v="0"/>
    <n v="0"/>
    <n v="32"/>
    <n v="0"/>
    <n v="0"/>
    <n v="14"/>
    <n v="16"/>
    <n v="0"/>
    <n v="2"/>
    <n v="0"/>
    <n v="0"/>
    <n v="119"/>
    <n v="0"/>
    <n v="0"/>
    <n v="40"/>
    <n v="28"/>
    <n v="0"/>
    <n v="51"/>
    <n v="0"/>
    <n v="0"/>
  </r>
  <r>
    <x v="2"/>
    <x v="11"/>
    <n v="214"/>
    <n v="198"/>
    <n v="12"/>
    <n v="2"/>
    <n v="0"/>
    <n v="1"/>
    <n v="0"/>
    <n v="0"/>
    <n v="1"/>
    <n v="506"/>
    <n v="372"/>
    <n v="67"/>
    <n v="27"/>
    <n v="0"/>
    <n v="40"/>
    <n v="0"/>
    <n v="0"/>
    <n v="0"/>
    <n v="287"/>
    <n v="206"/>
    <n v="41"/>
    <n v="22"/>
    <n v="0"/>
    <n v="18"/>
    <n v="0"/>
    <n v="0"/>
    <n v="0"/>
    <n v="219"/>
    <n v="166"/>
    <n v="26"/>
    <n v="5"/>
    <n v="0"/>
    <n v="22"/>
    <n v="0"/>
    <n v="0"/>
    <n v="0"/>
    <n v="171"/>
    <n v="73"/>
    <n v="33"/>
    <n v="25"/>
    <n v="0"/>
    <n v="40"/>
    <n v="0"/>
    <n v="0"/>
    <n v="0"/>
    <n v="88"/>
    <n v="27"/>
    <n v="22"/>
    <n v="21"/>
    <n v="0"/>
    <n v="18"/>
    <n v="0"/>
    <n v="0"/>
    <n v="0"/>
    <n v="83"/>
    <n v="46"/>
    <n v="11"/>
    <n v="4"/>
    <n v="0"/>
    <n v="22"/>
    <n v="0"/>
    <n v="0"/>
    <n v="0"/>
  </r>
  <r>
    <x v="2"/>
    <x v="12"/>
    <n v="37"/>
    <n v="30"/>
    <n v="4"/>
    <n v="1"/>
    <n v="1"/>
    <n v="1"/>
    <n v="0"/>
    <n v="0"/>
    <n v="0"/>
    <n v="168"/>
    <n v="61"/>
    <n v="25"/>
    <n v="17"/>
    <n v="27"/>
    <n v="38"/>
    <n v="0"/>
    <n v="0"/>
    <n v="0"/>
    <n v="99"/>
    <n v="38"/>
    <n v="13"/>
    <n v="11"/>
    <n v="15"/>
    <n v="22"/>
    <n v="0"/>
    <n v="0"/>
    <n v="0"/>
    <n v="69"/>
    <n v="23"/>
    <n v="12"/>
    <n v="6"/>
    <n v="12"/>
    <n v="16"/>
    <n v="0"/>
    <n v="0"/>
    <n v="0"/>
    <n v="126"/>
    <n v="26"/>
    <n v="23"/>
    <n v="15"/>
    <n v="25"/>
    <n v="37"/>
    <n v="0"/>
    <n v="0"/>
    <n v="0"/>
    <n v="67"/>
    <n v="12"/>
    <n v="11"/>
    <n v="9"/>
    <n v="14"/>
    <n v="21"/>
    <n v="0"/>
    <n v="0"/>
    <n v="0"/>
    <n v="59"/>
    <n v="14"/>
    <n v="12"/>
    <n v="6"/>
    <n v="11"/>
    <n v="16"/>
    <n v="0"/>
    <n v="0"/>
    <n v="0"/>
  </r>
  <r>
    <x v="2"/>
    <x v="13"/>
    <n v="202"/>
    <n v="114"/>
    <n v="44"/>
    <n v="26"/>
    <n v="9"/>
    <n v="5"/>
    <n v="4"/>
    <n v="0"/>
    <n v="0"/>
    <n v="1490"/>
    <n v="229"/>
    <n v="280"/>
    <n v="361"/>
    <n v="207"/>
    <n v="170"/>
    <n v="243"/>
    <n v="0"/>
    <n v="0"/>
    <n v="580"/>
    <n v="83"/>
    <n v="113"/>
    <n v="121"/>
    <n v="82"/>
    <n v="76"/>
    <n v="105"/>
    <n v="0"/>
    <n v="0"/>
    <n v="910"/>
    <n v="146"/>
    <n v="167"/>
    <n v="240"/>
    <n v="125"/>
    <n v="94"/>
    <n v="138"/>
    <n v="0"/>
    <n v="0"/>
    <n v="1198"/>
    <n v="101"/>
    <n v="216"/>
    <n v="330"/>
    <n v="138"/>
    <n v="170"/>
    <n v="243"/>
    <n v="0"/>
    <n v="0"/>
    <n v="453"/>
    <n v="38"/>
    <n v="79"/>
    <n v="109"/>
    <n v="46"/>
    <n v="76"/>
    <n v="105"/>
    <n v="0"/>
    <n v="0"/>
    <n v="745"/>
    <n v="63"/>
    <n v="137"/>
    <n v="221"/>
    <n v="92"/>
    <n v="94"/>
    <n v="138"/>
    <n v="0"/>
    <n v="0"/>
  </r>
  <r>
    <x v="2"/>
    <x v="14"/>
    <n v="143"/>
    <n v="114"/>
    <n v="12"/>
    <n v="8"/>
    <n v="3"/>
    <n v="2"/>
    <n v="2"/>
    <n v="1"/>
    <n v="1"/>
    <n v="788"/>
    <n v="192"/>
    <n v="73"/>
    <n v="105"/>
    <n v="74"/>
    <n v="63"/>
    <n v="147"/>
    <n v="134"/>
    <n v="0"/>
    <n v="354"/>
    <n v="59"/>
    <n v="23"/>
    <n v="37"/>
    <n v="51"/>
    <n v="43"/>
    <n v="94"/>
    <n v="47"/>
    <n v="0"/>
    <n v="434"/>
    <n v="133"/>
    <n v="50"/>
    <n v="68"/>
    <n v="23"/>
    <n v="20"/>
    <n v="53"/>
    <n v="87"/>
    <n v="0"/>
    <n v="610"/>
    <n v="85"/>
    <n v="56"/>
    <n v="78"/>
    <n v="61"/>
    <n v="51"/>
    <n v="145"/>
    <n v="134"/>
    <n v="0"/>
    <n v="267"/>
    <n v="20"/>
    <n v="13"/>
    <n v="26"/>
    <n v="38"/>
    <n v="31"/>
    <n v="92"/>
    <n v="47"/>
    <n v="0"/>
    <n v="343"/>
    <n v="65"/>
    <n v="43"/>
    <n v="52"/>
    <n v="23"/>
    <n v="20"/>
    <n v="53"/>
    <n v="87"/>
    <n v="0"/>
  </r>
  <r>
    <x v="2"/>
    <x v="15"/>
    <n v="64"/>
    <n v="49"/>
    <n v="11"/>
    <n v="2"/>
    <n v="2"/>
    <n v="0"/>
    <n v="0"/>
    <n v="0"/>
    <n v="0"/>
    <n v="213"/>
    <n v="75"/>
    <n v="65"/>
    <n v="23"/>
    <n v="50"/>
    <n v="0"/>
    <n v="0"/>
    <n v="0"/>
    <n v="0"/>
    <n v="82"/>
    <n v="21"/>
    <n v="26"/>
    <n v="7"/>
    <n v="28"/>
    <n v="0"/>
    <n v="0"/>
    <n v="0"/>
    <n v="0"/>
    <n v="131"/>
    <n v="54"/>
    <n v="39"/>
    <n v="16"/>
    <n v="22"/>
    <n v="0"/>
    <n v="0"/>
    <n v="0"/>
    <n v="0"/>
    <n v="141"/>
    <n v="23"/>
    <n v="49"/>
    <n v="21"/>
    <n v="48"/>
    <n v="0"/>
    <n v="0"/>
    <n v="0"/>
    <n v="0"/>
    <n v="56"/>
    <n v="7"/>
    <n v="18"/>
    <n v="5"/>
    <n v="26"/>
    <n v="0"/>
    <n v="0"/>
    <n v="0"/>
    <n v="0"/>
    <n v="85"/>
    <n v="16"/>
    <n v="31"/>
    <n v="16"/>
    <n v="22"/>
    <n v="0"/>
    <n v="0"/>
    <n v="0"/>
    <n v="0"/>
  </r>
  <r>
    <x v="2"/>
    <x v="16"/>
    <n v="118"/>
    <n v="39"/>
    <n v="34"/>
    <n v="24"/>
    <n v="9"/>
    <n v="7"/>
    <n v="2"/>
    <n v="3"/>
    <n v="0"/>
    <n v="1690"/>
    <n v="80"/>
    <n v="225"/>
    <n v="332"/>
    <n v="213"/>
    <n v="252"/>
    <n v="136"/>
    <n v="452"/>
    <n v="0"/>
    <n v="386"/>
    <n v="38"/>
    <n v="47"/>
    <n v="90"/>
    <n v="44"/>
    <n v="37"/>
    <n v="30"/>
    <n v="100"/>
    <n v="0"/>
    <n v="1304"/>
    <n v="42"/>
    <n v="178"/>
    <n v="242"/>
    <n v="169"/>
    <n v="215"/>
    <n v="106"/>
    <n v="352"/>
    <n v="0"/>
    <n v="1508"/>
    <n v="42"/>
    <n v="192"/>
    <n v="261"/>
    <n v="203"/>
    <n v="232"/>
    <n v="136"/>
    <n v="442"/>
    <n v="0"/>
    <n v="302"/>
    <n v="6"/>
    <n v="25"/>
    <n v="67"/>
    <n v="41"/>
    <n v="35"/>
    <n v="30"/>
    <n v="98"/>
    <n v="0"/>
    <n v="1206"/>
    <n v="36"/>
    <n v="167"/>
    <n v="194"/>
    <n v="162"/>
    <n v="197"/>
    <n v="106"/>
    <n v="344"/>
    <n v="0"/>
  </r>
  <r>
    <x v="2"/>
    <x v="17"/>
    <n v="5"/>
    <n v="0"/>
    <n v="2"/>
    <n v="1"/>
    <n v="0"/>
    <n v="1"/>
    <n v="0"/>
    <n v="1"/>
    <n v="0"/>
    <n v="159"/>
    <n v="0"/>
    <n v="12"/>
    <n v="10"/>
    <n v="0"/>
    <n v="31"/>
    <n v="0"/>
    <n v="106"/>
    <n v="0"/>
    <n v="93"/>
    <n v="0"/>
    <n v="5"/>
    <n v="5"/>
    <n v="0"/>
    <n v="14"/>
    <n v="0"/>
    <n v="69"/>
    <n v="0"/>
    <n v="66"/>
    <n v="0"/>
    <n v="7"/>
    <n v="5"/>
    <n v="0"/>
    <n v="17"/>
    <n v="0"/>
    <n v="37"/>
    <n v="0"/>
    <n v="159"/>
    <n v="0"/>
    <n v="12"/>
    <n v="10"/>
    <n v="0"/>
    <n v="31"/>
    <n v="0"/>
    <n v="106"/>
    <n v="0"/>
    <n v="93"/>
    <n v="0"/>
    <n v="5"/>
    <n v="5"/>
    <n v="0"/>
    <n v="14"/>
    <n v="0"/>
    <n v="69"/>
    <n v="0"/>
    <n v="66"/>
    <n v="0"/>
    <n v="7"/>
    <n v="5"/>
    <n v="0"/>
    <n v="17"/>
    <n v="0"/>
    <n v="37"/>
    <n v="0"/>
  </r>
  <r>
    <x v="2"/>
    <x v="18"/>
    <n v="118"/>
    <n v="69"/>
    <n v="20"/>
    <n v="13"/>
    <n v="4"/>
    <n v="3"/>
    <n v="5"/>
    <n v="1"/>
    <n v="3"/>
    <n v="1161"/>
    <n v="157"/>
    <n v="134"/>
    <n v="192"/>
    <n v="93"/>
    <n v="100"/>
    <n v="362"/>
    <n v="123"/>
    <n v="0"/>
    <n v="884"/>
    <n v="113"/>
    <n v="99"/>
    <n v="157"/>
    <n v="68"/>
    <n v="90"/>
    <n v="292"/>
    <n v="65"/>
    <n v="0"/>
    <n v="277"/>
    <n v="44"/>
    <n v="35"/>
    <n v="35"/>
    <n v="25"/>
    <n v="10"/>
    <n v="70"/>
    <n v="58"/>
    <n v="0"/>
    <n v="1047"/>
    <n v="99"/>
    <n v="110"/>
    <n v="166"/>
    <n v="91"/>
    <n v="97"/>
    <n v="362"/>
    <n v="122"/>
    <n v="0"/>
    <n v="790"/>
    <n v="64"/>
    <n v="79"/>
    <n v="137"/>
    <n v="66"/>
    <n v="88"/>
    <n v="292"/>
    <n v="64"/>
    <n v="0"/>
    <n v="257"/>
    <n v="35"/>
    <n v="31"/>
    <n v="29"/>
    <n v="25"/>
    <n v="9"/>
    <n v="70"/>
    <n v="58"/>
    <n v="0"/>
  </r>
  <r>
    <x v="2"/>
    <x v="19"/>
    <n v="2"/>
    <n v="1"/>
    <n v="1"/>
    <n v="0"/>
    <n v="0"/>
    <n v="0"/>
    <n v="0"/>
    <n v="0"/>
    <n v="0"/>
    <n v="9"/>
    <n v="3"/>
    <n v="6"/>
    <n v="0"/>
    <n v="0"/>
    <n v="0"/>
    <n v="0"/>
    <n v="0"/>
    <n v="0"/>
    <n v="4"/>
    <n v="2"/>
    <n v="2"/>
    <n v="0"/>
    <n v="0"/>
    <n v="0"/>
    <n v="0"/>
    <n v="0"/>
    <n v="0"/>
    <n v="5"/>
    <n v="1"/>
    <n v="4"/>
    <n v="0"/>
    <n v="0"/>
    <n v="0"/>
    <n v="0"/>
    <n v="0"/>
    <n v="0"/>
    <n v="6"/>
    <n v="1"/>
    <n v="5"/>
    <n v="0"/>
    <n v="0"/>
    <n v="0"/>
    <n v="0"/>
    <n v="0"/>
    <n v="0"/>
    <n v="1"/>
    <n v="0"/>
    <n v="1"/>
    <n v="0"/>
    <n v="0"/>
    <n v="0"/>
    <n v="0"/>
    <n v="0"/>
    <n v="0"/>
    <n v="5"/>
    <n v="1"/>
    <n v="4"/>
    <n v="0"/>
    <n v="0"/>
    <n v="0"/>
    <n v="0"/>
    <n v="0"/>
    <n v="0"/>
  </r>
  <r>
    <x v="2"/>
    <x v="20"/>
    <n v="476"/>
    <n v="225"/>
    <n v="111"/>
    <n v="64"/>
    <n v="23"/>
    <n v="21"/>
    <n v="14"/>
    <n v="16"/>
    <n v="2"/>
    <n v="9886"/>
    <n v="511"/>
    <n v="731"/>
    <n v="834"/>
    <n v="572"/>
    <n v="818"/>
    <n v="895"/>
    <n v="5525"/>
    <n v="0"/>
    <n v="7962"/>
    <n v="360"/>
    <n v="531"/>
    <n v="623"/>
    <n v="438"/>
    <n v="555"/>
    <n v="677"/>
    <n v="4778"/>
    <n v="0"/>
    <n v="1924"/>
    <n v="151"/>
    <n v="200"/>
    <n v="211"/>
    <n v="134"/>
    <n v="263"/>
    <n v="218"/>
    <n v="747"/>
    <n v="0"/>
    <n v="9010"/>
    <n v="224"/>
    <n v="525"/>
    <n v="724"/>
    <n v="522"/>
    <n v="720"/>
    <n v="817"/>
    <n v="5478"/>
    <n v="0"/>
    <n v="7281"/>
    <n v="137"/>
    <n v="370"/>
    <n v="542"/>
    <n v="403"/>
    <n v="487"/>
    <n v="609"/>
    <n v="4733"/>
    <n v="0"/>
    <n v="1729"/>
    <n v="87"/>
    <n v="155"/>
    <n v="182"/>
    <n v="119"/>
    <n v="233"/>
    <n v="208"/>
    <n v="745"/>
    <n v="0"/>
  </r>
  <r>
    <x v="2"/>
    <x v="21"/>
    <n v="1356"/>
    <n v="841"/>
    <n v="218"/>
    <n v="150"/>
    <n v="64"/>
    <n v="39"/>
    <n v="24"/>
    <n v="12"/>
    <n v="8"/>
    <n v="11543"/>
    <n v="1661"/>
    <n v="1384"/>
    <n v="2052"/>
    <n v="1528"/>
    <n v="1352"/>
    <n v="1589"/>
    <n v="1977"/>
    <n v="0"/>
    <n v="5798"/>
    <n v="860"/>
    <n v="707"/>
    <n v="1056"/>
    <n v="765"/>
    <n v="641"/>
    <n v="938"/>
    <n v="831"/>
    <n v="0"/>
    <n v="5745"/>
    <n v="801"/>
    <n v="677"/>
    <n v="996"/>
    <n v="763"/>
    <n v="711"/>
    <n v="651"/>
    <n v="1146"/>
    <n v="0"/>
    <n v="9689"/>
    <n v="684"/>
    <n v="1119"/>
    <n v="1779"/>
    <n v="1337"/>
    <n v="1268"/>
    <n v="1547"/>
    <n v="1955"/>
    <n v="0"/>
    <n v="4737"/>
    <n v="301"/>
    <n v="530"/>
    <n v="903"/>
    <n v="659"/>
    <n v="608"/>
    <n v="916"/>
    <n v="820"/>
    <n v="0"/>
    <n v="4952"/>
    <n v="383"/>
    <n v="589"/>
    <n v="876"/>
    <n v="678"/>
    <n v="660"/>
    <n v="631"/>
    <n v="1135"/>
    <n v="0"/>
  </r>
</pivotCacheRecords>
</file>

<file path=xl/pivotCache/pivotCacheRecords114.xml><?xml version="1.0" encoding="utf-8"?>
<pivotCacheRecords xmlns="http://schemas.openxmlformats.org/spreadsheetml/2006/main" xmlns:r="http://schemas.openxmlformats.org/officeDocument/2006/relationships" count="69">
  <r>
    <x v="0"/>
    <x v="0"/>
    <n v="2006"/>
    <n v="740"/>
    <n v="1146"/>
    <n v="72"/>
    <n v="12"/>
    <n v="36"/>
  </r>
  <r>
    <x v="0"/>
    <x v="1"/>
    <n v="3"/>
    <n v="0"/>
    <n v="2"/>
    <n v="1"/>
    <n v="0"/>
    <n v="0"/>
  </r>
  <r>
    <x v="0"/>
    <x v="2"/>
    <n v="0"/>
    <n v="0"/>
    <n v="0"/>
    <n v="0"/>
    <n v="0"/>
    <n v="0"/>
  </r>
  <r>
    <x v="0"/>
    <x v="3"/>
    <n v="0"/>
    <n v="0"/>
    <n v="0"/>
    <n v="0"/>
    <n v="0"/>
    <n v="0"/>
  </r>
  <r>
    <x v="0"/>
    <x v="4"/>
    <n v="265"/>
    <n v="55"/>
    <n v="210"/>
    <n v="0"/>
    <n v="0"/>
    <n v="0"/>
  </r>
  <r>
    <x v="0"/>
    <x v="5"/>
    <n v="261"/>
    <n v="25"/>
    <n v="236"/>
    <n v="0"/>
    <n v="0"/>
    <n v="0"/>
  </r>
  <r>
    <x v="0"/>
    <x v="6"/>
    <n v="5"/>
    <n v="0"/>
    <n v="1"/>
    <n v="0"/>
    <n v="0"/>
    <n v="4"/>
  </r>
  <r>
    <x v="0"/>
    <x v="7"/>
    <n v="9"/>
    <n v="0"/>
    <n v="9"/>
    <n v="0"/>
    <n v="0"/>
    <n v="0"/>
  </r>
  <r>
    <x v="0"/>
    <x v="8"/>
    <n v="96"/>
    <n v="10"/>
    <n v="86"/>
    <n v="0"/>
    <n v="0"/>
    <n v="0"/>
  </r>
  <r>
    <x v="0"/>
    <x v="9"/>
    <n v="379"/>
    <n v="137"/>
    <n v="239"/>
    <n v="3"/>
    <n v="0"/>
    <n v="0"/>
  </r>
  <r>
    <x v="0"/>
    <x v="10"/>
    <n v="8"/>
    <n v="1"/>
    <n v="5"/>
    <n v="2"/>
    <n v="0"/>
    <n v="0"/>
  </r>
  <r>
    <x v="0"/>
    <x v="11"/>
    <n v="234"/>
    <n v="149"/>
    <n v="85"/>
    <n v="0"/>
    <n v="0"/>
    <n v="0"/>
  </r>
  <r>
    <x v="0"/>
    <x v="12"/>
    <n v="39"/>
    <n v="17"/>
    <n v="19"/>
    <n v="1"/>
    <n v="0"/>
    <n v="2"/>
  </r>
  <r>
    <x v="0"/>
    <x v="13"/>
    <n v="225"/>
    <n v="124"/>
    <n v="99"/>
    <n v="2"/>
    <n v="0"/>
    <n v="0"/>
  </r>
  <r>
    <x v="0"/>
    <x v="14"/>
    <n v="153"/>
    <n v="100"/>
    <n v="51"/>
    <n v="1"/>
    <n v="0"/>
    <n v="1"/>
  </r>
  <r>
    <x v="0"/>
    <x v="15"/>
    <n v="87"/>
    <n v="51"/>
    <n v="20"/>
    <n v="2"/>
    <n v="0"/>
    <n v="14"/>
  </r>
  <r>
    <x v="0"/>
    <x v="16"/>
    <n v="106"/>
    <n v="49"/>
    <n v="16"/>
    <n v="32"/>
    <n v="5"/>
    <n v="4"/>
  </r>
  <r>
    <x v="0"/>
    <x v="17"/>
    <n v="5"/>
    <n v="0"/>
    <n v="3"/>
    <n v="2"/>
    <n v="0"/>
    <n v="0"/>
  </r>
  <r>
    <x v="0"/>
    <x v="18"/>
    <n v="123"/>
    <n v="22"/>
    <n v="65"/>
    <n v="26"/>
    <n v="7"/>
    <n v="3"/>
  </r>
  <r>
    <x v="0"/>
    <x v="19"/>
    <n v="8"/>
    <n v="0"/>
    <n v="0"/>
    <n v="0"/>
    <n v="0"/>
    <n v="8"/>
  </r>
  <r>
    <x v="0"/>
    <x v="20"/>
    <n v="3"/>
    <n v="0"/>
    <n v="2"/>
    <n v="1"/>
    <n v="0"/>
    <n v="0"/>
  </r>
  <r>
    <x v="0"/>
    <x v="21"/>
    <n v="526"/>
    <n v="80"/>
    <n v="446"/>
    <n v="0"/>
    <n v="0"/>
    <n v="0"/>
  </r>
  <r>
    <x v="0"/>
    <x v="22"/>
    <n v="1477"/>
    <n v="660"/>
    <n v="698"/>
    <n v="71"/>
    <n v="12"/>
    <n v="36"/>
  </r>
  <r>
    <x v="1"/>
    <x v="0"/>
    <n v="1849"/>
    <n v="696"/>
    <n v="1068"/>
    <n v="72"/>
    <n v="13"/>
    <s v="-"/>
  </r>
  <r>
    <x v="1"/>
    <x v="1"/>
    <n v="2"/>
    <n v="0"/>
    <n v="2"/>
    <n v="0"/>
    <n v="0"/>
    <s v="-"/>
  </r>
  <r>
    <x v="1"/>
    <x v="2"/>
    <n v="0"/>
    <n v="0"/>
    <n v="0"/>
    <n v="0"/>
    <n v="0"/>
    <s v="-"/>
  </r>
  <r>
    <x v="1"/>
    <x v="3"/>
    <n v="0"/>
    <n v="0"/>
    <n v="0"/>
    <n v="0"/>
    <n v="0"/>
    <s v="-"/>
  </r>
  <r>
    <x v="1"/>
    <x v="4"/>
    <n v="238"/>
    <n v="48"/>
    <n v="190"/>
    <n v="0"/>
    <n v="0"/>
    <s v="-"/>
  </r>
  <r>
    <x v="1"/>
    <x v="5"/>
    <n v="238"/>
    <n v="26"/>
    <n v="212"/>
    <n v="0"/>
    <n v="0"/>
    <s v="-"/>
  </r>
  <r>
    <x v="1"/>
    <x v="6"/>
    <n v="1"/>
    <n v="0"/>
    <n v="1"/>
    <n v="0"/>
    <n v="0"/>
    <s v="-"/>
  </r>
  <r>
    <x v="1"/>
    <x v="7"/>
    <n v="6"/>
    <n v="1"/>
    <n v="5"/>
    <n v="0"/>
    <n v="0"/>
    <s v="-"/>
  </r>
  <r>
    <x v="1"/>
    <x v="8"/>
    <n v="90"/>
    <n v="7"/>
    <n v="82"/>
    <n v="0"/>
    <n v="1"/>
    <s v="-"/>
  </r>
  <r>
    <x v="1"/>
    <x v="9"/>
    <n v="355"/>
    <n v="129"/>
    <n v="223"/>
    <n v="3"/>
    <n v="0"/>
    <s v="-"/>
  </r>
  <r>
    <x v="1"/>
    <x v="10"/>
    <n v="6"/>
    <n v="0"/>
    <n v="4"/>
    <n v="2"/>
    <n v="0"/>
    <s v="-"/>
  </r>
  <r>
    <x v="1"/>
    <x v="11"/>
    <n v="226"/>
    <n v="141"/>
    <n v="84"/>
    <n v="0"/>
    <n v="1"/>
    <s v="-"/>
  </r>
  <r>
    <x v="1"/>
    <x v="12"/>
    <n v="38"/>
    <n v="19"/>
    <n v="18"/>
    <n v="1"/>
    <n v="0"/>
    <s v="-"/>
  </r>
  <r>
    <x v="1"/>
    <x v="13"/>
    <n v="202"/>
    <n v="109"/>
    <n v="92"/>
    <n v="1"/>
    <n v="0"/>
    <s v="-"/>
  </r>
  <r>
    <x v="1"/>
    <x v="14"/>
    <n v="144"/>
    <n v="92"/>
    <n v="51"/>
    <n v="1"/>
    <n v="0"/>
    <s v="-"/>
  </r>
  <r>
    <x v="1"/>
    <x v="15"/>
    <n v="70"/>
    <n v="49"/>
    <n v="19"/>
    <n v="2"/>
    <n v="0"/>
    <s v="-"/>
  </r>
  <r>
    <x v="1"/>
    <x v="16"/>
    <n v="107"/>
    <n v="52"/>
    <n v="17"/>
    <n v="33"/>
    <n v="5"/>
    <s v="-"/>
  </r>
  <r>
    <x v="1"/>
    <x v="17"/>
    <n v="6"/>
    <n v="0"/>
    <n v="3"/>
    <n v="3"/>
    <n v="0"/>
    <s v="-"/>
  </r>
  <r>
    <x v="1"/>
    <x v="18"/>
    <n v="120"/>
    <n v="23"/>
    <n v="65"/>
    <n v="26"/>
    <n v="6"/>
    <s v="-"/>
  </r>
  <r>
    <x v="1"/>
    <x v="19"/>
    <s v="-"/>
    <s v="-"/>
    <s v="-"/>
    <s v="-"/>
    <s v="-"/>
    <s v="-"/>
  </r>
  <r>
    <x v="1"/>
    <x v="20"/>
    <n v="2"/>
    <n v="0"/>
    <n v="2"/>
    <n v="0"/>
    <n v="0"/>
    <s v="-"/>
  </r>
  <r>
    <x v="1"/>
    <x v="21"/>
    <n v="476"/>
    <n v="74"/>
    <n v="402"/>
    <n v="0"/>
    <n v="0"/>
    <s v="-"/>
  </r>
  <r>
    <x v="1"/>
    <x v="22"/>
    <n v="1371"/>
    <n v="622"/>
    <n v="664"/>
    <n v="72"/>
    <n v="13"/>
    <s v="-"/>
  </r>
  <r>
    <x v="2"/>
    <x v="0"/>
    <n v="1834"/>
    <n v="675"/>
    <n v="1069"/>
    <n v="80"/>
    <n v="10"/>
    <s v="-"/>
  </r>
  <r>
    <x v="2"/>
    <x v="1"/>
    <n v="2"/>
    <n v="0"/>
    <n v="2"/>
    <n v="0"/>
    <n v="0"/>
    <s v="-"/>
  </r>
  <r>
    <x v="2"/>
    <x v="2"/>
    <n v="0"/>
    <n v="0"/>
    <n v="0"/>
    <n v="0"/>
    <n v="0"/>
    <s v="-"/>
  </r>
  <r>
    <x v="2"/>
    <x v="3"/>
    <n v="0"/>
    <n v="0"/>
    <n v="0"/>
    <n v="0"/>
    <n v="0"/>
    <s v="-"/>
  </r>
  <r>
    <x v="2"/>
    <x v="4"/>
    <n v="234"/>
    <n v="44"/>
    <n v="190"/>
    <n v="0"/>
    <n v="0"/>
    <s v="-"/>
  </r>
  <r>
    <x v="2"/>
    <x v="5"/>
    <n v="242"/>
    <n v="26"/>
    <n v="216"/>
    <n v="0"/>
    <n v="0"/>
    <s v="-"/>
  </r>
  <r>
    <x v="2"/>
    <x v="6"/>
    <n v="2"/>
    <n v="0"/>
    <n v="2"/>
    <n v="0"/>
    <n v="0"/>
    <s v="-"/>
  </r>
  <r>
    <x v="2"/>
    <x v="7"/>
    <n v="2"/>
    <n v="0"/>
    <n v="2"/>
    <n v="0"/>
    <n v="0"/>
    <s v="-"/>
  </r>
  <r>
    <x v="2"/>
    <x v="8"/>
    <n v="84"/>
    <n v="7"/>
    <n v="77"/>
    <n v="0"/>
    <n v="0"/>
    <s v="-"/>
  </r>
  <r>
    <x v="2"/>
    <x v="9"/>
    <n v="360"/>
    <n v="122"/>
    <n v="234"/>
    <n v="4"/>
    <n v="0"/>
    <s v="-"/>
  </r>
  <r>
    <x v="2"/>
    <x v="10"/>
    <n v="7"/>
    <n v="0"/>
    <n v="5"/>
    <n v="2"/>
    <n v="0"/>
    <s v="-"/>
  </r>
  <r>
    <x v="2"/>
    <x v="11"/>
    <n v="214"/>
    <n v="131"/>
    <n v="83"/>
    <n v="0"/>
    <n v="0"/>
    <s v="-"/>
  </r>
  <r>
    <x v="2"/>
    <x v="12"/>
    <n v="37"/>
    <n v="20"/>
    <n v="15"/>
    <n v="2"/>
    <n v="0"/>
    <s v="-"/>
  </r>
  <r>
    <x v="2"/>
    <x v="13"/>
    <n v="202"/>
    <n v="112"/>
    <n v="89"/>
    <n v="1"/>
    <n v="0"/>
    <s v="-"/>
  </r>
  <r>
    <x v="2"/>
    <x v="14"/>
    <n v="143"/>
    <n v="92"/>
    <n v="51"/>
    <n v="0"/>
    <n v="0"/>
    <s v="-"/>
  </r>
  <r>
    <x v="2"/>
    <x v="15"/>
    <n v="64"/>
    <n v="48"/>
    <n v="15"/>
    <n v="1"/>
    <n v="0"/>
    <s v="-"/>
  </r>
  <r>
    <x v="2"/>
    <x v="16"/>
    <n v="118"/>
    <n v="51"/>
    <n v="22"/>
    <n v="40"/>
    <n v="5"/>
    <s v="-"/>
  </r>
  <r>
    <x v="2"/>
    <x v="17"/>
    <n v="5"/>
    <n v="0"/>
    <n v="3"/>
    <n v="2"/>
    <n v="0"/>
    <s v="-"/>
  </r>
  <r>
    <x v="2"/>
    <x v="18"/>
    <n v="118"/>
    <n v="22"/>
    <n v="63"/>
    <n v="28"/>
    <n v="5"/>
    <s v="-"/>
  </r>
  <r>
    <x v="2"/>
    <x v="19"/>
    <s v="-"/>
    <s v="-"/>
    <s v="-"/>
    <s v="-"/>
    <s v="-"/>
    <s v="-"/>
  </r>
  <r>
    <x v="2"/>
    <x v="20"/>
    <n v="2"/>
    <n v="0"/>
    <n v="2"/>
    <n v="0"/>
    <n v="0"/>
    <s v="-"/>
  </r>
  <r>
    <x v="2"/>
    <x v="21"/>
    <n v="476"/>
    <n v="70"/>
    <n v="406"/>
    <n v="0"/>
    <n v="0"/>
    <s v="-"/>
  </r>
  <r>
    <x v="2"/>
    <x v="22"/>
    <n v="1356"/>
    <n v="605"/>
    <n v="661"/>
    <n v="80"/>
    <n v="10"/>
    <s v="-"/>
  </r>
</pivotCacheRecords>
</file>

<file path=xl/pivotCache/pivotCacheRecords115.xml><?xml version="1.0" encoding="utf-8"?>
<pivotCacheRecords xmlns="http://schemas.openxmlformats.org/spreadsheetml/2006/main" xmlns:r="http://schemas.openxmlformats.org/officeDocument/2006/relationships" count="33">
  <r>
    <x v="0"/>
    <x v="0"/>
    <n v="24354"/>
    <n v="15323"/>
    <n v="9031"/>
  </r>
  <r>
    <x v="0"/>
    <x v="1"/>
    <n v="624"/>
    <n v="338"/>
    <n v="286"/>
  </r>
  <r>
    <x v="0"/>
    <x v="2"/>
    <n v="10018"/>
    <n v="7668"/>
    <n v="2350"/>
  </r>
  <r>
    <x v="0"/>
    <x v="3"/>
    <n v="13491"/>
    <n v="7194"/>
    <n v="6297"/>
  </r>
  <r>
    <x v="1"/>
    <x v="0"/>
    <n v="24218"/>
    <n v="15027"/>
    <n v="9191"/>
  </r>
  <r>
    <x v="1"/>
    <x v="1"/>
    <n v="547"/>
    <n v="303"/>
    <n v="244"/>
  </r>
  <r>
    <x v="1"/>
    <x v="2"/>
    <n v="9100"/>
    <n v="7133"/>
    <n v="1967"/>
  </r>
  <r>
    <x v="1"/>
    <x v="3"/>
    <n v="14357"/>
    <n v="7455"/>
    <n v="6902"/>
  </r>
  <r>
    <x v="2"/>
    <x v="0"/>
    <n v="23376"/>
    <n v="14120"/>
    <n v="9256"/>
  </r>
  <r>
    <x v="2"/>
    <x v="4"/>
    <n v="482"/>
    <n v="273"/>
    <n v="209"/>
  </r>
  <r>
    <x v="2"/>
    <x v="5"/>
    <n v="478"/>
    <n v="269"/>
    <n v="209"/>
  </r>
  <r>
    <x v="2"/>
    <x v="6"/>
    <n v="1"/>
    <n v="1"/>
    <n v="0"/>
  </r>
  <r>
    <x v="2"/>
    <x v="7"/>
    <n v="1"/>
    <n v="1"/>
    <n v="0"/>
  </r>
  <r>
    <x v="2"/>
    <x v="8"/>
    <n v="1920"/>
    <n v="1632"/>
    <n v="288"/>
  </r>
  <r>
    <x v="2"/>
    <x v="9"/>
    <n v="6121"/>
    <n v="4634"/>
    <n v="1487"/>
  </r>
  <r>
    <x v="2"/>
    <x v="10"/>
    <n v="83"/>
    <n v="72"/>
    <n v="11"/>
  </r>
  <r>
    <x v="2"/>
    <x v="11"/>
    <n v="469"/>
    <n v="397"/>
    <n v="72"/>
  </r>
  <r>
    <x v="2"/>
    <x v="12"/>
    <n v="1851"/>
    <n v="1359"/>
    <n v="492"/>
  </r>
  <r>
    <x v="2"/>
    <x v="13"/>
    <n v="3387"/>
    <n v="1550"/>
    <n v="1837"/>
  </r>
  <r>
    <x v="2"/>
    <x v="14"/>
    <n v="292"/>
    <n v="99"/>
    <n v="193"/>
  </r>
  <r>
    <x v="2"/>
    <x v="15"/>
    <n v="380"/>
    <n v="243"/>
    <n v="137"/>
  </r>
  <r>
    <x v="2"/>
    <x v="16"/>
    <n v="546"/>
    <n v="412"/>
    <n v="134"/>
  </r>
  <r>
    <x v="2"/>
    <x v="17"/>
    <n v="1163"/>
    <n v="393"/>
    <n v="770"/>
  </r>
  <r>
    <x v="2"/>
    <x v="18"/>
    <n v="884"/>
    <n v="332"/>
    <n v="552"/>
  </r>
  <r>
    <x v="2"/>
    <x v="19"/>
    <n v="747"/>
    <n v="314"/>
    <n v="433"/>
  </r>
  <r>
    <x v="2"/>
    <x v="20"/>
    <n v="1928"/>
    <n v="424"/>
    <n v="1504"/>
  </r>
  <r>
    <x v="2"/>
    <x v="21"/>
    <n v="89"/>
    <n v="46"/>
    <n v="43"/>
  </r>
  <r>
    <x v="2"/>
    <x v="22"/>
    <n v="1414"/>
    <n v="933"/>
    <n v="481"/>
  </r>
  <r>
    <x v="2"/>
    <x v="23"/>
    <n v="554"/>
    <n v="396"/>
    <n v="158"/>
  </r>
  <r>
    <x v="2"/>
    <x v="24"/>
    <n v="1064"/>
    <n v="609"/>
    <n v="455"/>
  </r>
  <r>
    <x v="2"/>
    <x v="1"/>
    <n v="483"/>
    <n v="274"/>
    <n v="209"/>
  </r>
  <r>
    <x v="2"/>
    <x v="2"/>
    <n v="8042"/>
    <n v="6267"/>
    <n v="1775"/>
  </r>
  <r>
    <x v="2"/>
    <x v="3"/>
    <n v="13787"/>
    <n v="6970"/>
    <n v="6817"/>
  </r>
</pivotCacheRecords>
</file>

<file path=xl/pivotCache/pivotCacheRecords116.xml><?xml version="1.0" encoding="utf-8"?>
<pivotCacheRecords xmlns="http://schemas.openxmlformats.org/spreadsheetml/2006/main" xmlns:r="http://schemas.openxmlformats.org/officeDocument/2006/relationships" count="3">
  <r>
    <x v="0"/>
    <n v="46246"/>
    <n v="14774"/>
    <n v="12595"/>
    <n v="2179"/>
    <n v="12067"/>
    <n v="11621"/>
    <n v="446"/>
    <n v="43539"/>
  </r>
  <r>
    <x v="1"/>
    <n v="47425"/>
    <n v="15024"/>
    <n v="13100"/>
    <n v="1924"/>
    <n v="12342"/>
    <n v="11957"/>
    <n v="385"/>
    <n v="44743"/>
  </r>
  <r>
    <x v="2"/>
    <n v="47672"/>
    <n v="14507"/>
    <n v="12718"/>
    <n v="1789"/>
    <n v="11786"/>
    <n v="11314"/>
    <n v="472"/>
    <n v="44951"/>
  </r>
</pivotCacheRecords>
</file>

<file path=xl/pivotCache/pivotCacheRecords117.xml><?xml version="1.0" encoding="utf-8"?>
<pivotCacheRecords xmlns="http://schemas.openxmlformats.org/spreadsheetml/2006/main" xmlns:r="http://schemas.openxmlformats.org/officeDocument/2006/relationships" count="19">
  <r>
    <x v="0"/>
    <x v="0"/>
    <n v="47697"/>
    <n v="6838"/>
    <n v="32007"/>
    <n v="8820"/>
    <n v="21.364076608241948"/>
    <n v="48.920548629987195"/>
    <n v="27.556472021745243"/>
    <n v="128.98508335770694"/>
  </r>
  <r>
    <x v="1"/>
    <x v="0"/>
    <n v="47714"/>
    <n v="6739"/>
    <n v="31658"/>
    <n v="9285"/>
    <n v="21.286878514119653"/>
    <n v="50.615958051677303"/>
    <n v="29.329079537557647"/>
    <n v="137.78008606618192"/>
  </r>
  <r>
    <x v="2"/>
    <x v="0"/>
    <n v="47573"/>
    <n v="6622"/>
    <n v="31289"/>
    <n v="9570"/>
    <n v="21.163987343794943"/>
    <n v="51.749816229345782"/>
    <n v="30.585828885550832"/>
    <n v="144.51827242524917"/>
  </r>
  <r>
    <x v="3"/>
    <x v="0"/>
    <n v="47509"/>
    <n v="6558"/>
    <n v="30945"/>
    <n v="9914"/>
    <n v="21.192438196800776"/>
    <n v="53.229924058814028"/>
    <n v="32.037485862013249"/>
    <n v="151.17413845684661"/>
  </r>
  <r>
    <x v="4"/>
    <x v="0"/>
    <n v="47470"/>
    <n v="6498"/>
    <n v="30482"/>
    <n v="10398"/>
    <n v="21.31749885178138"/>
    <n v="55.429433764188708"/>
    <n v="34.111934912407321"/>
    <n v="160.01846722068331"/>
  </r>
  <r>
    <x v="5"/>
    <x v="0"/>
    <n v="47438"/>
    <n v="6473"/>
    <n v="29973"/>
    <n v="10900"/>
    <n v="21.596103159510228"/>
    <n v="57.962165949354414"/>
    <n v="36.366062789844193"/>
    <n v="168.39178124517224"/>
  </r>
  <r>
    <x v="6"/>
    <x v="0"/>
    <n v="47474"/>
    <n v="6526"/>
    <n v="29441"/>
    <n v="11507"/>
    <n v="22.16636663156822"/>
    <n v="61.251316191705442"/>
    <n v="39.084949560137225"/>
    <n v="176.32546736132392"/>
  </r>
  <r>
    <x v="7"/>
    <x v="0"/>
    <n v="48018"/>
    <n v="6523"/>
    <n v="29359"/>
    <n v="12029"/>
    <n v="22.218059198201573"/>
    <n v="63.190163152695931"/>
    <n v="40.972103954494365"/>
    <n v="184.4090142572436"/>
  </r>
  <r>
    <x v="8"/>
    <x v="0"/>
    <n v="48075"/>
    <n v="6538"/>
    <n v="29183"/>
    <n v="12247"/>
    <n v="22.403454065723196"/>
    <n v="64.369667272041937"/>
    <n v="41.966213206318749"/>
    <n v="187.32028143163046"/>
  </r>
  <r>
    <x v="0"/>
    <x v="1"/>
    <n v="100"/>
    <n v="14.336331425456528"/>
    <n v="67.104849361595058"/>
    <n v="18.491729039562234"/>
    <s v="-"/>
    <s v="-"/>
    <s v="-"/>
    <s v="-"/>
  </r>
  <r>
    <x v="1"/>
    <x v="1"/>
    <n v="100"/>
    <n v="14.123737267887831"/>
    <n v="66.349499098796997"/>
    <n v="19.459697363457266"/>
    <s v="-"/>
    <s v="-"/>
    <s v="-"/>
    <s v="-"/>
  </r>
  <r>
    <x v="2"/>
    <x v="1"/>
    <n v="100"/>
    <n v="13.919660311521239"/>
    <n v="65.770500073571142"/>
    <n v="20.116452609673555"/>
    <s v="-"/>
    <s v="-"/>
    <s v="-"/>
    <s v="-"/>
  </r>
  <r>
    <x v="3"/>
    <x v="1"/>
    <n v="100"/>
    <n v="13.803700351512346"/>
    <n v="65.135027047506782"/>
    <n v="20.867625081563492"/>
    <s v="-"/>
    <s v="-"/>
    <s v="-"/>
    <s v="-"/>
  </r>
  <r>
    <x v="4"/>
    <x v="1"/>
    <n v="100"/>
    <n v="13.68864546029071"/>
    <n v="64.213187276174423"/>
    <n v="21.904360648830838"/>
    <s v="-"/>
    <s v="-"/>
    <s v="-"/>
    <s v="-"/>
  </r>
  <r>
    <x v="5"/>
    <x v="1"/>
    <n v="100"/>
    <n v="13.645178970445635"/>
    <n v="63.183523757325354"/>
    <n v="22.977359922425062"/>
    <s v="-"/>
    <s v="-"/>
    <s v="-"/>
    <s v="-"/>
  </r>
  <r>
    <x v="6"/>
    <x v="1"/>
    <n v="100"/>
    <n v="13.746471752959517"/>
    <n v="62.014997682942244"/>
    <n v="24.238530564098244"/>
    <s v="-"/>
    <s v="-"/>
    <s v="-"/>
    <s v="-"/>
  </r>
  <r>
    <x v="7"/>
    <x v="1"/>
    <n v="100"/>
    <n v="13.584489149902121"/>
    <n v="61.141655212628599"/>
    <n v="25.05102253321671"/>
    <s v="-"/>
    <s v="-"/>
    <s v="-"/>
    <s v="-"/>
  </r>
  <r>
    <x v="8"/>
    <x v="1"/>
    <n v="100"/>
    <n v="13.599583983359334"/>
    <n v="60.703068122724915"/>
    <n v="25.474778991159646"/>
    <s v="-"/>
    <s v="-"/>
    <s v="-"/>
    <s v="-"/>
  </r>
  <r>
    <x v="9"/>
    <x v="2"/>
    <m/>
    <m/>
    <m/>
    <m/>
    <m/>
    <m/>
    <m/>
    <m/>
  </r>
</pivotCacheRecords>
</file>

<file path=xl/pivotCache/pivotCacheRecords118.xml><?xml version="1.0" encoding="utf-8"?>
<pivotCacheRecords xmlns="http://schemas.openxmlformats.org/spreadsheetml/2006/main" xmlns:r="http://schemas.openxmlformats.org/officeDocument/2006/relationships" count="238">
  <r>
    <x v="0"/>
    <x v="0"/>
    <s v="総数"/>
    <n v="1342"/>
    <n v="18042"/>
    <n v="47773"/>
    <n v="24288"/>
    <n v="23485"/>
  </r>
  <r>
    <x v="0"/>
    <x v="1"/>
    <s v="田端"/>
    <n v="133.5"/>
    <n v="419"/>
    <n v="1160"/>
    <n v="594"/>
    <n v="566"/>
  </r>
  <r>
    <x v="0"/>
    <x v="2"/>
    <s v="一之宮"/>
    <n v="42.5"/>
    <n v="9"/>
    <n v="20"/>
    <n v="12"/>
    <n v="8"/>
  </r>
  <r>
    <x v="0"/>
    <x v="2"/>
    <s v="一之宮1丁目"/>
    <n v="18.7"/>
    <n v="486"/>
    <n v="1274"/>
    <n v="645"/>
    <n v="629"/>
  </r>
  <r>
    <x v="0"/>
    <x v="2"/>
    <s v="一之宮2丁目"/>
    <n v="15.6"/>
    <n v="525"/>
    <n v="1289"/>
    <n v="660"/>
    <n v="629"/>
  </r>
  <r>
    <x v="0"/>
    <x v="2"/>
    <s v="一之宮3丁目"/>
    <n v="23.5"/>
    <n v="701"/>
    <n v="1916"/>
    <n v="959"/>
    <n v="957"/>
  </r>
  <r>
    <x v="0"/>
    <x v="2"/>
    <s v="一之宮4丁目"/>
    <n v="21.8"/>
    <n v="646"/>
    <n v="1766"/>
    <n v="907"/>
    <n v="859"/>
  </r>
  <r>
    <x v="0"/>
    <x v="2"/>
    <s v="一之宮5丁目"/>
    <n v="23.1"/>
    <n v="279"/>
    <n v="747"/>
    <n v="379"/>
    <n v="368"/>
  </r>
  <r>
    <x v="0"/>
    <x v="2"/>
    <s v="一之宮6丁目"/>
    <n v="31.7"/>
    <n v="140"/>
    <n v="389"/>
    <n v="209"/>
    <n v="180"/>
  </r>
  <r>
    <x v="0"/>
    <x v="2"/>
    <s v="一之宮7丁目"/>
    <n v="27"/>
    <n v="663"/>
    <n v="1591"/>
    <n v="853"/>
    <n v="738"/>
  </r>
  <r>
    <x v="0"/>
    <x v="2"/>
    <s v="一之宮8丁目"/>
    <n v="20.100000000000001"/>
    <n v="244"/>
    <n v="642"/>
    <n v="336"/>
    <n v="306"/>
  </r>
  <r>
    <x v="0"/>
    <x v="2"/>
    <s v="一之宮9丁目"/>
    <n v="30.4"/>
    <n v="634"/>
    <n v="1475"/>
    <n v="763"/>
    <n v="712"/>
  </r>
  <r>
    <x v="0"/>
    <x v="3"/>
    <s v="中瀬"/>
    <n v="18.8"/>
    <n v="911"/>
    <n v="2318"/>
    <n v="1165"/>
    <n v="1153"/>
  </r>
  <r>
    <x v="0"/>
    <x v="4"/>
    <s v="大曲1丁目"/>
    <n v="15.3"/>
    <n v="467"/>
    <n v="1265"/>
    <n v="629"/>
    <n v="636"/>
  </r>
  <r>
    <x v="0"/>
    <x v="4"/>
    <s v="大曲2丁目"/>
    <n v="10.7"/>
    <n v="150"/>
    <n v="404"/>
    <n v="210"/>
    <n v="194"/>
  </r>
  <r>
    <x v="0"/>
    <x v="4"/>
    <s v="大曲3丁目"/>
    <n v="16.600000000000001"/>
    <n v="369"/>
    <n v="1002"/>
    <n v="499"/>
    <n v="503"/>
  </r>
  <r>
    <x v="0"/>
    <x v="4"/>
    <s v="大曲4丁目"/>
    <n v="13.7"/>
    <n v="56"/>
    <n v="142"/>
    <n v="69"/>
    <n v="73"/>
  </r>
  <r>
    <x v="0"/>
    <x v="5"/>
    <s v="岡田"/>
    <n v="54.9"/>
    <n v="761"/>
    <n v="1714"/>
    <n v="867"/>
    <n v="847"/>
  </r>
  <r>
    <x v="0"/>
    <x v="5"/>
    <s v="岡田3丁目"/>
    <n v="20.5"/>
    <n v="550"/>
    <n v="1428"/>
    <n v="733"/>
    <n v="695"/>
  </r>
  <r>
    <x v="0"/>
    <x v="5"/>
    <s v="岡田4丁目"/>
    <n v="18.2"/>
    <n v="516"/>
    <n v="1394"/>
    <n v="712"/>
    <n v="682"/>
  </r>
  <r>
    <x v="0"/>
    <x v="5"/>
    <s v="岡田5丁目"/>
    <n v="9.9"/>
    <n v="458"/>
    <n v="947"/>
    <n v="575"/>
    <n v="372"/>
  </r>
  <r>
    <x v="0"/>
    <x v="5"/>
    <s v="岡田6丁目"/>
    <n v="22.5"/>
    <n v="192"/>
    <n v="470"/>
    <n v="250"/>
    <n v="220"/>
  </r>
  <r>
    <x v="0"/>
    <x v="5"/>
    <s v="岡田7丁目"/>
    <n v="18.5"/>
    <n v="768"/>
    <n v="1857"/>
    <n v="870"/>
    <n v="987"/>
  </r>
  <r>
    <x v="0"/>
    <x v="5"/>
    <s v="岡田8丁目"/>
    <n v="11.8"/>
    <n v="377"/>
    <n v="1043"/>
    <n v="502"/>
    <n v="541"/>
  </r>
  <r>
    <x v="0"/>
    <x v="6"/>
    <s v="大蔵"/>
    <n v="32.6"/>
    <n v="157"/>
    <n v="537"/>
    <n v="243"/>
    <n v="294"/>
  </r>
  <r>
    <x v="0"/>
    <x v="7"/>
    <s v="小谷"/>
    <s v="-"/>
    <n v="16"/>
    <n v="44"/>
    <n v="16"/>
    <n v="28"/>
  </r>
  <r>
    <x v="0"/>
    <x v="7"/>
    <s v="小谷1丁目"/>
    <n v="14.3"/>
    <n v="347"/>
    <n v="1118"/>
    <n v="557"/>
    <n v="561"/>
  </r>
  <r>
    <x v="0"/>
    <x v="7"/>
    <s v="小谷2丁目"/>
    <n v="23.8"/>
    <n v="265"/>
    <n v="760"/>
    <n v="391"/>
    <n v="369"/>
  </r>
  <r>
    <x v="0"/>
    <x v="7"/>
    <s v="小谷3丁目"/>
    <n v="13.9"/>
    <n v="374"/>
    <n v="1017"/>
    <n v="514"/>
    <n v="503"/>
  </r>
  <r>
    <x v="0"/>
    <x v="7"/>
    <s v="小谷4丁目"/>
    <n v="14.4"/>
    <n v="57"/>
    <n v="163"/>
    <n v="90"/>
    <n v="73"/>
  </r>
  <r>
    <x v="0"/>
    <x v="8"/>
    <s v="小動"/>
    <n v="61"/>
    <n v="450"/>
    <n v="1335"/>
    <n v="683"/>
    <n v="652"/>
  </r>
  <r>
    <x v="0"/>
    <x v="9"/>
    <s v="宮山"/>
    <n v="326.10000000000002"/>
    <n v="2692"/>
    <n v="7752"/>
    <n v="3773"/>
    <n v="3979"/>
  </r>
  <r>
    <x v="0"/>
    <x v="10"/>
    <s v="倉見"/>
    <n v="236.6"/>
    <n v="3363"/>
    <n v="8794"/>
    <n v="4623"/>
    <n v="4171"/>
  </r>
  <r>
    <x v="0"/>
    <x v="1"/>
    <s v="田端"/>
    <n v="133.5"/>
    <n v="419"/>
    <n v="1160"/>
    <n v="594"/>
    <n v="566"/>
  </r>
  <r>
    <x v="1"/>
    <x v="0"/>
    <s v="総数"/>
    <n v="1342"/>
    <n v="18033"/>
    <n v="47672"/>
    <n v="24184"/>
    <n v="23488"/>
  </r>
  <r>
    <x v="1"/>
    <x v="1"/>
    <s v="田端"/>
    <n v="133.5"/>
    <n v="424"/>
    <n v="1189"/>
    <n v="615"/>
    <n v="574"/>
  </r>
  <r>
    <x v="1"/>
    <x v="2"/>
    <s v="一之宮"/>
    <n v="42.5"/>
    <n v="10"/>
    <n v="23"/>
    <n v="15"/>
    <n v="8"/>
  </r>
  <r>
    <x v="1"/>
    <x v="2"/>
    <s v="一之宮1丁目"/>
    <n v="18.7"/>
    <n v="482"/>
    <n v="1289"/>
    <n v="652"/>
    <n v="637"/>
  </r>
  <r>
    <x v="1"/>
    <x v="2"/>
    <s v="一之宮2丁目"/>
    <n v="15.6"/>
    <n v="497"/>
    <n v="1291"/>
    <n v="666"/>
    <n v="625"/>
  </r>
  <r>
    <x v="1"/>
    <x v="2"/>
    <s v="一之宮3丁目"/>
    <n v="23.5"/>
    <n v="716"/>
    <n v="1920"/>
    <n v="964"/>
    <n v="956"/>
  </r>
  <r>
    <x v="1"/>
    <x v="2"/>
    <s v="一之宮4丁目"/>
    <n v="21.8"/>
    <n v="645"/>
    <n v="1745"/>
    <n v="886"/>
    <n v="859"/>
  </r>
  <r>
    <x v="1"/>
    <x v="2"/>
    <s v="一之宮5丁目"/>
    <n v="23.1"/>
    <n v="292"/>
    <n v="741"/>
    <n v="387"/>
    <n v="354"/>
  </r>
  <r>
    <x v="1"/>
    <x v="2"/>
    <s v="一之宮6丁目"/>
    <n v="31.7"/>
    <n v="152"/>
    <n v="411"/>
    <n v="225"/>
    <n v="186"/>
  </r>
  <r>
    <x v="1"/>
    <x v="2"/>
    <s v="一之宮7丁目"/>
    <n v="27"/>
    <n v="684"/>
    <n v="1596"/>
    <n v="819"/>
    <n v="777"/>
  </r>
  <r>
    <x v="1"/>
    <x v="2"/>
    <s v="一之宮8丁目"/>
    <n v="20.100000000000001"/>
    <n v="244"/>
    <n v="644"/>
    <n v="331"/>
    <n v="313"/>
  </r>
  <r>
    <x v="1"/>
    <x v="2"/>
    <s v="一之宮9丁目"/>
    <n v="30.4"/>
    <n v="591"/>
    <n v="1451"/>
    <n v="758"/>
    <n v="693"/>
  </r>
  <r>
    <x v="1"/>
    <x v="3"/>
    <s v="中瀬"/>
    <n v="18.8"/>
    <n v="919"/>
    <n v="2336"/>
    <n v="1175"/>
    <n v="1161"/>
  </r>
  <r>
    <x v="1"/>
    <x v="4"/>
    <s v="大曲1丁目"/>
    <n v="15.3"/>
    <n v="473"/>
    <n v="1299"/>
    <n v="654"/>
    <n v="645"/>
  </r>
  <r>
    <x v="1"/>
    <x v="4"/>
    <s v="大曲2丁目"/>
    <n v="10.7"/>
    <n v="150"/>
    <n v="411"/>
    <n v="205"/>
    <n v="206"/>
  </r>
  <r>
    <x v="1"/>
    <x v="4"/>
    <s v="大曲3丁目"/>
    <n v="16.600000000000001"/>
    <n v="381"/>
    <n v="1025"/>
    <n v="511"/>
    <n v="514"/>
  </r>
  <r>
    <x v="1"/>
    <x v="4"/>
    <s v="大曲4丁目"/>
    <n v="13.7"/>
    <n v="60"/>
    <n v="139"/>
    <n v="72"/>
    <n v="67"/>
  </r>
  <r>
    <x v="1"/>
    <x v="5"/>
    <s v="岡田"/>
    <n v="54.9"/>
    <n v="758"/>
    <n v="1672"/>
    <n v="848"/>
    <n v="824"/>
  </r>
  <r>
    <x v="1"/>
    <x v="5"/>
    <s v="岡田3丁目"/>
    <n v="20.5"/>
    <n v="526"/>
    <n v="1435"/>
    <n v="731"/>
    <n v="704"/>
  </r>
  <r>
    <x v="1"/>
    <x v="5"/>
    <s v="岡田4丁目"/>
    <n v="18.2"/>
    <n v="485"/>
    <n v="1381"/>
    <n v="704"/>
    <n v="677"/>
  </r>
  <r>
    <x v="1"/>
    <x v="5"/>
    <s v="岡田5丁目"/>
    <n v="9.9"/>
    <n v="409"/>
    <n v="907"/>
    <n v="519"/>
    <n v="388"/>
  </r>
  <r>
    <x v="1"/>
    <x v="5"/>
    <s v="岡田6丁目"/>
    <n v="22.5"/>
    <n v="182"/>
    <n v="451"/>
    <n v="237"/>
    <n v="214"/>
  </r>
  <r>
    <x v="1"/>
    <x v="5"/>
    <s v="岡田7丁目"/>
    <n v="18.5"/>
    <n v="754"/>
    <n v="1807"/>
    <n v="854"/>
    <n v="953"/>
  </r>
  <r>
    <x v="1"/>
    <x v="5"/>
    <s v="岡田8丁目"/>
    <n v="11.8"/>
    <n v="385"/>
    <n v="1068"/>
    <n v="515"/>
    <n v="553"/>
  </r>
  <r>
    <x v="1"/>
    <x v="6"/>
    <s v="大蔵"/>
    <n v="32.6"/>
    <n v="163"/>
    <n v="531"/>
    <n v="245"/>
    <n v="286"/>
  </r>
  <r>
    <x v="1"/>
    <x v="7"/>
    <s v="小谷"/>
    <s v="-"/>
    <n v="19"/>
    <n v="56"/>
    <n v="22"/>
    <n v="34"/>
  </r>
  <r>
    <x v="1"/>
    <x v="7"/>
    <s v="小谷1丁目"/>
    <n v="14.3"/>
    <n v="350"/>
    <n v="1101"/>
    <n v="549"/>
    <n v="552"/>
  </r>
  <r>
    <x v="1"/>
    <x v="7"/>
    <s v="小谷2丁目"/>
    <n v="23.8"/>
    <n v="275"/>
    <n v="818"/>
    <n v="413"/>
    <n v="405"/>
  </r>
  <r>
    <x v="1"/>
    <x v="7"/>
    <s v="小谷3丁目"/>
    <n v="13.9"/>
    <n v="377"/>
    <n v="1015"/>
    <n v="511"/>
    <n v="504"/>
  </r>
  <r>
    <x v="1"/>
    <x v="7"/>
    <s v="小谷4丁目"/>
    <n v="14.4"/>
    <n v="56"/>
    <n v="162"/>
    <n v="88"/>
    <n v="74"/>
  </r>
  <r>
    <x v="1"/>
    <x v="8"/>
    <s v="小動"/>
    <n v="61"/>
    <n v="445"/>
    <n v="1314"/>
    <n v="665"/>
    <n v="649"/>
  </r>
  <r>
    <x v="1"/>
    <x v="9"/>
    <s v="宮山"/>
    <n v="326.10000000000002"/>
    <n v="2716"/>
    <n v="7626"/>
    <n v="3719"/>
    <n v="3907"/>
  </r>
  <r>
    <x v="1"/>
    <x v="10"/>
    <s v="倉見"/>
    <n v="236.6"/>
    <n v="3413"/>
    <n v="8818"/>
    <n v="4629"/>
    <n v="4189"/>
  </r>
  <r>
    <x v="1"/>
    <x v="1"/>
    <s v="田端"/>
    <n v="133.5"/>
    <n v="424"/>
    <n v="1189"/>
    <n v="615"/>
    <n v="574"/>
  </r>
  <r>
    <x v="2"/>
    <x v="0"/>
    <s v="総数"/>
    <n v="1342"/>
    <n v="18202"/>
    <n v="47549"/>
    <n v="24086"/>
    <n v="23463"/>
  </r>
  <r>
    <x v="2"/>
    <x v="1"/>
    <s v="田端"/>
    <n v="133.5"/>
    <n v="424"/>
    <n v="1165"/>
    <n v="606"/>
    <n v="559"/>
  </r>
  <r>
    <x v="2"/>
    <x v="2"/>
    <s v="一之宮"/>
    <n v="42.5"/>
    <n v="10"/>
    <n v="23"/>
    <n v="15"/>
    <n v="8"/>
  </r>
  <r>
    <x v="2"/>
    <x v="2"/>
    <s v="一之宮1丁目"/>
    <n v="18.7"/>
    <n v="481"/>
    <n v="1284"/>
    <n v="640"/>
    <n v="644"/>
  </r>
  <r>
    <x v="2"/>
    <x v="2"/>
    <s v="一之宮2丁目"/>
    <n v="15.6"/>
    <n v="484"/>
    <n v="1270"/>
    <n v="661"/>
    <n v="609"/>
  </r>
  <r>
    <x v="2"/>
    <x v="2"/>
    <s v="一之宮3丁目"/>
    <n v="23.5"/>
    <n v="715"/>
    <n v="1899"/>
    <n v="951"/>
    <n v="948"/>
  </r>
  <r>
    <x v="2"/>
    <x v="2"/>
    <s v="一之宮4丁目"/>
    <n v="21.8"/>
    <n v="644"/>
    <n v="1734"/>
    <n v="879"/>
    <n v="855"/>
  </r>
  <r>
    <x v="2"/>
    <x v="2"/>
    <s v="一之宮5丁目"/>
    <n v="23.1"/>
    <n v="289"/>
    <n v="722"/>
    <n v="380"/>
    <n v="342"/>
  </r>
  <r>
    <x v="2"/>
    <x v="2"/>
    <s v="一之宮6丁目"/>
    <n v="31.7"/>
    <n v="152"/>
    <n v="407"/>
    <n v="223"/>
    <n v="184"/>
  </r>
  <r>
    <x v="2"/>
    <x v="2"/>
    <s v="一之宮7丁目"/>
    <n v="27"/>
    <n v="674"/>
    <n v="1539"/>
    <n v="784"/>
    <n v="755"/>
  </r>
  <r>
    <x v="2"/>
    <x v="2"/>
    <s v="一之宮8丁目"/>
    <n v="20.100000000000001"/>
    <n v="247"/>
    <n v="642"/>
    <n v="330"/>
    <n v="312"/>
  </r>
  <r>
    <x v="2"/>
    <x v="2"/>
    <s v="一之宮9丁目"/>
    <n v="30.4"/>
    <n v="591"/>
    <n v="1455"/>
    <n v="758"/>
    <n v="697"/>
  </r>
  <r>
    <x v="2"/>
    <x v="3"/>
    <s v="中瀬"/>
    <n v="18.8"/>
    <n v="944"/>
    <n v="2339"/>
    <n v="1172"/>
    <n v="1167"/>
  </r>
  <r>
    <x v="2"/>
    <x v="4"/>
    <s v="大曲1丁目"/>
    <n v="15.3"/>
    <n v="489"/>
    <n v="1320"/>
    <n v="668"/>
    <n v="652"/>
  </r>
  <r>
    <x v="2"/>
    <x v="4"/>
    <s v="大曲2丁目"/>
    <n v="10.7"/>
    <n v="148"/>
    <n v="415"/>
    <n v="210"/>
    <n v="205"/>
  </r>
  <r>
    <x v="2"/>
    <x v="4"/>
    <s v="大曲3丁目"/>
    <n v="16.600000000000001"/>
    <n v="381"/>
    <n v="1017"/>
    <n v="512"/>
    <n v="505"/>
  </r>
  <r>
    <x v="2"/>
    <x v="4"/>
    <s v="大曲4丁目"/>
    <n v="13.7"/>
    <n v="56"/>
    <n v="133"/>
    <n v="68"/>
    <n v="65"/>
  </r>
  <r>
    <x v="2"/>
    <x v="5"/>
    <s v="岡田"/>
    <n v="54.9"/>
    <n v="781"/>
    <n v="1694"/>
    <n v="865"/>
    <n v="829"/>
  </r>
  <r>
    <x v="2"/>
    <x v="5"/>
    <s v="岡田3丁目"/>
    <n v="20.5"/>
    <n v="566"/>
    <n v="1516"/>
    <n v="754"/>
    <n v="762"/>
  </r>
  <r>
    <x v="2"/>
    <x v="5"/>
    <s v="岡田4丁目"/>
    <n v="18.2"/>
    <n v="501"/>
    <n v="1399"/>
    <n v="712"/>
    <n v="687"/>
  </r>
  <r>
    <x v="2"/>
    <x v="5"/>
    <s v="岡田5丁目"/>
    <n v="9.9"/>
    <n v="411"/>
    <n v="901"/>
    <n v="515"/>
    <n v="386"/>
  </r>
  <r>
    <x v="2"/>
    <x v="5"/>
    <s v="岡田6丁目"/>
    <n v="22.5"/>
    <n v="182"/>
    <n v="436"/>
    <n v="231"/>
    <n v="205"/>
  </r>
  <r>
    <x v="2"/>
    <x v="5"/>
    <s v="岡田7丁目"/>
    <n v="18.5"/>
    <n v="748"/>
    <n v="1752"/>
    <n v="824"/>
    <n v="928"/>
  </r>
  <r>
    <x v="2"/>
    <x v="5"/>
    <s v="岡田8丁目"/>
    <n v="11.8"/>
    <n v="393"/>
    <n v="1087"/>
    <n v="531"/>
    <n v="556"/>
  </r>
  <r>
    <x v="2"/>
    <x v="6"/>
    <s v="大蔵"/>
    <n v="32.6"/>
    <n v="172"/>
    <n v="562"/>
    <n v="261"/>
    <n v="301"/>
  </r>
  <r>
    <x v="2"/>
    <x v="7"/>
    <s v="小谷"/>
    <s v="-"/>
    <n v="23"/>
    <n v="63"/>
    <n v="26"/>
    <n v="37"/>
  </r>
  <r>
    <x v="2"/>
    <x v="7"/>
    <s v="小谷1丁目"/>
    <n v="14.3"/>
    <n v="342"/>
    <n v="1074"/>
    <n v="532"/>
    <n v="542"/>
  </r>
  <r>
    <x v="2"/>
    <x v="7"/>
    <s v="小谷2丁目"/>
    <n v="23.8"/>
    <n v="302"/>
    <n v="881"/>
    <n v="443"/>
    <n v="438"/>
  </r>
  <r>
    <x v="2"/>
    <x v="7"/>
    <s v="小谷3丁目"/>
    <n v="13.9"/>
    <n v="390"/>
    <n v="1009"/>
    <n v="508"/>
    <n v="501"/>
  </r>
  <r>
    <x v="2"/>
    <x v="7"/>
    <s v="小谷4丁目"/>
    <n v="14.4"/>
    <n v="60"/>
    <n v="176"/>
    <n v="94"/>
    <n v="82"/>
  </r>
  <r>
    <x v="2"/>
    <x v="8"/>
    <s v="小動"/>
    <n v="61"/>
    <n v="455"/>
    <n v="1321"/>
    <n v="667"/>
    <n v="654"/>
  </r>
  <r>
    <x v="2"/>
    <x v="9"/>
    <s v="宮山"/>
    <n v="326.10000000000002"/>
    <n v="2667"/>
    <n v="7435"/>
    <n v="3610"/>
    <n v="3825"/>
  </r>
  <r>
    <x v="2"/>
    <x v="10"/>
    <s v="倉見"/>
    <n v="236.6"/>
    <n v="3480"/>
    <n v="8879"/>
    <n v="4656"/>
    <n v="4223"/>
  </r>
  <r>
    <x v="2"/>
    <x v="1"/>
    <s v="田端"/>
    <n v="133.5"/>
    <n v="424"/>
    <n v="1165"/>
    <n v="606"/>
    <n v="559"/>
  </r>
  <r>
    <x v="3"/>
    <x v="0"/>
    <s v="総数"/>
    <n v="1342"/>
    <n v="18443"/>
    <n v="47540"/>
    <n v="24122"/>
    <n v="23418"/>
  </r>
  <r>
    <x v="3"/>
    <x v="1"/>
    <s v="田端"/>
    <n v="133.5"/>
    <n v="435"/>
    <n v="1154"/>
    <n v="602"/>
    <n v="552"/>
  </r>
  <r>
    <x v="3"/>
    <x v="2"/>
    <s v="一之宮"/>
    <n v="42.5"/>
    <n v="10"/>
    <n v="22"/>
    <n v="14"/>
    <n v="8"/>
  </r>
  <r>
    <x v="3"/>
    <x v="2"/>
    <s v="一之宮1丁目"/>
    <n v="18.7"/>
    <n v="484"/>
    <n v="1275"/>
    <n v="645"/>
    <n v="630"/>
  </r>
  <r>
    <x v="3"/>
    <x v="2"/>
    <s v="一之宮2丁目"/>
    <n v="15.6"/>
    <n v="502"/>
    <n v="1256"/>
    <n v="657"/>
    <n v="599"/>
  </r>
  <r>
    <x v="3"/>
    <x v="2"/>
    <s v="一之宮3丁目"/>
    <n v="23.5"/>
    <n v="718"/>
    <n v="1880"/>
    <n v="952"/>
    <n v="928"/>
  </r>
  <r>
    <x v="3"/>
    <x v="2"/>
    <s v="一之宮4丁目"/>
    <n v="21.8"/>
    <n v="652"/>
    <n v="1736"/>
    <n v="875"/>
    <n v="861"/>
  </r>
  <r>
    <x v="3"/>
    <x v="2"/>
    <s v="一之宮5丁目"/>
    <n v="23.1"/>
    <n v="293"/>
    <n v="709"/>
    <n v="372"/>
    <n v="337"/>
  </r>
  <r>
    <x v="3"/>
    <x v="2"/>
    <s v="一之宮6丁目"/>
    <n v="31.7"/>
    <n v="153"/>
    <n v="405"/>
    <n v="222"/>
    <n v="183"/>
  </r>
  <r>
    <x v="3"/>
    <x v="2"/>
    <s v="一之宮7丁目"/>
    <n v="27"/>
    <n v="630"/>
    <n v="1439"/>
    <n v="735"/>
    <n v="704"/>
  </r>
  <r>
    <x v="3"/>
    <x v="2"/>
    <s v="一之宮8丁目"/>
    <n v="20.100000000000001"/>
    <n v="248"/>
    <n v="663"/>
    <n v="335"/>
    <n v="328"/>
  </r>
  <r>
    <x v="3"/>
    <x v="2"/>
    <s v="一之宮9丁目"/>
    <n v="30.4"/>
    <n v="613"/>
    <n v="1479"/>
    <n v="785"/>
    <n v="694"/>
  </r>
  <r>
    <x v="3"/>
    <x v="3"/>
    <s v="中瀬"/>
    <n v="18.8"/>
    <n v="950"/>
    <n v="2333"/>
    <n v="1157"/>
    <n v="1176"/>
  </r>
  <r>
    <x v="3"/>
    <x v="4"/>
    <s v="大曲1丁目"/>
    <n v="15.3"/>
    <n v="508"/>
    <n v="1366"/>
    <n v="687"/>
    <n v="679"/>
  </r>
  <r>
    <x v="3"/>
    <x v="4"/>
    <s v="大曲2丁目"/>
    <n v="10.7"/>
    <n v="147"/>
    <n v="403"/>
    <n v="206"/>
    <n v="197"/>
  </r>
  <r>
    <x v="3"/>
    <x v="4"/>
    <s v="大曲3丁目"/>
    <n v="16.600000000000001"/>
    <n v="385"/>
    <n v="1018"/>
    <n v="518"/>
    <n v="500"/>
  </r>
  <r>
    <x v="3"/>
    <x v="4"/>
    <s v="大曲4丁目"/>
    <n v="13.7"/>
    <n v="55"/>
    <n v="126"/>
    <n v="64"/>
    <n v="62"/>
  </r>
  <r>
    <x v="3"/>
    <x v="5"/>
    <s v="岡田"/>
    <n v="54.9"/>
    <n v="793"/>
    <n v="1695"/>
    <n v="860"/>
    <n v="835"/>
  </r>
  <r>
    <x v="3"/>
    <x v="5"/>
    <s v="岡田3丁目"/>
    <n v="20.5"/>
    <n v="572"/>
    <n v="1519"/>
    <n v="755"/>
    <n v="764"/>
  </r>
  <r>
    <x v="3"/>
    <x v="5"/>
    <s v="岡田4丁目"/>
    <n v="18.2"/>
    <n v="501"/>
    <n v="1386"/>
    <n v="708"/>
    <n v="678"/>
  </r>
  <r>
    <x v="3"/>
    <x v="5"/>
    <s v="岡田5丁目"/>
    <n v="9.9"/>
    <n v="439"/>
    <n v="928"/>
    <n v="533"/>
    <n v="395"/>
  </r>
  <r>
    <x v="3"/>
    <x v="5"/>
    <s v="岡田6丁目"/>
    <n v="22.5"/>
    <n v="187"/>
    <n v="432"/>
    <n v="233"/>
    <n v="199"/>
  </r>
  <r>
    <x v="3"/>
    <x v="5"/>
    <s v="岡田7丁目"/>
    <n v="18.5"/>
    <n v="750"/>
    <n v="1742"/>
    <n v="814"/>
    <n v="928"/>
  </r>
  <r>
    <x v="3"/>
    <x v="5"/>
    <s v="岡田8丁目"/>
    <n v="11.8"/>
    <n v="402"/>
    <n v="1103"/>
    <n v="537"/>
    <n v="566"/>
  </r>
  <r>
    <x v="3"/>
    <x v="6"/>
    <s v="大蔵"/>
    <n v="32.6"/>
    <n v="177"/>
    <n v="583"/>
    <n v="272"/>
    <n v="311"/>
  </r>
  <r>
    <x v="3"/>
    <x v="7"/>
    <s v="小谷"/>
    <s v="-"/>
    <n v="25"/>
    <n v="66"/>
    <n v="27"/>
    <n v="39"/>
  </r>
  <r>
    <x v="3"/>
    <x v="7"/>
    <s v="小谷1丁目"/>
    <n v="14.3"/>
    <n v="341"/>
    <n v="1063"/>
    <n v="521"/>
    <n v="542"/>
  </r>
  <r>
    <x v="3"/>
    <x v="7"/>
    <s v="小谷2丁目"/>
    <n v="23.8"/>
    <n v="302"/>
    <n v="877"/>
    <n v="444"/>
    <n v="433"/>
  </r>
  <r>
    <x v="3"/>
    <x v="7"/>
    <s v="小谷3丁目"/>
    <n v="13.9"/>
    <n v="401"/>
    <n v="1051"/>
    <n v="530"/>
    <n v="521"/>
  </r>
  <r>
    <x v="3"/>
    <x v="7"/>
    <s v="小谷4丁目"/>
    <n v="14.4"/>
    <n v="61"/>
    <n v="183"/>
    <n v="99"/>
    <n v="84"/>
  </r>
  <r>
    <x v="3"/>
    <x v="8"/>
    <s v="小動"/>
    <n v="61"/>
    <n v="459"/>
    <n v="1322"/>
    <n v="669"/>
    <n v="653"/>
  </r>
  <r>
    <x v="3"/>
    <x v="9"/>
    <s v="宮山"/>
    <n v="326.10000000000002"/>
    <n v="2703"/>
    <n v="7433"/>
    <n v="3621"/>
    <n v="3812"/>
  </r>
  <r>
    <x v="3"/>
    <x v="10"/>
    <s v="倉見"/>
    <n v="236.6"/>
    <n v="3547"/>
    <n v="8893"/>
    <n v="4673"/>
    <n v="4220"/>
  </r>
  <r>
    <x v="3"/>
    <x v="1"/>
    <s v="田端"/>
    <n v="133.5"/>
    <n v="435"/>
    <n v="1154"/>
    <n v="602"/>
    <n v="552"/>
  </r>
  <r>
    <x v="4"/>
    <x v="0"/>
    <s v="総数"/>
    <n v="1342"/>
    <n v="18631"/>
    <n v="47521"/>
    <n v="24101"/>
    <n v="23420"/>
  </r>
  <r>
    <x v="4"/>
    <x v="1"/>
    <s v="田端"/>
    <n v="133.5"/>
    <n v="421"/>
    <n v="1119"/>
    <n v="571"/>
    <n v="548"/>
  </r>
  <r>
    <x v="4"/>
    <x v="2"/>
    <s v="一之宮"/>
    <n v="42.5"/>
    <n v="10"/>
    <n v="22"/>
    <n v="14"/>
    <n v="8"/>
  </r>
  <r>
    <x v="4"/>
    <x v="2"/>
    <s v="一之宮1丁目"/>
    <n v="18.7"/>
    <n v="492"/>
    <n v="1287"/>
    <n v="649"/>
    <n v="638"/>
  </r>
  <r>
    <x v="4"/>
    <x v="2"/>
    <s v="一之宮2丁目"/>
    <n v="15.6"/>
    <n v="516"/>
    <n v="1293"/>
    <n v="679"/>
    <n v="614"/>
  </r>
  <r>
    <x v="4"/>
    <x v="2"/>
    <s v="一之宮3丁目"/>
    <n v="23.5"/>
    <n v="727"/>
    <n v="1882"/>
    <n v="962"/>
    <n v="920"/>
  </r>
  <r>
    <x v="4"/>
    <x v="2"/>
    <s v="一之宮4丁目"/>
    <n v="21.8"/>
    <n v="656"/>
    <n v="1718"/>
    <n v="859"/>
    <n v="859"/>
  </r>
  <r>
    <x v="4"/>
    <x v="2"/>
    <s v="一之宮5丁目"/>
    <n v="23.1"/>
    <n v="298"/>
    <n v="695"/>
    <n v="359"/>
    <n v="336"/>
  </r>
  <r>
    <x v="4"/>
    <x v="2"/>
    <s v="一之宮6丁目"/>
    <n v="31.7"/>
    <n v="148"/>
    <n v="405"/>
    <n v="218"/>
    <n v="187"/>
  </r>
  <r>
    <x v="4"/>
    <x v="2"/>
    <s v="一之宮7丁目"/>
    <n v="27"/>
    <n v="620"/>
    <n v="1382"/>
    <n v="707"/>
    <n v="675"/>
  </r>
  <r>
    <x v="4"/>
    <x v="2"/>
    <s v="一之宮8丁目"/>
    <n v="20.100000000000001"/>
    <n v="244"/>
    <n v="645"/>
    <n v="326"/>
    <n v="319"/>
  </r>
  <r>
    <x v="4"/>
    <x v="2"/>
    <s v="一之宮9丁目"/>
    <n v="30.4"/>
    <n v="596"/>
    <n v="1424"/>
    <n v="744"/>
    <n v="680"/>
  </r>
  <r>
    <x v="4"/>
    <x v="3"/>
    <s v="中瀬"/>
    <n v="18.8"/>
    <n v="950"/>
    <n v="2310"/>
    <n v="1136"/>
    <n v="1174"/>
  </r>
  <r>
    <x v="4"/>
    <x v="4"/>
    <s v="大曲1丁目"/>
    <n v="15.3"/>
    <n v="518"/>
    <n v="1375"/>
    <n v="696"/>
    <n v="679"/>
  </r>
  <r>
    <x v="4"/>
    <x v="4"/>
    <s v="大曲2丁目"/>
    <n v="10.7"/>
    <n v="164"/>
    <n v="437"/>
    <n v="223"/>
    <n v="214"/>
  </r>
  <r>
    <x v="4"/>
    <x v="4"/>
    <s v="大曲3丁目"/>
    <n v="16.600000000000001"/>
    <n v="383"/>
    <n v="1011"/>
    <n v="510"/>
    <n v="501"/>
  </r>
  <r>
    <x v="4"/>
    <x v="4"/>
    <s v="大曲4丁目"/>
    <n v="13.7"/>
    <n v="69"/>
    <n v="162"/>
    <n v="82"/>
    <n v="80"/>
  </r>
  <r>
    <x v="4"/>
    <x v="5"/>
    <s v="岡田"/>
    <n v="54.9"/>
    <n v="827"/>
    <n v="1724"/>
    <n v="884"/>
    <n v="840"/>
  </r>
  <r>
    <x v="4"/>
    <x v="5"/>
    <s v="岡田3丁目"/>
    <n v="20.5"/>
    <n v="567"/>
    <n v="1488"/>
    <n v="744"/>
    <n v="744"/>
  </r>
  <r>
    <x v="4"/>
    <x v="5"/>
    <s v="岡田4丁目"/>
    <n v="18.2"/>
    <n v="493"/>
    <n v="1365"/>
    <n v="696"/>
    <n v="669"/>
  </r>
  <r>
    <x v="4"/>
    <x v="5"/>
    <s v="岡田5丁目"/>
    <n v="9.9"/>
    <n v="417"/>
    <n v="882"/>
    <n v="497"/>
    <n v="385"/>
  </r>
  <r>
    <x v="4"/>
    <x v="5"/>
    <s v="岡田6丁目"/>
    <n v="22.5"/>
    <n v="186"/>
    <n v="432"/>
    <n v="235"/>
    <n v="197"/>
  </r>
  <r>
    <x v="4"/>
    <x v="5"/>
    <s v="岡田7丁目"/>
    <n v="18.5"/>
    <n v="759"/>
    <n v="1737"/>
    <n v="809"/>
    <n v="928"/>
  </r>
  <r>
    <x v="4"/>
    <x v="5"/>
    <s v="岡田8丁目"/>
    <n v="11.8"/>
    <n v="392"/>
    <n v="1061"/>
    <n v="515"/>
    <n v="546"/>
  </r>
  <r>
    <x v="4"/>
    <x v="6"/>
    <s v="大蔵"/>
    <n v="32.6"/>
    <n v="188"/>
    <n v="614"/>
    <n v="294"/>
    <n v="320"/>
  </r>
  <r>
    <x v="4"/>
    <x v="7"/>
    <s v="小谷"/>
    <s v="-"/>
    <n v="23"/>
    <n v="61"/>
    <n v="27"/>
    <n v="34"/>
  </r>
  <r>
    <x v="4"/>
    <x v="7"/>
    <s v="小谷1丁目"/>
    <n v="14.3"/>
    <n v="334"/>
    <n v="1029"/>
    <n v="503"/>
    <n v="526"/>
  </r>
  <r>
    <x v="4"/>
    <x v="7"/>
    <s v="小谷2丁目"/>
    <n v="23.8"/>
    <n v="314"/>
    <n v="909"/>
    <n v="463"/>
    <n v="446"/>
  </r>
  <r>
    <x v="4"/>
    <x v="7"/>
    <s v="小谷3丁目"/>
    <n v="13.9"/>
    <n v="414"/>
    <n v="1090"/>
    <n v="551"/>
    <n v="539"/>
  </r>
  <r>
    <x v="4"/>
    <x v="7"/>
    <s v="小谷4丁目"/>
    <n v="14.4"/>
    <n v="65"/>
    <n v="190"/>
    <n v="102"/>
    <n v="88"/>
  </r>
  <r>
    <x v="4"/>
    <x v="8"/>
    <s v="小動"/>
    <n v="61"/>
    <n v="468"/>
    <n v="1318"/>
    <n v="668"/>
    <n v="650"/>
  </r>
  <r>
    <x v="4"/>
    <x v="9"/>
    <s v="宮山"/>
    <n v="326.10000000000002"/>
    <n v="2755"/>
    <n v="7497"/>
    <n v="3655"/>
    <n v="3842"/>
  </r>
  <r>
    <x v="4"/>
    <x v="10"/>
    <s v="倉見"/>
    <n v="236.6"/>
    <n v="3617"/>
    <n v="8957"/>
    <n v="4723"/>
    <n v="4234"/>
  </r>
  <r>
    <x v="4"/>
    <x v="1"/>
    <s v="田端"/>
    <n v="133.5"/>
    <n v="421"/>
    <n v="1119"/>
    <n v="571"/>
    <n v="548"/>
  </r>
  <r>
    <x v="5"/>
    <x v="0"/>
    <s v="総数"/>
    <n v="1342"/>
    <n v="18762"/>
    <n v="47508"/>
    <n v="24062"/>
    <n v="23446"/>
  </r>
  <r>
    <x v="5"/>
    <x v="1"/>
    <s v="田端"/>
    <n v="133.5"/>
    <n v="447"/>
    <n v="1159"/>
    <n v="594"/>
    <n v="565"/>
  </r>
  <r>
    <x v="5"/>
    <x v="2"/>
    <s v="一之宮"/>
    <n v="42.5"/>
    <n v="10"/>
    <n v="23"/>
    <n v="14"/>
    <n v="9"/>
  </r>
  <r>
    <x v="5"/>
    <x v="2"/>
    <s v="一之宮1丁目"/>
    <n v="18.7"/>
    <n v="489"/>
    <n v="1270"/>
    <n v="634"/>
    <n v="636"/>
  </r>
  <r>
    <x v="5"/>
    <x v="2"/>
    <s v="一之宮2丁目"/>
    <n v="15.6"/>
    <n v="516"/>
    <n v="1288"/>
    <n v="671"/>
    <n v="617"/>
  </r>
  <r>
    <x v="5"/>
    <x v="2"/>
    <s v="一之宮3丁目"/>
    <n v="23.5"/>
    <n v="740"/>
    <n v="1889"/>
    <n v="959"/>
    <n v="930"/>
  </r>
  <r>
    <x v="5"/>
    <x v="2"/>
    <s v="一之宮4丁目"/>
    <n v="21.8"/>
    <n v="667"/>
    <n v="1714"/>
    <n v="864"/>
    <n v="850"/>
  </r>
  <r>
    <x v="5"/>
    <x v="2"/>
    <s v="一之宮5丁目"/>
    <n v="23.1"/>
    <n v="319"/>
    <n v="711"/>
    <n v="366"/>
    <n v="345"/>
  </r>
  <r>
    <x v="5"/>
    <x v="2"/>
    <s v="一之宮6丁目"/>
    <n v="31.7"/>
    <n v="143"/>
    <n v="405"/>
    <n v="213"/>
    <n v="192"/>
  </r>
  <r>
    <x v="5"/>
    <x v="2"/>
    <s v="一之宮7丁目"/>
    <n v="27"/>
    <n v="624"/>
    <n v="1363"/>
    <n v="694"/>
    <n v="669"/>
  </r>
  <r>
    <x v="5"/>
    <x v="2"/>
    <s v="一之宮8丁目"/>
    <n v="20.100000000000001"/>
    <n v="252"/>
    <n v="639"/>
    <n v="326"/>
    <n v="313"/>
  </r>
  <r>
    <x v="5"/>
    <x v="2"/>
    <s v="一之宮9丁目"/>
    <n v="30.4"/>
    <n v="612"/>
    <n v="1438"/>
    <n v="749"/>
    <n v="689"/>
  </r>
  <r>
    <x v="5"/>
    <x v="3"/>
    <s v="中瀬"/>
    <n v="18.8"/>
    <n v="937"/>
    <n v="2284"/>
    <n v="1130"/>
    <n v="1154"/>
  </r>
  <r>
    <x v="5"/>
    <x v="4"/>
    <s v="大曲1丁目"/>
    <n v="15.3"/>
    <n v="498"/>
    <n v="1339"/>
    <n v="679"/>
    <n v="660"/>
  </r>
  <r>
    <x v="5"/>
    <x v="4"/>
    <s v="大曲2丁目"/>
    <n v="10.7"/>
    <n v="181"/>
    <n v="482"/>
    <n v="236"/>
    <n v="246"/>
  </r>
  <r>
    <x v="5"/>
    <x v="4"/>
    <s v="大曲3丁目"/>
    <n v="16.600000000000001"/>
    <n v="384"/>
    <n v="981"/>
    <n v="503"/>
    <n v="478"/>
  </r>
  <r>
    <x v="5"/>
    <x v="4"/>
    <s v="大曲4丁目"/>
    <n v="13.7"/>
    <n v="66"/>
    <n v="160"/>
    <n v="82"/>
    <n v="78"/>
  </r>
  <r>
    <x v="5"/>
    <x v="5"/>
    <s v="岡田"/>
    <n v="54.9"/>
    <n v="830"/>
    <n v="1713"/>
    <n v="888"/>
    <n v="825"/>
  </r>
  <r>
    <x v="5"/>
    <x v="5"/>
    <s v="岡田3丁目"/>
    <n v="20.5"/>
    <n v="571"/>
    <n v="1487"/>
    <n v="740"/>
    <n v="747"/>
  </r>
  <r>
    <x v="5"/>
    <x v="5"/>
    <s v="岡田4丁目"/>
    <n v="18.2"/>
    <n v="509"/>
    <n v="1370"/>
    <n v="707"/>
    <n v="663"/>
  </r>
  <r>
    <x v="5"/>
    <x v="5"/>
    <s v="岡田5丁目"/>
    <n v="9.9"/>
    <n v="356"/>
    <n v="853"/>
    <n v="451"/>
    <n v="402"/>
  </r>
  <r>
    <x v="5"/>
    <x v="5"/>
    <s v="岡田6丁目"/>
    <n v="22.5"/>
    <n v="194"/>
    <n v="447"/>
    <n v="241"/>
    <n v="206"/>
  </r>
  <r>
    <x v="5"/>
    <x v="5"/>
    <s v="岡田7丁目"/>
    <n v="18.5"/>
    <n v="749"/>
    <n v="1686"/>
    <n v="781"/>
    <n v="905"/>
  </r>
  <r>
    <x v="5"/>
    <x v="5"/>
    <s v="岡田8丁目"/>
    <n v="11.8"/>
    <n v="395"/>
    <n v="1064"/>
    <n v="511"/>
    <n v="553"/>
  </r>
  <r>
    <x v="5"/>
    <x v="6"/>
    <s v="大蔵"/>
    <n v="32.6"/>
    <n v="187"/>
    <n v="610"/>
    <n v="296"/>
    <n v="314"/>
  </r>
  <r>
    <x v="5"/>
    <x v="7"/>
    <s v="小谷"/>
    <s v="-"/>
    <n v="23"/>
    <n v="60"/>
    <n v="24"/>
    <n v="36"/>
  </r>
  <r>
    <x v="5"/>
    <x v="7"/>
    <s v="小谷1丁目"/>
    <n v="14.3"/>
    <n v="345"/>
    <n v="1072"/>
    <n v="531"/>
    <n v="541"/>
  </r>
  <r>
    <x v="5"/>
    <x v="7"/>
    <s v="小谷2丁目"/>
    <n v="23.8"/>
    <n v="305"/>
    <n v="892"/>
    <n v="451"/>
    <n v="441"/>
  </r>
  <r>
    <x v="5"/>
    <x v="7"/>
    <s v="小谷3丁目"/>
    <n v="13.9"/>
    <n v="416"/>
    <n v="1085"/>
    <n v="555"/>
    <n v="530"/>
  </r>
  <r>
    <x v="5"/>
    <x v="7"/>
    <s v="小谷4丁目"/>
    <n v="14.4"/>
    <n v="66"/>
    <n v="192"/>
    <n v="102"/>
    <n v="90"/>
  </r>
  <r>
    <x v="5"/>
    <x v="8"/>
    <s v="小動"/>
    <n v="61"/>
    <n v="472"/>
    <n v="1319"/>
    <n v="673"/>
    <n v="646"/>
  </r>
  <r>
    <x v="5"/>
    <x v="9"/>
    <s v="宮山"/>
    <n v="326.10000000000002"/>
    <n v="2803"/>
    <n v="7508"/>
    <n v="3668"/>
    <n v="3840"/>
  </r>
  <r>
    <x v="5"/>
    <x v="10"/>
    <s v="倉見"/>
    <n v="236.6"/>
    <n v="3656"/>
    <n v="9005"/>
    <n v="4729"/>
    <n v="4276"/>
  </r>
  <r>
    <x v="5"/>
    <x v="1"/>
    <s v="田端"/>
    <n v="133.5"/>
    <n v="447"/>
    <n v="1159"/>
    <n v="594"/>
    <n v="565"/>
  </r>
  <r>
    <x v="6"/>
    <x v="0"/>
    <s v="総数"/>
    <n v="1342"/>
    <n v="19080"/>
    <n v="47702"/>
    <n v="24152"/>
    <n v="23550"/>
  </r>
  <r>
    <x v="6"/>
    <x v="1"/>
    <s v="田端"/>
    <n v="133.5"/>
    <n v="461"/>
    <n v="1193"/>
    <n v="610"/>
    <n v="583"/>
  </r>
  <r>
    <x v="6"/>
    <x v="2"/>
    <s v="一之宮"/>
    <n v="42.5"/>
    <n v="10"/>
    <n v="23"/>
    <n v="14"/>
    <n v="9"/>
  </r>
  <r>
    <x v="6"/>
    <x v="2"/>
    <s v="一之宮1丁目"/>
    <n v="18.7"/>
    <n v="495"/>
    <n v="1268"/>
    <n v="634"/>
    <n v="634"/>
  </r>
  <r>
    <x v="6"/>
    <x v="2"/>
    <s v="一之宮2丁目"/>
    <n v="15.6"/>
    <n v="524"/>
    <n v="1296"/>
    <n v="673"/>
    <n v="623"/>
  </r>
  <r>
    <x v="6"/>
    <x v="2"/>
    <s v="一之宮3丁目"/>
    <n v="23.5"/>
    <n v="749"/>
    <n v="1852"/>
    <n v="939"/>
    <n v="913"/>
  </r>
  <r>
    <x v="6"/>
    <x v="2"/>
    <s v="一之宮4丁目"/>
    <n v="21.8"/>
    <n v="681"/>
    <n v="1726"/>
    <n v="871"/>
    <n v="855"/>
  </r>
  <r>
    <x v="6"/>
    <x v="2"/>
    <s v="一之宮5丁目"/>
    <n v="23.1"/>
    <n v="314"/>
    <n v="699"/>
    <n v="365"/>
    <n v="334"/>
  </r>
  <r>
    <x v="6"/>
    <x v="2"/>
    <s v="一之宮6丁目"/>
    <n v="31.7"/>
    <n v="145"/>
    <n v="406"/>
    <n v="212"/>
    <n v="194"/>
  </r>
  <r>
    <x v="6"/>
    <x v="2"/>
    <s v="一之宮7丁目"/>
    <n v="27"/>
    <n v="626"/>
    <n v="1329"/>
    <n v="681"/>
    <n v="648"/>
  </r>
  <r>
    <x v="6"/>
    <x v="2"/>
    <s v="一之宮8丁目"/>
    <n v="20.100000000000001"/>
    <n v="264"/>
    <n v="676"/>
    <n v="347"/>
    <n v="329"/>
  </r>
  <r>
    <x v="6"/>
    <x v="2"/>
    <s v="一之宮9丁目"/>
    <n v="30.4"/>
    <n v="611"/>
    <n v="1425"/>
    <n v="744"/>
    <n v="681"/>
  </r>
  <r>
    <x v="6"/>
    <x v="3"/>
    <s v="中瀬"/>
    <n v="18.8"/>
    <n v="959"/>
    <n v="2303"/>
    <n v="1140"/>
    <n v="1163"/>
  </r>
  <r>
    <x v="6"/>
    <x v="4"/>
    <s v="大曲1丁目"/>
    <n v="15.3"/>
    <n v="520"/>
    <n v="1364"/>
    <n v="689"/>
    <n v="675"/>
  </r>
  <r>
    <x v="6"/>
    <x v="4"/>
    <s v="大曲2丁目"/>
    <n v="10.7"/>
    <n v="181"/>
    <n v="474"/>
    <n v="235"/>
    <n v="239"/>
  </r>
  <r>
    <x v="6"/>
    <x v="4"/>
    <s v="大曲3丁目"/>
    <n v="16.600000000000001"/>
    <n v="381"/>
    <n v="975"/>
    <n v="493"/>
    <n v="482"/>
  </r>
  <r>
    <x v="6"/>
    <x v="4"/>
    <s v="大曲4丁目"/>
    <n v="13.7"/>
    <n v="62"/>
    <n v="148"/>
    <n v="73"/>
    <n v="75"/>
  </r>
  <r>
    <x v="6"/>
    <x v="5"/>
    <s v="岡田"/>
    <n v="54.9"/>
    <n v="832"/>
    <n v="1720"/>
    <n v="887"/>
    <n v="833"/>
  </r>
  <r>
    <x v="6"/>
    <x v="5"/>
    <s v="岡田3丁目"/>
    <n v="20.5"/>
    <n v="579"/>
    <n v="1477"/>
    <n v="740"/>
    <n v="737"/>
  </r>
  <r>
    <x v="6"/>
    <x v="5"/>
    <s v="岡田4丁目"/>
    <n v="18.2"/>
    <n v="510"/>
    <n v="1352"/>
    <n v="696"/>
    <n v="656"/>
  </r>
  <r>
    <x v="6"/>
    <x v="5"/>
    <s v="岡田5丁目"/>
    <n v="9.9"/>
    <n v="355"/>
    <n v="848"/>
    <n v="447"/>
    <n v="401"/>
  </r>
  <r>
    <x v="6"/>
    <x v="5"/>
    <s v="岡田6丁目"/>
    <n v="22.5"/>
    <n v="197"/>
    <n v="440"/>
    <n v="234"/>
    <n v="206"/>
  </r>
  <r>
    <x v="6"/>
    <x v="5"/>
    <s v="岡田7丁目"/>
    <n v="18.5"/>
    <n v="739"/>
    <n v="1632"/>
    <n v="738"/>
    <n v="894"/>
  </r>
  <r>
    <x v="6"/>
    <x v="5"/>
    <s v="岡田8丁目"/>
    <n v="11.8"/>
    <n v="390"/>
    <n v="1045"/>
    <n v="510"/>
    <n v="535"/>
  </r>
  <r>
    <x v="6"/>
    <x v="6"/>
    <s v="大蔵"/>
    <n v="32.6"/>
    <n v="189"/>
    <n v="618"/>
    <n v="294"/>
    <n v="324"/>
  </r>
  <r>
    <x v="6"/>
    <x v="7"/>
    <s v="小谷"/>
    <s v="-"/>
    <n v="23"/>
    <n v="57"/>
    <n v="24"/>
    <n v="33"/>
  </r>
  <r>
    <x v="6"/>
    <x v="7"/>
    <s v="小谷1丁目"/>
    <n v="14.3"/>
    <n v="354"/>
    <n v="1075"/>
    <n v="534"/>
    <n v="541"/>
  </r>
  <r>
    <x v="6"/>
    <x v="7"/>
    <s v="小谷2丁目"/>
    <n v="23.8"/>
    <n v="308"/>
    <n v="897"/>
    <n v="452"/>
    <n v="445"/>
  </r>
  <r>
    <x v="6"/>
    <x v="7"/>
    <s v="小谷3丁目"/>
    <n v="13.9"/>
    <n v="426"/>
    <n v="1103"/>
    <n v="565"/>
    <n v="538"/>
  </r>
  <r>
    <x v="6"/>
    <x v="7"/>
    <s v="小谷4丁目"/>
    <n v="14.4"/>
    <n v="66"/>
    <n v="192"/>
    <n v="101"/>
    <n v="91"/>
  </r>
  <r>
    <x v="6"/>
    <x v="8"/>
    <s v="小動"/>
    <n v="61"/>
    <n v="468"/>
    <n v="1314"/>
    <n v="669"/>
    <n v="645"/>
  </r>
  <r>
    <x v="6"/>
    <x v="9"/>
    <s v="宮山"/>
    <n v="326.10000000000002"/>
    <n v="2868"/>
    <n v="7561"/>
    <n v="3689"/>
    <n v="3872"/>
  </r>
  <r>
    <x v="6"/>
    <x v="10"/>
    <s v="倉見"/>
    <n v="236.6"/>
    <n v="3793"/>
    <n v="9214"/>
    <n v="4852"/>
    <n v="4362"/>
  </r>
  <r>
    <x v="6"/>
    <x v="1"/>
    <s v="田端"/>
    <n v="133.5"/>
    <n v="461"/>
    <n v="1193"/>
    <n v="610"/>
    <n v="583"/>
  </r>
</pivotCacheRecords>
</file>

<file path=xl/pivotCache/pivotCacheRecords119.xml><?xml version="1.0" encoding="utf-8"?>
<pivotCacheRecords xmlns="http://schemas.openxmlformats.org/spreadsheetml/2006/main" xmlns:r="http://schemas.openxmlformats.org/officeDocument/2006/relationships" count="8">
  <r>
    <x v="0"/>
    <n v="12283"/>
    <n v="755"/>
    <n v="6.1467068305788493"/>
    <n v="689"/>
    <n v="66"/>
    <n v="12283"/>
    <n v="3020"/>
    <n v="24.586827322315397"/>
    <n v="2845"/>
    <n v="175"/>
  </r>
  <r>
    <x v="1"/>
    <n v="12999"/>
    <n v="822"/>
    <n v="6.3235633510270022"/>
    <n v="758"/>
    <n v="64"/>
    <n v="12999"/>
    <n v="3882"/>
    <n v="29.863835679667666"/>
    <n v="3605"/>
    <n v="277"/>
  </r>
  <r>
    <x v="2"/>
    <n v="11395"/>
    <n v="773"/>
    <n v="6.783677051338306"/>
    <n v="741"/>
    <n v="32"/>
    <n v="11395"/>
    <n v="3822"/>
    <n v="33.541026766125491"/>
    <n v="3568"/>
    <n v="254"/>
  </r>
  <r>
    <x v="3"/>
    <n v="13552"/>
    <n v="720"/>
    <n v="5.3128689492325858"/>
    <n v="681"/>
    <n v="39"/>
    <n v="13552"/>
    <n v="3994"/>
    <n v="29.471664698937428"/>
    <n v="3709"/>
    <n v="285"/>
  </r>
  <r>
    <x v="4"/>
    <n v="13923"/>
    <n v="687"/>
    <n v="4.9342814048696404"/>
    <n v="666"/>
    <n v="21"/>
    <n v="13923"/>
    <n v="4116"/>
    <n v="29.562594268476623"/>
    <n v="3812"/>
    <n v="304"/>
  </r>
  <r>
    <x v="5"/>
    <n v="14253"/>
    <n v="624"/>
    <n v="4.3780256788044616"/>
    <n v="599"/>
    <n v="25"/>
    <n v="14253"/>
    <n v="4136"/>
    <n v="29.018452255665473"/>
    <n v="3830"/>
    <n v="306"/>
  </r>
  <r>
    <x v="6"/>
    <n v="14442"/>
    <n v="649"/>
    <n v="4.4938374186400774"/>
    <n v="636"/>
    <n v="13"/>
    <n v="14442"/>
    <n v="4246"/>
    <n v="29.400360060933391"/>
    <n v="3882"/>
    <n v="364"/>
  </r>
  <r>
    <x v="7"/>
    <n v="14612"/>
    <n v="661"/>
    <n v="4.5199999999999996"/>
    <n v="638"/>
    <n v="23"/>
    <n v="14612"/>
    <n v="4329"/>
    <n v="29.63"/>
    <n v="3971"/>
    <n v="358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8">
  <r>
    <x v="0"/>
    <n v="8"/>
  </r>
  <r>
    <x v="1"/>
    <n v="5"/>
  </r>
  <r>
    <x v="2"/>
    <n v="5"/>
  </r>
  <r>
    <x v="3"/>
    <n v="5"/>
  </r>
  <r>
    <x v="4"/>
    <n v="4"/>
  </r>
  <r>
    <x v="5"/>
    <n v="5"/>
  </r>
  <r>
    <x v="6"/>
    <n v="10"/>
  </r>
  <r>
    <x v="7"/>
    <n v="2"/>
  </r>
</pivotCacheRecords>
</file>

<file path=xl/pivotCache/pivotCacheRecords120.xml><?xml version="1.0" encoding="utf-8"?>
<pivotCacheRecords xmlns="http://schemas.openxmlformats.org/spreadsheetml/2006/main" xmlns:r="http://schemas.openxmlformats.org/officeDocument/2006/relationships" count="10">
  <r>
    <x v="0"/>
    <n v="1895"/>
  </r>
  <r>
    <x v="1"/>
    <n v="1854"/>
  </r>
  <r>
    <x v="2"/>
    <n v="1848"/>
  </r>
  <r>
    <x v="3"/>
    <n v="1855"/>
  </r>
  <r>
    <x v="4"/>
    <n v="1825"/>
  </r>
  <r>
    <x v="5"/>
    <n v="1864"/>
  </r>
  <r>
    <x v="6"/>
    <n v="1868"/>
  </r>
  <r>
    <x v="7"/>
    <n v="1870"/>
  </r>
  <r>
    <x v="8"/>
    <n v="1897"/>
  </r>
  <r>
    <x v="9"/>
    <n v="1938"/>
  </r>
</pivotCacheRecords>
</file>

<file path=xl/pivotCache/pivotCacheRecords121.xml><?xml version="1.0" encoding="utf-8"?>
<pivotCacheRecords xmlns="http://schemas.openxmlformats.org/spreadsheetml/2006/main" xmlns:r="http://schemas.openxmlformats.org/officeDocument/2006/relationships" count="29">
  <r>
    <x v="0"/>
    <n v="728"/>
    <n v="697"/>
    <n v="656"/>
    <n v="655"/>
    <n v="594"/>
    <n v="595"/>
    <n v="622"/>
    <n v="626"/>
  </r>
  <r>
    <x v="1"/>
    <n v="147"/>
    <n v="139"/>
    <n v="128"/>
    <n v="123"/>
    <n v="105"/>
    <n v="105"/>
    <n v="98"/>
    <n v="101"/>
  </r>
  <r>
    <x v="2"/>
    <n v="71"/>
    <n v="73"/>
    <n v="64"/>
    <n v="50"/>
    <n v="45"/>
    <n v="44"/>
    <n v="48"/>
    <n v="48"/>
  </r>
  <r>
    <x v="3"/>
    <n v="65"/>
    <n v="61"/>
    <n v="58"/>
    <n v="60"/>
    <n v="60"/>
    <n v="62"/>
    <n v="61"/>
    <n v="65"/>
  </r>
  <r>
    <x v="4"/>
    <n v="82"/>
    <n v="86"/>
    <n v="77"/>
    <n v="102"/>
    <n v="82"/>
    <n v="76"/>
    <n v="78"/>
    <n v="67"/>
  </r>
  <r>
    <x v="5"/>
    <n v="24"/>
    <n v="20"/>
    <n v="19"/>
    <n v="18"/>
    <n v="12"/>
    <n v="9"/>
    <n v="9"/>
    <n v="10"/>
  </r>
  <r>
    <x v="6"/>
    <n v="24"/>
    <n v="23"/>
    <n v="22"/>
    <n v="19"/>
    <n v="14"/>
    <n v="14"/>
    <n v="13"/>
    <n v="13"/>
  </r>
  <r>
    <x v="7"/>
    <n v="77"/>
    <n v="72"/>
    <n v="68"/>
    <n v="65"/>
    <n v="62"/>
    <n v="57"/>
    <n v="63"/>
    <n v="66"/>
  </r>
  <r>
    <x v="8"/>
    <n v="87"/>
    <n v="85"/>
    <n v="86"/>
    <n v="89"/>
    <n v="87"/>
    <n v="79"/>
    <n v="83"/>
    <n v="85"/>
  </r>
  <r>
    <x v="9"/>
    <n v="36"/>
    <n v="30"/>
    <n v="28"/>
    <n v="22"/>
    <n v="24"/>
    <n v="24"/>
    <n v="21"/>
    <n v="26"/>
  </r>
  <r>
    <x v="10"/>
    <n v="2"/>
    <n v="1"/>
    <n v="1"/>
    <n v="1"/>
    <n v="1"/>
    <n v="2"/>
    <n v="1"/>
    <n v="1"/>
  </r>
  <r>
    <x v="11"/>
    <n v="13"/>
    <n v="15"/>
    <n v="16"/>
    <n v="17"/>
    <n v="14"/>
    <n v="17"/>
    <n v="27"/>
    <n v="27"/>
  </r>
  <r>
    <x v="12"/>
    <n v="11"/>
    <n v="5"/>
    <n v="6"/>
    <n v="8"/>
    <n v="4"/>
    <n v="8"/>
    <n v="8"/>
    <n v="7"/>
  </r>
  <r>
    <x v="13"/>
    <n v="4"/>
    <n v="4"/>
    <n v="3"/>
    <n v="3"/>
    <n v="2"/>
    <n v="2"/>
    <n v="2"/>
    <n v="2"/>
  </r>
  <r>
    <x v="14"/>
    <n v="1"/>
    <n v="1"/>
    <n v="1"/>
    <n v="0"/>
    <n v="0"/>
    <n v="4"/>
    <n v="5"/>
    <n v="3"/>
  </r>
  <r>
    <x v="15"/>
    <n v="4"/>
    <n v="4"/>
    <n v="4"/>
    <n v="4"/>
    <n v="1"/>
    <n v="1"/>
    <n v="1"/>
    <n v="1"/>
  </r>
  <r>
    <x v="16"/>
    <n v="9"/>
    <n v="7"/>
    <n v="9"/>
    <n v="9"/>
    <n v="8"/>
    <n v="6"/>
    <n v="7"/>
    <n v="8"/>
  </r>
  <r>
    <x v="17"/>
    <n v="1"/>
    <n v="2"/>
    <n v="3"/>
    <n v="1"/>
    <n v="0"/>
    <n v="0"/>
    <n v="0"/>
    <n v="0"/>
  </r>
  <r>
    <x v="18"/>
    <n v="0"/>
    <n v="1"/>
    <n v="1"/>
    <n v="0"/>
    <n v="1"/>
    <n v="0"/>
    <n v="0"/>
    <n v="0"/>
  </r>
  <r>
    <x v="19"/>
    <n v="2"/>
    <n v="2"/>
    <n v="2"/>
    <n v="2"/>
    <n v="5"/>
    <n v="8"/>
    <n v="14"/>
    <n v="11"/>
  </r>
  <r>
    <x v="20"/>
    <n v="7"/>
    <n v="10"/>
    <n v="9"/>
    <n v="10"/>
    <n v="9"/>
    <n v="10"/>
    <n v="10"/>
    <n v="11"/>
  </r>
  <r>
    <x v="21"/>
    <n v="3"/>
    <n v="5"/>
    <n v="3"/>
    <n v="2"/>
    <n v="2"/>
    <n v="2"/>
    <n v="2"/>
    <n v="2"/>
  </r>
  <r>
    <x v="22"/>
    <n v="6"/>
    <n v="5"/>
    <n v="5"/>
    <n v="1"/>
    <n v="1"/>
    <n v="1"/>
    <n v="1"/>
    <n v="4"/>
  </r>
  <r>
    <x v="23"/>
    <n v="1"/>
    <n v="1"/>
    <n v="1"/>
    <n v="1"/>
    <n v="0"/>
    <n v="0"/>
    <n v="0"/>
    <n v="0"/>
  </r>
  <r>
    <x v="24"/>
    <n v="37"/>
    <n v="34"/>
    <n v="32"/>
    <n v="32"/>
    <n v="29"/>
    <n v="36"/>
    <n v="36"/>
    <n v="32"/>
  </r>
  <r>
    <x v="25"/>
    <n v="2"/>
    <n v="1"/>
    <n v="1"/>
    <n v="1"/>
    <n v="1"/>
    <n v="3"/>
    <n v="2"/>
    <n v="1"/>
  </r>
  <r>
    <x v="26"/>
    <n v="1"/>
    <n v="1"/>
    <n v="1"/>
    <n v="3"/>
    <n v="4"/>
    <n v="5"/>
    <n v="5"/>
    <n v="5"/>
  </r>
  <r>
    <x v="27"/>
    <n v="1"/>
    <n v="0"/>
    <n v="0"/>
    <n v="1"/>
    <n v="1"/>
    <n v="0"/>
    <n v="0"/>
    <n v="0"/>
  </r>
  <r>
    <x v="28"/>
    <n v="10"/>
    <n v="9"/>
    <n v="8"/>
    <n v="11"/>
    <n v="20"/>
    <n v="20"/>
    <n v="27"/>
    <n v="30"/>
  </r>
</pivotCacheRecords>
</file>

<file path=xl/pivotCache/pivotCacheRecords122.xml><?xml version="1.0" encoding="utf-8"?>
<pivotCacheRecords xmlns="http://schemas.openxmlformats.org/spreadsheetml/2006/main" xmlns:r="http://schemas.openxmlformats.org/officeDocument/2006/relationships" count="8">
  <r>
    <x v="0"/>
    <n v="394"/>
    <n v="353"/>
    <n v="227"/>
    <n v="5"/>
    <n v="1"/>
    <n v="2"/>
    <n v="41"/>
    <n v="25"/>
    <n v="2"/>
    <n v="50"/>
  </r>
  <r>
    <x v="1"/>
    <n v="394"/>
    <n v="348"/>
    <n v="222"/>
    <n v="5"/>
    <n v="2"/>
    <n v="2"/>
    <n v="40"/>
    <n v="25"/>
    <n v="2"/>
    <n v="50"/>
  </r>
  <r>
    <x v="2"/>
    <n v="394"/>
    <n v="351"/>
    <n v="226"/>
    <n v="5"/>
    <n v="2"/>
    <n v="2"/>
    <n v="40"/>
    <n v="25"/>
    <n v="2"/>
    <n v="49"/>
  </r>
  <r>
    <x v="3"/>
    <n v="394"/>
    <n v="350"/>
    <n v="223"/>
    <n v="5"/>
    <n v="2"/>
    <n v="2"/>
    <n v="40"/>
    <n v="25"/>
    <n v="2"/>
    <n v="51"/>
  </r>
  <r>
    <x v="4"/>
    <n v="394"/>
    <n v="350"/>
    <n v="231"/>
    <n v="5"/>
    <n v="2"/>
    <n v="2"/>
    <n v="33"/>
    <n v="22"/>
    <n v="2"/>
    <n v="53"/>
  </r>
  <r>
    <x v="5"/>
    <n v="394"/>
    <n v="349"/>
    <n v="232"/>
    <n v="5"/>
    <n v="2"/>
    <n v="2"/>
    <n v="33"/>
    <n v="22"/>
    <n v="2"/>
    <n v="51"/>
  </r>
  <r>
    <x v="6"/>
    <n v="390"/>
    <n v="344"/>
    <n v="228"/>
    <n v="5"/>
    <n v="2"/>
    <n v="2"/>
    <n v="31"/>
    <n v="21"/>
    <n v="2"/>
    <n v="53"/>
  </r>
  <r>
    <x v="7"/>
    <n v="390"/>
    <n v="347"/>
    <n v="229"/>
    <n v="5"/>
    <n v="2"/>
    <n v="2"/>
    <n v="32"/>
    <n v="19"/>
    <n v="2"/>
    <n v="56"/>
  </r>
</pivotCacheRecords>
</file>

<file path=xl/pivotCache/pivotCacheRecords123.xml><?xml version="1.0" encoding="utf-8"?>
<pivotCacheRecords xmlns="http://schemas.openxmlformats.org/spreadsheetml/2006/main" xmlns:r="http://schemas.openxmlformats.org/officeDocument/2006/relationships" count="29">
  <r>
    <x v="0"/>
    <n v="504"/>
    <s v="-"/>
    <s v="-"/>
    <s v="-"/>
    <s v="-"/>
    <s v="-"/>
    <s v="-"/>
    <s v="-"/>
    <s v="-"/>
  </r>
  <r>
    <x v="1"/>
    <n v="574"/>
    <s v="-"/>
    <s v="-"/>
    <s v="-"/>
    <s v="-"/>
    <s v="-"/>
    <s v="-"/>
    <s v="-"/>
    <s v="-"/>
  </r>
  <r>
    <x v="2"/>
    <n v="716"/>
    <s v="-"/>
    <s v="-"/>
    <s v="-"/>
    <s v="-"/>
    <s v="-"/>
    <s v="-"/>
    <s v="-"/>
    <s v="-"/>
  </r>
  <r>
    <x v="3"/>
    <n v="757"/>
    <s v="-"/>
    <s v="-"/>
    <s v="-"/>
    <s v="-"/>
    <s v="-"/>
    <s v="-"/>
    <s v="-"/>
    <s v="-"/>
  </r>
  <r>
    <x v="4"/>
    <n v="807"/>
    <s v="-"/>
    <s v="-"/>
    <s v="-"/>
    <s v="-"/>
    <s v="-"/>
    <s v="-"/>
    <s v="-"/>
    <s v="-"/>
  </r>
  <r>
    <x v="5"/>
    <n v="1555"/>
    <s v="-"/>
    <s v="-"/>
    <s v="-"/>
    <s v="-"/>
    <s v="-"/>
    <s v="-"/>
    <s v="-"/>
    <s v="-"/>
  </r>
  <r>
    <x v="6"/>
    <n v="1703"/>
    <s v="-"/>
    <s v="-"/>
    <s v="-"/>
    <s v="-"/>
    <s v="-"/>
    <s v="-"/>
    <s v="-"/>
    <s v="-"/>
  </r>
  <r>
    <x v="7"/>
    <n v="1909"/>
    <s v="-"/>
    <s v="-"/>
    <s v="-"/>
    <s v="-"/>
    <s v="-"/>
    <s v="-"/>
    <s v="-"/>
    <s v="-"/>
  </r>
  <r>
    <x v="8"/>
    <n v="2274"/>
    <s v="-"/>
    <s v="-"/>
    <s v="-"/>
    <s v="-"/>
    <s v="-"/>
    <s v="-"/>
    <s v="-"/>
    <s v="-"/>
  </r>
  <r>
    <x v="9"/>
    <n v="2340"/>
    <s v="-"/>
    <s v="-"/>
    <s v="-"/>
    <s v="-"/>
    <s v="-"/>
    <s v="-"/>
    <s v="-"/>
    <s v="-"/>
  </r>
  <r>
    <x v="10"/>
    <n v="2387"/>
    <s v="-"/>
    <s v="-"/>
    <s v="-"/>
    <s v="-"/>
    <s v="-"/>
    <s v="-"/>
    <s v="-"/>
    <s v="-"/>
  </r>
  <r>
    <x v="11"/>
    <n v="2364"/>
    <s v="-"/>
    <s v="-"/>
    <s v="-"/>
    <s v="-"/>
    <s v="-"/>
    <s v="-"/>
    <s v="-"/>
    <s v="-"/>
  </r>
  <r>
    <x v="12"/>
    <n v="2468"/>
    <s v="-"/>
    <s v="-"/>
    <s v="-"/>
    <s v="-"/>
    <s v="-"/>
    <s v="-"/>
    <s v="-"/>
    <s v="-"/>
  </r>
  <r>
    <x v="13"/>
    <n v="2462"/>
    <s v="-"/>
    <s v="-"/>
    <s v="-"/>
    <s v="-"/>
    <s v="-"/>
    <s v="-"/>
    <s v="-"/>
    <s v="-"/>
  </r>
  <r>
    <x v="14"/>
    <n v="2483"/>
    <s v="-"/>
    <s v="-"/>
    <s v="-"/>
    <s v="-"/>
    <s v="-"/>
    <s v="-"/>
    <s v="-"/>
    <s v="-"/>
  </r>
  <r>
    <x v="15"/>
    <n v="2509"/>
    <s v="-"/>
    <s v="-"/>
    <s v="-"/>
    <s v="-"/>
    <s v="-"/>
    <s v="-"/>
    <s v="-"/>
    <s v="-"/>
  </r>
  <r>
    <x v="16"/>
    <n v="2480"/>
    <s v="-"/>
    <s v="-"/>
    <s v="-"/>
    <s v="-"/>
    <s v="-"/>
    <s v="-"/>
    <s v="-"/>
    <s v="-"/>
  </r>
  <r>
    <x v="17"/>
    <n v="2220"/>
    <s v="-"/>
    <s v="-"/>
    <s v="-"/>
    <s v="-"/>
    <s v="-"/>
    <s v="-"/>
    <s v="-"/>
    <s v="-"/>
  </r>
  <r>
    <x v="18"/>
    <n v="3126"/>
    <s v="-"/>
    <s v="-"/>
    <s v="-"/>
    <s v="-"/>
    <s v="-"/>
    <s v="-"/>
    <s v="-"/>
    <s v="-"/>
  </r>
  <r>
    <x v="19"/>
    <n v="3291"/>
    <s v="-"/>
    <s v="-"/>
    <s v="-"/>
    <s v="-"/>
    <s v="-"/>
    <s v="-"/>
    <s v="-"/>
    <s v="-"/>
  </r>
  <r>
    <x v="20"/>
    <n v="3137"/>
    <s v="-"/>
    <s v="-"/>
    <s v="-"/>
    <s v="-"/>
    <s v="-"/>
    <s v="-"/>
    <s v="-"/>
    <s v="-"/>
  </r>
  <r>
    <x v="21"/>
    <n v="3031"/>
    <n v="338"/>
    <n v="298"/>
    <n v="121"/>
    <n v="1440"/>
    <n v="14"/>
    <n v="128"/>
    <n v="692"/>
    <n v="31457"/>
  </r>
  <r>
    <x v="22"/>
    <n v="3152"/>
    <n v="308"/>
    <n v="303"/>
    <n v="274"/>
    <n v="1450"/>
    <n v="17"/>
    <n v="115"/>
    <n v="685"/>
    <n v="11095"/>
  </r>
  <r>
    <x v="23"/>
    <n v="3105"/>
    <n v="304"/>
    <n v="317"/>
    <n v="284"/>
    <n v="1400"/>
    <n v="13"/>
    <n v="117"/>
    <n v="670"/>
    <n v="22401"/>
  </r>
  <r>
    <x v="24"/>
    <n v="3055"/>
    <n v="292"/>
    <n v="281"/>
    <n v="285"/>
    <n v="1396"/>
    <n v="12"/>
    <n v="115"/>
    <n v="674"/>
    <n v="26438"/>
  </r>
  <r>
    <x v="25"/>
    <n v="3184"/>
    <n v="356"/>
    <n v="317"/>
    <n v="301"/>
    <n v="1387"/>
    <n v="18"/>
    <n v="122"/>
    <n v="683"/>
    <n v="30880"/>
  </r>
  <r>
    <x v="26"/>
    <n v="3036"/>
    <n v="296"/>
    <n v="288"/>
    <n v="293"/>
    <n v="1363"/>
    <n v="16"/>
    <n v="117"/>
    <n v="663"/>
    <n v="30308"/>
  </r>
  <r>
    <x v="27"/>
    <n v="2872"/>
    <n v="282"/>
    <n v="270"/>
    <n v="279"/>
    <n v="1287"/>
    <n v="15"/>
    <n v="112"/>
    <n v="627"/>
    <n v="37208"/>
  </r>
  <r>
    <x v="28"/>
    <n v="2757"/>
    <n v="279"/>
    <n v="242"/>
    <n v="268"/>
    <n v="1229"/>
    <n v="17"/>
    <n v="112"/>
    <n v="610"/>
    <n v="34092"/>
  </r>
</pivotCacheRecords>
</file>

<file path=xl/pivotCache/pivotCacheRecords124.xml><?xml version="1.0" encoding="utf-8"?>
<pivotCacheRecords xmlns="http://schemas.openxmlformats.org/spreadsheetml/2006/main" xmlns:r="http://schemas.openxmlformats.org/officeDocument/2006/relationships" count="72">
  <r>
    <d v="2010-01-01T00:00:00"/>
    <x v="0"/>
    <n v="46"/>
    <n v="132"/>
    <n v="38"/>
    <n v="93"/>
    <n v="1"/>
    <n v="86"/>
    <s v="-"/>
    <s v="-"/>
    <s v="-"/>
  </r>
  <r>
    <d v="2010-02-01T00:00:00"/>
    <x v="0"/>
    <n v="3"/>
    <n v="143"/>
    <n v="29"/>
    <n v="113"/>
    <n v="1"/>
    <n v="140"/>
    <s v="-"/>
    <s v="-"/>
    <s v="-"/>
  </r>
  <r>
    <d v="2010-03-01T00:00:00"/>
    <x v="0"/>
    <n v="-55"/>
    <n v="271"/>
    <n v="114"/>
    <n v="153"/>
    <n v="4"/>
    <n v="326"/>
    <s v="-"/>
    <s v="-"/>
    <s v="-"/>
  </r>
  <r>
    <d v="2010-04-01T00:00:00"/>
    <x v="0"/>
    <n v="67"/>
    <n v="232"/>
    <n v="83"/>
    <n v="148"/>
    <n v="1"/>
    <n v="165"/>
    <s v="-"/>
    <s v="-"/>
    <s v="-"/>
  </r>
  <r>
    <d v="2010-05-01T00:00:00"/>
    <x v="0"/>
    <n v="-10"/>
    <n v="123"/>
    <n v="33"/>
    <n v="90"/>
    <n v="0"/>
    <n v="133"/>
    <s v="-"/>
    <s v="-"/>
    <s v="-"/>
  </r>
  <r>
    <d v="2010-06-01T00:00:00"/>
    <x v="0"/>
    <n v="-47"/>
    <n v="108"/>
    <n v="25"/>
    <n v="82"/>
    <n v="1"/>
    <n v="155"/>
    <s v="-"/>
    <s v="-"/>
    <s v="-"/>
  </r>
  <r>
    <d v="2010-07-01T00:00:00"/>
    <x v="0"/>
    <n v="10"/>
    <n v="143"/>
    <n v="50"/>
    <n v="93"/>
    <n v="0"/>
    <n v="133"/>
    <s v="-"/>
    <s v="-"/>
    <s v="-"/>
  </r>
  <r>
    <d v="2010-08-01T00:00:00"/>
    <x v="0"/>
    <n v="-18"/>
    <n v="121"/>
    <n v="24"/>
    <n v="95"/>
    <n v="2"/>
    <n v="139"/>
    <s v="-"/>
    <s v="-"/>
    <s v="-"/>
  </r>
  <r>
    <d v="2010-09-01T00:00:00"/>
    <x v="0"/>
    <n v="19"/>
    <n v="152"/>
    <n v="17"/>
    <n v="129"/>
    <n v="6"/>
    <n v="133"/>
    <s v="-"/>
    <s v="-"/>
    <s v="-"/>
  </r>
  <r>
    <d v="2010-10-01T00:00:00"/>
    <x v="0"/>
    <n v="-11"/>
    <n v="111"/>
    <n v="29"/>
    <n v="78"/>
    <n v="4"/>
    <n v="122"/>
    <s v="-"/>
    <s v="-"/>
    <s v="-"/>
  </r>
  <r>
    <d v="2010-11-01T00:00:00"/>
    <x v="0"/>
    <n v="-11"/>
    <n v="119"/>
    <n v="39"/>
    <n v="78"/>
    <n v="2"/>
    <n v="130"/>
    <s v="-"/>
    <s v="-"/>
    <s v="-"/>
  </r>
  <r>
    <d v="2010-12-01T00:00:00"/>
    <x v="0"/>
    <n v="-66"/>
    <n v="97"/>
    <n v="19"/>
    <n v="77"/>
    <n v="1"/>
    <n v="163"/>
    <s v="-"/>
    <s v="-"/>
    <s v="-"/>
  </r>
  <r>
    <d v="2011-01-01T00:00:00"/>
    <x v="1"/>
    <n v="-27"/>
    <n v="113"/>
    <n v="29"/>
    <n v="83"/>
    <n v="1"/>
    <n v="140"/>
    <s v="-"/>
    <s v="-"/>
    <s v="-"/>
  </r>
  <r>
    <d v="2011-02-01T00:00:00"/>
    <x v="1"/>
    <n v="6"/>
    <n v="138"/>
    <n v="50"/>
    <n v="86"/>
    <n v="2"/>
    <n v="132"/>
    <s v="-"/>
    <s v="-"/>
    <s v="-"/>
  </r>
  <r>
    <d v="2011-03-01T00:00:00"/>
    <x v="1"/>
    <n v="-54"/>
    <n v="260"/>
    <n v="89"/>
    <n v="169"/>
    <n v="2"/>
    <n v="314"/>
    <s v="-"/>
    <s v="-"/>
    <s v="-"/>
  </r>
  <r>
    <d v="2011-04-01T00:00:00"/>
    <x v="1"/>
    <n v="18"/>
    <n v="187"/>
    <n v="81"/>
    <n v="106"/>
    <n v="0"/>
    <n v="169"/>
    <s v="-"/>
    <s v="-"/>
    <s v="-"/>
  </r>
  <r>
    <d v="2011-05-01T00:00:00"/>
    <x v="1"/>
    <n v="13"/>
    <n v="155"/>
    <n v="44"/>
    <n v="109"/>
    <n v="2"/>
    <n v="142"/>
    <s v="-"/>
    <s v="-"/>
    <s v="-"/>
  </r>
  <r>
    <d v="2011-06-01T00:00:00"/>
    <x v="1"/>
    <n v="-3"/>
    <n v="118"/>
    <n v="38"/>
    <n v="79"/>
    <n v="1"/>
    <n v="121"/>
    <s v="-"/>
    <s v="-"/>
    <s v="-"/>
  </r>
  <r>
    <d v="2011-07-01T00:00:00"/>
    <x v="1"/>
    <n v="28"/>
    <n v="145"/>
    <n v="37"/>
    <n v="107"/>
    <n v="1"/>
    <n v="117"/>
    <s v="-"/>
    <s v="-"/>
    <s v="-"/>
  </r>
  <r>
    <d v="2011-08-01T00:00:00"/>
    <x v="1"/>
    <n v="3"/>
    <n v="144"/>
    <n v="39"/>
    <n v="103"/>
    <n v="2"/>
    <n v="141"/>
    <s v="-"/>
    <s v="-"/>
    <s v="-"/>
  </r>
  <r>
    <d v="2011-09-01T00:00:00"/>
    <x v="1"/>
    <n v="-12"/>
    <n v="117"/>
    <n v="22"/>
    <n v="95"/>
    <n v="0"/>
    <n v="129"/>
    <s v="-"/>
    <s v="-"/>
    <s v="-"/>
  </r>
  <r>
    <d v="2011-10-01T00:00:00"/>
    <x v="1"/>
    <n v="4"/>
    <n v="155"/>
    <n v="32"/>
    <n v="118"/>
    <n v="5"/>
    <n v="151"/>
    <s v="-"/>
    <s v="-"/>
    <s v="-"/>
  </r>
  <r>
    <d v="2011-11-01T00:00:00"/>
    <x v="1"/>
    <n v="-13"/>
    <n v="124"/>
    <n v="27"/>
    <n v="95"/>
    <n v="2"/>
    <n v="137"/>
    <s v="-"/>
    <s v="-"/>
    <s v="-"/>
  </r>
  <r>
    <d v="2011-12-01T00:00:00"/>
    <x v="1"/>
    <n v="-16"/>
    <n v="114"/>
    <n v="18"/>
    <n v="95"/>
    <n v="1"/>
    <n v="130"/>
    <s v="-"/>
    <s v="-"/>
    <s v="-"/>
  </r>
  <r>
    <d v="2012-01-01T00:00:00"/>
    <x v="2"/>
    <n v="-54"/>
    <n v="104"/>
    <n v="28"/>
    <n v="73"/>
    <n v="3"/>
    <n v="158"/>
    <s v="-"/>
    <s v="-"/>
    <s v="-"/>
  </r>
  <r>
    <d v="2012-02-01T00:00:00"/>
    <x v="2"/>
    <n v="-5"/>
    <n v="120"/>
    <n v="34"/>
    <n v="86"/>
    <n v="0"/>
    <n v="125"/>
    <s v="-"/>
    <s v="-"/>
    <s v="-"/>
  </r>
  <r>
    <d v="2012-03-01T00:00:00"/>
    <x v="2"/>
    <n v="-9"/>
    <n v="316"/>
    <n v="148"/>
    <n v="167"/>
    <n v="1"/>
    <n v="325"/>
    <s v="-"/>
    <s v="-"/>
    <s v="-"/>
  </r>
  <r>
    <d v="2012-04-01T00:00:00"/>
    <x v="2"/>
    <n v="25"/>
    <n v="192"/>
    <n v="72"/>
    <n v="120"/>
    <n v="0"/>
    <n v="167"/>
    <s v="-"/>
    <s v="-"/>
    <s v="-"/>
  </r>
  <r>
    <d v="2012-05-01T00:00:00"/>
    <x v="2"/>
    <n v="-16"/>
    <n v="160"/>
    <n v="56"/>
    <n v="103"/>
    <n v="1"/>
    <n v="176"/>
    <s v="-"/>
    <s v="-"/>
    <s v="-"/>
  </r>
  <r>
    <d v="2012-06-01T00:00:00"/>
    <x v="2"/>
    <n v="-26"/>
    <n v="118"/>
    <n v="33"/>
    <n v="83"/>
    <n v="2"/>
    <n v="144"/>
    <s v="-"/>
    <s v="-"/>
    <s v="-"/>
  </r>
  <r>
    <d v="2012-07-01T00:00:00"/>
    <x v="2"/>
    <n v="11"/>
    <n v="145"/>
    <n v="35"/>
    <n v="110"/>
    <n v="0"/>
    <n v="134"/>
    <s v="-"/>
    <s v="-"/>
    <s v="-"/>
  </r>
  <r>
    <d v="2012-08-01T00:00:00"/>
    <x v="2"/>
    <n v="83"/>
    <n v="210"/>
    <n v="67"/>
    <n v="143"/>
    <n v="0"/>
    <n v="127"/>
    <s v="-"/>
    <s v="-"/>
    <s v="-"/>
  </r>
  <r>
    <d v="2012-09-01T00:00:00"/>
    <x v="2"/>
    <n v="-8"/>
    <n v="139"/>
    <n v="46"/>
    <n v="92"/>
    <n v="1"/>
    <n v="147"/>
    <s v="-"/>
    <s v="-"/>
    <s v="-"/>
  </r>
  <r>
    <d v="2012-10-01T00:00:00"/>
    <x v="2"/>
    <n v="-5"/>
    <n v="173"/>
    <n v="41"/>
    <n v="132"/>
    <n v="0"/>
    <n v="178"/>
    <s v="-"/>
    <s v="-"/>
    <s v="-"/>
  </r>
  <r>
    <d v="2012-11-01T00:00:00"/>
    <x v="2"/>
    <n v="-44"/>
    <n v="124"/>
    <n v="33"/>
    <n v="91"/>
    <n v="0"/>
    <n v="168"/>
    <s v="-"/>
    <s v="-"/>
    <s v="-"/>
  </r>
  <r>
    <d v="2012-12-01T00:00:00"/>
    <x v="2"/>
    <n v="25"/>
    <n v="151"/>
    <n v="27"/>
    <n v="122"/>
    <n v="2"/>
    <n v="126"/>
    <s v="-"/>
    <s v="-"/>
    <s v="-"/>
  </r>
  <r>
    <d v="2013-01-01T00:00:00"/>
    <x v="3"/>
    <n v="-15"/>
    <n v="128"/>
    <n v="38"/>
    <n v="89"/>
    <n v="1"/>
    <n v="143"/>
    <s v="-"/>
    <s v="-"/>
    <s v="-"/>
  </r>
  <r>
    <d v="2013-02-01T00:00:00"/>
    <x v="3"/>
    <n v="9"/>
    <n v="148"/>
    <n v="43"/>
    <n v="105"/>
    <n v="0"/>
    <n v="139"/>
    <s v="-"/>
    <s v="-"/>
    <s v="-"/>
  </r>
  <r>
    <d v="2013-03-01T00:00:00"/>
    <x v="3"/>
    <n v="-67"/>
    <n v="267"/>
    <n v="97"/>
    <n v="169"/>
    <n v="1"/>
    <n v="334"/>
    <s v="-"/>
    <s v="-"/>
    <s v="-"/>
  </r>
  <r>
    <d v="2013-04-01T00:00:00"/>
    <x v="3"/>
    <n v="27"/>
    <n v="230"/>
    <n v="112"/>
    <n v="116"/>
    <n v="2"/>
    <n v="203"/>
    <s v="-"/>
    <s v="-"/>
    <s v="-"/>
  </r>
  <r>
    <d v="2013-05-01T00:00:00"/>
    <x v="3"/>
    <n v="51"/>
    <n v="183"/>
    <n v="62"/>
    <n v="120"/>
    <n v="1"/>
    <n v="132"/>
    <s v="-"/>
    <s v="-"/>
    <s v="-"/>
  </r>
  <r>
    <d v="2013-06-01T00:00:00"/>
    <x v="3"/>
    <n v="26"/>
    <n v="156"/>
    <n v="52"/>
    <n v="104"/>
    <n v="0"/>
    <n v="130"/>
    <s v="-"/>
    <s v="-"/>
    <s v="-"/>
  </r>
  <r>
    <d v="2013-07-01T00:00:00"/>
    <x v="3"/>
    <n v="22"/>
    <n v="162"/>
    <n v="61"/>
    <n v="99"/>
    <n v="2"/>
    <n v="140"/>
    <s v="-"/>
    <s v="-"/>
    <s v="-"/>
  </r>
  <r>
    <d v="2013-08-01T00:00:00"/>
    <x v="3"/>
    <n v="15"/>
    <n v="159"/>
    <n v="43"/>
    <n v="116"/>
    <n v="0"/>
    <n v="144"/>
    <s v="-"/>
    <s v="-"/>
    <s v="-"/>
  </r>
  <r>
    <d v="2013-09-01T00:00:00"/>
    <x v="3"/>
    <n v="-16"/>
    <n v="129"/>
    <n v="41"/>
    <n v="86"/>
    <n v="2"/>
    <n v="145"/>
    <s v="-"/>
    <s v="-"/>
    <s v="-"/>
  </r>
  <r>
    <d v="2013-10-01T00:00:00"/>
    <x v="3"/>
    <n v="-37"/>
    <n v="124"/>
    <n v="34"/>
    <n v="88"/>
    <n v="2"/>
    <n v="161"/>
    <s v="-"/>
    <s v="-"/>
    <s v="-"/>
  </r>
  <r>
    <d v="2013-11-01T00:00:00"/>
    <x v="3"/>
    <n v="-12"/>
    <n v="116"/>
    <n v="33"/>
    <n v="83"/>
    <n v="0"/>
    <n v="128"/>
    <s v="-"/>
    <s v="-"/>
    <s v="-"/>
  </r>
  <r>
    <d v="2013-12-01T00:00:00"/>
    <x v="3"/>
    <n v="-32"/>
    <n v="108"/>
    <n v="32"/>
    <n v="75"/>
    <n v="1"/>
    <n v="140"/>
    <s v="-"/>
    <s v="-"/>
    <s v="-"/>
  </r>
  <r>
    <d v="2014-01-01T00:00:00"/>
    <x v="4"/>
    <n v="30"/>
    <n v="153"/>
    <n v="51"/>
    <n v="100"/>
    <n v="2"/>
    <n v="123"/>
    <s v="-"/>
    <s v="-"/>
    <s v="-"/>
  </r>
  <r>
    <d v="2014-02-01T00:00:00"/>
    <x v="4"/>
    <n v="-2"/>
    <n v="121"/>
    <n v="38"/>
    <n v="79"/>
    <n v="4"/>
    <n v="123"/>
    <m/>
    <s v="-"/>
    <s v="-"/>
  </r>
  <r>
    <d v="2014-03-01T00:00:00"/>
    <x v="4"/>
    <n v="-28"/>
    <n v="263"/>
    <n v="107"/>
    <n v="154"/>
    <n v="2"/>
    <n v="291"/>
    <s v="-"/>
    <s v="-"/>
    <s v="-"/>
  </r>
  <r>
    <d v="2014-04-01T00:00:00"/>
    <x v="4"/>
    <n v="94"/>
    <n v="232"/>
    <n v="106"/>
    <n v="126"/>
    <n v="0"/>
    <n v="138"/>
    <s v="-"/>
    <s v="-"/>
    <s v="-"/>
  </r>
  <r>
    <d v="2014-05-01T00:00:00"/>
    <x v="4"/>
    <n v="17"/>
    <n v="145"/>
    <n v="39"/>
    <n v="105"/>
    <n v="1"/>
    <n v="128"/>
    <s v="-"/>
    <s v="-"/>
    <s v="-"/>
  </r>
  <r>
    <d v="2014-06-01T00:00:00"/>
    <x v="4"/>
    <n v="11"/>
    <n v="151"/>
    <n v="47"/>
    <n v="103"/>
    <n v="1"/>
    <n v="140"/>
    <s v="-"/>
    <s v="-"/>
    <s v="-"/>
  </r>
  <r>
    <d v="2014-07-01T00:00:00"/>
    <x v="4"/>
    <n v="30"/>
    <n v="172"/>
    <n v="64"/>
    <n v="107"/>
    <n v="1"/>
    <n v="142"/>
    <s v="-"/>
    <s v="-"/>
    <s v="-"/>
  </r>
  <r>
    <d v="2014-08-01T00:00:00"/>
    <x v="4"/>
    <n v="-14"/>
    <n v="127"/>
    <n v="35"/>
    <n v="89"/>
    <n v="3"/>
    <n v="141"/>
    <s v="-"/>
    <s v="-"/>
    <s v="-"/>
  </r>
  <r>
    <d v="2014-09-01T00:00:00"/>
    <x v="4"/>
    <n v="7"/>
    <n v="178"/>
    <n v="46"/>
    <n v="132"/>
    <n v="0"/>
    <n v="171"/>
    <s v="-"/>
    <s v="-"/>
    <s v="-"/>
  </r>
  <r>
    <d v="2014-10-01T00:00:00"/>
    <x v="4"/>
    <n v="51"/>
    <n v="172"/>
    <n v="46"/>
    <n v="126"/>
    <n v="0"/>
    <n v="121"/>
    <s v="-"/>
    <s v="-"/>
    <s v="-"/>
  </r>
  <r>
    <d v="2014-11-01T00:00:00"/>
    <x v="4"/>
    <n v="31"/>
    <n v="125"/>
    <n v="32"/>
    <n v="92"/>
    <n v="1"/>
    <n v="94"/>
    <s v="-"/>
    <s v="-"/>
    <s v="-"/>
  </r>
  <r>
    <d v="2014-12-01T00:00:00"/>
    <x v="4"/>
    <n v="17"/>
    <n v="146"/>
    <n v="34"/>
    <n v="111"/>
    <n v="1"/>
    <n v="129"/>
    <s v="-"/>
    <s v="-"/>
    <s v="-"/>
  </r>
  <r>
    <d v="2015-01-01T00:00:00"/>
    <x v="5"/>
    <n v="45"/>
    <n v="162"/>
    <n v="50"/>
    <n v="110"/>
    <n v="2"/>
    <n v="117"/>
    <s v="-"/>
    <s v="-"/>
    <s v="-"/>
  </r>
  <r>
    <d v="2015-02-01T00:00:00"/>
    <x v="5"/>
    <n v="0"/>
    <n v="154"/>
    <n v="58"/>
    <n v="95"/>
    <n v="1"/>
    <n v="154"/>
    <s v="-"/>
    <s v="-"/>
    <s v="-"/>
  </r>
  <r>
    <d v="2015-03-01T00:00:00"/>
    <x v="5"/>
    <n v="29"/>
    <n v="327"/>
    <n v="129"/>
    <n v="198"/>
    <n v="0"/>
    <n v="298"/>
    <s v="-"/>
    <s v="-"/>
    <s v="-"/>
  </r>
  <r>
    <d v="2015-04-01T00:00:00"/>
    <x v="5"/>
    <n v="48"/>
    <n v="211"/>
    <n v="86"/>
    <n v="124"/>
    <n v="1"/>
    <n v="163"/>
    <s v="-"/>
    <s v="-"/>
    <s v="-"/>
  </r>
  <r>
    <d v="2015-05-01T00:00:00"/>
    <x v="5"/>
    <n v="5"/>
    <n v="127"/>
    <n v="43"/>
    <n v="84"/>
    <n v="0"/>
    <n v="122"/>
    <s v="-"/>
    <s v="-"/>
    <s v="-"/>
  </r>
  <r>
    <d v="2015-06-01T00:00:00"/>
    <x v="5"/>
    <n v="20"/>
    <n v="152"/>
    <n v="49"/>
    <n v="101"/>
    <n v="2"/>
    <n v="132"/>
    <s v="-"/>
    <s v="-"/>
    <s v="-"/>
  </r>
  <r>
    <d v="2015-07-01T00:00:00"/>
    <x v="5"/>
    <n v="-20"/>
    <n v="145"/>
    <n v="49"/>
    <n v="96"/>
    <n v="0"/>
    <n v="165"/>
    <s v="-"/>
    <s v="-"/>
    <s v="-"/>
  </r>
  <r>
    <d v="2015-08-01T00:00:00"/>
    <x v="5"/>
    <n v="-8"/>
    <n v="129"/>
    <n v="57"/>
    <n v="72"/>
    <n v="0"/>
    <n v="137"/>
    <s v="-"/>
    <s v="-"/>
    <s v="-"/>
  </r>
  <r>
    <d v="2015-09-01T00:00:00"/>
    <x v="5"/>
    <n v="16"/>
    <n v="150"/>
    <n v="41"/>
    <n v="107"/>
    <n v="2"/>
    <n v="134"/>
    <s v="-"/>
    <s v="-"/>
    <s v="-"/>
  </r>
  <r>
    <d v="2015-10-01T00:00:00"/>
    <x v="5"/>
    <n v="8"/>
    <n v="160"/>
    <n v="48"/>
    <n v="110"/>
    <n v="2"/>
    <n v="152"/>
    <s v="-"/>
    <s v="-"/>
    <s v="-"/>
  </r>
  <r>
    <d v="2015-11-01T00:00:00"/>
    <x v="5"/>
    <n v="26"/>
    <n v="134"/>
    <n v="45"/>
    <n v="85"/>
    <n v="4"/>
    <n v="108"/>
    <s v="-"/>
    <s v="-"/>
    <s v="-"/>
  </r>
  <r>
    <d v="2015-12-01T00:00:00"/>
    <x v="5"/>
    <n v="42"/>
    <n v="164"/>
    <n v="50"/>
    <n v="110"/>
    <n v="4"/>
    <n v="122"/>
    <s v="-"/>
    <s v="-"/>
    <s v="-"/>
  </r>
</pivotCacheRecords>
</file>

<file path=xl/pivotCache/pivotCacheRecords125.xml><?xml version="1.0" encoding="utf-8"?>
<pivotCacheRecords xmlns="http://schemas.openxmlformats.org/spreadsheetml/2006/main" xmlns:r="http://schemas.openxmlformats.org/officeDocument/2006/relationships" count="50">
  <r>
    <n v="1"/>
    <x v="0"/>
    <n v="1752"/>
    <n v="973"/>
    <n v="779"/>
    <n v="1770"/>
    <n v="945"/>
    <n v="825"/>
    <n v="1952"/>
    <n v="1108"/>
    <n v="844"/>
    <n v="1910"/>
    <n v="1041"/>
    <n v="869"/>
    <n v="1985"/>
    <n v="1060"/>
    <n v="925"/>
    <n v="2015"/>
    <n v="1093"/>
    <n v="922"/>
  </r>
  <r>
    <n v="2"/>
    <x v="1"/>
    <n v="16"/>
    <n v="9"/>
    <n v="7"/>
    <n v="21"/>
    <n v="12"/>
    <n v="9"/>
    <n v="15"/>
    <n v="10"/>
    <n v="5"/>
    <n v="13"/>
    <n v="4"/>
    <n v="9"/>
    <n v="6"/>
    <n v="4"/>
    <n v="2"/>
    <n v="10"/>
    <n v="7"/>
    <n v="3"/>
  </r>
  <r>
    <n v="3"/>
    <x v="2"/>
    <n v="5"/>
    <n v="4"/>
    <n v="1"/>
    <n v="11"/>
    <n v="9"/>
    <n v="2"/>
    <n v="7"/>
    <n v="2"/>
    <n v="5"/>
    <n v="5"/>
    <n v="0"/>
    <n v="5"/>
    <n v="4"/>
    <n v="1"/>
    <n v="3"/>
    <n v="4"/>
    <n v="1"/>
    <n v="3"/>
  </r>
  <r>
    <n v="4"/>
    <x v="3"/>
    <n v="13"/>
    <n v="9"/>
    <n v="4"/>
    <n v="7"/>
    <n v="6"/>
    <n v="1"/>
    <n v="9"/>
    <n v="6"/>
    <n v="3"/>
    <n v="5"/>
    <n v="4"/>
    <n v="1"/>
    <n v="21"/>
    <n v="11"/>
    <n v="10"/>
    <n v="4"/>
    <n v="4"/>
    <n v="0"/>
  </r>
  <r>
    <n v="5"/>
    <x v="4"/>
    <n v="9"/>
    <n v="3"/>
    <n v="6"/>
    <n v="11"/>
    <n v="7"/>
    <n v="4"/>
    <n v="5"/>
    <n v="4"/>
    <n v="1"/>
    <n v="10"/>
    <n v="6"/>
    <n v="4"/>
    <n v="15"/>
    <n v="9"/>
    <n v="6"/>
    <n v="5"/>
    <n v="4"/>
    <n v="1"/>
  </r>
  <r>
    <n v="6"/>
    <x v="5"/>
    <n v="4"/>
    <n v="2"/>
    <n v="2"/>
    <n v="4"/>
    <n v="1"/>
    <n v="3"/>
    <n v="7"/>
    <n v="3"/>
    <n v="4"/>
    <n v="4"/>
    <n v="2"/>
    <n v="2"/>
    <n v="12"/>
    <n v="3"/>
    <n v="9"/>
    <n v="8"/>
    <n v="3"/>
    <n v="5"/>
  </r>
  <r>
    <n v="7"/>
    <x v="6"/>
    <n v="7"/>
    <n v="3"/>
    <n v="4"/>
    <n v="8"/>
    <n v="1"/>
    <n v="7"/>
    <n v="7"/>
    <n v="4"/>
    <n v="3"/>
    <n v="6"/>
    <n v="3"/>
    <n v="3"/>
    <n v="6"/>
    <n v="3"/>
    <n v="3"/>
    <n v="1"/>
    <n v="1"/>
    <n v="0"/>
  </r>
  <r>
    <n v="8"/>
    <x v="7"/>
    <n v="11"/>
    <n v="8"/>
    <n v="3"/>
    <n v="11"/>
    <n v="6"/>
    <n v="5"/>
    <n v="12"/>
    <n v="6"/>
    <n v="6"/>
    <n v="14"/>
    <n v="11"/>
    <n v="3"/>
    <n v="7"/>
    <n v="5"/>
    <n v="2"/>
    <n v="19"/>
    <n v="12"/>
    <n v="7"/>
  </r>
  <r>
    <n v="9"/>
    <x v="8"/>
    <n v="16"/>
    <n v="9"/>
    <n v="7"/>
    <n v="14"/>
    <n v="8"/>
    <n v="6"/>
    <n v="35"/>
    <n v="21"/>
    <n v="14"/>
    <n v="31"/>
    <n v="21"/>
    <n v="10"/>
    <n v="34"/>
    <n v="25"/>
    <n v="9"/>
    <n v="21"/>
    <n v="14"/>
    <n v="7"/>
  </r>
  <r>
    <n v="10"/>
    <x v="9"/>
    <n v="8"/>
    <n v="6"/>
    <n v="2"/>
    <n v="20"/>
    <n v="11"/>
    <n v="9"/>
    <n v="16"/>
    <n v="13"/>
    <n v="3"/>
    <n v="11"/>
    <n v="6"/>
    <n v="5"/>
    <n v="15"/>
    <n v="10"/>
    <n v="5"/>
    <n v="26"/>
    <n v="15"/>
    <n v="11"/>
  </r>
  <r>
    <n v="11"/>
    <x v="10"/>
    <n v="11"/>
    <n v="8"/>
    <n v="3"/>
    <n v="6"/>
    <n v="4"/>
    <n v="2"/>
    <n v="9"/>
    <n v="9"/>
    <n v="0"/>
    <n v="19"/>
    <n v="13"/>
    <n v="6"/>
    <n v="10"/>
    <n v="8"/>
    <n v="2"/>
    <n v="10"/>
    <n v="5"/>
    <n v="5"/>
  </r>
  <r>
    <n v="12"/>
    <x v="11"/>
    <n v="47"/>
    <n v="29"/>
    <n v="18"/>
    <n v="21"/>
    <n v="12"/>
    <n v="9"/>
    <n v="57"/>
    <n v="30"/>
    <n v="27"/>
    <n v="40"/>
    <n v="29"/>
    <n v="11"/>
    <n v="46"/>
    <n v="24"/>
    <n v="22"/>
    <n v="57"/>
    <n v="36"/>
    <n v="21"/>
  </r>
  <r>
    <n v="13"/>
    <x v="12"/>
    <n v="19"/>
    <n v="11"/>
    <n v="8"/>
    <n v="39"/>
    <n v="26"/>
    <n v="13"/>
    <n v="38"/>
    <n v="22"/>
    <n v="16"/>
    <n v="47"/>
    <n v="27"/>
    <n v="20"/>
    <n v="38"/>
    <n v="23"/>
    <n v="15"/>
    <n v="59"/>
    <n v="33"/>
    <n v="26"/>
  </r>
  <r>
    <n v="14"/>
    <x v="13"/>
    <n v="96"/>
    <n v="59"/>
    <n v="37"/>
    <n v="92"/>
    <n v="57"/>
    <n v="35"/>
    <n v="108"/>
    <n v="70"/>
    <n v="38"/>
    <n v="101"/>
    <n v="54"/>
    <n v="47"/>
    <n v="110"/>
    <n v="53"/>
    <n v="57"/>
    <n v="152"/>
    <n v="83"/>
    <n v="69"/>
  </r>
  <r>
    <n v="15"/>
    <x v="14"/>
    <n v="1229"/>
    <n v="666"/>
    <n v="563"/>
    <n v="1245"/>
    <n v="638"/>
    <n v="607"/>
    <n v="1322"/>
    <n v="726"/>
    <n v="596"/>
    <n v="1250"/>
    <n v="660"/>
    <n v="590"/>
    <n v="1324"/>
    <n v="702"/>
    <n v="622"/>
    <n v="1292"/>
    <n v="672"/>
    <n v="620"/>
  </r>
  <r>
    <n v="16"/>
    <x v="15"/>
    <n v="6"/>
    <n v="3"/>
    <n v="3"/>
    <n v="8"/>
    <n v="1"/>
    <n v="7"/>
    <n v="6"/>
    <n v="4"/>
    <n v="2"/>
    <n v="4"/>
    <n v="4"/>
    <n v="0"/>
    <n v="9"/>
    <n v="6"/>
    <n v="3"/>
    <n v="10"/>
    <n v="7"/>
    <n v="3"/>
  </r>
  <r>
    <n v="17"/>
    <x v="16"/>
    <n v="1"/>
    <n v="1"/>
    <n v="0"/>
    <n v="1"/>
    <n v="0"/>
    <n v="1"/>
    <n v="4"/>
    <n v="3"/>
    <n v="1"/>
    <n v="5"/>
    <n v="1"/>
    <n v="4"/>
    <n v="3"/>
    <n v="2"/>
    <n v="1"/>
    <n v="3"/>
    <n v="1"/>
    <n v="2"/>
  </r>
  <r>
    <n v="18"/>
    <x v="17"/>
    <n v="2"/>
    <n v="0"/>
    <n v="2"/>
    <n v="8"/>
    <n v="4"/>
    <n v="4"/>
    <n v="3"/>
    <n v="2"/>
    <n v="1"/>
    <n v="2"/>
    <n v="1"/>
    <n v="1"/>
    <n v="3"/>
    <n v="1"/>
    <n v="2"/>
    <n v="4"/>
    <n v="4"/>
    <n v="0"/>
  </r>
  <r>
    <n v="19"/>
    <x v="18"/>
    <n v="0"/>
    <n v="0"/>
    <n v="0"/>
    <n v="0"/>
    <n v="0"/>
    <n v="0"/>
    <n v="1"/>
    <n v="1"/>
    <n v="0"/>
    <n v="0"/>
    <n v="0"/>
    <n v="0"/>
    <n v="0"/>
    <n v="0"/>
    <n v="0"/>
    <n v="0"/>
    <n v="0"/>
    <n v="0"/>
  </r>
  <r>
    <n v="20"/>
    <x v="19"/>
    <n v="4"/>
    <n v="3"/>
    <n v="1"/>
    <n v="5"/>
    <n v="1"/>
    <n v="4"/>
    <n v="5"/>
    <n v="1"/>
    <n v="4"/>
    <n v="12"/>
    <n v="7"/>
    <n v="5"/>
    <n v="12"/>
    <n v="5"/>
    <n v="7"/>
    <n v="15"/>
    <n v="7"/>
    <n v="8"/>
  </r>
  <r>
    <n v="21"/>
    <x v="20"/>
    <n v="7"/>
    <n v="6"/>
    <n v="1"/>
    <n v="12"/>
    <n v="7"/>
    <n v="5"/>
    <n v="8"/>
    <n v="4"/>
    <n v="4"/>
    <n v="17"/>
    <n v="9"/>
    <n v="8"/>
    <n v="10"/>
    <n v="4"/>
    <n v="6"/>
    <n v="15"/>
    <n v="10"/>
    <n v="5"/>
  </r>
  <r>
    <n v="22"/>
    <x v="21"/>
    <n v="2"/>
    <n v="1"/>
    <n v="1"/>
    <n v="5"/>
    <n v="3"/>
    <n v="2"/>
    <n v="1"/>
    <n v="0"/>
    <n v="1"/>
    <n v="2"/>
    <n v="1"/>
    <n v="1"/>
    <n v="7"/>
    <n v="6"/>
    <n v="1"/>
    <n v="6"/>
    <n v="4"/>
    <n v="2"/>
  </r>
  <r>
    <n v="23"/>
    <x v="22"/>
    <n v="43"/>
    <n v="27"/>
    <n v="16"/>
    <n v="41"/>
    <n v="25"/>
    <n v="16"/>
    <n v="25"/>
    <n v="12"/>
    <n v="13"/>
    <n v="35"/>
    <n v="19"/>
    <n v="16"/>
    <n v="44"/>
    <n v="23"/>
    <n v="21"/>
    <n v="40"/>
    <n v="25"/>
    <n v="15"/>
  </r>
  <r>
    <n v="24"/>
    <x v="23"/>
    <n v="19"/>
    <n v="10"/>
    <n v="9"/>
    <n v="20"/>
    <n v="9"/>
    <n v="11"/>
    <n v="25"/>
    <n v="16"/>
    <n v="9"/>
    <n v="23"/>
    <n v="16"/>
    <n v="7"/>
    <n v="22"/>
    <n v="11"/>
    <n v="11"/>
    <n v="18"/>
    <n v="12"/>
    <n v="6"/>
  </r>
  <r>
    <n v="25"/>
    <x v="24"/>
    <n v="2"/>
    <n v="1"/>
    <n v="1"/>
    <n v="4"/>
    <n v="2"/>
    <n v="2"/>
    <n v="3"/>
    <n v="2"/>
    <n v="1"/>
    <n v="5"/>
    <n v="2"/>
    <n v="3"/>
    <n v="7"/>
    <n v="3"/>
    <n v="4"/>
    <n v="6"/>
    <n v="4"/>
    <n v="2"/>
  </r>
  <r>
    <n v="26"/>
    <x v="25"/>
    <n v="1"/>
    <n v="1"/>
    <n v="0"/>
    <n v="2"/>
    <n v="0"/>
    <n v="2"/>
    <n v="2"/>
    <n v="1"/>
    <n v="1"/>
    <n v="1"/>
    <n v="0"/>
    <n v="1"/>
    <n v="6"/>
    <n v="3"/>
    <n v="3"/>
    <n v="3"/>
    <n v="0"/>
    <n v="3"/>
  </r>
  <r>
    <n v="27"/>
    <x v="26"/>
    <n v="1"/>
    <n v="1"/>
    <n v="0"/>
    <n v="3"/>
    <n v="3"/>
    <n v="0"/>
    <n v="5"/>
    <n v="3"/>
    <n v="2"/>
    <n v="6"/>
    <n v="2"/>
    <n v="4"/>
    <n v="1"/>
    <n v="0"/>
    <n v="1"/>
    <n v="4"/>
    <n v="3"/>
    <n v="1"/>
  </r>
  <r>
    <n v="28"/>
    <x v="27"/>
    <n v="19"/>
    <n v="10"/>
    <n v="9"/>
    <n v="8"/>
    <n v="5"/>
    <n v="3"/>
    <n v="19"/>
    <n v="12"/>
    <n v="7"/>
    <n v="20"/>
    <n v="14"/>
    <n v="6"/>
    <n v="12"/>
    <n v="7"/>
    <n v="5"/>
    <n v="15"/>
    <n v="8"/>
    <n v="7"/>
  </r>
  <r>
    <n v="29"/>
    <x v="28"/>
    <n v="13"/>
    <n v="8"/>
    <n v="5"/>
    <n v="8"/>
    <n v="2"/>
    <n v="6"/>
    <n v="8"/>
    <n v="5"/>
    <n v="3"/>
    <n v="10"/>
    <n v="3"/>
    <n v="7"/>
    <n v="8"/>
    <n v="5"/>
    <n v="3"/>
    <n v="4"/>
    <n v="1"/>
    <n v="3"/>
  </r>
  <r>
    <n v="30"/>
    <x v="29"/>
    <n v="3"/>
    <n v="1"/>
    <n v="2"/>
    <n v="0"/>
    <n v="0"/>
    <n v="0"/>
    <n v="3"/>
    <n v="2"/>
    <n v="1"/>
    <n v="7"/>
    <n v="4"/>
    <n v="3"/>
    <n v="3"/>
    <n v="2"/>
    <n v="1"/>
    <n v="3"/>
    <n v="2"/>
    <n v="1"/>
  </r>
  <r>
    <n v="31"/>
    <x v="30"/>
    <n v="0"/>
    <n v="0"/>
    <n v="0"/>
    <n v="0"/>
    <n v="0"/>
    <n v="0"/>
    <n v="0"/>
    <n v="0"/>
    <n v="0"/>
    <n v="2"/>
    <n v="0"/>
    <n v="2"/>
    <n v="3"/>
    <n v="0"/>
    <n v="3"/>
    <n v="3"/>
    <n v="1"/>
    <n v="2"/>
  </r>
  <r>
    <n v="32"/>
    <x v="31"/>
    <n v="0"/>
    <n v="0"/>
    <n v="0"/>
    <n v="0"/>
    <n v="0"/>
    <n v="0"/>
    <n v="0"/>
    <n v="0"/>
    <n v="0"/>
    <n v="0"/>
    <n v="0"/>
    <n v="0"/>
    <n v="1"/>
    <n v="0"/>
    <n v="1"/>
    <n v="0"/>
    <n v="0"/>
    <n v="0"/>
  </r>
  <r>
    <n v="33"/>
    <x v="32"/>
    <n v="0"/>
    <n v="0"/>
    <n v="0"/>
    <n v="0"/>
    <n v="0"/>
    <n v="0"/>
    <n v="0"/>
    <n v="0"/>
    <n v="0"/>
    <n v="1"/>
    <n v="1"/>
    <n v="0"/>
    <n v="1"/>
    <n v="0"/>
    <n v="1"/>
    <n v="0"/>
    <n v="0"/>
    <n v="0"/>
  </r>
  <r>
    <n v="34"/>
    <x v="33"/>
    <n v="1"/>
    <n v="0"/>
    <n v="1"/>
    <n v="8"/>
    <n v="6"/>
    <n v="2"/>
    <n v="3"/>
    <n v="2"/>
    <n v="1"/>
    <n v="0"/>
    <n v="0"/>
    <n v="0"/>
    <n v="1"/>
    <n v="1"/>
    <n v="0"/>
    <n v="5"/>
    <n v="3"/>
    <n v="2"/>
  </r>
  <r>
    <n v="35"/>
    <x v="34"/>
    <n v="6"/>
    <n v="3"/>
    <n v="3"/>
    <n v="7"/>
    <n v="4"/>
    <n v="3"/>
    <n v="8"/>
    <n v="6"/>
    <n v="2"/>
    <n v="3"/>
    <n v="3"/>
    <n v="0"/>
    <n v="2"/>
    <n v="1"/>
    <n v="1"/>
    <n v="9"/>
    <n v="6"/>
    <n v="3"/>
  </r>
  <r>
    <n v="36"/>
    <x v="35"/>
    <n v="2"/>
    <n v="1"/>
    <n v="1"/>
    <n v="4"/>
    <n v="3"/>
    <n v="1"/>
    <n v="5"/>
    <n v="2"/>
    <n v="3"/>
    <n v="5"/>
    <n v="4"/>
    <n v="1"/>
    <n v="2"/>
    <n v="2"/>
    <n v="0"/>
    <n v="1"/>
    <n v="0"/>
    <n v="1"/>
  </r>
  <r>
    <n v="37"/>
    <x v="36"/>
    <n v="2"/>
    <n v="0"/>
    <n v="2"/>
    <n v="0"/>
    <n v="0"/>
    <n v="0"/>
    <n v="2"/>
    <n v="1"/>
    <n v="1"/>
    <n v="2"/>
    <n v="1"/>
    <n v="1"/>
    <n v="0"/>
    <n v="0"/>
    <n v="0"/>
    <n v="1"/>
    <n v="1"/>
    <n v="0"/>
  </r>
  <r>
    <n v="38"/>
    <x v="37"/>
    <n v="3"/>
    <n v="1"/>
    <n v="2"/>
    <n v="6"/>
    <n v="4"/>
    <n v="2"/>
    <n v="0"/>
    <n v="0"/>
    <n v="0"/>
    <n v="0"/>
    <n v="0"/>
    <n v="0"/>
    <n v="1"/>
    <n v="1"/>
    <n v="0"/>
    <n v="0"/>
    <n v="0"/>
    <n v="0"/>
  </r>
  <r>
    <n v="39"/>
    <x v="38"/>
    <n v="0"/>
    <n v="0"/>
    <n v="0"/>
    <n v="1"/>
    <n v="1"/>
    <n v="0"/>
    <n v="2"/>
    <n v="1"/>
    <n v="1"/>
    <n v="0"/>
    <n v="0"/>
    <n v="0"/>
    <n v="2"/>
    <n v="1"/>
    <n v="1"/>
    <n v="0"/>
    <n v="0"/>
    <n v="0"/>
  </r>
  <r>
    <n v="40"/>
    <x v="39"/>
    <n v="1"/>
    <n v="0"/>
    <n v="1"/>
    <n v="0"/>
    <n v="0"/>
    <n v="0"/>
    <n v="0"/>
    <n v="0"/>
    <n v="0"/>
    <n v="1"/>
    <n v="0"/>
    <n v="1"/>
    <n v="3"/>
    <n v="1"/>
    <n v="2"/>
    <n v="1"/>
    <n v="0"/>
    <n v="1"/>
  </r>
  <r>
    <n v="41"/>
    <x v="40"/>
    <n v="15"/>
    <n v="10"/>
    <n v="5"/>
    <n v="9"/>
    <n v="4"/>
    <n v="5"/>
    <n v="26"/>
    <n v="21"/>
    <n v="5"/>
    <n v="10"/>
    <n v="7"/>
    <n v="3"/>
    <n v="19"/>
    <n v="10"/>
    <n v="9"/>
    <n v="22"/>
    <n v="16"/>
    <n v="6"/>
  </r>
  <r>
    <n v="42"/>
    <x v="41"/>
    <n v="2"/>
    <n v="1"/>
    <n v="1"/>
    <n v="1"/>
    <n v="1"/>
    <n v="0"/>
    <n v="2"/>
    <n v="0"/>
    <n v="2"/>
    <n v="7"/>
    <n v="4"/>
    <n v="3"/>
    <n v="3"/>
    <n v="1"/>
    <n v="2"/>
    <n v="0"/>
    <n v="0"/>
    <n v="0"/>
  </r>
  <r>
    <n v="43"/>
    <x v="42"/>
    <n v="4"/>
    <n v="1"/>
    <n v="3"/>
    <n v="5"/>
    <n v="4"/>
    <n v="1"/>
    <n v="5"/>
    <n v="5"/>
    <n v="0"/>
    <n v="4"/>
    <n v="3"/>
    <n v="1"/>
    <n v="2"/>
    <n v="1"/>
    <n v="1"/>
    <n v="3"/>
    <n v="3"/>
    <n v="0"/>
  </r>
  <r>
    <n v="44"/>
    <x v="43"/>
    <n v="8"/>
    <n v="6"/>
    <n v="2"/>
    <n v="4"/>
    <n v="4"/>
    <n v="0"/>
    <n v="4"/>
    <n v="2"/>
    <n v="2"/>
    <n v="10"/>
    <n v="3"/>
    <n v="7"/>
    <n v="1"/>
    <n v="0"/>
    <n v="1"/>
    <n v="4"/>
    <n v="3"/>
    <n v="1"/>
  </r>
  <r>
    <n v="45"/>
    <x v="44"/>
    <n v="0"/>
    <n v="0"/>
    <n v="0"/>
    <n v="5"/>
    <n v="3"/>
    <n v="2"/>
    <n v="7"/>
    <n v="5"/>
    <n v="2"/>
    <n v="3"/>
    <n v="1"/>
    <n v="2"/>
    <n v="4"/>
    <n v="2"/>
    <n v="2"/>
    <n v="8"/>
    <n v="5"/>
    <n v="3"/>
  </r>
  <r>
    <n v="46"/>
    <x v="45"/>
    <n v="3"/>
    <n v="1"/>
    <n v="2"/>
    <n v="5"/>
    <n v="3"/>
    <n v="2"/>
    <n v="3"/>
    <n v="1"/>
    <n v="2"/>
    <n v="2"/>
    <n v="1"/>
    <n v="1"/>
    <n v="5"/>
    <n v="2"/>
    <n v="3"/>
    <n v="3"/>
    <n v="0"/>
    <n v="3"/>
  </r>
  <r>
    <n v="47"/>
    <x v="46"/>
    <n v="7"/>
    <n v="5"/>
    <n v="2"/>
    <n v="7"/>
    <n v="4"/>
    <n v="3"/>
    <n v="16"/>
    <n v="5"/>
    <n v="11"/>
    <n v="8"/>
    <n v="4"/>
    <n v="4"/>
    <n v="8"/>
    <n v="3"/>
    <n v="5"/>
    <n v="2"/>
    <n v="0"/>
    <n v="2"/>
  </r>
  <r>
    <n v="48"/>
    <x v="47"/>
    <n v="1"/>
    <n v="1"/>
    <n v="0"/>
    <n v="3"/>
    <n v="1"/>
    <n v="2"/>
    <n v="8"/>
    <n v="6"/>
    <n v="2"/>
    <n v="5"/>
    <n v="4"/>
    <n v="1"/>
    <n v="2"/>
    <n v="1"/>
    <n v="1"/>
    <n v="4"/>
    <n v="3"/>
    <n v="1"/>
  </r>
  <r>
    <n v="49"/>
    <x v="48"/>
    <n v="60"/>
    <n v="25"/>
    <n v="35"/>
    <n v="51"/>
    <n v="27"/>
    <n v="24"/>
    <n v="86"/>
    <n v="48"/>
    <n v="38"/>
    <n v="130"/>
    <n v="71"/>
    <n v="59"/>
    <n v="112"/>
    <n v="58"/>
    <n v="54"/>
    <n v="117"/>
    <n v="63"/>
    <n v="54"/>
  </r>
  <r>
    <n v="50"/>
    <x v="49"/>
    <n v="23"/>
    <n v="19"/>
    <n v="4"/>
    <n v="19"/>
    <n v="16"/>
    <n v="3"/>
    <n v="10"/>
    <n v="9"/>
    <n v="1"/>
    <n v="12"/>
    <n v="11"/>
    <n v="1"/>
    <n v="18"/>
    <n v="16"/>
    <n v="2"/>
    <n v="18"/>
    <n v="11"/>
    <n v="7"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count="8">
  <r>
    <x v="0"/>
    <n v="1819"/>
    <n v="7"/>
    <n v="0"/>
    <n v="0"/>
    <n v="272"/>
    <n v="17"/>
    <n v="17"/>
    <n v="247"/>
    <n v="1123"/>
    <n v="23"/>
    <n v="26"/>
    <n v="87"/>
  </r>
  <r>
    <x v="1"/>
    <n v="1884"/>
    <n v="3"/>
    <n v="0"/>
    <n v="1"/>
    <n v="255"/>
    <n v="24"/>
    <n v="11"/>
    <n v="251"/>
    <n v="1192"/>
    <n v="18"/>
    <n v="35"/>
    <n v="94"/>
  </r>
  <r>
    <x v="2"/>
    <n v="1943"/>
    <n v="2"/>
    <n v="0"/>
    <n v="0"/>
    <n v="248"/>
    <n v="34"/>
    <n v="20"/>
    <n v="254"/>
    <n v="1249"/>
    <n v="27"/>
    <n v="22"/>
    <n v="87"/>
  </r>
  <r>
    <x v="3"/>
    <n v="1925"/>
    <n v="1"/>
    <n v="1"/>
    <n v="0"/>
    <n v="254"/>
    <n v="36"/>
    <n v="18"/>
    <n v="256"/>
    <n v="1240"/>
    <n v="22"/>
    <n v="22"/>
    <n v="75"/>
  </r>
  <r>
    <x v="4"/>
    <n v="2083"/>
    <n v="4"/>
    <n v="0"/>
    <n v="0"/>
    <n v="254"/>
    <n v="42"/>
    <n v="17"/>
    <n v="275"/>
    <n v="1344"/>
    <n v="19"/>
    <n v="24"/>
    <n v="104"/>
  </r>
  <r>
    <x v="5"/>
    <n v="2213"/>
    <n v="0"/>
    <n v="0"/>
    <n v="1"/>
    <n v="224"/>
    <n v="31"/>
    <n v="28"/>
    <n v="312"/>
    <n v="1428"/>
    <n v="30"/>
    <n v="24"/>
    <n v="135"/>
  </r>
  <r>
    <x v="6"/>
    <n v="2106"/>
    <n v="2"/>
    <n v="0"/>
    <n v="0"/>
    <n v="227"/>
    <n v="25"/>
    <n v="16"/>
    <n v="331"/>
    <n v="1346"/>
    <n v="25"/>
    <n v="23"/>
    <n v="111"/>
  </r>
  <r>
    <x v="7"/>
    <n v="2288"/>
    <n v="4"/>
    <n v="0"/>
    <n v="0"/>
    <n v="267"/>
    <n v="32"/>
    <n v="16"/>
    <n v="325"/>
    <n v="1499"/>
    <n v="16"/>
    <n v="33"/>
    <n v="96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count="9">
  <r>
    <x v="0"/>
    <n v="20"/>
    <n v="1"/>
    <n v="0"/>
    <n v="1"/>
    <n v="0"/>
    <n v="0"/>
    <n v="1"/>
    <n v="0"/>
    <n v="4"/>
    <n v="1"/>
    <n v="1"/>
    <n v="0"/>
    <n v="0"/>
    <n v="0"/>
    <n v="0"/>
    <n v="10"/>
    <n v="0"/>
    <n v="0"/>
    <n v="0"/>
    <n v="0"/>
    <n v="0"/>
    <n v="1"/>
  </r>
  <r>
    <x v="1"/>
    <n v="26"/>
    <n v="2"/>
    <n v="0"/>
    <n v="0"/>
    <n v="1"/>
    <n v="1"/>
    <n v="0"/>
    <n v="0"/>
    <n v="1"/>
    <n v="0"/>
    <n v="2"/>
    <n v="0"/>
    <n v="0"/>
    <n v="0"/>
    <n v="0"/>
    <n v="13"/>
    <n v="0"/>
    <n v="0"/>
    <n v="0"/>
    <n v="0"/>
    <n v="0"/>
    <n v="6"/>
  </r>
  <r>
    <x v="2"/>
    <n v="20"/>
    <n v="1"/>
    <n v="0"/>
    <n v="0"/>
    <n v="0"/>
    <n v="1"/>
    <n v="1"/>
    <n v="0"/>
    <n v="0"/>
    <n v="0"/>
    <n v="0"/>
    <n v="0"/>
    <n v="0"/>
    <n v="0"/>
    <n v="0"/>
    <n v="14"/>
    <n v="0"/>
    <n v="0"/>
    <n v="0"/>
    <n v="0"/>
    <n v="0"/>
    <n v="3"/>
  </r>
  <r>
    <x v="3"/>
    <n v="15"/>
    <n v="3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8"/>
  </r>
  <r>
    <x v="4"/>
    <n v="7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5"/>
  </r>
  <r>
    <x v="5"/>
    <n v="18"/>
    <n v="0"/>
    <n v="0"/>
    <n v="0"/>
    <n v="0"/>
    <n v="0"/>
    <n v="1"/>
    <n v="2"/>
    <n v="0"/>
    <n v="1"/>
    <n v="3"/>
    <n v="1"/>
    <n v="0"/>
    <n v="0"/>
    <n v="0"/>
    <n v="7"/>
    <n v="0"/>
    <n v="0"/>
    <n v="0"/>
    <n v="0"/>
    <n v="0"/>
    <n v="3"/>
  </r>
  <r>
    <x v="6"/>
    <n v="11"/>
    <n v="0"/>
    <n v="0"/>
    <n v="0"/>
    <n v="0"/>
    <n v="0"/>
    <n v="0"/>
    <n v="1"/>
    <n v="2"/>
    <n v="0"/>
    <n v="0"/>
    <n v="2"/>
    <n v="0"/>
    <n v="0"/>
    <n v="0"/>
    <n v="0"/>
    <n v="0"/>
    <n v="0"/>
    <n v="0"/>
    <n v="0"/>
    <n v="1"/>
    <n v="5"/>
  </r>
  <r>
    <x v="7"/>
    <n v="16"/>
    <n v="0"/>
    <n v="0"/>
    <n v="0"/>
    <n v="0"/>
    <n v="1"/>
    <n v="0"/>
    <n v="0"/>
    <n v="1"/>
    <n v="0"/>
    <n v="0"/>
    <n v="1"/>
    <n v="1"/>
    <n v="0"/>
    <n v="1"/>
    <n v="7"/>
    <n v="0"/>
    <n v="0"/>
    <n v="0"/>
    <n v="0"/>
    <n v="0"/>
    <n v="4"/>
  </r>
  <r>
    <x v="8"/>
    <n v="15"/>
    <n v="1"/>
    <n v="0"/>
    <n v="0"/>
    <n v="0"/>
    <n v="0"/>
    <n v="1"/>
    <n v="0"/>
    <n v="3"/>
    <n v="1"/>
    <n v="0"/>
    <n v="0"/>
    <n v="1"/>
    <n v="0"/>
    <n v="0"/>
    <n v="0"/>
    <n v="0"/>
    <n v="0"/>
    <n v="0"/>
    <n v="0"/>
    <n v="0"/>
    <n v="8"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count="8">
  <r>
    <x v="0"/>
    <n v="20"/>
    <n v="1"/>
    <n v="1"/>
    <n v="170"/>
    <n v="425"/>
    <n v="0"/>
    <n v="3302"/>
    <n v="57385"/>
  </r>
  <r>
    <x v="1"/>
    <n v="26"/>
    <n v="2"/>
    <n v="2"/>
    <n v="326"/>
    <n v="246"/>
    <n v="0"/>
    <n v="219174"/>
    <n v="86595"/>
  </r>
  <r>
    <x v="2"/>
    <n v="20"/>
    <n v="1"/>
    <n v="1"/>
    <n v="669"/>
    <n v="12"/>
    <n v="0"/>
    <n v="79058"/>
    <n v="109192"/>
  </r>
  <r>
    <x v="3"/>
    <n v="7"/>
    <n v="0"/>
    <n v="1"/>
    <n v="16"/>
    <n v="16"/>
    <n v="0"/>
    <n v="420"/>
    <n v="2419"/>
  </r>
  <r>
    <x v="4"/>
    <n v="18"/>
    <n v="1"/>
    <n v="1"/>
    <n v="176"/>
    <n v="43"/>
    <n v="0"/>
    <n v="10332"/>
    <n v="11608"/>
  </r>
  <r>
    <x v="5"/>
    <n v="11"/>
    <n v="0"/>
    <n v="0"/>
    <n v="6"/>
    <n v="0"/>
    <n v="0"/>
    <n v="2689"/>
    <n v="29"/>
  </r>
  <r>
    <x v="6"/>
    <n v="16"/>
    <n v="0"/>
    <n v="3"/>
    <n v="74"/>
    <n v="2"/>
    <n v="0"/>
    <n v="10864"/>
    <n v="8323"/>
  </r>
  <r>
    <x v="7"/>
    <n v="15"/>
    <n v="0"/>
    <n v="0"/>
    <n v="108"/>
    <n v="0"/>
    <n v="0"/>
    <n v="0"/>
    <n v="22183"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count="8">
  <r>
    <x v="0"/>
    <n v="598"/>
    <n v="1"/>
    <n v="3"/>
    <n v="1"/>
    <n v="1"/>
    <n v="11"/>
    <n v="16"/>
    <n v="0"/>
    <n v="0"/>
    <n v="466"/>
    <n v="11"/>
    <n v="0"/>
    <n v="88"/>
  </r>
  <r>
    <x v="1"/>
    <n v="583"/>
    <n v="0"/>
    <n v="2"/>
    <n v="0"/>
    <n v="2"/>
    <n v="12"/>
    <n v="6"/>
    <n v="1"/>
    <n v="0"/>
    <n v="477"/>
    <n v="4"/>
    <n v="0"/>
    <n v="79"/>
  </r>
  <r>
    <x v="2"/>
    <n v="549"/>
    <n v="1"/>
    <n v="5"/>
    <n v="0"/>
    <n v="2"/>
    <n v="5"/>
    <n v="8"/>
    <n v="0"/>
    <n v="0"/>
    <n v="453"/>
    <n v="8"/>
    <n v="1"/>
    <n v="66"/>
  </r>
  <r>
    <x v="3"/>
    <n v="502"/>
    <n v="1"/>
    <n v="3"/>
    <n v="0"/>
    <n v="0"/>
    <n v="23"/>
    <n v="7"/>
    <n v="0"/>
    <n v="1"/>
    <n v="400"/>
    <n v="7"/>
    <n v="2"/>
    <n v="58"/>
  </r>
  <r>
    <x v="4"/>
    <n v="471"/>
    <n v="0"/>
    <n v="2"/>
    <n v="0"/>
    <n v="0"/>
    <n v="13"/>
    <n v="16"/>
    <n v="0"/>
    <n v="0"/>
    <n v="384"/>
    <n v="3"/>
    <n v="0"/>
    <n v="53"/>
  </r>
  <r>
    <x v="5"/>
    <n v="568"/>
    <n v="0"/>
    <n v="2"/>
    <n v="0"/>
    <n v="0"/>
    <n v="13"/>
    <n v="9"/>
    <n v="0"/>
    <n v="0"/>
    <n v="451"/>
    <n v="7"/>
    <n v="4"/>
    <n v="82"/>
  </r>
  <r>
    <x v="6"/>
    <n v="416"/>
    <n v="0"/>
    <n v="0"/>
    <n v="0"/>
    <n v="0"/>
    <n v="17"/>
    <n v="4"/>
    <n v="0"/>
    <n v="0"/>
    <n v="331"/>
    <n v="12"/>
    <n v="2"/>
    <n v="50"/>
  </r>
  <r>
    <x v="7"/>
    <n v="397"/>
    <n v="0"/>
    <n v="2"/>
    <n v="0"/>
    <n v="0"/>
    <n v="27"/>
    <n v="8"/>
    <n v="2"/>
    <n v="0"/>
    <n v="312"/>
    <n v="11"/>
    <n v="1"/>
    <n v="34"/>
  </r>
</pivotCacheRecords>
</file>

<file path=xl/pivotCache/pivotCacheRecords17.xml><?xml version="1.0" encoding="utf-8"?>
<pivotCacheRecords xmlns="http://schemas.openxmlformats.org/spreadsheetml/2006/main" xmlns:r="http://schemas.openxmlformats.org/officeDocument/2006/relationships" count="16">
  <r>
    <x v="0"/>
    <x v="0"/>
    <n v="2"/>
    <n v="0"/>
    <n v="0"/>
    <n v="1"/>
    <n v="0"/>
    <n v="0"/>
    <n v="0"/>
    <n v="1"/>
    <n v="0"/>
    <n v="0"/>
    <n v="0"/>
  </r>
  <r>
    <x v="0"/>
    <x v="1"/>
    <n v="345000"/>
    <n v="0"/>
    <n v="0"/>
    <n v="270000"/>
    <n v="0"/>
    <n v="0"/>
    <n v="0"/>
    <n v="75000"/>
    <n v="0"/>
    <n v="0"/>
    <n v="0"/>
  </r>
  <r>
    <x v="1"/>
    <x v="0"/>
    <n v="6"/>
    <n v="0"/>
    <n v="0"/>
    <n v="4"/>
    <n v="0"/>
    <n v="2"/>
    <n v="0"/>
    <n v="0"/>
    <n v="0"/>
    <n v="0"/>
    <n v="0"/>
  </r>
  <r>
    <x v="1"/>
    <x v="1"/>
    <n v="1153500"/>
    <n v="0"/>
    <n v="0"/>
    <n v="1080000"/>
    <n v="0"/>
    <n v="73500"/>
    <n v="0"/>
    <n v="0"/>
    <n v="0"/>
    <n v="0"/>
    <n v="0"/>
  </r>
  <r>
    <x v="2"/>
    <x v="0"/>
    <n v="4"/>
    <n v="0"/>
    <n v="1"/>
    <n v="0"/>
    <n v="0"/>
    <n v="2"/>
    <n v="0"/>
    <n v="1"/>
    <n v="0"/>
    <n v="0"/>
    <n v="0"/>
  </r>
  <r>
    <x v="2"/>
    <x v="1"/>
    <n v="316500"/>
    <n v="0"/>
    <n v="180000"/>
    <n v="0"/>
    <n v="0"/>
    <n v="61500"/>
    <n v="0"/>
    <n v="75000"/>
    <n v="0"/>
    <n v="0"/>
    <n v="0"/>
  </r>
  <r>
    <x v="3"/>
    <x v="0"/>
    <n v="2"/>
    <n v="0"/>
    <n v="0"/>
    <n v="0"/>
    <n v="0"/>
    <n v="1"/>
    <n v="0"/>
    <n v="1"/>
    <n v="0"/>
    <n v="0"/>
    <n v="0"/>
  </r>
  <r>
    <x v="3"/>
    <x v="1"/>
    <n v="90000"/>
    <n v="0"/>
    <n v="0"/>
    <n v="0"/>
    <n v="0"/>
    <n v="15000"/>
    <n v="0"/>
    <n v="75000"/>
    <n v="0"/>
    <n v="0"/>
    <n v="0"/>
  </r>
  <r>
    <x v="4"/>
    <x v="0"/>
    <n v="1"/>
    <n v="0"/>
    <n v="0"/>
    <n v="0"/>
    <n v="0"/>
    <n v="0"/>
    <n v="1"/>
    <n v="0"/>
    <n v="0"/>
    <n v="0"/>
    <n v="0"/>
  </r>
  <r>
    <x v="4"/>
    <x v="1"/>
    <n v="75000"/>
    <n v="0"/>
    <n v="0"/>
    <n v="0"/>
    <n v="0"/>
    <n v="0"/>
    <n v="75000"/>
    <n v="0"/>
    <n v="0"/>
    <n v="0"/>
    <n v="0"/>
  </r>
  <r>
    <x v="5"/>
    <x v="0"/>
    <n v="4"/>
    <n v="0"/>
    <n v="0"/>
    <n v="1"/>
    <n v="0"/>
    <n v="2"/>
    <n v="0"/>
    <n v="1"/>
    <n v="0"/>
    <n v="0"/>
    <n v="0"/>
  </r>
  <r>
    <x v="5"/>
    <x v="1"/>
    <n v="423000"/>
    <n v="0"/>
    <n v="0"/>
    <n v="270000"/>
    <n v="0"/>
    <n v="78000"/>
    <n v="0"/>
    <n v="75000"/>
    <n v="0"/>
    <n v="0"/>
    <n v="0"/>
  </r>
  <r>
    <x v="6"/>
    <x v="0"/>
    <n v="2"/>
    <n v="0"/>
    <n v="0"/>
    <n v="1"/>
    <n v="0"/>
    <n v="0"/>
    <n v="1"/>
    <n v="0"/>
    <n v="0"/>
    <n v="0"/>
    <n v="0"/>
  </r>
  <r>
    <x v="6"/>
    <x v="1"/>
    <n v="345000"/>
    <n v="0"/>
    <n v="0"/>
    <n v="270000"/>
    <n v="0"/>
    <n v="0"/>
    <n v="75000"/>
    <n v="0"/>
    <n v="0"/>
    <n v="0"/>
    <n v="0"/>
  </r>
  <r>
    <x v="7"/>
    <x v="0"/>
    <n v="0"/>
    <n v="0"/>
    <n v="0"/>
    <n v="0"/>
    <n v="0"/>
    <n v="0"/>
    <n v="0"/>
    <n v="0"/>
    <n v="0"/>
    <n v="0"/>
    <n v="0"/>
  </r>
  <r>
    <x v="7"/>
    <x v="1"/>
    <n v="0"/>
    <n v="0"/>
    <n v="0"/>
    <n v="0"/>
    <n v="0"/>
    <n v="0"/>
    <n v="0"/>
    <n v="0"/>
    <n v="0"/>
    <n v="0"/>
    <n v="0"/>
  </r>
</pivotCacheRecords>
</file>

<file path=xl/pivotCache/pivotCacheRecords18.xml><?xml version="1.0" encoding="utf-8"?>
<pivotCacheRecords xmlns="http://schemas.openxmlformats.org/spreadsheetml/2006/main" xmlns:r="http://schemas.openxmlformats.org/officeDocument/2006/relationships" count="84">
  <r>
    <x v="0"/>
    <n v="37"/>
    <n v="2"/>
    <n v="2"/>
    <n v="39"/>
  </r>
  <r>
    <x v="1"/>
    <n v="27"/>
    <n v="0"/>
    <n v="3"/>
    <n v="27"/>
  </r>
  <r>
    <x v="2"/>
    <n v="28"/>
    <n v="0"/>
    <n v="2"/>
    <n v="31"/>
  </r>
  <r>
    <x v="3"/>
    <n v="11"/>
    <n v="0"/>
    <n v="1"/>
    <n v="14"/>
  </r>
  <r>
    <x v="4"/>
    <n v="31"/>
    <n v="0"/>
    <n v="1"/>
    <n v="35"/>
  </r>
  <r>
    <x v="5"/>
    <n v="29"/>
    <n v="0"/>
    <n v="3"/>
    <n v="34"/>
  </r>
  <r>
    <x v="6"/>
    <n v="22"/>
    <n v="0"/>
    <n v="1"/>
    <n v="23"/>
  </r>
  <r>
    <x v="7"/>
    <n v="23"/>
    <n v="0"/>
    <n v="1"/>
    <n v="27"/>
  </r>
  <r>
    <x v="8"/>
    <n v="28"/>
    <n v="0"/>
    <n v="1"/>
    <n v="30"/>
  </r>
  <r>
    <x v="9"/>
    <n v="22"/>
    <n v="0"/>
    <n v="0"/>
    <n v="24"/>
  </r>
  <r>
    <x v="10"/>
    <n v="30"/>
    <n v="0"/>
    <n v="0"/>
    <n v="31"/>
  </r>
  <r>
    <x v="11"/>
    <n v="29"/>
    <n v="1"/>
    <n v="2"/>
    <n v="31"/>
  </r>
  <r>
    <x v="12"/>
    <n v="35"/>
    <n v="0"/>
    <n v="0"/>
    <n v="41"/>
  </r>
  <r>
    <x v="13"/>
    <n v="18"/>
    <n v="0"/>
    <n v="0"/>
    <n v="22"/>
  </r>
  <r>
    <x v="14"/>
    <n v="19"/>
    <n v="0"/>
    <n v="0"/>
    <n v="24"/>
  </r>
  <r>
    <x v="15"/>
    <n v="16"/>
    <n v="0"/>
    <n v="0"/>
    <n v="18"/>
  </r>
  <r>
    <x v="16"/>
    <n v="15"/>
    <n v="0"/>
    <n v="0"/>
    <n v="16"/>
  </r>
  <r>
    <x v="17"/>
    <n v="27"/>
    <n v="0"/>
    <n v="1"/>
    <n v="31"/>
  </r>
  <r>
    <x v="18"/>
    <n v="15"/>
    <n v="0"/>
    <n v="1"/>
    <n v="16"/>
  </r>
  <r>
    <x v="19"/>
    <n v="38"/>
    <n v="0"/>
    <n v="0"/>
    <n v="50"/>
  </r>
  <r>
    <x v="20"/>
    <n v="15"/>
    <n v="1"/>
    <n v="1"/>
    <n v="13"/>
  </r>
  <r>
    <x v="21"/>
    <n v="25"/>
    <n v="0"/>
    <n v="2"/>
    <n v="26"/>
  </r>
  <r>
    <x v="22"/>
    <n v="29"/>
    <n v="0"/>
    <n v="0"/>
    <n v="32"/>
  </r>
  <r>
    <x v="23"/>
    <n v="38"/>
    <n v="0"/>
    <n v="1"/>
    <n v="40"/>
  </r>
  <r>
    <x v="24"/>
    <n v="23"/>
    <n v="0"/>
    <n v="1"/>
    <n v="24"/>
  </r>
  <r>
    <x v="25"/>
    <n v="30"/>
    <n v="0"/>
    <n v="2"/>
    <n v="29"/>
  </r>
  <r>
    <x v="26"/>
    <n v="20"/>
    <n v="0"/>
    <n v="0"/>
    <n v="24"/>
  </r>
  <r>
    <x v="27"/>
    <n v="30"/>
    <n v="0"/>
    <n v="2"/>
    <n v="34"/>
  </r>
  <r>
    <x v="28"/>
    <n v="24"/>
    <n v="0"/>
    <n v="1"/>
    <n v="24"/>
  </r>
  <r>
    <x v="29"/>
    <n v="24"/>
    <n v="0"/>
    <n v="1"/>
    <n v="25"/>
  </r>
  <r>
    <x v="30"/>
    <n v="14"/>
    <n v="0"/>
    <n v="0"/>
    <n v="16"/>
  </r>
  <r>
    <x v="31"/>
    <n v="32"/>
    <n v="0"/>
    <n v="1"/>
    <n v="39"/>
  </r>
  <r>
    <x v="32"/>
    <n v="24"/>
    <n v="0"/>
    <n v="1"/>
    <n v="32"/>
  </r>
  <r>
    <x v="33"/>
    <n v="24"/>
    <n v="0"/>
    <n v="2"/>
    <n v="27"/>
  </r>
  <r>
    <x v="34"/>
    <n v="22"/>
    <n v="0"/>
    <n v="2"/>
    <n v="22"/>
  </r>
  <r>
    <x v="35"/>
    <n v="20"/>
    <n v="0"/>
    <n v="2"/>
    <n v="21"/>
  </r>
  <r>
    <x v="36"/>
    <n v="21"/>
    <n v="0"/>
    <n v="0"/>
    <n v="24"/>
  </r>
  <r>
    <x v="37"/>
    <n v="12"/>
    <n v="0"/>
    <n v="0"/>
    <n v="15"/>
  </r>
  <r>
    <x v="38"/>
    <n v="19"/>
    <n v="0"/>
    <n v="1"/>
    <n v="19"/>
  </r>
  <r>
    <x v="39"/>
    <n v="17"/>
    <n v="0"/>
    <n v="1"/>
    <n v="18"/>
  </r>
  <r>
    <x v="40"/>
    <n v="12"/>
    <n v="0"/>
    <n v="1"/>
    <n v="11"/>
  </r>
  <r>
    <x v="41"/>
    <n v="17"/>
    <n v="0"/>
    <n v="0"/>
    <n v="18"/>
  </r>
  <r>
    <x v="42"/>
    <n v="15"/>
    <n v="0"/>
    <n v="1"/>
    <n v="16"/>
  </r>
  <r>
    <x v="43"/>
    <n v="14"/>
    <n v="0"/>
    <n v="0"/>
    <n v="18"/>
  </r>
  <r>
    <x v="44"/>
    <n v="18"/>
    <n v="0"/>
    <n v="1"/>
    <n v="21"/>
  </r>
  <r>
    <x v="45"/>
    <n v="22"/>
    <n v="0"/>
    <n v="1"/>
    <n v="26"/>
  </r>
  <r>
    <x v="46"/>
    <n v="27"/>
    <n v="0"/>
    <n v="1"/>
    <n v="30"/>
  </r>
  <r>
    <x v="47"/>
    <n v="14"/>
    <n v="1"/>
    <n v="0"/>
    <n v="13"/>
  </r>
  <r>
    <x v="48"/>
    <n v="20"/>
    <n v="0"/>
    <n v="1"/>
    <n v="27"/>
  </r>
  <r>
    <x v="49"/>
    <n v="17"/>
    <n v="0"/>
    <n v="0"/>
    <n v="24"/>
  </r>
  <r>
    <x v="50"/>
    <n v="13"/>
    <n v="0"/>
    <n v="0"/>
    <n v="18"/>
  </r>
  <r>
    <x v="51"/>
    <n v="15"/>
    <n v="0"/>
    <n v="2"/>
    <n v="16"/>
  </r>
  <r>
    <x v="52"/>
    <n v="13"/>
    <n v="0"/>
    <n v="1"/>
    <n v="15"/>
  </r>
  <r>
    <x v="53"/>
    <n v="11"/>
    <n v="0"/>
    <n v="0"/>
    <n v="11"/>
  </r>
  <r>
    <x v="54"/>
    <n v="16"/>
    <n v="0"/>
    <n v="0"/>
    <n v="16"/>
  </r>
  <r>
    <x v="55"/>
    <n v="20"/>
    <n v="0"/>
    <n v="0"/>
    <n v="21"/>
  </r>
  <r>
    <x v="56"/>
    <n v="14"/>
    <n v="0"/>
    <n v="0"/>
    <n v="14"/>
  </r>
  <r>
    <x v="57"/>
    <n v="13"/>
    <n v="0"/>
    <n v="1"/>
    <n v="15"/>
  </r>
  <r>
    <x v="58"/>
    <n v="20"/>
    <n v="0"/>
    <n v="0"/>
    <n v="25"/>
  </r>
  <r>
    <x v="59"/>
    <n v="14"/>
    <n v="1"/>
    <n v="0"/>
    <n v="13"/>
  </r>
  <r>
    <x v="60"/>
    <n v="13"/>
    <n v="0"/>
    <n v="0"/>
    <n v="16"/>
  </r>
  <r>
    <x v="61"/>
    <n v="16"/>
    <n v="0"/>
    <n v="2"/>
    <n v="17"/>
  </r>
  <r>
    <x v="62"/>
    <n v="11"/>
    <n v="0"/>
    <n v="0"/>
    <n v="11"/>
  </r>
  <r>
    <x v="63"/>
    <n v="10"/>
    <n v="0"/>
    <n v="1"/>
    <n v="11"/>
  </r>
  <r>
    <x v="64"/>
    <n v="14"/>
    <n v="0"/>
    <n v="1"/>
    <n v="16"/>
  </r>
  <r>
    <x v="65"/>
    <n v="11"/>
    <n v="0"/>
    <n v="0"/>
    <n v="12"/>
  </r>
  <r>
    <x v="66"/>
    <n v="9"/>
    <n v="0"/>
    <n v="0"/>
    <n v="11"/>
  </r>
  <r>
    <x v="67"/>
    <n v="14"/>
    <n v="0"/>
    <n v="0"/>
    <n v="21"/>
  </r>
  <r>
    <x v="68"/>
    <n v="20"/>
    <n v="0"/>
    <n v="0"/>
    <n v="27"/>
  </r>
  <r>
    <x v="69"/>
    <n v="13"/>
    <n v="0"/>
    <n v="0"/>
    <n v="20"/>
  </r>
  <r>
    <x v="70"/>
    <n v="17"/>
    <n v="0"/>
    <n v="0"/>
    <n v="23"/>
  </r>
  <r>
    <x v="71"/>
    <n v="15"/>
    <n v="1"/>
    <n v="1"/>
    <n v="14"/>
  </r>
  <r>
    <x v="72"/>
    <n v="16"/>
    <n v="0"/>
    <n v="0"/>
    <n v="26"/>
  </r>
  <r>
    <x v="73"/>
    <n v="12"/>
    <n v="0"/>
    <n v="1"/>
    <n v="11"/>
  </r>
  <r>
    <x v="74"/>
    <n v="16"/>
    <n v="0"/>
    <n v="2"/>
    <n v="17"/>
  </r>
  <r>
    <x v="75"/>
    <n v="18"/>
    <n v="0"/>
    <n v="1"/>
    <n v="17"/>
  </r>
  <r>
    <x v="76"/>
    <n v="11"/>
    <n v="0"/>
    <n v="0"/>
    <n v="13"/>
  </r>
  <r>
    <x v="77"/>
    <n v="15"/>
    <n v="0"/>
    <n v="0"/>
    <n v="16"/>
  </r>
  <r>
    <x v="78"/>
    <n v="16"/>
    <n v="0"/>
    <n v="0"/>
    <n v="17"/>
  </r>
  <r>
    <x v="79"/>
    <n v="8"/>
    <n v="0"/>
    <n v="0"/>
    <n v="9"/>
  </r>
  <r>
    <x v="80"/>
    <n v="8"/>
    <n v="0"/>
    <n v="1"/>
    <n v="7"/>
  </r>
  <r>
    <x v="81"/>
    <n v="15"/>
    <n v="0"/>
    <n v="0"/>
    <n v="16"/>
  </r>
  <r>
    <x v="82"/>
    <n v="13"/>
    <n v="0"/>
    <n v="1"/>
    <n v="13"/>
  </r>
  <r>
    <x v="83"/>
    <n v="14"/>
    <n v="0"/>
    <n v="3"/>
    <n v="13"/>
  </r>
</pivotCacheRecords>
</file>

<file path=xl/pivotCache/pivotCacheRecords19.xml><?xml version="1.0" encoding="utf-8"?>
<pivotCacheRecords xmlns="http://schemas.openxmlformats.org/spreadsheetml/2006/main" xmlns:r="http://schemas.openxmlformats.org/officeDocument/2006/relationships" count="8">
  <r>
    <x v="0"/>
    <n v="3236"/>
    <n v="162"/>
    <n v="641"/>
    <n v="129"/>
    <n v="149"/>
    <n v="615"/>
    <n v="65"/>
    <n v="237"/>
    <n v="152"/>
    <n v="605"/>
    <n v="481"/>
  </r>
  <r>
    <x v="1"/>
    <n v="3260"/>
    <n v="162"/>
    <n v="644"/>
    <n v="130"/>
    <n v="150"/>
    <n v="605"/>
    <n v="66"/>
    <n v="237"/>
    <n v="152"/>
    <n v="608"/>
    <n v="506"/>
  </r>
  <r>
    <x v="2"/>
    <n v="3286"/>
    <n v="162"/>
    <n v="650"/>
    <n v="130"/>
    <n v="152"/>
    <n v="610"/>
    <n v="67"/>
    <n v="237"/>
    <n v="152"/>
    <n v="612"/>
    <n v="514"/>
  </r>
  <r>
    <x v="3"/>
    <n v="3191"/>
    <n v="156"/>
    <n v="631"/>
    <n v="126"/>
    <n v="146"/>
    <n v="590"/>
    <n v="68"/>
    <n v="233"/>
    <n v="149"/>
    <n v="595"/>
    <n v="497"/>
  </r>
  <r>
    <x v="4"/>
    <n v="3215"/>
    <n v="157"/>
    <n v="642"/>
    <n v="126"/>
    <n v="147"/>
    <n v="591"/>
    <n v="70"/>
    <n v="235"/>
    <n v="149"/>
    <n v="598"/>
    <n v="500"/>
  </r>
  <r>
    <x v="5"/>
    <n v="3240"/>
    <n v="158"/>
    <n v="647"/>
    <n v="126"/>
    <n v="149"/>
    <n v="596"/>
    <n v="70"/>
    <n v="237"/>
    <n v="151"/>
    <n v="602"/>
    <n v="504"/>
  </r>
  <r>
    <x v="6"/>
    <n v="3271"/>
    <n v="158"/>
    <n v="659"/>
    <n v="126"/>
    <n v="152"/>
    <n v="598"/>
    <n v="72"/>
    <n v="238"/>
    <n v="151"/>
    <n v="609"/>
    <n v="508"/>
  </r>
  <r>
    <x v="7"/>
    <n v="3310"/>
    <n v="160"/>
    <n v="672"/>
    <n v="131"/>
    <n v="155"/>
    <n v="601"/>
    <n v="72"/>
    <n v="243"/>
    <n v="152"/>
    <n v="611"/>
    <n v="51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">
  <r>
    <x v="0"/>
    <n v="4"/>
    <n v="82"/>
    <n v="72"/>
    <n v="19"/>
    <n v="1"/>
    <n v="1"/>
    <n v="4"/>
    <n v="0"/>
    <n v="19"/>
    <n v="129"/>
  </r>
  <r>
    <x v="1"/>
    <n v="4"/>
    <n v="90"/>
    <n v="77"/>
    <n v="17"/>
    <n v="2"/>
    <n v="2"/>
    <n v="4"/>
    <n v="0"/>
    <n v="18"/>
    <n v="160"/>
  </r>
  <r>
    <x v="2"/>
    <n v="4"/>
    <n v="87"/>
    <n v="72"/>
    <n v="12"/>
    <n v="0"/>
    <n v="0"/>
    <n v="0"/>
    <n v="0"/>
    <n v="14"/>
    <n v="156"/>
  </r>
  <r>
    <x v="3"/>
    <n v="2"/>
    <n v="293"/>
    <n v="57"/>
    <n v="19"/>
    <n v="0"/>
    <n v="0"/>
    <n v="0"/>
    <n v="0"/>
    <n v="9"/>
    <n v="92"/>
  </r>
  <r>
    <x v="4"/>
    <n v="2"/>
    <n v="356"/>
    <n v="72"/>
    <n v="7"/>
    <n v="0"/>
    <n v="0"/>
    <n v="0"/>
    <n v="0"/>
    <n v="10"/>
    <n v="137"/>
  </r>
  <r>
    <x v="5"/>
    <n v="1"/>
    <n v="357"/>
    <n v="76"/>
    <n v="10"/>
    <n v="0"/>
    <n v="0"/>
    <n v="0"/>
    <n v="0"/>
    <n v="14"/>
    <n v="122"/>
  </r>
  <r>
    <x v="6"/>
    <n v="1"/>
    <n v="358"/>
    <n v="65"/>
    <n v="12"/>
    <n v="0"/>
    <n v="0"/>
    <n v="0"/>
    <n v="0"/>
    <n v="13"/>
    <n v="131"/>
  </r>
  <r>
    <x v="7"/>
    <n v="1"/>
    <n v="360"/>
    <n v="77"/>
    <n v="10"/>
    <n v="0"/>
    <n v="0"/>
    <n v="0"/>
    <n v="0"/>
    <n v="21"/>
    <n v="125"/>
  </r>
</pivotCacheRecords>
</file>

<file path=xl/pivotCache/pivotCacheRecords20.xml><?xml version="1.0" encoding="utf-8"?>
<pivotCacheRecords xmlns="http://schemas.openxmlformats.org/spreadsheetml/2006/main" xmlns:r="http://schemas.openxmlformats.org/officeDocument/2006/relationships" count="8">
  <r>
    <x v="0"/>
    <n v="37"/>
    <n v="178329"/>
    <n v="26"/>
    <n v="19846"/>
    <n v="1"/>
    <n v="15048"/>
    <n v="1"/>
    <n v="47655"/>
    <n v="1"/>
    <n v="72195"/>
    <n v="8"/>
    <n v="23585"/>
  </r>
  <r>
    <x v="1"/>
    <n v="37"/>
    <n v="178329"/>
    <n v="26"/>
    <n v="19846"/>
    <n v="1"/>
    <n v="15048"/>
    <n v="1"/>
    <n v="47655"/>
    <n v="1"/>
    <n v="72195"/>
    <n v="8"/>
    <n v="23585"/>
  </r>
  <r>
    <x v="2"/>
    <n v="38"/>
    <n v="181674"/>
    <n v="28"/>
    <n v="23438"/>
    <n v="1"/>
    <n v="15048"/>
    <n v="1"/>
    <n v="47655"/>
    <n v="1"/>
    <n v="72195"/>
    <n v="7"/>
    <n v="23338"/>
  </r>
  <r>
    <x v="3"/>
    <n v="39"/>
    <n v="181975"/>
    <n v="29"/>
    <n v="23737"/>
    <n v="1"/>
    <n v="15049"/>
    <n v="1"/>
    <n v="47655"/>
    <n v="1"/>
    <n v="72196"/>
    <n v="7"/>
    <n v="23338"/>
  </r>
  <r>
    <x v="4"/>
    <n v="40"/>
    <n v="182593"/>
    <n v="30"/>
    <n v="24355"/>
    <n v="1"/>
    <n v="15049"/>
    <n v="1"/>
    <n v="47655"/>
    <n v="1"/>
    <n v="72196"/>
    <n v="7"/>
    <n v="23338"/>
  </r>
  <r>
    <x v="5"/>
    <n v="40"/>
    <n v="182593"/>
    <n v="30"/>
    <n v="24355"/>
    <n v="1"/>
    <n v="15049"/>
    <n v="1"/>
    <n v="47655"/>
    <n v="1"/>
    <n v="72196"/>
    <n v="7"/>
    <n v="23338"/>
  </r>
  <r>
    <x v="6"/>
    <n v="40"/>
    <n v="182593"/>
    <n v="30"/>
    <n v="24355"/>
    <n v="1"/>
    <n v="15049"/>
    <n v="1"/>
    <n v="47655"/>
    <n v="1"/>
    <n v="72196"/>
    <n v="7"/>
    <n v="23338"/>
  </r>
  <r>
    <x v="7"/>
    <n v="40"/>
    <n v="182593"/>
    <n v="30"/>
    <n v="24355"/>
    <n v="1"/>
    <n v="15049"/>
    <n v="1"/>
    <n v="47655"/>
    <n v="1"/>
    <n v="72196"/>
    <n v="7"/>
    <n v="23338"/>
  </r>
</pivotCacheRecords>
</file>

<file path=xl/pivotCache/pivotCacheRecords21.xml><?xml version="1.0" encoding="utf-8"?>
<pivotCacheRecords xmlns="http://schemas.openxmlformats.org/spreadsheetml/2006/main" xmlns:r="http://schemas.openxmlformats.org/officeDocument/2006/relationships" count="8">
  <r>
    <x v="0"/>
    <n v="295"/>
    <n v="0"/>
    <n v="0"/>
    <n v="1"/>
    <n v="7"/>
    <n v="0"/>
    <n v="14"/>
    <n v="2"/>
    <n v="1"/>
    <n v="0"/>
    <n v="1"/>
    <n v="6"/>
    <n v="1"/>
    <n v="6"/>
    <n v="14"/>
    <n v="227"/>
    <n v="2"/>
    <n v="13"/>
  </r>
  <r>
    <x v="1"/>
    <n v="255"/>
    <n v="0"/>
    <n v="0"/>
    <n v="1"/>
    <n v="3"/>
    <n v="0"/>
    <n v="4"/>
    <n v="0"/>
    <n v="1"/>
    <n v="2"/>
    <n v="0"/>
    <n v="6"/>
    <n v="3"/>
    <n v="4"/>
    <n v="6"/>
    <n v="217"/>
    <n v="1"/>
    <n v="7"/>
  </r>
  <r>
    <x v="2"/>
    <n v="286"/>
    <n v="0"/>
    <n v="0"/>
    <n v="2"/>
    <n v="9"/>
    <n v="0"/>
    <n v="10"/>
    <n v="3"/>
    <n v="2"/>
    <n v="0"/>
    <n v="0"/>
    <n v="5"/>
    <n v="0"/>
    <n v="2"/>
    <n v="7"/>
    <n v="234"/>
    <n v="3"/>
    <n v="9"/>
  </r>
  <r>
    <x v="3"/>
    <n v="251"/>
    <n v="0"/>
    <n v="0"/>
    <n v="3"/>
    <n v="2"/>
    <n v="0"/>
    <n v="2"/>
    <n v="1"/>
    <n v="3"/>
    <n v="0"/>
    <n v="5"/>
    <n v="5"/>
    <n v="2"/>
    <n v="5"/>
    <n v="14"/>
    <n v="187"/>
    <n v="10"/>
    <n v="12"/>
  </r>
  <r>
    <x v="4"/>
    <n v="253"/>
    <n v="0"/>
    <n v="0"/>
    <n v="0"/>
    <n v="3"/>
    <n v="0"/>
    <n v="19"/>
    <n v="0"/>
    <n v="3"/>
    <n v="2"/>
    <n v="0"/>
    <n v="9"/>
    <n v="0"/>
    <n v="3"/>
    <n v="12"/>
    <n v="194"/>
    <n v="4"/>
    <n v="4"/>
  </r>
  <r>
    <x v="5"/>
    <n v="294"/>
    <n v="0"/>
    <n v="0"/>
    <n v="0"/>
    <n v="5"/>
    <n v="0"/>
    <n v="20"/>
    <n v="0"/>
    <n v="2"/>
    <n v="0"/>
    <n v="0"/>
    <n v="4"/>
    <n v="2"/>
    <n v="2"/>
    <n v="11"/>
    <n v="233"/>
    <n v="7"/>
    <n v="8"/>
  </r>
  <r>
    <x v="6"/>
    <n v="245"/>
    <n v="0"/>
    <n v="0"/>
    <n v="0"/>
    <n v="2"/>
    <n v="0"/>
    <n v="5"/>
    <n v="1"/>
    <n v="6"/>
    <n v="0"/>
    <n v="2"/>
    <n v="3"/>
    <n v="0"/>
    <n v="2"/>
    <n v="7"/>
    <n v="209"/>
    <n v="4"/>
    <n v="4"/>
  </r>
  <r>
    <x v="7"/>
    <n v="238"/>
    <n v="0"/>
    <n v="0"/>
    <n v="0"/>
    <n v="2"/>
    <n v="0"/>
    <n v="9"/>
    <n v="0"/>
    <n v="1"/>
    <n v="0"/>
    <n v="3"/>
    <n v="5"/>
    <n v="1"/>
    <n v="4"/>
    <n v="12"/>
    <n v="189"/>
    <n v="4"/>
    <n v="8"/>
  </r>
</pivotCacheRecords>
</file>

<file path=xl/pivotCache/pivotCacheRecords22.xml><?xml version="1.0" encoding="utf-8"?>
<pivotCacheRecords xmlns="http://schemas.openxmlformats.org/spreadsheetml/2006/main" xmlns:r="http://schemas.openxmlformats.org/officeDocument/2006/relationships" count="8">
  <r>
    <x v="0"/>
    <n v="693"/>
    <n v="189"/>
    <n v="156"/>
    <n v="83"/>
  </r>
  <r>
    <x v="1"/>
    <n v="699"/>
    <n v="190"/>
    <n v="157"/>
    <n v="83"/>
  </r>
  <r>
    <x v="2"/>
    <n v="704"/>
    <n v="190"/>
    <n v="157"/>
    <n v="83"/>
  </r>
  <r>
    <x v="3"/>
    <n v="710"/>
    <n v="190"/>
    <n v="158"/>
    <n v="83"/>
  </r>
  <r>
    <x v="4"/>
    <n v="717"/>
    <n v="190"/>
    <n v="158"/>
    <n v="83"/>
  </r>
  <r>
    <x v="5"/>
    <n v="722"/>
    <n v="189"/>
    <n v="159"/>
    <n v="84"/>
  </r>
  <r>
    <x v="6"/>
    <n v="727"/>
    <n v="190"/>
    <n v="160"/>
    <n v="84"/>
  </r>
  <r>
    <x v="7"/>
    <n v="735"/>
    <n v="190"/>
    <n v="162"/>
    <n v="85"/>
  </r>
</pivotCacheRecords>
</file>

<file path=xl/pivotCache/pivotCacheRecords23.xml><?xml version="1.0" encoding="utf-8"?>
<pivotCacheRecords xmlns="http://schemas.openxmlformats.org/spreadsheetml/2006/main" xmlns:r="http://schemas.openxmlformats.org/officeDocument/2006/relationships" count="36">
  <r>
    <x v="0"/>
    <x v="0"/>
    <n v="12"/>
    <n v="11"/>
    <n v="0"/>
    <n v="0"/>
    <n v="1"/>
    <n v="0"/>
    <n v="9589.3799999999992"/>
    <n v="9198.92"/>
    <n v="0"/>
    <n v="0"/>
    <n v="390.46"/>
    <n v="0"/>
  </r>
  <r>
    <x v="0"/>
    <x v="1"/>
    <n v="4"/>
    <n v="4"/>
    <n v="0"/>
    <n v="0"/>
    <n v="0"/>
    <n v="0"/>
    <n v="5221.4399999999996"/>
    <n v="5221.4399999999996"/>
    <n v="0"/>
    <n v="0"/>
    <n v="0"/>
    <n v="0"/>
  </r>
  <r>
    <x v="0"/>
    <x v="2"/>
    <n v="1"/>
    <n v="0"/>
    <n v="0"/>
    <n v="0"/>
    <n v="0"/>
    <n v="1"/>
    <n v="1653.29"/>
    <n v="0"/>
    <n v="0"/>
    <n v="0"/>
    <n v="0"/>
    <n v="1653.29"/>
  </r>
  <r>
    <x v="0"/>
    <x v="3"/>
    <n v="3"/>
    <n v="3"/>
    <n v="0"/>
    <n v="0"/>
    <n v="0"/>
    <n v="0"/>
    <n v="8715.7099999999991"/>
    <n v="8715.7099999999991"/>
    <n v="0"/>
    <n v="0"/>
    <n v="0"/>
    <n v="0"/>
  </r>
  <r>
    <x v="0"/>
    <x v="4"/>
    <n v="0"/>
    <n v="0"/>
    <n v="0"/>
    <n v="0"/>
    <n v="0"/>
    <n v="0"/>
    <n v="0"/>
    <n v="0"/>
    <n v="0"/>
    <n v="0"/>
    <n v="0"/>
    <n v="0"/>
  </r>
  <r>
    <x v="0"/>
    <x v="5"/>
    <n v="0"/>
    <n v="0"/>
    <n v="0"/>
    <n v="0"/>
    <n v="0"/>
    <n v="0"/>
    <n v="0"/>
    <n v="0"/>
    <n v="0"/>
    <n v="0"/>
    <n v="0"/>
    <n v="0"/>
  </r>
  <r>
    <x v="1"/>
    <x v="0"/>
    <n v="8"/>
    <n v="8"/>
    <n v="0"/>
    <n v="0"/>
    <n v="0"/>
    <n v="0"/>
    <n v="5172.99"/>
    <n v="5172.99"/>
    <n v="0"/>
    <n v="0"/>
    <n v="0"/>
    <n v="0"/>
  </r>
  <r>
    <x v="1"/>
    <x v="1"/>
    <n v="4"/>
    <n v="4"/>
    <n v="0"/>
    <n v="0"/>
    <n v="0"/>
    <n v="0"/>
    <n v="4524.09"/>
    <n v="4524.09"/>
    <n v="0"/>
    <n v="0"/>
    <n v="0"/>
    <n v="0"/>
  </r>
  <r>
    <x v="1"/>
    <x v="2"/>
    <n v="2"/>
    <n v="1"/>
    <n v="0"/>
    <n v="0"/>
    <n v="1"/>
    <n v="0"/>
    <n v="3530.89"/>
    <n v="1734.31"/>
    <n v="0"/>
    <n v="0"/>
    <n v="1796.58"/>
    <n v="0"/>
  </r>
  <r>
    <x v="1"/>
    <x v="3"/>
    <n v="4"/>
    <n v="3"/>
    <n v="0"/>
    <n v="0"/>
    <n v="1"/>
    <n v="0"/>
    <n v="10285.06"/>
    <n v="7723.53"/>
    <n v="0"/>
    <n v="0"/>
    <n v="2561.5300000000002"/>
    <n v="0"/>
  </r>
  <r>
    <x v="1"/>
    <x v="4"/>
    <n v="0"/>
    <n v="0"/>
    <n v="0"/>
    <n v="0"/>
    <n v="0"/>
    <n v="0"/>
    <n v="0"/>
    <n v="0"/>
    <n v="0"/>
    <n v="0"/>
    <n v="0"/>
    <n v="0"/>
  </r>
  <r>
    <x v="1"/>
    <x v="5"/>
    <n v="0"/>
    <n v="0"/>
    <n v="0"/>
    <n v="0"/>
    <n v="0"/>
    <n v="0"/>
    <n v="0"/>
    <n v="0"/>
    <n v="0"/>
    <n v="0"/>
    <n v="0"/>
    <n v="0"/>
  </r>
  <r>
    <x v="2"/>
    <x v="0"/>
    <n v="21"/>
    <n v="20"/>
    <n v="1"/>
    <n v="0"/>
    <n v="0"/>
    <n v="0"/>
    <n v="11426.05"/>
    <n v="10812.41"/>
    <n v="613.64"/>
    <n v="0"/>
    <n v="0"/>
    <n v="0"/>
  </r>
  <r>
    <x v="2"/>
    <x v="1"/>
    <n v="8"/>
    <n v="7"/>
    <n v="0"/>
    <n v="0"/>
    <n v="1"/>
    <n v="0"/>
    <n v="9810.1200000000008"/>
    <n v="8557.2900000000009"/>
    <n v="0"/>
    <n v="0"/>
    <n v="1252.83"/>
    <n v="0"/>
  </r>
  <r>
    <x v="2"/>
    <x v="2"/>
    <n v="0"/>
    <n v="0"/>
    <n v="0"/>
    <n v="0"/>
    <n v="0"/>
    <n v="0"/>
    <n v="0"/>
    <n v="0"/>
    <n v="0"/>
    <n v="0"/>
    <n v="0"/>
    <n v="0"/>
  </r>
  <r>
    <x v="2"/>
    <x v="3"/>
    <n v="1"/>
    <n v="0"/>
    <n v="0"/>
    <n v="0"/>
    <n v="1"/>
    <n v="0"/>
    <n v="2230.85"/>
    <n v="0"/>
    <n v="0"/>
    <n v="0"/>
    <n v="2230.85"/>
    <n v="0"/>
  </r>
  <r>
    <x v="2"/>
    <x v="4"/>
    <n v="0"/>
    <n v="0"/>
    <n v="0"/>
    <n v="0"/>
    <n v="0"/>
    <n v="0"/>
    <n v="0"/>
    <n v="0"/>
    <n v="0"/>
    <n v="0"/>
    <n v="0"/>
    <n v="0"/>
  </r>
  <r>
    <x v="2"/>
    <x v="5"/>
    <n v="0"/>
    <n v="0"/>
    <n v="0"/>
    <n v="0"/>
    <n v="0"/>
    <n v="0"/>
    <n v="0"/>
    <n v="0"/>
    <n v="0"/>
    <n v="0"/>
    <n v="0"/>
    <n v="0"/>
  </r>
  <r>
    <x v="3"/>
    <x v="0"/>
    <n v="20"/>
    <n v="15"/>
    <n v="1"/>
    <n v="0"/>
    <n v="2"/>
    <n v="2"/>
    <n v="14593.150000000001"/>
    <n v="11466.37"/>
    <n v="823.18"/>
    <n v="0"/>
    <n v="798.81"/>
    <n v="1504.79"/>
  </r>
  <r>
    <x v="3"/>
    <x v="1"/>
    <n v="6"/>
    <n v="6"/>
    <n v="0"/>
    <n v="0"/>
    <n v="0"/>
    <n v="0"/>
    <n v="7285.81"/>
    <n v="7285.81"/>
    <n v="0"/>
    <n v="0"/>
    <n v="0"/>
    <n v="0"/>
  </r>
  <r>
    <x v="3"/>
    <x v="2"/>
    <n v="2"/>
    <n v="2"/>
    <n v="0"/>
    <n v="0"/>
    <n v="0"/>
    <n v="0"/>
    <n v="3510.73"/>
    <n v="3510.73"/>
    <n v="0"/>
    <n v="0"/>
    <n v="0"/>
    <n v="0"/>
  </r>
  <r>
    <x v="3"/>
    <x v="3"/>
    <n v="0"/>
    <n v="0"/>
    <n v="0"/>
    <n v="0"/>
    <n v="0"/>
    <n v="0"/>
    <n v="0"/>
    <n v="0"/>
    <n v="0"/>
    <n v="0"/>
    <n v="0"/>
    <n v="0"/>
  </r>
  <r>
    <x v="3"/>
    <x v="4"/>
    <n v="0"/>
    <n v="0"/>
    <n v="0"/>
    <n v="0"/>
    <n v="0"/>
    <n v="0"/>
    <n v="0"/>
    <n v="0"/>
    <n v="0"/>
    <n v="0"/>
    <n v="0"/>
    <n v="0"/>
  </r>
  <r>
    <x v="3"/>
    <x v="5"/>
    <n v="0"/>
    <n v="0"/>
    <n v="0"/>
    <n v="0"/>
    <n v="0"/>
    <n v="0"/>
    <n v="0"/>
    <n v="0"/>
    <n v="0"/>
    <n v="0"/>
    <n v="0"/>
    <n v="0"/>
  </r>
  <r>
    <x v="4"/>
    <x v="0"/>
    <n v="23"/>
    <n v="22"/>
    <n v="0"/>
    <n v="0"/>
    <n v="1"/>
    <n v="0"/>
    <n v="16423.07"/>
    <n v="15653.07"/>
    <n v="0"/>
    <n v="0"/>
    <n v="770"/>
    <n v="0"/>
  </r>
  <r>
    <x v="4"/>
    <x v="1"/>
    <n v="4"/>
    <n v="4"/>
    <n v="0"/>
    <n v="0"/>
    <n v="0"/>
    <n v="0"/>
    <n v="4782.79"/>
    <n v="4782.79"/>
    <n v="0"/>
    <n v="0"/>
    <n v="0"/>
    <n v="0"/>
  </r>
  <r>
    <x v="4"/>
    <x v="2"/>
    <n v="4"/>
    <n v="1"/>
    <n v="1"/>
    <n v="1"/>
    <n v="0"/>
    <n v="1"/>
    <n v="7038.45"/>
    <n v="1862.09"/>
    <n v="1503.59"/>
    <n v="1711.11"/>
    <n v="0"/>
    <n v="1961.66"/>
  </r>
  <r>
    <x v="4"/>
    <x v="3"/>
    <n v="2"/>
    <n v="2"/>
    <n v="0"/>
    <n v="0"/>
    <n v="0"/>
    <n v="0"/>
    <n v="4776.43"/>
    <n v="4776.43"/>
    <n v="0"/>
    <n v="0"/>
    <n v="0"/>
    <n v="0"/>
  </r>
  <r>
    <x v="4"/>
    <x v="4"/>
    <n v="1"/>
    <n v="0"/>
    <n v="1"/>
    <n v="0"/>
    <n v="0"/>
    <n v="0"/>
    <n v="3306.84"/>
    <n v="0"/>
    <n v="3306.84"/>
    <n v="0"/>
    <n v="0"/>
    <n v="0"/>
  </r>
  <r>
    <x v="4"/>
    <x v="5"/>
    <n v="1"/>
    <n v="0"/>
    <n v="0"/>
    <n v="0"/>
    <n v="0"/>
    <n v="1"/>
    <n v="6269.13"/>
    <n v="0"/>
    <n v="0"/>
    <n v="0"/>
    <n v="0"/>
    <n v="6269.13"/>
  </r>
  <r>
    <x v="5"/>
    <x v="0"/>
    <n v="18"/>
    <n v="16"/>
    <n v="0"/>
    <n v="0"/>
    <n v="1"/>
    <n v="1"/>
    <n v="10781.41"/>
    <n v="9619.93"/>
    <n v="0"/>
    <n v="0"/>
    <n v="397.94"/>
    <n v="763.54"/>
  </r>
  <r>
    <x v="5"/>
    <x v="1"/>
    <n v="4"/>
    <n v="4"/>
    <n v="0"/>
    <n v="0"/>
    <n v="0"/>
    <n v="0"/>
    <n v="5221.72"/>
    <n v="5221.72"/>
    <n v="0"/>
    <n v="0"/>
    <n v="0"/>
    <n v="0"/>
  </r>
  <r>
    <x v="5"/>
    <x v="2"/>
    <n v="1"/>
    <n v="1"/>
    <n v="0"/>
    <n v="0"/>
    <n v="0"/>
    <n v="0"/>
    <n v="1545.04"/>
    <n v="1545.04"/>
    <n v="0"/>
    <n v="0"/>
    <n v="0"/>
    <n v="0"/>
  </r>
  <r>
    <x v="5"/>
    <x v="3"/>
    <n v="1"/>
    <n v="1"/>
    <n v="0"/>
    <n v="0"/>
    <n v="0"/>
    <n v="0"/>
    <n v="2931.84"/>
    <n v="2931.84"/>
    <n v="0"/>
    <n v="0"/>
    <n v="0"/>
    <n v="0"/>
  </r>
  <r>
    <x v="5"/>
    <x v="4"/>
    <n v="0"/>
    <n v="0"/>
    <n v="0"/>
    <n v="0"/>
    <n v="0"/>
    <n v="0"/>
    <n v="0"/>
    <n v="0"/>
    <n v="0"/>
    <n v="0"/>
    <n v="0"/>
    <n v="0"/>
  </r>
  <r>
    <x v="5"/>
    <x v="5"/>
    <n v="1"/>
    <n v="0"/>
    <n v="0"/>
    <n v="0"/>
    <n v="1"/>
    <n v="0"/>
    <n v="11808.04"/>
    <n v="0"/>
    <n v="0"/>
    <n v="0"/>
    <n v="11808.04"/>
    <n v="0"/>
  </r>
</pivotCacheRecords>
</file>

<file path=xl/pivotCache/pivotCacheRecords24.xml><?xml version="1.0" encoding="utf-8"?>
<pivotCacheRecords xmlns="http://schemas.openxmlformats.org/spreadsheetml/2006/main" xmlns:r="http://schemas.openxmlformats.org/officeDocument/2006/relationships" count="24">
  <r>
    <x v="0"/>
    <x v="0"/>
    <n v="15302"/>
    <n v="203"/>
    <n v="15099"/>
    <n v="11891"/>
    <n v="184"/>
    <n v="11707"/>
    <n v="3411"/>
    <n v="19"/>
    <n v="3392"/>
  </r>
  <r>
    <x v="0"/>
    <x v="1"/>
    <n v="2694598"/>
    <n v="5629"/>
    <n v="2688969"/>
    <n v="1164396"/>
    <n v="5346"/>
    <n v="1159050"/>
    <n v="1530202"/>
    <n v="283"/>
    <n v="1529919"/>
  </r>
  <r>
    <x v="0"/>
    <x v="2"/>
    <n v="97546560"/>
    <n v="14149"/>
    <n v="97532411"/>
    <n v="36381112"/>
    <n v="12002"/>
    <n v="36369110"/>
    <n v="61165448"/>
    <n v="2147"/>
    <n v="61163301"/>
  </r>
  <r>
    <x v="1"/>
    <x v="0"/>
    <n v="15427"/>
    <n v="204"/>
    <n v="15223"/>
    <n v="12006"/>
    <n v="183"/>
    <n v="11823"/>
    <n v="3421"/>
    <n v="21"/>
    <n v="3400"/>
  </r>
  <r>
    <x v="1"/>
    <x v="1"/>
    <n v="2736172"/>
    <n v="5631"/>
    <n v="2730541"/>
    <n v="1181402"/>
    <n v="5298"/>
    <n v="1176104"/>
    <n v="1554770"/>
    <n v="333"/>
    <n v="1554437"/>
  </r>
  <r>
    <x v="1"/>
    <x v="2"/>
    <n v="94932180"/>
    <n v="14175"/>
    <n v="94918005"/>
    <n v="34519314"/>
    <n v="11718"/>
    <n v="34507596"/>
    <n v="60412866"/>
    <n v="2457"/>
    <n v="60410409"/>
  </r>
  <r>
    <x v="2"/>
    <x v="0"/>
    <n v="15533"/>
    <n v="208"/>
    <n v="15325"/>
    <n v="12085"/>
    <n v="186"/>
    <n v="11899"/>
    <n v="3448"/>
    <n v="22"/>
    <n v="3426"/>
  </r>
  <r>
    <x v="2"/>
    <x v="1"/>
    <n v="2778974"/>
    <n v="5839"/>
    <n v="2773135"/>
    <n v="1194381"/>
    <n v="5496"/>
    <n v="1188885"/>
    <n v="1584593"/>
    <n v="343"/>
    <n v="1584250"/>
  </r>
  <r>
    <x v="2"/>
    <x v="2"/>
    <n v="99345788"/>
    <n v="14481"/>
    <n v="99331307"/>
    <n v="36006115"/>
    <n v="11977"/>
    <n v="35994138"/>
    <n v="63339673"/>
    <n v="2504"/>
    <n v="63337169"/>
  </r>
  <r>
    <x v="3"/>
    <x v="0"/>
    <n v="15642"/>
    <n v="198"/>
    <n v="15444"/>
    <n v="12168"/>
    <n v="177"/>
    <n v="11991"/>
    <n v="3474"/>
    <n v="21"/>
    <n v="3453"/>
  </r>
  <r>
    <x v="3"/>
    <x v="1"/>
    <n v="2800793"/>
    <n v="5606"/>
    <n v="2795187"/>
    <n v="1210572"/>
    <n v="5270"/>
    <n v="1205302"/>
    <n v="1590221"/>
    <n v="336"/>
    <n v="1589885"/>
  </r>
  <r>
    <x v="3"/>
    <x v="2"/>
    <n v="101633021"/>
    <n v="13770"/>
    <n v="101619251"/>
    <n v="37670396"/>
    <n v="11403"/>
    <n v="37658993"/>
    <n v="63962625"/>
    <n v="2367"/>
    <n v="63960258"/>
  </r>
  <r>
    <x v="4"/>
    <x v="0"/>
    <n v="15777"/>
    <n v="200"/>
    <n v="15577"/>
    <n v="12278"/>
    <n v="176"/>
    <n v="12102"/>
    <n v="3499"/>
    <n v="24"/>
    <n v="3475"/>
  </r>
  <r>
    <x v="4"/>
    <x v="1"/>
    <n v="2816519"/>
    <n v="5704"/>
    <n v="2810815"/>
    <n v="1228044"/>
    <n v="5349"/>
    <n v="1222695"/>
    <n v="1588475"/>
    <n v="355"/>
    <n v="1588120"/>
  </r>
  <r>
    <x v="4"/>
    <x v="2"/>
    <n v="91529922"/>
    <n v="14447"/>
    <n v="91515475"/>
    <n v="34662209"/>
    <n v="11752"/>
    <n v="34650457"/>
    <n v="56867713"/>
    <n v="2695"/>
    <n v="56865018"/>
  </r>
  <r>
    <x v="5"/>
    <x v="0"/>
    <n v="15951"/>
    <n v="198"/>
    <n v="15753"/>
    <n v="12409"/>
    <n v="173"/>
    <n v="12236"/>
    <n v="3542"/>
    <n v="25"/>
    <n v="3517"/>
  </r>
  <r>
    <x v="5"/>
    <x v="1"/>
    <n v="2838807"/>
    <n v="5586"/>
    <n v="2833221"/>
    <n v="1244493"/>
    <n v="5215"/>
    <n v="1239278"/>
    <n v="1594314"/>
    <n v="371"/>
    <n v="1593943"/>
  </r>
  <r>
    <x v="5"/>
    <x v="2"/>
    <n v="94332107"/>
    <n v="14323"/>
    <n v="94317784"/>
    <n v="36296486"/>
    <n v="11480"/>
    <n v="36285006"/>
    <n v="58035621"/>
    <n v="2843"/>
    <n v="58032778"/>
  </r>
  <r>
    <x v="6"/>
    <x v="0"/>
    <n v="15999"/>
    <n v="197"/>
    <n v="15802"/>
    <n v="12438"/>
    <n v="170"/>
    <n v="12268"/>
    <n v="3561"/>
    <n v="27"/>
    <n v="3534"/>
  </r>
  <r>
    <x v="6"/>
    <x v="1"/>
    <n v="2854026"/>
    <n v="5538"/>
    <n v="2848488"/>
    <n v="1253322"/>
    <n v="5130"/>
    <n v="1248192"/>
    <n v="1600704"/>
    <n v="408"/>
    <n v="1600296"/>
  </r>
  <r>
    <x v="6"/>
    <x v="2"/>
    <n v="96467851"/>
    <n v="14567"/>
    <n v="96453284"/>
    <n v="37559883"/>
    <n v="11500"/>
    <n v="37548383"/>
    <n v="58907968"/>
    <n v="3067"/>
    <n v="58904901"/>
  </r>
  <r>
    <x v="7"/>
    <x v="0"/>
    <n v="16190"/>
    <n v="194"/>
    <n v="15996"/>
    <n v="12602"/>
    <n v="168"/>
    <n v="12434"/>
    <n v="3588"/>
    <n v="26"/>
    <n v="3562"/>
  </r>
  <r>
    <x v="7"/>
    <x v="1"/>
    <n v="2882146"/>
    <n v="5478"/>
    <n v="2876668"/>
    <n v="1276718"/>
    <n v="5113"/>
    <n v="1271605"/>
    <n v="1605428"/>
    <n v="365"/>
    <n v="1605063"/>
  </r>
  <r>
    <x v="7"/>
    <x v="2"/>
    <n v="94088565"/>
    <n v="14794"/>
    <n v="94073771"/>
    <n v="37099852"/>
    <n v="11981"/>
    <n v="37087871"/>
    <n v="56988713"/>
    <n v="2813"/>
    <n v="56985900"/>
  </r>
</pivotCacheRecords>
</file>

<file path=xl/pivotCache/pivotCacheRecords25.xml><?xml version="1.0" encoding="utf-8"?>
<pivotCacheRecords xmlns="http://schemas.openxmlformats.org/spreadsheetml/2006/main" xmlns:r="http://schemas.openxmlformats.org/officeDocument/2006/relationships" count="8">
  <r>
    <x v="0"/>
    <n v="23354"/>
    <n v="1215"/>
    <n v="0"/>
    <n v="22139"/>
    <n v="1169"/>
    <n v="694"/>
    <n v="475"/>
    <n v="23528"/>
    <n v="10930"/>
    <n v="12017"/>
    <n v="581"/>
  </r>
  <r>
    <x v="1"/>
    <n v="23396"/>
    <n v="1282"/>
    <n v="0"/>
    <n v="22114"/>
    <n v="1184"/>
    <n v="743"/>
    <n v="441"/>
    <n v="23943"/>
    <n v="11162"/>
    <n v="12221"/>
    <n v="560"/>
  </r>
  <r>
    <x v="2"/>
    <n v="23017"/>
    <n v="1367"/>
    <n v="0"/>
    <n v="21650"/>
    <n v="1167"/>
    <n v="831"/>
    <n v="336"/>
    <n v="24240"/>
    <n v="11320"/>
    <n v="12363"/>
    <n v="557"/>
  </r>
  <r>
    <x v="3"/>
    <n v="23025"/>
    <n v="1368"/>
    <n v="0"/>
    <n v="21657"/>
    <n v="1151"/>
    <n v="790"/>
    <n v="361"/>
    <n v="24510"/>
    <n v="11470"/>
    <n v="12502"/>
    <n v="538"/>
  </r>
  <r>
    <x v="4"/>
    <n v="23130"/>
    <n v="1314"/>
    <n v="0"/>
    <n v="21816"/>
    <n v="1149"/>
    <n v="746"/>
    <n v="403"/>
    <n v="24836"/>
    <n v="11637"/>
    <n v="12661"/>
    <n v="538"/>
  </r>
  <r>
    <x v="5"/>
    <n v="23255"/>
    <n v="1281"/>
    <n v="0"/>
    <n v="21974"/>
    <n v="1150"/>
    <n v="722"/>
    <n v="428"/>
    <n v="25136"/>
    <n v="11799"/>
    <n v="12828"/>
    <n v="509"/>
  </r>
  <r>
    <x v="6"/>
    <n v="23208"/>
    <n v="1318"/>
    <n v="0"/>
    <n v="21890"/>
    <n v="1168"/>
    <n v="701"/>
    <n v="467"/>
    <n v="25374"/>
    <n v="11935"/>
    <n v="12920"/>
    <n v="519"/>
  </r>
  <r>
    <x v="7"/>
    <n v="23336"/>
    <n v="1420"/>
    <n v="0"/>
    <n v="21916"/>
    <n v="1153"/>
    <n v="683"/>
    <n v="470"/>
    <n v="25768"/>
    <n v="12129"/>
    <n v="13100"/>
    <n v="539"/>
  </r>
</pivotCacheRecords>
</file>

<file path=xl/pivotCache/pivotCacheRecords26.xml><?xml version="1.0" encoding="utf-8"?>
<pivotCacheRecords xmlns="http://schemas.openxmlformats.org/spreadsheetml/2006/main" xmlns:r="http://schemas.openxmlformats.org/officeDocument/2006/relationships" count="117">
  <r>
    <x v="0"/>
    <x v="0"/>
    <s v="-"/>
    <n v="9428832"/>
  </r>
  <r>
    <x v="0"/>
    <x v="1"/>
    <s v="個人均等割"/>
    <n v="68239"/>
  </r>
  <r>
    <x v="0"/>
    <x v="1"/>
    <s v="所得割"/>
    <n v="2780614"/>
  </r>
  <r>
    <x v="0"/>
    <x v="1"/>
    <s v="法人均等割"/>
    <n v="151250"/>
  </r>
  <r>
    <x v="0"/>
    <x v="1"/>
    <s v="法人税割"/>
    <n v="1153619"/>
  </r>
  <r>
    <x v="0"/>
    <x v="2"/>
    <s v="土地"/>
    <n v="1919792"/>
  </r>
  <r>
    <x v="0"/>
    <x v="2"/>
    <s v="家屋"/>
    <n v="1285479"/>
  </r>
  <r>
    <x v="0"/>
    <x v="2"/>
    <s v="償却資産"/>
    <n v="1087415"/>
  </r>
  <r>
    <x v="0"/>
    <x v="2"/>
    <s v="交付金"/>
    <n v="100038"/>
  </r>
  <r>
    <x v="0"/>
    <x v="3"/>
    <s v="-"/>
    <n v="53907"/>
  </r>
  <r>
    <x v="0"/>
    <x v="4"/>
    <s v="-"/>
    <n v="341207"/>
  </r>
  <r>
    <x v="0"/>
    <x v="5"/>
    <s v="土地"/>
    <n v="321552"/>
  </r>
  <r>
    <x v="0"/>
    <x v="5"/>
    <s v="家屋"/>
    <n v="165720"/>
  </r>
  <r>
    <x v="1"/>
    <x v="0"/>
    <s v="-"/>
    <n v="9612018"/>
  </r>
  <r>
    <x v="1"/>
    <x v="1"/>
    <s v="個人均等割"/>
    <n v="69274"/>
  </r>
  <r>
    <x v="1"/>
    <x v="1"/>
    <s v="所得割"/>
    <n v="2848501"/>
  </r>
  <r>
    <x v="1"/>
    <x v="1"/>
    <s v="法人均等割"/>
    <n v="161650"/>
  </r>
  <r>
    <x v="1"/>
    <x v="1"/>
    <s v="法人税割"/>
    <n v="1157433"/>
  </r>
  <r>
    <x v="1"/>
    <x v="2"/>
    <s v="土地"/>
    <n v="1937085"/>
  </r>
  <r>
    <x v="1"/>
    <x v="2"/>
    <s v="家屋"/>
    <n v="1334872"/>
  </r>
  <r>
    <x v="1"/>
    <x v="2"/>
    <s v="償却資産"/>
    <n v="1123914"/>
  </r>
  <r>
    <x v="1"/>
    <x v="2"/>
    <s v="交付金"/>
    <n v="98541"/>
  </r>
  <r>
    <x v="1"/>
    <x v="3"/>
    <s v="-"/>
    <n v="55964"/>
  </r>
  <r>
    <x v="1"/>
    <x v="4"/>
    <s v="-"/>
    <n v="329563"/>
  </r>
  <r>
    <x v="1"/>
    <x v="5"/>
    <s v="土地"/>
    <n v="323387"/>
  </r>
  <r>
    <x v="1"/>
    <x v="5"/>
    <s v="家屋"/>
    <n v="171834"/>
  </r>
  <r>
    <x v="2"/>
    <x v="0"/>
    <s v="-"/>
    <n v="8641269"/>
  </r>
  <r>
    <x v="2"/>
    <x v="1"/>
    <s v="個人均等割"/>
    <n v="69813"/>
  </r>
  <r>
    <x v="2"/>
    <x v="1"/>
    <s v="所得割"/>
    <n v="2768646"/>
  </r>
  <r>
    <x v="2"/>
    <x v="1"/>
    <s v="法人均等割"/>
    <n v="144845"/>
  </r>
  <r>
    <x v="2"/>
    <x v="1"/>
    <s v="法人税割"/>
    <n v="382856"/>
  </r>
  <r>
    <x v="2"/>
    <x v="2"/>
    <s v="土地"/>
    <n v="1953445"/>
  </r>
  <r>
    <x v="2"/>
    <x v="2"/>
    <s v="家屋"/>
    <n v="1300997"/>
  </r>
  <r>
    <x v="2"/>
    <x v="2"/>
    <s v="償却資産"/>
    <n v="1054792"/>
  </r>
  <r>
    <x v="2"/>
    <x v="2"/>
    <s v="交付金"/>
    <n v="99364"/>
  </r>
  <r>
    <x v="2"/>
    <x v="3"/>
    <s v="-"/>
    <n v="58123"/>
  </r>
  <r>
    <x v="2"/>
    <x v="4"/>
    <s v="-"/>
    <n v="315273"/>
  </r>
  <r>
    <x v="2"/>
    <x v="5"/>
    <s v="土地"/>
    <n v="325162"/>
  </r>
  <r>
    <x v="2"/>
    <x v="5"/>
    <s v="家屋"/>
    <n v="167953"/>
  </r>
  <r>
    <x v="3"/>
    <x v="0"/>
    <s v="-"/>
    <n v="8541494"/>
  </r>
  <r>
    <x v="3"/>
    <x v="1"/>
    <s v="個人均等割"/>
    <n v="73750"/>
  </r>
  <r>
    <x v="3"/>
    <x v="1"/>
    <s v="所得割"/>
    <n v="2490915"/>
  </r>
  <r>
    <x v="3"/>
    <x v="1"/>
    <s v="法人均等割"/>
    <n v="154246"/>
  </r>
  <r>
    <x v="3"/>
    <x v="1"/>
    <s v="法人税割"/>
    <n v="604752"/>
  </r>
  <r>
    <x v="3"/>
    <x v="2"/>
    <s v="土地"/>
    <n v="1926036"/>
  </r>
  <r>
    <x v="3"/>
    <x v="2"/>
    <s v="家屋"/>
    <n v="1352556"/>
  </r>
  <r>
    <x v="3"/>
    <x v="2"/>
    <s v="償却資産"/>
    <n v="963657"/>
  </r>
  <r>
    <x v="3"/>
    <x v="2"/>
    <s v="交付金"/>
    <n v="100385"/>
  </r>
  <r>
    <x v="3"/>
    <x v="3"/>
    <s v="-"/>
    <n v="58998"/>
  </r>
  <r>
    <x v="3"/>
    <x v="4"/>
    <s v="-"/>
    <n v="320477"/>
  </r>
  <r>
    <x v="3"/>
    <x v="5"/>
    <s v="土地"/>
    <n v="320857"/>
  </r>
  <r>
    <x v="3"/>
    <x v="5"/>
    <s v="家屋"/>
    <n v="174865"/>
  </r>
  <r>
    <x v="4"/>
    <x v="0"/>
    <s v="-"/>
    <n v="8501539"/>
  </r>
  <r>
    <x v="4"/>
    <x v="1"/>
    <s v="個人均等割"/>
    <n v="68402"/>
  </r>
  <r>
    <x v="4"/>
    <x v="1"/>
    <s v="所得割"/>
    <n v="2457357"/>
  </r>
  <r>
    <x v="4"/>
    <x v="1"/>
    <s v="法人均等割"/>
    <n v="154033"/>
  </r>
  <r>
    <x v="4"/>
    <x v="1"/>
    <s v="法人税割"/>
    <n v="520738"/>
  </r>
  <r>
    <x v="4"/>
    <x v="2"/>
    <s v="土地"/>
    <n v="1949949"/>
  </r>
  <r>
    <x v="4"/>
    <x v="2"/>
    <s v="家屋"/>
    <n v="1407861"/>
  </r>
  <r>
    <x v="4"/>
    <x v="2"/>
    <s v="償却資産"/>
    <n v="907815"/>
  </r>
  <r>
    <x v="4"/>
    <x v="2"/>
    <s v="交付金"/>
    <n v="99898"/>
  </r>
  <r>
    <x v="4"/>
    <x v="3"/>
    <s v="-"/>
    <n v="61292"/>
  </r>
  <r>
    <x v="4"/>
    <x v="4"/>
    <s v="-"/>
    <n v="367411"/>
  </r>
  <r>
    <x v="4"/>
    <x v="5"/>
    <s v="土地"/>
    <n v="324717"/>
  </r>
  <r>
    <x v="4"/>
    <x v="5"/>
    <s v="家屋"/>
    <n v="182066"/>
  </r>
  <r>
    <x v="5"/>
    <x v="0"/>
    <s v="-"/>
    <n v="8585233"/>
  </r>
  <r>
    <x v="5"/>
    <x v="1"/>
    <s v="個人均等割"/>
    <n v="70245"/>
  </r>
  <r>
    <x v="5"/>
    <x v="1"/>
    <s v="所得割"/>
    <n v="2587706"/>
  </r>
  <r>
    <x v="5"/>
    <x v="1"/>
    <s v="法人均等割"/>
    <n v="155460"/>
  </r>
  <r>
    <x v="5"/>
    <x v="1"/>
    <s v="法人税割"/>
    <n v="663144"/>
  </r>
  <r>
    <x v="5"/>
    <x v="2"/>
    <s v="土地"/>
    <n v="1992985"/>
  </r>
  <r>
    <x v="5"/>
    <x v="2"/>
    <s v="家屋"/>
    <n v="1213142"/>
  </r>
  <r>
    <x v="5"/>
    <x v="2"/>
    <s v="償却資産"/>
    <n v="856190"/>
  </r>
  <r>
    <x v="5"/>
    <x v="2"/>
    <s v="交付金"/>
    <n v="140820"/>
  </r>
  <r>
    <x v="5"/>
    <x v="3"/>
    <s v="-"/>
    <n v="63062"/>
  </r>
  <r>
    <x v="5"/>
    <x v="4"/>
    <s v="-"/>
    <n v="356857"/>
  </r>
  <r>
    <x v="5"/>
    <x v="5"/>
    <s v="土地"/>
    <n v="323171"/>
  </r>
  <r>
    <x v="5"/>
    <x v="5"/>
    <s v="家屋"/>
    <n v="162451"/>
  </r>
  <r>
    <x v="6"/>
    <x v="0"/>
    <s v="-"/>
    <n v="8558216"/>
  </r>
  <r>
    <x v="6"/>
    <x v="1"/>
    <s v="個人均等割"/>
    <n v="69721"/>
  </r>
  <r>
    <x v="6"/>
    <x v="1"/>
    <s v="所得割"/>
    <n v="2559006"/>
  </r>
  <r>
    <x v="6"/>
    <x v="1"/>
    <s v="法人均等割"/>
    <n v="150397"/>
  </r>
  <r>
    <x v="6"/>
    <x v="1"/>
    <s v="法人税割"/>
    <n v="583172"/>
  </r>
  <r>
    <x v="6"/>
    <x v="2"/>
    <s v="土地"/>
    <n v="2004569"/>
  </r>
  <r>
    <x v="6"/>
    <x v="2"/>
    <s v="家屋"/>
    <n v="1255627"/>
  </r>
  <r>
    <x v="6"/>
    <x v="2"/>
    <s v="償却資産"/>
    <n v="842692"/>
  </r>
  <r>
    <x v="6"/>
    <x v="2"/>
    <s v="交付金"/>
    <n v="141485"/>
  </r>
  <r>
    <x v="6"/>
    <x v="3"/>
    <s v="-"/>
    <n v="65554"/>
  </r>
  <r>
    <x v="6"/>
    <x v="4"/>
    <s v="-"/>
    <n v="392682"/>
  </r>
  <r>
    <x v="6"/>
    <x v="5"/>
    <s v="土地"/>
    <n v="324362"/>
  </r>
  <r>
    <x v="6"/>
    <x v="5"/>
    <s v="家屋"/>
    <n v="168949"/>
  </r>
  <r>
    <x v="7"/>
    <x v="0"/>
    <s v="-"/>
    <n v="8711668"/>
  </r>
  <r>
    <x v="7"/>
    <x v="1"/>
    <s v="個人均等割"/>
    <n v="81076"/>
  </r>
  <r>
    <x v="7"/>
    <x v="1"/>
    <s v="所得割"/>
    <n v="2544079"/>
  </r>
  <r>
    <x v="7"/>
    <x v="1"/>
    <s v="法人均等割"/>
    <n v="147831"/>
  </r>
  <r>
    <x v="7"/>
    <x v="1"/>
    <s v="法人税割"/>
    <n v="708980"/>
  </r>
  <r>
    <x v="7"/>
    <x v="2"/>
    <s v="土地"/>
    <n v="2009506"/>
  </r>
  <r>
    <x v="7"/>
    <x v="2"/>
    <s v="家屋"/>
    <n v="1296772"/>
  </r>
  <r>
    <x v="7"/>
    <x v="2"/>
    <s v="償却資産"/>
    <n v="831700"/>
  </r>
  <r>
    <x v="7"/>
    <x v="2"/>
    <s v="交付金"/>
    <n v="139364"/>
  </r>
  <r>
    <x v="7"/>
    <x v="3"/>
    <s v="-"/>
    <n v="68260"/>
  </r>
  <r>
    <x v="7"/>
    <x v="4"/>
    <s v="-"/>
    <n v="383901"/>
  </r>
  <r>
    <x v="7"/>
    <x v="5"/>
    <s v="土地"/>
    <n v="327806"/>
  </r>
  <r>
    <x v="7"/>
    <x v="5"/>
    <s v="家屋"/>
    <n v="172393"/>
  </r>
  <r>
    <x v="8"/>
    <x v="0"/>
    <s v="-"/>
    <n v="8573585"/>
  </r>
  <r>
    <x v="8"/>
    <x v="1"/>
    <s v="個人均等割"/>
    <n v="82797"/>
  </r>
  <r>
    <x v="8"/>
    <x v="1"/>
    <s v="所得割"/>
    <n v="2528504"/>
  </r>
  <r>
    <x v="8"/>
    <x v="1"/>
    <s v="法人均等割"/>
    <n v="152984"/>
  </r>
  <r>
    <x v="8"/>
    <x v="1"/>
    <s v="法人税割"/>
    <n v="619800"/>
  </r>
  <r>
    <x v="8"/>
    <x v="2"/>
    <s v="土地"/>
    <n v="2032304"/>
  </r>
  <r>
    <x v="8"/>
    <x v="2"/>
    <s v="家屋"/>
    <n v="1255936"/>
  </r>
  <r>
    <x v="8"/>
    <x v="2"/>
    <s v="償却資産"/>
    <n v="801759"/>
  </r>
  <r>
    <x v="8"/>
    <x v="2"/>
    <s v="交付金"/>
    <n v="140950"/>
  </r>
  <r>
    <x v="8"/>
    <x v="3"/>
    <s v="-"/>
    <n v="71297"/>
  </r>
  <r>
    <x v="8"/>
    <x v="4"/>
    <s v="-"/>
    <n v="389036"/>
  </r>
  <r>
    <x v="8"/>
    <x v="5"/>
    <s v="土地"/>
    <n v="329703"/>
  </r>
  <r>
    <x v="8"/>
    <x v="5"/>
    <s v="家屋"/>
    <n v="168515"/>
  </r>
</pivotCacheRecords>
</file>

<file path=xl/pivotCache/pivotCacheRecords27.xml><?xml version="1.0" encoding="utf-8"?>
<pivotCacheRecords xmlns="http://schemas.openxmlformats.org/spreadsheetml/2006/main" xmlns:r="http://schemas.openxmlformats.org/officeDocument/2006/relationships" count="9">
  <r>
    <x v="0"/>
    <n v="15211756"/>
    <n v="14266643"/>
    <n v="945113"/>
    <n v="167182"/>
    <n v="777931"/>
    <n v="-18607"/>
    <n v="493348"/>
    <n v="0"/>
    <n v="390000"/>
    <n v="84741"/>
    <n v="7662491"/>
    <n v="6011136"/>
    <n v="1.2529999999999999"/>
    <n v="87.2"/>
    <n v="8.5"/>
    <n v="12507358"/>
    <n v="75.7"/>
  </r>
  <r>
    <x v="1"/>
    <n v="16311510"/>
    <n v="15301018"/>
    <n v="1010492"/>
    <n v="406897"/>
    <n v="603595"/>
    <n v="-174336"/>
    <n v="1112865"/>
    <n v="0"/>
    <n v="531148"/>
    <n v="407381"/>
    <n v="7605661"/>
    <n v="6039532"/>
    <n v="1.266"/>
    <n v="86.9"/>
    <n v="7.9"/>
    <n v="13162868"/>
    <n v="76.7"/>
  </r>
  <r>
    <x v="2"/>
    <n v="15237654"/>
    <n v="14413839"/>
    <n v="823815"/>
    <n v="214211"/>
    <n v="609604"/>
    <n v="6009"/>
    <n v="9791"/>
    <n v="0"/>
    <n v="562629"/>
    <n v="-546829"/>
    <n v="7272206"/>
    <n v="5987680"/>
    <n v="1.25"/>
    <n v="92.3"/>
    <n v="8.9"/>
    <n v="13151266"/>
    <n v="72.2"/>
  </r>
  <r>
    <x v="3"/>
    <n v="13791680"/>
    <n v="13058531"/>
    <n v="733149"/>
    <n v="106673"/>
    <n v="626476"/>
    <n v="16872"/>
    <n v="311682"/>
    <n v="0"/>
    <n v="0"/>
    <n v="328554"/>
    <n v="6393448"/>
    <n v="6189551"/>
    <n v="1.169"/>
    <n v="88.7"/>
    <n v="10.1"/>
    <n v="12902907"/>
    <n v="72.8"/>
  </r>
  <r>
    <x v="4"/>
    <n v="15187360"/>
    <n v="14419080"/>
    <n v="768280"/>
    <n v="179265"/>
    <n v="589015"/>
    <n v="-37641"/>
    <n v="172309"/>
    <n v="0"/>
    <n v="370290"/>
    <n v="-235622"/>
    <n v="6592758"/>
    <n v="6554598"/>
    <n v="1.085"/>
    <n v="94.4"/>
    <n v="10.6"/>
    <n v="12452191"/>
    <n v="72.900000000000006"/>
  </r>
  <r>
    <x v="5"/>
    <n v="13895232"/>
    <n v="13032711"/>
    <n v="862521"/>
    <n v="54351"/>
    <n v="808170"/>
    <n v="219155"/>
    <n v="195678"/>
    <n v="0"/>
    <n v="0"/>
    <n v="414833"/>
    <n v="6427101"/>
    <n v="6506673"/>
    <n v="1.0089999999999999"/>
    <n v="94.2"/>
    <n v="10.3"/>
    <n v="12082648"/>
    <n v="74.7"/>
  </r>
  <r>
    <x v="6"/>
    <n v="14188617"/>
    <n v="13228566"/>
    <n v="960051"/>
    <n v="116059"/>
    <n v="843992"/>
    <n v="35822"/>
    <n v="583648"/>
    <n v="0"/>
    <n v="381908"/>
    <n v="237562"/>
    <n v="6823769"/>
    <n v="6861629"/>
    <n v="0.996"/>
    <n v="96.8"/>
    <n v="10.199999999999999"/>
    <n v="11402829"/>
    <n v="76"/>
  </r>
  <r>
    <x v="7"/>
    <n v="14662062"/>
    <n v="13906167"/>
    <n v="755895"/>
    <n v="111116"/>
    <n v="644779"/>
    <n v="-199213"/>
    <n v="495998"/>
    <n v="0"/>
    <n v="355044"/>
    <n v="-58259"/>
    <n v="6838613"/>
    <n v="6744352"/>
    <n v="0.999"/>
    <n v="98.7"/>
    <n v="10.1"/>
    <n v="10504447"/>
    <n v="75.599999999999994"/>
  </r>
  <r>
    <x v="8"/>
    <n v="14920832"/>
    <n v="14227308"/>
    <n v="693524"/>
    <n v="115436"/>
    <n v="578088"/>
    <n v="-66691"/>
    <n v="323041"/>
    <n v="0"/>
    <n v="121928"/>
    <n v="134422"/>
    <n v="7051375"/>
    <n v="6766493"/>
    <n v="1.0169999999999999"/>
    <n v="98.3"/>
    <n v="10.3"/>
    <n v="9809395"/>
    <n v="77.099999999999994"/>
  </r>
</pivotCacheRecords>
</file>

<file path=xl/pivotCache/pivotCacheRecords28.xml><?xml version="1.0" encoding="utf-8"?>
<pivotCacheRecords xmlns="http://schemas.openxmlformats.org/spreadsheetml/2006/main" xmlns:r="http://schemas.openxmlformats.org/officeDocument/2006/relationships" count="9">
  <r>
    <x v="0"/>
    <n v="10585238"/>
    <n v="4991092"/>
    <n v="2240816"/>
    <s v="-"/>
    <n v="1651569"/>
    <n v="1701761"/>
    <s v="-"/>
  </r>
  <r>
    <x v="1"/>
    <n v="9914781"/>
    <n v="4964489"/>
    <n v="223050"/>
    <n v="478206"/>
    <n v="1747014"/>
    <n v="1765963"/>
    <n v="736059"/>
  </r>
  <r>
    <x v="2"/>
    <n v="9057992"/>
    <n v="4998614"/>
    <n v="25913"/>
    <n v="511085"/>
    <n v="1540953"/>
    <n v="1903163"/>
    <n v="78264"/>
  </r>
  <r>
    <x v="3"/>
    <n v="9116084"/>
    <n v="4999442"/>
    <n v="33"/>
    <n v="562158"/>
    <n v="1537560"/>
    <n v="1938566"/>
    <n v="78325"/>
  </r>
  <r>
    <x v="4"/>
    <n v="9268850"/>
    <n v="5307433"/>
    <m/>
    <n v="566526"/>
    <n v="1304366"/>
    <n v="2012200"/>
    <n v="78325"/>
  </r>
  <r>
    <x v="5"/>
    <n v="9737814"/>
    <n v="5449589"/>
    <m/>
    <n v="636956"/>
    <n v="1487629"/>
    <n v="2085315"/>
    <n v="78325"/>
  </r>
  <r>
    <x v="6"/>
    <n v="9970928"/>
    <n v="5622075"/>
    <m/>
    <n v="656588"/>
    <n v="1451727"/>
    <n v="2162213"/>
    <n v="78325"/>
  </r>
  <r>
    <x v="7"/>
    <n v="10305659"/>
    <n v="5857616"/>
    <m/>
    <n v="744529"/>
    <n v="1304587"/>
    <n v="2320602"/>
    <n v="78325"/>
  </r>
  <r>
    <x v="8"/>
    <n v="11294778"/>
    <n v="6684787"/>
    <m/>
    <n v="742734"/>
    <n v="1344279"/>
    <n v="2444653"/>
    <n v="78325"/>
  </r>
</pivotCacheRecords>
</file>

<file path=xl/pivotCache/pivotCacheRecords29.xml><?xml version="1.0" encoding="utf-8"?>
<pivotCacheRecords xmlns="http://schemas.openxmlformats.org/spreadsheetml/2006/main" xmlns:r="http://schemas.openxmlformats.org/officeDocument/2006/relationships" count="9">
  <r>
    <x v="0"/>
    <n v="10786574"/>
    <n v="5027816"/>
    <n v="2220442"/>
    <s v="-"/>
    <n v="1687748"/>
    <n v="1850568"/>
    <s v="-"/>
  </r>
  <r>
    <x v="1"/>
    <n v="10323443"/>
    <n v="5088526"/>
    <n v="247410"/>
    <n v="512014"/>
    <n v="1777062"/>
    <n v="1962372"/>
    <n v="736059"/>
  </r>
  <r>
    <x v="2"/>
    <n v="9511641"/>
    <n v="5193576"/>
    <n v="26794"/>
    <n v="558679"/>
    <n v="1588870"/>
    <n v="2065458"/>
    <n v="78264"/>
  </r>
  <r>
    <x v="3"/>
    <n v="9578780"/>
    <n v="5235674"/>
    <n v="1185"/>
    <n v="574201"/>
    <n v="1579968"/>
    <n v="2109427"/>
    <n v="78325"/>
  </r>
  <r>
    <x v="4"/>
    <n v="9656535"/>
    <n v="5507665"/>
    <s v="-"/>
    <n v="578706"/>
    <n v="1331656"/>
    <n v="2160183"/>
    <n v="78325"/>
  </r>
  <r>
    <x v="5"/>
    <n v="10232346"/>
    <n v="5738782"/>
    <s v="-"/>
    <n v="652360"/>
    <n v="1503741"/>
    <n v="2259138"/>
    <n v="78325"/>
  </r>
  <r>
    <x v="6"/>
    <n v="10417891"/>
    <n v="5861880"/>
    <s v="-"/>
    <n v="672432"/>
    <n v="1485794"/>
    <n v="2319460"/>
    <n v="78325"/>
  </r>
  <r>
    <x v="7"/>
    <n v="10840454"/>
    <n v="6199950"/>
    <s v="-"/>
    <n v="763747"/>
    <n v="1333731"/>
    <n v="2464701"/>
    <n v="78325"/>
  </r>
  <r>
    <x v="8"/>
    <n v="11756815"/>
    <n v="7010975"/>
    <s v="-"/>
    <n v="760587"/>
    <n v="1358811"/>
    <n v="2548117"/>
    <n v="7832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9">
  <r>
    <x v="0"/>
    <n v="12507358"/>
    <n v="9883644"/>
    <n v="6262438"/>
    <n v="834255"/>
    <n v="2786951"/>
    <n v="233466"/>
    <n v="0"/>
    <n v="250679"/>
    <n v="531435"/>
    <n v="1608134"/>
    <n v="12507358"/>
    <n v="265744"/>
    <n v="3313927"/>
    <n v="1833796"/>
    <n v="61098"/>
    <n v="866100"/>
    <n v="63183"/>
    <s v="-"/>
    <s v="-"/>
    <n v="15766"/>
    <n v="529"/>
    <n v="1514876"/>
    <n v="209180"/>
    <n v="2755025"/>
    <n v="1608134"/>
  </r>
  <r>
    <x v="1"/>
    <n v="12426868"/>
    <n v="9917139"/>
    <n v="6558779"/>
    <n v="827707"/>
    <n v="2530653"/>
    <n v="187227"/>
    <n v="0"/>
    <n v="205636"/>
    <n v="544112"/>
    <n v="1572754"/>
    <n v="12426868"/>
    <n v="242961"/>
    <n v="3049472"/>
    <n v="1649014"/>
    <n v="31388"/>
    <n v="1235044"/>
    <n v="47860"/>
    <s v="-"/>
    <s v="-"/>
    <n v="14602"/>
    <s v="-"/>
    <n v="1382800"/>
    <n v="190112"/>
    <n v="3010861"/>
    <n v="1572754"/>
  </r>
  <r>
    <x v="2"/>
    <n v="12484967"/>
    <n v="10181409"/>
    <n v="7109393"/>
    <n v="788103"/>
    <n v="2283913"/>
    <n v="140447"/>
    <n v="0"/>
    <n v="160040"/>
    <n v="518656"/>
    <n v="1484415"/>
    <n v="12484967"/>
    <n v="221672"/>
    <n v="2741801"/>
    <n v="1550399"/>
    <n v="80951"/>
    <n v="1425959"/>
    <n v="31711"/>
    <s v="-"/>
    <s v="-"/>
    <n v="30974"/>
    <s v="-"/>
    <n v="1243496"/>
    <n v="170654"/>
    <n v="3502935"/>
    <n v="1484415"/>
  </r>
  <r>
    <x v="3"/>
    <n v="12307148"/>
    <n v="10198384"/>
    <n v="7426659"/>
    <n v="743446"/>
    <n v="2028279"/>
    <n v="98377"/>
    <n v="0"/>
    <n v="113883"/>
    <n v="523714"/>
    <n v="1372790"/>
    <n v="12307148"/>
    <n v="202123"/>
    <n v="2442202"/>
    <n v="1358531"/>
    <n v="90500"/>
    <n v="1565745"/>
    <n v="26557"/>
    <s v="-"/>
    <s v="-"/>
    <s v="-"/>
    <s v="-"/>
    <n v="1098085"/>
    <n v="150799"/>
    <n v="3999816"/>
    <n v="1372790"/>
  </r>
  <r>
    <x v="4"/>
    <n v="11927821"/>
    <n v="10064693"/>
    <n v="7596189"/>
    <n v="698079"/>
    <n v="1770425"/>
    <n v="63082"/>
    <n v="0"/>
    <n v="79090"/>
    <n v="485549"/>
    <n v="1235407"/>
    <n v="11927821"/>
    <n v="382441"/>
    <n v="2109641"/>
    <n v="1132463"/>
    <n v="253600"/>
    <n v="1567287"/>
    <n v="21227"/>
    <s v="-"/>
    <s v="-"/>
    <s v="-"/>
    <s v="-"/>
    <n v="950897"/>
    <n v="130540"/>
    <n v="4144318"/>
    <n v="1235407"/>
  </r>
  <r>
    <x v="5"/>
    <n v="11630527"/>
    <n v="9536461"/>
    <n v="7382682"/>
    <n v="651991"/>
    <n v="1501788"/>
    <n v="212873"/>
    <n v="0"/>
    <n v="51250"/>
    <n v="694783"/>
    <n v="1135160"/>
    <n v="11630527"/>
    <n v="468753"/>
    <n v="2020278"/>
    <n v="944129"/>
    <n v="253600"/>
    <n v="1490211"/>
    <n v="15716"/>
    <n v="8800"/>
    <s v="-"/>
    <s v="-"/>
    <s v="-"/>
    <n v="801672"/>
    <n v="109867"/>
    <n v="4382341"/>
    <n v="1135160"/>
  </r>
  <r>
    <x v="6"/>
    <n v="11023826"/>
    <n v="8847563"/>
    <n v="7020691"/>
    <n v="605169"/>
    <n v="1221703"/>
    <n v="253672"/>
    <n v="0"/>
    <n v="31668"/>
    <n v="862314"/>
    <n v="1028609"/>
    <n v="11023826"/>
    <n v="495313"/>
    <n v="1872548"/>
    <n v="881244"/>
    <n v="246623"/>
    <n v="1423128"/>
    <n v="10020"/>
    <n v="8800"/>
    <s v="-"/>
    <s v="-"/>
    <s v="-"/>
    <n v="650587"/>
    <n v="88772"/>
    <n v="4318182"/>
    <n v="1028609"/>
  </r>
  <r>
    <x v="7"/>
    <n v="10199442"/>
    <n v="8031975"/>
    <n v="6544384"/>
    <n v="557603"/>
    <n v="929988"/>
    <n v="342832"/>
    <n v="0"/>
    <n v="16715"/>
    <n v="922988"/>
    <n v="884932"/>
    <n v="10199442"/>
    <n v="478317"/>
    <n v="1690864"/>
    <n v="895254"/>
    <n v="239549"/>
    <n v="1306728"/>
    <n v="4129"/>
    <n v="8800"/>
    <n v="51400"/>
    <s v="-"/>
    <s v="-"/>
    <n v="497501"/>
    <n v="67247"/>
    <n v="4074721"/>
    <n v="884932"/>
  </r>
  <r>
    <x v="8"/>
    <n v="9579279"/>
    <n v="7270637"/>
    <n v="6106893"/>
    <n v="508982"/>
    <n v="654762"/>
    <n v="514214"/>
    <n v="0"/>
    <n v="1516"/>
    <n v="1040858"/>
    <n v="752054"/>
    <n v="9579279"/>
    <n v="456998"/>
    <n v="1639346"/>
    <n v="943205"/>
    <n v="243088"/>
    <n v="1167697"/>
    <s v="-"/>
    <n v="7715"/>
    <n v="84300"/>
    <s v="-"/>
    <s v="-"/>
    <n v="429527"/>
    <n v="45283"/>
    <n v="3810066"/>
    <n v="752054"/>
  </r>
</pivotCacheRecords>
</file>

<file path=xl/pivotCache/pivotCacheRecords30.xml><?xml version="1.0" encoding="utf-8"?>
<pivotCacheRecords xmlns="http://schemas.openxmlformats.org/spreadsheetml/2006/main" xmlns:r="http://schemas.openxmlformats.org/officeDocument/2006/relationships" count="18">
  <r>
    <x v="0"/>
    <x v="0"/>
    <n v="14266643"/>
    <n v="3295931"/>
    <n v="2391460"/>
    <n v="904471"/>
    <n v="2612455"/>
    <n v="95051"/>
    <n v="1687810"/>
    <n v="473986"/>
    <n v="2407859"/>
    <n v="1298749"/>
    <n v="1109110"/>
    <n v="0"/>
    <n v="0"/>
    <n v="0"/>
    <n v="1255471"/>
    <n v="579310"/>
    <n v="223208"/>
    <n v="1635562"/>
  </r>
  <r>
    <x v="0"/>
    <x v="1"/>
    <n v="100"/>
    <n v="23.10235841746373"/>
    <n v="16.762597900571283"/>
    <n v="6.3397605168924471"/>
    <n v="18.31163084406051"/>
    <n v="0.66624643232468905"/>
    <n v="11.830463550535329"/>
    <n v="3.3223372870548453"/>
    <n v="16.877544352935725"/>
    <n v="9.1033959425493443"/>
    <n v="7.774148410386382"/>
    <n v="0"/>
    <n v="0"/>
    <n v="0"/>
    <n v="8.8000449720372202"/>
    <n v="4.0605908481764068"/>
    <n v="1.5645446514642583"/>
    <n v="11.464238643947283"/>
  </r>
  <r>
    <x v="1"/>
    <x v="0"/>
    <n v="15301018"/>
    <n v="3191439"/>
    <n v="2287305"/>
    <n v="904134"/>
    <n v="2395693"/>
    <n v="99746"/>
    <n v="1764583"/>
    <n v="473099"/>
    <n v="2916537"/>
    <n v="756486"/>
    <n v="2160051"/>
    <n v="0"/>
    <n v="0"/>
    <n v="0"/>
    <n v="1226697"/>
    <n v="1166409"/>
    <n v="217418"/>
    <n v="1849397"/>
  </r>
  <r>
    <x v="1"/>
    <x v="1"/>
    <n v="100"/>
    <n v="20.857690645158382"/>
    <n v="14.948711255682465"/>
    <n v="5.9089793894759159"/>
    <n v="15.657082424189031"/>
    <n v="0.65189126631966576"/>
    <n v="11.532454899406039"/>
    <n v="3.0919446013330618"/>
    <n v="19.061065087303341"/>
    <n v="4.9440239858550585"/>
    <n v="14.117041101448283"/>
    <n v="0"/>
    <n v="0"/>
    <n v="0"/>
    <n v="8.0170940260314705"/>
    <n v="7.6230810263735389"/>
    <n v="1.4209381362730245"/>
    <n v="12.086757887612446"/>
  </r>
  <r>
    <x v="2"/>
    <x v="0"/>
    <n v="14413839"/>
    <n v="3108989"/>
    <n v="2170531"/>
    <n v="938458"/>
    <n v="2308632"/>
    <n v="87822"/>
    <n v="1786102"/>
    <n v="1440270"/>
    <n v="2346845"/>
    <n v="910234"/>
    <n v="1436611"/>
    <n v="0"/>
    <n v="0"/>
    <n v="0"/>
    <n v="1344281"/>
    <n v="23216"/>
    <n v="213627"/>
    <n v="1754055"/>
  </r>
  <r>
    <x v="2"/>
    <x v="1"/>
    <n v="100"/>
    <n v="21.569472227350396"/>
    <n v="15.058659944793334"/>
    <n v="6.5108122825570618"/>
    <n v="16.016773879602791"/>
    <n v="0.60928944745393643"/>
    <n v="12.391577289020642"/>
    <n v="9.9922720102534797"/>
    <n v="16.281887150258861"/>
    <n v="6.3150004658717229"/>
    <n v="9.9668866843871378"/>
    <n v="0"/>
    <n v="0"/>
    <n v="0"/>
    <n v="9.3263217384348476"/>
    <n v="0.16106742971112692"/>
    <n v="1.4820964768650462"/>
    <n v="12.169242351048878"/>
  </r>
  <r>
    <x v="3"/>
    <x v="0"/>
    <n v="13058531"/>
    <n v="2998051"/>
    <n v="2057390"/>
    <n v="940661"/>
    <n v="2144561"/>
    <n v="88602"/>
    <n v="2395258"/>
    <n v="408354"/>
    <n v="1557317"/>
    <n v="355334"/>
    <n v="1201983"/>
    <n v="0"/>
    <n v="0"/>
    <n v="0"/>
    <n v="1374574"/>
    <n v="317173"/>
    <n v="138683"/>
    <n v="1635958"/>
  </r>
  <r>
    <x v="3"/>
    <x v="1"/>
    <n v="100"/>
    <n v="22.958562490681381"/>
    <n v="15.755141217645384"/>
    <n v="7.2034212730359943"/>
    <n v="16.422681846832543"/>
    <n v="0.67849898277225817"/>
    <n v="18.342476653767566"/>
    <n v="3.1271051851084932"/>
    <n v="11.92566759614845"/>
    <n v="2.7210870809281689"/>
    <n v="9.2045805152202806"/>
    <n v="0"/>
    <n v="0"/>
    <n v="0"/>
    <n v="10.526252914665516"/>
    <n v="2.4288566608296138"/>
    <n v="1.0620107269339867"/>
    <n v="12.527886942260198"/>
  </r>
  <r>
    <x v="4"/>
    <x v="0"/>
    <n v="14419080"/>
    <n v="3040781"/>
    <n v="2039678"/>
    <n v="1001103"/>
    <n v="2107404"/>
    <n v="71652"/>
    <n v="2484301"/>
    <n v="515271"/>
    <n v="2762788"/>
    <n v="1810276"/>
    <n v="952512"/>
    <n v="8366"/>
    <n v="3343"/>
    <n v="5023"/>
    <n v="1430592"/>
    <n v="222950"/>
    <n v="139708"/>
    <n v="1635267"/>
  </r>
  <r>
    <x v="4"/>
    <x v="1"/>
    <n v="100"/>
    <n v="21.0885923373752"/>
    <n v="14.145687519592096"/>
    <n v="6.9429048177831039"/>
    <n v="14.615384615384617"/>
    <n v="0.49692490783045801"/>
    <n v="17.229261506281954"/>
    <n v="3.573535898268128"/>
    <n v="19.160639929870701"/>
    <n v="12.554726099029898"/>
    <n v="6.6059138308408025"/>
    <n v="5.8020345264746434E-2"/>
    <n v="2.3184558238112281E-2"/>
    <n v="3.4835787026634153E-2"/>
    <n v="9.9215206518030268"/>
    <n v="1.5462151538100906"/>
    <n v="0.9689106378492941"/>
    <n v="11.340994016261787"/>
  </r>
  <r>
    <x v="5"/>
    <x v="0"/>
    <n v="13032711"/>
    <n v="3051568"/>
    <n v="2035132"/>
    <n v="1016436"/>
    <n v="2272543"/>
    <n v="71177"/>
    <n v="2485534"/>
    <n v="549320"/>
    <n v="1157097"/>
    <n v="191723"/>
    <n v="965374"/>
    <n v="0"/>
    <n v="0"/>
    <n v="0"/>
    <n v="1427619"/>
    <n v="198785"/>
    <n v="138110"/>
    <n v="1680958"/>
  </r>
  <r>
    <x v="5"/>
    <x v="1"/>
    <n v="100"/>
    <n v="23.414683253545636"/>
    <n v="15.615569162854911"/>
    <n v="7.7991140906907246"/>
    <n v="17.437223920640914"/>
    <n v="0.54614116740561491"/>
    <n v="19.071504002505694"/>
    <n v="4.2149327181428333"/>
    <n v="8.8784060353981609"/>
    <n v="1.471090703998577"/>
    <n v="7.407315331399583"/>
    <n v="0"/>
    <n v="0"/>
    <n v="0"/>
    <n v="10.954121517771705"/>
    <n v="1.5252774346028235"/>
    <n v="1.0597181200442487"/>
    <n v="12.897991829942365"/>
  </r>
  <r>
    <x v="6"/>
    <x v="0"/>
    <n v="13228566"/>
    <n v="2951546"/>
    <n v="2023851"/>
    <n v="927695"/>
    <n v="2208121"/>
    <n v="74128"/>
    <n v="2498445"/>
    <n v="586450"/>
    <n v="1001941"/>
    <n v="385477"/>
    <n v="616464"/>
    <n v="0"/>
    <n v="0"/>
    <n v="0"/>
    <n v="1478658"/>
    <n v="754715"/>
    <n v="88000"/>
    <n v="1586562"/>
  </r>
  <r>
    <x v="6"/>
    <x v="1"/>
    <n v="100"/>
    <n v="22.311911963851564"/>
    <n v="15.299095911076076"/>
    <n v="7.0128160527754861"/>
    <n v="16.692066245124376"/>
    <n v="0.56036308092653431"/>
    <n v="18.886741011837564"/>
    <n v="4.4332091626560279"/>
    <n v="7.5740711427073801"/>
    <n v="2.913974197959174"/>
    <n v="4.6600969447482061"/>
    <n v="0"/>
    <n v="0"/>
    <n v="0"/>
    <n v="11.177764846166999"/>
    <n v="5.7051913261044325"/>
    <n v="0.66522705484479572"/>
    <n v="11.993454165780328"/>
  </r>
  <r>
    <x v="7"/>
    <x v="0"/>
    <n v="13906167"/>
    <n v="3041380"/>
    <n v="2106287"/>
    <n v="935093"/>
    <n v="2399624"/>
    <n v="88727"/>
    <n v="2725068"/>
    <n v="813511"/>
    <n v="1000875"/>
    <n v="345411"/>
    <n v="655464"/>
    <n v="0"/>
    <n v="0"/>
    <n v="0"/>
    <n v="1482274"/>
    <n v="530061"/>
    <n v="88000"/>
    <n v="1736647"/>
  </r>
  <r>
    <x v="7"/>
    <x v="1"/>
    <n v="100"/>
    <n v="21.870728289110868"/>
    <n v="15.146423885172672"/>
    <n v="6.7243044039381958"/>
    <n v="17.255826138144322"/>
    <n v="0.63804066210336752"/>
    <n v="19.596111566904092"/>
    <n v="5.850001657537983"/>
    <n v="7.1973463284311201"/>
    <n v="2.4838692070935147"/>
    <n v="4.713477121337605"/>
    <n v="0"/>
    <n v="0"/>
    <n v="0"/>
    <n v="10.659112608096825"/>
    <n v="3.8116973570071466"/>
    <n v="0.63281276573192313"/>
    <n v="12.488322626932353"/>
  </r>
  <r>
    <x v="8"/>
    <x v="0"/>
    <n v="14227308"/>
    <n v="3053545"/>
    <n v="2122337"/>
    <n v="931208"/>
    <n v="2430819"/>
    <n v="75508"/>
    <n v="2897099"/>
    <n v="1327271"/>
    <n v="1270116"/>
    <n v="351667"/>
    <n v="918449"/>
    <n v="0"/>
    <n v="0"/>
    <n v="0"/>
    <n v="1422631"/>
    <n v="367948"/>
    <n v="113142"/>
    <n v="1269229"/>
  </r>
  <r>
    <x v="8"/>
    <x v="1"/>
    <n v="100"/>
    <n v="21.46256340271821"/>
    <n v="14.917347680952714"/>
    <n v="6.5452157217654943"/>
    <n v="17.085586394840117"/>
    <n v="0.53072584075638196"/>
    <n v="20.362945681642657"/>
    <n v="9.3290382129915237"/>
    <n v="8.9273107744627449"/>
    <n v="2.4717747025649546"/>
    <n v="6.4555360718977894"/>
    <n v="0"/>
    <n v="0"/>
    <n v="0"/>
    <n v="9.9992985320905401"/>
    <n v="2.5862095626242154"/>
    <n v="0.79524531274644505"/>
    <n v="8.9210762851271657"/>
  </r>
</pivotCacheRecords>
</file>

<file path=xl/pivotCache/pivotCacheRecords31.xml><?xml version="1.0" encoding="utf-8"?>
<pivotCacheRecords xmlns="http://schemas.openxmlformats.org/spreadsheetml/2006/main" xmlns:r="http://schemas.openxmlformats.org/officeDocument/2006/relationships" count="104">
  <r>
    <x v="0"/>
    <x v="0"/>
    <n v="14141000"/>
    <n v="14416980.1"/>
  </r>
  <r>
    <x v="0"/>
    <x v="1"/>
    <n v="185031"/>
    <n v="179653"/>
  </r>
  <r>
    <x v="0"/>
    <x v="2"/>
    <n v="1650156"/>
    <n v="2587483"/>
  </r>
  <r>
    <x v="0"/>
    <x v="3"/>
    <n v="3519180"/>
    <n v="3404271"/>
  </r>
  <r>
    <x v="0"/>
    <x v="4"/>
    <n v="1743699"/>
    <n v="1448330.1"/>
  </r>
  <r>
    <x v="0"/>
    <x v="5"/>
    <n v="165726"/>
    <n v="164175"/>
  </r>
  <r>
    <x v="0"/>
    <x v="6"/>
    <n v="122032"/>
    <n v="115792"/>
  </r>
  <r>
    <x v="0"/>
    <x v="7"/>
    <n v="196282"/>
    <n v="162861"/>
  </r>
  <r>
    <x v="0"/>
    <x v="8"/>
    <n v="2707816"/>
    <n v="2665727"/>
  </r>
  <r>
    <x v="0"/>
    <x v="9"/>
    <n v="581835"/>
    <n v="548663"/>
  </r>
  <r>
    <x v="0"/>
    <x v="10"/>
    <n v="1942244"/>
    <n v="1874009"/>
  </r>
  <r>
    <x v="0"/>
    <x v="11"/>
    <n v="1276999"/>
    <n v="1266016"/>
  </r>
  <r>
    <x v="0"/>
    <x v="12"/>
    <n v="50000"/>
    <n v="0"/>
  </r>
  <r>
    <x v="1"/>
    <x v="0"/>
    <n v="12943000"/>
    <n v="13080819"/>
  </r>
  <r>
    <x v="1"/>
    <x v="1"/>
    <n v="184797"/>
    <n v="181223"/>
  </r>
  <r>
    <x v="1"/>
    <x v="2"/>
    <n v="1498577"/>
    <n v="1755425"/>
  </r>
  <r>
    <x v="1"/>
    <x v="3"/>
    <n v="3934007"/>
    <n v="3896632"/>
  </r>
  <r>
    <x v="1"/>
    <x v="4"/>
    <n v="1417747"/>
    <n v="1288061"/>
  </r>
  <r>
    <x v="1"/>
    <x v="5"/>
    <n v="114235"/>
    <n v="113298"/>
  </r>
  <r>
    <x v="1"/>
    <x v="6"/>
    <n v="114647"/>
    <n v="107407"/>
  </r>
  <r>
    <x v="1"/>
    <x v="7"/>
    <n v="149332"/>
    <n v="123329"/>
  </r>
  <r>
    <x v="1"/>
    <x v="8"/>
    <n v="2254866"/>
    <n v="2350415"/>
  </r>
  <r>
    <x v="1"/>
    <x v="9"/>
    <n v="550278"/>
    <n v="575161"/>
  </r>
  <r>
    <x v="1"/>
    <x v="10"/>
    <n v="1365302"/>
    <n v="1393619"/>
  </r>
  <r>
    <x v="1"/>
    <x v="11"/>
    <n v="1309212"/>
    <n v="1296249"/>
  </r>
  <r>
    <x v="1"/>
    <x v="12"/>
    <n v="50000"/>
    <n v="0"/>
  </r>
  <r>
    <x v="2"/>
    <x v="0"/>
    <n v="14874000"/>
    <n v="14441984"/>
  </r>
  <r>
    <x v="2"/>
    <x v="1"/>
    <n v="185015"/>
    <n v="223750"/>
  </r>
  <r>
    <x v="2"/>
    <x v="2"/>
    <n v="1464315"/>
    <n v="1628950"/>
  </r>
  <r>
    <x v="2"/>
    <x v="3"/>
    <n v="4243477"/>
    <n v="4015667"/>
  </r>
  <r>
    <x v="2"/>
    <x v="4"/>
    <n v="2638846"/>
    <n v="2577501"/>
  </r>
  <r>
    <x v="2"/>
    <x v="5"/>
    <n v="114377"/>
    <n v="113081"/>
  </r>
  <r>
    <x v="2"/>
    <x v="6"/>
    <n v="109457"/>
    <n v="104315"/>
  </r>
  <r>
    <x v="2"/>
    <x v="7"/>
    <n v="159412"/>
    <n v="122797"/>
  </r>
  <r>
    <x v="2"/>
    <x v="8"/>
    <n v="2657228"/>
    <n v="2424027"/>
  </r>
  <r>
    <x v="2"/>
    <x v="9"/>
    <n v="529580"/>
    <n v="533691"/>
  </r>
  <r>
    <x v="2"/>
    <x v="10"/>
    <n v="1353861"/>
    <n v="1345937"/>
  </r>
  <r>
    <x v="2"/>
    <x v="11"/>
    <n v="1368432"/>
    <n v="1352268"/>
  </r>
  <r>
    <x v="2"/>
    <x v="12"/>
    <n v="50000"/>
    <n v="0"/>
  </r>
  <r>
    <x v="3"/>
    <x v="0"/>
    <n v="12863000"/>
    <n v="13057113"/>
  </r>
  <r>
    <x v="3"/>
    <x v="1"/>
    <n v="210785"/>
    <n v="206871"/>
  </r>
  <r>
    <x v="3"/>
    <x v="2"/>
    <n v="1424419"/>
    <n v="1648684"/>
  </r>
  <r>
    <x v="3"/>
    <x v="3"/>
    <n v="4117254"/>
    <n v="4080376"/>
  </r>
  <r>
    <x v="3"/>
    <x v="4"/>
    <n v="1348535"/>
    <n v="1314514"/>
  </r>
  <r>
    <x v="3"/>
    <x v="5"/>
    <n v="113229"/>
    <n v="112706"/>
  </r>
  <r>
    <x v="3"/>
    <x v="6"/>
    <n v="81774"/>
    <n v="79293"/>
  </r>
  <r>
    <x v="3"/>
    <x v="7"/>
    <n v="112533"/>
    <n v="112398"/>
  </r>
  <r>
    <x v="3"/>
    <x v="8"/>
    <n v="2131769"/>
    <n v="2224288"/>
  </r>
  <r>
    <x v="3"/>
    <x v="9"/>
    <n v="602083"/>
    <n v="609632"/>
  </r>
  <r>
    <x v="3"/>
    <x v="10"/>
    <n v="1307853"/>
    <n v="1319057"/>
  </r>
  <r>
    <x v="3"/>
    <x v="11"/>
    <n v="1362766"/>
    <n v="1349294"/>
  </r>
  <r>
    <x v="3"/>
    <x v="12"/>
    <n v="50000"/>
    <n v="0"/>
  </r>
  <r>
    <x v="4"/>
    <x v="0"/>
    <n v="12789000"/>
    <n v="13253958"/>
  </r>
  <r>
    <x v="4"/>
    <x v="1"/>
    <n v="206452"/>
    <n v="200482"/>
  </r>
  <r>
    <x v="4"/>
    <x v="2"/>
    <n v="1514164"/>
    <n v="2281141"/>
  </r>
  <r>
    <x v="4"/>
    <x v="3"/>
    <n v="4168568"/>
    <n v="4090813"/>
  </r>
  <r>
    <x v="4"/>
    <x v="4"/>
    <n v="1307837"/>
    <n v="1267004"/>
  </r>
  <r>
    <x v="4"/>
    <x v="5"/>
    <n v="60460"/>
    <n v="61567"/>
  </r>
  <r>
    <x v="4"/>
    <x v="6"/>
    <n v="85551"/>
    <n v="85358"/>
  </r>
  <r>
    <x v="4"/>
    <x v="7"/>
    <n v="120528"/>
    <n v="108209"/>
  </r>
  <r>
    <x v="4"/>
    <x v="8"/>
    <n v="1844683"/>
    <n v="1747584"/>
  </r>
  <r>
    <x v="4"/>
    <x v="9"/>
    <n v="606687"/>
    <n v="613490"/>
  </r>
  <r>
    <x v="4"/>
    <x v="10"/>
    <n v="1401513"/>
    <n v="1397977"/>
  </r>
  <r>
    <x v="4"/>
    <x v="11"/>
    <n v="1422557"/>
    <n v="1400333"/>
  </r>
  <r>
    <x v="4"/>
    <x v="12"/>
    <n v="50000"/>
    <n v="0"/>
  </r>
  <r>
    <x v="5"/>
    <x v="0"/>
    <n v="13275000"/>
    <n v="13932317"/>
  </r>
  <r>
    <x v="5"/>
    <x v="1"/>
    <n v="209501"/>
    <n v="208191"/>
  </r>
  <r>
    <x v="5"/>
    <x v="2"/>
    <n v="1536405"/>
    <n v="2064588"/>
  </r>
  <r>
    <x v="5"/>
    <x v="3"/>
    <n v="4788327"/>
    <n v="4659096"/>
  </r>
  <r>
    <x v="5"/>
    <x v="4"/>
    <n v="1447145"/>
    <n v="1495890"/>
  </r>
  <r>
    <x v="5"/>
    <x v="5"/>
    <n v="63461"/>
    <n v="61282"/>
  </r>
  <r>
    <x v="5"/>
    <x v="6"/>
    <n v="100139"/>
    <n v="102505"/>
  </r>
  <r>
    <x v="5"/>
    <x v="7"/>
    <n v="122599"/>
    <n v="121764"/>
  </r>
  <r>
    <x v="5"/>
    <x v="8"/>
    <n v="1759481"/>
    <n v="1729987"/>
  </r>
  <r>
    <x v="5"/>
    <x v="9"/>
    <n v="602588"/>
    <n v="574451"/>
  </r>
  <r>
    <x v="5"/>
    <x v="10"/>
    <n v="1171672"/>
    <n v="1510614"/>
  </r>
  <r>
    <x v="5"/>
    <x v="11"/>
    <n v="1423682"/>
    <n v="1403949"/>
  </r>
  <r>
    <x v="5"/>
    <x v="12"/>
    <n v="50000"/>
    <n v="0"/>
  </r>
  <r>
    <x v="6"/>
    <x v="0"/>
    <n v="13746000"/>
    <n v="14255912"/>
  </r>
  <r>
    <x v="6"/>
    <x v="1"/>
    <n v="217399"/>
    <n v="210094"/>
  </r>
  <r>
    <x v="6"/>
    <x v="2"/>
    <n v="1666860"/>
    <n v="1989404"/>
  </r>
  <r>
    <x v="6"/>
    <x v="3"/>
    <n v="4995197"/>
    <n v="4991128"/>
  </r>
  <r>
    <x v="6"/>
    <x v="4"/>
    <n v="1474110"/>
    <n v="1431107"/>
  </r>
  <r>
    <x v="6"/>
    <x v="5"/>
    <n v="61933"/>
    <n v="68341"/>
  </r>
  <r>
    <x v="6"/>
    <x v="6"/>
    <n v="100858"/>
    <n v="112766"/>
  </r>
  <r>
    <x v="6"/>
    <x v="7"/>
    <n v="122374"/>
    <n v="144508"/>
  </r>
  <r>
    <x v="6"/>
    <x v="8"/>
    <n v="1778539"/>
    <n v="1801206"/>
  </r>
  <r>
    <x v="6"/>
    <x v="9"/>
    <n v="653379"/>
    <n v="645909"/>
  </r>
  <r>
    <x v="6"/>
    <x v="10"/>
    <n v="1262966"/>
    <n v="1517144"/>
  </r>
  <r>
    <x v="6"/>
    <x v="11"/>
    <n v="1362385"/>
    <n v="1344306"/>
  </r>
  <r>
    <x v="6"/>
    <x v="12"/>
    <n v="50000"/>
    <n v="0"/>
  </r>
  <r>
    <x v="7"/>
    <x v="0"/>
    <n v="13818000"/>
    <s v="-"/>
  </r>
  <r>
    <x v="7"/>
    <x v="1"/>
    <n v="242717"/>
    <s v="-"/>
  </r>
  <r>
    <x v="7"/>
    <x v="2"/>
    <n v="1639870"/>
    <s v="-"/>
  </r>
  <r>
    <x v="7"/>
    <x v="3"/>
    <n v="5066400"/>
    <s v="-"/>
  </r>
  <r>
    <x v="7"/>
    <x v="4"/>
    <n v="1553388"/>
    <s v="-"/>
  </r>
  <r>
    <x v="7"/>
    <x v="5"/>
    <n v="68373"/>
    <s v="-"/>
  </r>
  <r>
    <x v="7"/>
    <x v="6"/>
    <n v="103054"/>
    <s v="-"/>
  </r>
  <r>
    <x v="7"/>
    <x v="7"/>
    <n v="183633"/>
    <s v="-"/>
  </r>
  <r>
    <x v="7"/>
    <x v="8"/>
    <n v="1783061"/>
    <s v="-"/>
  </r>
  <r>
    <x v="7"/>
    <x v="9"/>
    <n v="702502"/>
    <s v="-"/>
  </r>
  <r>
    <x v="7"/>
    <x v="10"/>
    <n v="1232435"/>
    <s v="-"/>
  </r>
  <r>
    <x v="7"/>
    <x v="11"/>
    <n v="1192567"/>
    <s v="-"/>
  </r>
  <r>
    <x v="7"/>
    <x v="12"/>
    <n v="50000"/>
    <s v="-"/>
  </r>
</pivotCacheRecords>
</file>

<file path=xl/pivotCache/pivotCacheRecords32.xml><?xml version="1.0" encoding="utf-8"?>
<pivotCacheRecords xmlns="http://schemas.openxmlformats.org/spreadsheetml/2006/main" xmlns:r="http://schemas.openxmlformats.org/officeDocument/2006/relationships" count="168">
  <r>
    <x v="0"/>
    <x v="0"/>
    <n v="14141000"/>
    <n v="15240795"/>
  </r>
  <r>
    <x v="0"/>
    <x v="1"/>
    <n v="8728529"/>
    <n v="8641269"/>
  </r>
  <r>
    <x v="0"/>
    <x v="2"/>
    <n v="117000"/>
    <n v="117559"/>
  </r>
  <r>
    <x v="0"/>
    <x v="3"/>
    <n v="27000"/>
    <n v="22502"/>
  </r>
  <r>
    <x v="0"/>
    <x v="4"/>
    <n v="13500"/>
    <n v="10120"/>
  </r>
  <r>
    <x v="0"/>
    <x v="5"/>
    <n v="15000"/>
    <n v="5013"/>
  </r>
  <r>
    <x v="0"/>
    <x v="6"/>
    <n v="450000"/>
    <n v="500374"/>
  </r>
  <r>
    <x v="0"/>
    <x v="7"/>
    <n v="111000"/>
    <n v="68634"/>
  </r>
  <r>
    <x v="0"/>
    <x v="8"/>
    <n v="104279"/>
    <n v="118960"/>
  </r>
  <r>
    <x v="0"/>
    <x v="9"/>
    <n v="15000"/>
    <n v="37923"/>
  </r>
  <r>
    <x v="0"/>
    <x v="10"/>
    <n v="9000"/>
    <n v="10409"/>
  </r>
  <r>
    <x v="0"/>
    <x v="11"/>
    <n v="123582"/>
    <n v="131341"/>
  </r>
  <r>
    <x v="0"/>
    <x v="12"/>
    <n v="65556"/>
    <n v="67702"/>
  </r>
  <r>
    <x v="0"/>
    <x v="13"/>
    <n v="810613"/>
    <n v="1652987"/>
  </r>
  <r>
    <x v="0"/>
    <x v="14"/>
    <n v="584107"/>
    <n v="627314"/>
  </r>
  <r>
    <x v="0"/>
    <x v="15"/>
    <n v="60833"/>
    <n v="143931"/>
  </r>
  <r>
    <x v="0"/>
    <x v="16"/>
    <n v="90"/>
    <n v="13753"/>
  </r>
  <r>
    <x v="0"/>
    <x v="17"/>
    <n v="1033000"/>
    <n v="562629"/>
  </r>
  <r>
    <x v="0"/>
    <x v="18"/>
    <n v="280000"/>
    <n v="1010492"/>
  </r>
  <r>
    <x v="0"/>
    <x v="19"/>
    <n v="404585"/>
    <n v="438757"/>
  </r>
  <r>
    <x v="0"/>
    <x v="20"/>
    <n v="1188326"/>
    <n v="1059126"/>
  </r>
  <r>
    <x v="1"/>
    <x v="0"/>
    <n v="12943000"/>
    <n v="13813968"/>
  </r>
  <r>
    <x v="1"/>
    <x v="1"/>
    <n v="8038495"/>
    <n v="8541494"/>
  </r>
  <r>
    <x v="1"/>
    <x v="2"/>
    <n v="129000"/>
    <n v="113754"/>
  </r>
  <r>
    <x v="1"/>
    <x v="3"/>
    <n v="16000"/>
    <n v="19937"/>
  </r>
  <r>
    <x v="1"/>
    <x v="4"/>
    <n v="3000"/>
    <n v="12997"/>
  </r>
  <r>
    <x v="1"/>
    <x v="5"/>
    <n v="3000"/>
    <n v="4403"/>
  </r>
  <r>
    <x v="1"/>
    <x v="6"/>
    <n v="450000"/>
    <n v="499516"/>
  </r>
  <r>
    <x v="1"/>
    <x v="7"/>
    <n v="67000"/>
    <n v="54164"/>
  </r>
  <r>
    <x v="1"/>
    <x v="8"/>
    <n v="68000"/>
    <n v="95272"/>
  </r>
  <r>
    <x v="1"/>
    <x v="9"/>
    <n v="1000"/>
    <n v="84490"/>
  </r>
  <r>
    <x v="1"/>
    <x v="10"/>
    <n v="9000"/>
    <n v="10082"/>
  </r>
  <r>
    <x v="1"/>
    <x v="11"/>
    <n v="125155"/>
    <n v="123980"/>
  </r>
  <r>
    <x v="1"/>
    <x v="12"/>
    <n v="65874"/>
    <n v="66947"/>
  </r>
  <r>
    <x v="1"/>
    <x v="13"/>
    <n v="1193617"/>
    <n v="1262763"/>
  </r>
  <r>
    <x v="1"/>
    <x v="14"/>
    <n v="684157"/>
    <n v="718526"/>
  </r>
  <r>
    <x v="1"/>
    <x v="15"/>
    <n v="39724"/>
    <n v="69745"/>
  </r>
  <r>
    <x v="1"/>
    <x v="16"/>
    <n v="6640"/>
    <n v="15325"/>
  </r>
  <r>
    <x v="1"/>
    <x v="17"/>
    <n v="324000"/>
    <n v="55000"/>
  </r>
  <r>
    <x v="1"/>
    <x v="18"/>
    <n v="280000"/>
    <n v="823815"/>
  </r>
  <r>
    <x v="1"/>
    <x v="19"/>
    <n v="374638"/>
    <n v="373258"/>
  </r>
  <r>
    <x v="1"/>
    <x v="20"/>
    <n v="1064700"/>
    <n v="868500"/>
  </r>
  <r>
    <x v="2"/>
    <x v="0"/>
    <n v="14874000"/>
    <n v="15210264"/>
  </r>
  <r>
    <x v="2"/>
    <x v="1"/>
    <n v="8304838"/>
    <n v="8501539"/>
  </r>
  <r>
    <x v="2"/>
    <x v="2"/>
    <n v="126000"/>
    <n v="110999"/>
  </r>
  <r>
    <x v="2"/>
    <x v="3"/>
    <n v="12000"/>
    <n v="15677"/>
  </r>
  <r>
    <x v="2"/>
    <x v="4"/>
    <n v="14000"/>
    <n v="14492"/>
  </r>
  <r>
    <x v="2"/>
    <x v="5"/>
    <n v="6000"/>
    <n v="3557"/>
  </r>
  <r>
    <x v="2"/>
    <x v="6"/>
    <n v="464000"/>
    <n v="484396"/>
  </r>
  <r>
    <x v="2"/>
    <x v="7"/>
    <n v="53000"/>
    <n v="45927"/>
  </r>
  <r>
    <x v="2"/>
    <x v="8"/>
    <n v="63000"/>
    <n v="112795"/>
  </r>
  <r>
    <x v="2"/>
    <x v="9"/>
    <n v="1000"/>
    <n v="53656"/>
  </r>
  <r>
    <x v="2"/>
    <x v="10"/>
    <n v="9000"/>
    <n v="9904"/>
  </r>
  <r>
    <x v="2"/>
    <x v="11"/>
    <n v="119727"/>
    <n v="128619"/>
  </r>
  <r>
    <x v="2"/>
    <x v="12"/>
    <n v="64392"/>
    <n v="67868"/>
  </r>
  <r>
    <x v="2"/>
    <x v="13"/>
    <n v="2108582"/>
    <n v="1779852"/>
  </r>
  <r>
    <x v="2"/>
    <x v="14"/>
    <n v="593529"/>
    <n v="743148"/>
  </r>
  <r>
    <x v="2"/>
    <x v="15"/>
    <n v="51705"/>
    <n v="63219"/>
  </r>
  <r>
    <x v="2"/>
    <x v="16"/>
    <n v="3"/>
    <n v="8169"/>
  </r>
  <r>
    <x v="2"/>
    <x v="17"/>
    <n v="530880"/>
    <n v="411290"/>
  </r>
  <r>
    <x v="2"/>
    <x v="18"/>
    <n v="280000"/>
    <n v="734302"/>
  </r>
  <r>
    <x v="2"/>
    <x v="19"/>
    <n v="1146244"/>
    <n v="1179855"/>
  </r>
  <r>
    <x v="2"/>
    <x v="20"/>
    <n v="926100"/>
    <n v="741000"/>
  </r>
  <r>
    <x v="3"/>
    <x v="0"/>
    <n v="12863000"/>
    <n v="13919634"/>
  </r>
  <r>
    <x v="3"/>
    <x v="1"/>
    <n v="8221663"/>
    <n v="8585233"/>
  </r>
  <r>
    <x v="3"/>
    <x v="2"/>
    <n v="111000"/>
    <n v="103882"/>
  </r>
  <r>
    <x v="3"/>
    <x v="3"/>
    <n v="14000"/>
    <n v="13914"/>
  </r>
  <r>
    <x v="3"/>
    <x v="4"/>
    <n v="12000"/>
    <n v="15678"/>
  </r>
  <r>
    <x v="3"/>
    <x v="5"/>
    <n v="4000"/>
    <n v="4327"/>
  </r>
  <r>
    <x v="3"/>
    <x v="6"/>
    <n v="493000"/>
    <n v="479183"/>
  </r>
  <r>
    <x v="3"/>
    <x v="7"/>
    <n v="46000"/>
    <n v="58870"/>
  </r>
  <r>
    <x v="3"/>
    <x v="8"/>
    <n v="50000"/>
    <n v="51676"/>
  </r>
  <r>
    <x v="3"/>
    <x v="9"/>
    <n v="1000"/>
    <n v="156559"/>
  </r>
  <r>
    <x v="3"/>
    <x v="10"/>
    <n v="9000"/>
    <n v="9675"/>
  </r>
  <r>
    <x v="3"/>
    <x v="11"/>
    <n v="121985"/>
    <n v="124825"/>
  </r>
  <r>
    <x v="3"/>
    <x v="12"/>
    <n v="64092"/>
    <n v="65612"/>
  </r>
  <r>
    <x v="3"/>
    <x v="13"/>
    <n v="1037168"/>
    <n v="1085856"/>
  </r>
  <r>
    <x v="3"/>
    <x v="14"/>
    <n v="637960"/>
    <n v="681069"/>
  </r>
  <r>
    <x v="3"/>
    <x v="15"/>
    <n v="51062"/>
    <n v="129343"/>
  </r>
  <r>
    <x v="3"/>
    <x v="16"/>
    <n v="1"/>
    <n v="2421"/>
  </r>
  <r>
    <x v="3"/>
    <x v="17"/>
    <n v="409841"/>
    <n v="46086"/>
  </r>
  <r>
    <x v="3"/>
    <x v="18"/>
    <n v="280000"/>
    <n v="768281"/>
  </r>
  <r>
    <x v="3"/>
    <x v="19"/>
    <n v="590028"/>
    <n v="695144"/>
  </r>
  <r>
    <x v="3"/>
    <x v="20"/>
    <n v="709200"/>
    <n v="842000"/>
  </r>
  <r>
    <x v="4"/>
    <x v="0"/>
    <n v="12789000"/>
    <n v="14214009"/>
  </r>
  <r>
    <x v="4"/>
    <x v="1"/>
    <n v="8223159"/>
    <n v="8558216"/>
  </r>
  <r>
    <x v="4"/>
    <x v="2"/>
    <n v="111000"/>
    <n v="99011"/>
  </r>
  <r>
    <x v="4"/>
    <x v="3"/>
    <n v="14000"/>
    <n v="12352"/>
  </r>
  <r>
    <x v="4"/>
    <x v="4"/>
    <n v="12000"/>
    <n v="27415"/>
  </r>
  <r>
    <x v="4"/>
    <x v="5"/>
    <n v="4000"/>
    <n v="48274"/>
  </r>
  <r>
    <x v="4"/>
    <x v="6"/>
    <n v="493000"/>
    <n v="475099"/>
  </r>
  <r>
    <x v="4"/>
    <x v="7"/>
    <n v="46000"/>
    <n v="50569"/>
  </r>
  <r>
    <x v="4"/>
    <x v="8"/>
    <n v="50000"/>
    <n v="49625"/>
  </r>
  <r>
    <x v="4"/>
    <x v="9"/>
    <n v="64000"/>
    <n v="90755"/>
  </r>
  <r>
    <x v="4"/>
    <x v="10"/>
    <n v="9000"/>
    <n v="9219"/>
  </r>
  <r>
    <x v="4"/>
    <x v="11"/>
    <n v="123034"/>
    <n v="130235"/>
  </r>
  <r>
    <x v="4"/>
    <x v="12"/>
    <n v="64342"/>
    <n v="66063"/>
  </r>
  <r>
    <x v="4"/>
    <x v="13"/>
    <n v="1028811"/>
    <n v="1263186"/>
  </r>
  <r>
    <x v="4"/>
    <x v="14"/>
    <n v="630043"/>
    <n v="669170"/>
  </r>
  <r>
    <x v="4"/>
    <x v="15"/>
    <n v="49287"/>
    <n v="176726"/>
  </r>
  <r>
    <x v="4"/>
    <x v="16"/>
    <n v="1761"/>
    <n v="64492"/>
  </r>
  <r>
    <x v="4"/>
    <x v="17"/>
    <n v="337882"/>
    <n v="384927"/>
  </r>
  <r>
    <x v="4"/>
    <x v="18"/>
    <n v="280000"/>
    <n v="862521"/>
  </r>
  <r>
    <x v="4"/>
    <x v="19"/>
    <n v="535481"/>
    <n v="568173"/>
  </r>
  <r>
    <x v="4"/>
    <x v="20"/>
    <n v="712200"/>
    <n v="607981"/>
  </r>
  <r>
    <x v="5"/>
    <x v="0"/>
    <n v="13275000"/>
    <n v="14688212"/>
  </r>
  <r>
    <x v="5"/>
    <x v="1"/>
    <n v="8332622"/>
    <n v="8711668"/>
  </r>
  <r>
    <x v="5"/>
    <x v="2"/>
    <n v="97000"/>
    <n v="93671"/>
  </r>
  <r>
    <x v="5"/>
    <x v="3"/>
    <n v="13000"/>
    <n v="11880"/>
  </r>
  <r>
    <x v="5"/>
    <x v="4"/>
    <n v="30000"/>
    <n v="51747"/>
  </r>
  <r>
    <x v="5"/>
    <x v="5"/>
    <n v="5000"/>
    <n v="32423"/>
  </r>
  <r>
    <x v="5"/>
    <x v="6"/>
    <n v="550000"/>
    <n v="565618"/>
  </r>
  <r>
    <x v="5"/>
    <x v="7"/>
    <n v="27000"/>
    <n v="26420"/>
  </r>
  <r>
    <x v="5"/>
    <x v="8"/>
    <n v="47000"/>
    <n v="45166"/>
  </r>
  <r>
    <x v="5"/>
    <x v="9"/>
    <n v="21000"/>
    <n v="41492"/>
  </r>
  <r>
    <x v="5"/>
    <x v="10"/>
    <n v="9000"/>
    <n v="7694"/>
  </r>
  <r>
    <x v="5"/>
    <x v="11"/>
    <n v="122039"/>
    <n v="130626"/>
  </r>
  <r>
    <x v="5"/>
    <x v="12"/>
    <n v="65988"/>
    <n v="66725"/>
  </r>
  <r>
    <x v="5"/>
    <x v="13"/>
    <n v="1346378"/>
    <n v="1448608"/>
  </r>
  <r>
    <x v="5"/>
    <x v="14"/>
    <n v="811221"/>
    <n v="827027"/>
  </r>
  <r>
    <x v="5"/>
    <x v="15"/>
    <n v="134546"/>
    <n v="189320"/>
  </r>
  <r>
    <x v="5"/>
    <x v="16"/>
    <n v="1380"/>
    <n v="4771"/>
  </r>
  <r>
    <x v="5"/>
    <x v="17"/>
    <n v="508098"/>
    <n v="463130"/>
  </r>
  <r>
    <x v="5"/>
    <x v="18"/>
    <n v="280000"/>
    <n v="960051"/>
  </r>
  <r>
    <x v="5"/>
    <x v="19"/>
    <n v="561928"/>
    <n v="588075"/>
  </r>
  <r>
    <x v="5"/>
    <x v="20"/>
    <n v="311800"/>
    <n v="422100"/>
  </r>
  <r>
    <x v="6"/>
    <x v="0"/>
    <n v="13746000"/>
    <n v="14949436"/>
  </r>
  <r>
    <x v="6"/>
    <x v="1"/>
    <n v="8464000"/>
    <n v="8573585"/>
  </r>
  <r>
    <x v="6"/>
    <x v="2"/>
    <n v="90000"/>
    <n v="98257"/>
  </r>
  <r>
    <x v="6"/>
    <x v="3"/>
    <n v="10000"/>
    <n v="10368"/>
  </r>
  <r>
    <x v="6"/>
    <x v="4"/>
    <n v="27000"/>
    <n v="40225"/>
  </r>
  <r>
    <x v="6"/>
    <x v="5"/>
    <n v="50000"/>
    <n v="43326"/>
  </r>
  <r>
    <x v="6"/>
    <x v="6"/>
    <n v="800000"/>
    <n v="905197"/>
  </r>
  <r>
    <x v="6"/>
    <x v="7"/>
    <n v="31000"/>
    <n v="36265"/>
  </r>
  <r>
    <x v="6"/>
    <x v="8"/>
    <n v="45000"/>
    <n v="45557"/>
  </r>
  <r>
    <x v="6"/>
    <x v="9"/>
    <n v="1000"/>
    <n v="108"/>
  </r>
  <r>
    <x v="6"/>
    <x v="10"/>
    <n v="9000"/>
    <n v="7647"/>
  </r>
  <r>
    <x v="6"/>
    <x v="11"/>
    <n v="145536"/>
    <n v="153909"/>
  </r>
  <r>
    <x v="6"/>
    <x v="12"/>
    <n v="65050"/>
    <n v="64617"/>
  </r>
  <r>
    <x v="6"/>
    <x v="13"/>
    <n v="1464436"/>
    <n v="1582262"/>
  </r>
  <r>
    <x v="6"/>
    <x v="14"/>
    <n v="1000099"/>
    <n v="1045722"/>
  </r>
  <r>
    <x v="6"/>
    <x v="15"/>
    <n v="158882"/>
    <n v="188640"/>
  </r>
  <r>
    <x v="6"/>
    <x v="16"/>
    <n v="950"/>
    <n v="15291"/>
  </r>
  <r>
    <x v="6"/>
    <x v="17"/>
    <n v="100900"/>
    <n v="122707"/>
  </r>
  <r>
    <x v="6"/>
    <x v="18"/>
    <n v="280000"/>
    <n v="755895"/>
  </r>
  <r>
    <x v="6"/>
    <x v="19"/>
    <n v="632047"/>
    <n v="661859"/>
  </r>
  <r>
    <x v="6"/>
    <x v="20"/>
    <n v="371100"/>
    <n v="598000"/>
  </r>
  <r>
    <x v="7"/>
    <x v="0"/>
    <n v="13818000"/>
    <s v="-"/>
  </r>
  <r>
    <x v="7"/>
    <x v="1"/>
    <n v="8200000"/>
    <s v="-"/>
  </r>
  <r>
    <x v="7"/>
    <x v="2"/>
    <n v="97000"/>
    <s v="-"/>
  </r>
  <r>
    <x v="7"/>
    <x v="3"/>
    <n v="8000"/>
    <s v="-"/>
  </r>
  <r>
    <x v="7"/>
    <x v="4"/>
    <n v="52000"/>
    <s v="-"/>
  </r>
  <r>
    <x v="7"/>
    <x v="5"/>
    <n v="50000"/>
    <s v="-"/>
  </r>
  <r>
    <x v="7"/>
    <x v="6"/>
    <n v="850000"/>
    <s v="-"/>
  </r>
  <r>
    <x v="7"/>
    <x v="7"/>
    <n v="36000"/>
    <s v="-"/>
  </r>
  <r>
    <x v="7"/>
    <x v="8"/>
    <n v="47000"/>
    <s v="-"/>
  </r>
  <r>
    <x v="7"/>
    <x v="9"/>
    <n v="1000"/>
    <s v="-"/>
  </r>
  <r>
    <x v="7"/>
    <x v="10"/>
    <n v="7000"/>
    <s v="-"/>
  </r>
  <r>
    <x v="7"/>
    <x v="11"/>
    <n v="142619"/>
    <s v="-"/>
  </r>
  <r>
    <x v="7"/>
    <x v="12"/>
    <n v="64932"/>
    <s v="-"/>
  </r>
  <r>
    <x v="7"/>
    <x v="13"/>
    <n v="1410246"/>
    <s v="-"/>
  </r>
  <r>
    <x v="7"/>
    <x v="14"/>
    <n v="946039"/>
    <s v="-"/>
  </r>
  <r>
    <x v="7"/>
    <x v="15"/>
    <n v="124701"/>
    <s v="-"/>
  </r>
  <r>
    <x v="7"/>
    <x v="16"/>
    <n v="10970"/>
    <s v="-"/>
  </r>
  <r>
    <x v="7"/>
    <x v="17"/>
    <n v="372613"/>
    <s v="-"/>
  </r>
  <r>
    <x v="7"/>
    <x v="18"/>
    <n v="280000"/>
    <s v="-"/>
  </r>
  <r>
    <x v="7"/>
    <x v="19"/>
    <n v="722880"/>
    <s v="-"/>
  </r>
  <r>
    <x v="7"/>
    <x v="20"/>
    <n v="395000"/>
    <s v="-"/>
  </r>
</pivotCacheRecords>
</file>

<file path=xl/pivotCache/pivotCacheRecords33.xml><?xml version="1.0" encoding="utf-8"?>
<pivotCacheRecords xmlns="http://schemas.openxmlformats.org/spreadsheetml/2006/main" xmlns:r="http://schemas.openxmlformats.org/officeDocument/2006/relationships" count="8">
  <r>
    <x v="0"/>
    <n v="11"/>
    <n v="5"/>
    <n v="14"/>
    <n v="0"/>
  </r>
  <r>
    <x v="1"/>
    <n v="4"/>
    <n v="2"/>
    <n v="5"/>
    <n v="0"/>
  </r>
  <r>
    <x v="2"/>
    <n v="10"/>
    <n v="7"/>
    <n v="26"/>
    <n v="0"/>
  </r>
  <r>
    <x v="3"/>
    <n v="5"/>
    <n v="4"/>
    <n v="1"/>
    <n v="0"/>
  </r>
  <r>
    <x v="4"/>
    <n v="5"/>
    <n v="0"/>
    <n v="0"/>
    <n v="0"/>
  </r>
  <r>
    <x v="5"/>
    <n v="16"/>
    <n v="10"/>
    <n v="75"/>
    <n v="0"/>
  </r>
  <r>
    <x v="6"/>
    <n v="9"/>
    <n v="3"/>
    <n v="0"/>
    <n v="0"/>
  </r>
  <r>
    <x v="7"/>
    <n v="10"/>
    <n v="3"/>
    <n v="0"/>
    <n v="0"/>
  </r>
</pivotCacheRecords>
</file>

<file path=xl/pivotCache/pivotCacheRecords34.xml><?xml version="1.0" encoding="utf-8"?>
<pivotCacheRecords xmlns="http://schemas.openxmlformats.org/spreadsheetml/2006/main" xmlns:r="http://schemas.openxmlformats.org/officeDocument/2006/relationships" count="8">
  <r>
    <x v="0"/>
    <n v="101"/>
    <n v="0"/>
    <n v="80"/>
    <n v="41"/>
    <n v="2"/>
    <n v="18"/>
    <n v="1"/>
    <n v="0"/>
    <n v="0"/>
    <n v="0"/>
  </r>
  <r>
    <x v="1"/>
    <n v="62"/>
    <n v="0"/>
    <n v="44"/>
    <n v="28"/>
    <n v="0"/>
    <n v="16"/>
    <n v="2"/>
    <n v="0"/>
    <n v="0"/>
    <n v="0"/>
  </r>
  <r>
    <x v="2"/>
    <n v="67"/>
    <n v="2"/>
    <n v="47"/>
    <n v="37"/>
    <n v="0"/>
    <n v="16"/>
    <n v="2"/>
    <n v="0"/>
    <n v="0"/>
    <n v="0"/>
  </r>
  <r>
    <x v="3"/>
    <n v="52"/>
    <n v="0"/>
    <n v="37"/>
    <n v="32"/>
    <n v="0"/>
    <n v="11"/>
    <n v="4"/>
    <n v="0"/>
    <n v="0"/>
    <n v="0"/>
  </r>
  <r>
    <x v="4"/>
    <n v="49"/>
    <n v="0"/>
    <n v="29"/>
    <n v="21"/>
    <n v="2"/>
    <n v="18"/>
    <n v="0"/>
    <n v="0"/>
    <n v="0"/>
    <n v="0"/>
  </r>
  <r>
    <x v="5"/>
    <n v="61"/>
    <n v="0"/>
    <n v="39"/>
    <n v="34"/>
    <n v="0"/>
    <n v="19"/>
    <n v="2"/>
    <n v="0"/>
    <n v="0"/>
    <n v="1"/>
  </r>
  <r>
    <x v="6"/>
    <n v="65"/>
    <n v="1"/>
    <n v="37"/>
    <n v="31"/>
    <n v="1"/>
    <n v="20"/>
    <n v="1"/>
    <n v="0"/>
    <n v="0"/>
    <n v="5"/>
  </r>
  <r>
    <x v="7"/>
    <n v="85"/>
    <n v="2"/>
    <n v="47"/>
    <n v="35"/>
    <n v="0"/>
    <n v="30"/>
    <n v="6"/>
    <n v="0"/>
    <n v="0"/>
    <n v="0"/>
  </r>
</pivotCacheRecords>
</file>

<file path=xl/pivotCache/pivotCacheRecords35.xml><?xml version="1.0" encoding="utf-8"?>
<pivotCacheRecords xmlns="http://schemas.openxmlformats.org/spreadsheetml/2006/main" xmlns:r="http://schemas.openxmlformats.org/officeDocument/2006/relationships" count="8">
  <r>
    <x v="0"/>
    <n v="1.6"/>
    <n v="5.4"/>
    <n v="4.9000000000000004"/>
    <n v="2.5"/>
  </r>
  <r>
    <x v="1"/>
    <n v="1.8"/>
    <n v="5.2"/>
    <n v="6.4"/>
    <n v="2.2000000000000002"/>
  </r>
  <r>
    <x v="2"/>
    <n v="1.6"/>
    <n v="4.9000000000000004"/>
    <n v="5.8"/>
    <n v="2.4"/>
  </r>
  <r>
    <x v="3"/>
    <n v="2"/>
    <n v="4.5999999999999996"/>
    <n v="5.3"/>
    <n v="2.4"/>
  </r>
  <r>
    <x v="4"/>
    <n v="1.8"/>
    <n v="4.9000000000000004"/>
    <n v="5.4"/>
    <n v="2"/>
  </r>
  <r>
    <x v="5"/>
    <n v="2.6"/>
    <n v="5"/>
    <n v="4.3"/>
    <n v="2.8"/>
  </r>
  <r>
    <x v="6"/>
    <n v="1.6"/>
    <n v="4.5"/>
    <n v="4.3"/>
    <n v="1.9"/>
  </r>
  <r>
    <x v="7"/>
    <n v="1.4"/>
    <n v="7.1"/>
    <n v="6.3"/>
    <n v="1.6"/>
  </r>
</pivotCacheRecords>
</file>

<file path=xl/pivotCache/pivotCacheRecords36.xml><?xml version="1.0" encoding="utf-8"?>
<pivotCacheRecords xmlns="http://schemas.openxmlformats.org/spreadsheetml/2006/main" xmlns:r="http://schemas.openxmlformats.org/officeDocument/2006/relationships" count="8">
  <r>
    <x v="0"/>
    <n v="760.26"/>
    <n v="747.21"/>
    <n v="17215"/>
    <n v="43375"/>
    <n v="47569"/>
    <n v="91.2"/>
    <n v="142131"/>
  </r>
  <r>
    <x v="1"/>
    <n v="761.91"/>
    <n v="751.33"/>
    <n v="17459"/>
    <n v="43721"/>
    <n v="47581"/>
    <n v="91.9"/>
    <n v="143037"/>
  </r>
  <r>
    <x v="2"/>
    <n v="763.61"/>
    <n v="752.98"/>
    <n v="17618"/>
    <n v="43604"/>
    <n v="47429"/>
    <n v="91.9"/>
    <n v="144117"/>
  </r>
  <r>
    <x v="3"/>
    <n v="766.45"/>
    <n v="754.68"/>
    <n v="17841"/>
    <n v="43663"/>
    <n v="47418"/>
    <n v="92.1"/>
    <n v="144538"/>
  </r>
  <r>
    <x v="4"/>
    <n v="767.1"/>
    <n v="757.52"/>
    <n v="18341"/>
    <n v="44257"/>
    <n v="47945"/>
    <n v="92.3"/>
    <n v="144719"/>
  </r>
  <r>
    <x v="5"/>
    <n v="767.38"/>
    <n v="758.17"/>
    <n v="18482"/>
    <n v="44296"/>
    <n v="47949"/>
    <n v="92.4"/>
    <n v="144939"/>
  </r>
  <r>
    <x v="6"/>
    <n v="768.12"/>
    <n v="758.45"/>
    <n v="18752"/>
    <n v="44583"/>
    <n v="48209"/>
    <n v="92.5"/>
    <n v="145152"/>
  </r>
  <r>
    <x v="7"/>
    <n v="769.33"/>
    <n v="759.19"/>
    <n v="19162"/>
    <n v="44882"/>
    <n v="48360"/>
    <n v="92.8"/>
    <n v="145572"/>
  </r>
</pivotCacheRecords>
</file>

<file path=xl/pivotCache/pivotCacheRecords37.xml><?xml version="1.0" encoding="utf-8"?>
<pivotCacheRecords xmlns="http://schemas.openxmlformats.org/spreadsheetml/2006/main" xmlns:r="http://schemas.openxmlformats.org/officeDocument/2006/relationships" count="13">
  <r>
    <x v="0"/>
    <n v="10018"/>
    <s v="-"/>
    <s v="-"/>
    <s v="-"/>
  </r>
  <r>
    <x v="1"/>
    <n v="10112"/>
    <s v="-"/>
    <s v="-"/>
    <s v="-"/>
  </r>
  <r>
    <x v="2"/>
    <n v="8732"/>
    <s v="-"/>
    <s v="-"/>
    <s v="-"/>
  </r>
  <r>
    <x v="3"/>
    <n v="9167"/>
    <s v="-"/>
    <s v="-"/>
    <s v="-"/>
  </r>
  <r>
    <x v="4"/>
    <n v="9511"/>
    <s v="-"/>
    <s v="-"/>
    <s v="-"/>
  </r>
  <r>
    <x v="5"/>
    <n v="1000"/>
    <n v="2259"/>
    <n v="2.86"/>
    <n v="0.98"/>
  </r>
  <r>
    <x v="6"/>
    <n v="908"/>
    <n v="2025"/>
    <n v="3.64"/>
    <n v="0.9"/>
  </r>
  <r>
    <x v="7"/>
    <n v="873"/>
    <n v="2009"/>
    <n v="3.67"/>
    <n v="0.95"/>
  </r>
  <r>
    <x v="8"/>
    <n v="768"/>
    <n v="1873"/>
    <n v="3.53"/>
    <n v="0.91"/>
  </r>
  <r>
    <x v="9"/>
    <n v="686"/>
    <n v="2008"/>
    <n v="4.0599999999999996"/>
    <n v="0.99"/>
  </r>
  <r>
    <x v="10"/>
    <n v="632"/>
    <n v="1858"/>
    <n v="3.86"/>
    <n v="1.1299999999999999"/>
  </r>
  <r>
    <x v="11"/>
    <n v="611"/>
    <n v="1806"/>
    <n v="4.24"/>
    <n v="1"/>
  </r>
  <r>
    <x v="12"/>
    <n v="580"/>
    <n v="1938"/>
    <n v="4.4400000000000004"/>
    <n v="1.1599999999999999"/>
  </r>
</pivotCacheRecords>
</file>

<file path=xl/pivotCache/pivotCacheRecords38.xml><?xml version="1.0" encoding="utf-8"?>
<pivotCacheRecords xmlns="http://schemas.openxmlformats.org/spreadsheetml/2006/main" xmlns:r="http://schemas.openxmlformats.org/officeDocument/2006/relationships" count="29">
  <r>
    <x v="0"/>
    <n v="6778"/>
    <s v="-"/>
    <s v="-"/>
    <s v="-"/>
    <s v="-"/>
    <s v="-"/>
    <s v="-"/>
    <s v="-"/>
    <s v="-"/>
    <s v="-"/>
    <s v="-"/>
  </r>
  <r>
    <x v="1"/>
    <n v="7446"/>
    <s v="-"/>
    <s v="-"/>
    <s v="-"/>
    <s v="-"/>
    <s v="-"/>
    <s v="-"/>
    <s v="-"/>
    <s v="-"/>
    <s v="-"/>
    <s v="-"/>
  </r>
  <r>
    <x v="2"/>
    <n v="8545"/>
    <s v="-"/>
    <s v="-"/>
    <s v="-"/>
    <s v="-"/>
    <s v="-"/>
    <s v="-"/>
    <s v="-"/>
    <s v="-"/>
    <s v="-"/>
    <s v="-"/>
  </r>
  <r>
    <x v="3"/>
    <n v="9279"/>
    <s v="-"/>
    <s v="-"/>
    <s v="-"/>
    <s v="-"/>
    <s v="-"/>
    <s v="-"/>
    <s v="-"/>
    <s v="-"/>
    <s v="-"/>
    <s v="-"/>
  </r>
  <r>
    <x v="4"/>
    <n v="10051"/>
    <s v="-"/>
    <s v="-"/>
    <s v="-"/>
    <s v="-"/>
    <s v="-"/>
    <s v="-"/>
    <s v="-"/>
    <s v="-"/>
    <s v="-"/>
    <s v="-"/>
  </r>
  <r>
    <x v="5"/>
    <n v="12538"/>
    <s v="-"/>
    <s v="-"/>
    <s v="-"/>
    <s v="-"/>
    <s v="-"/>
    <s v="-"/>
    <s v="-"/>
    <s v="-"/>
    <s v="-"/>
    <s v="-"/>
  </r>
  <r>
    <x v="6"/>
    <n v="12789"/>
    <s v="-"/>
    <s v="-"/>
    <s v="-"/>
    <s v="-"/>
    <s v="-"/>
    <s v="-"/>
    <s v="-"/>
    <s v="-"/>
    <s v="-"/>
    <s v="-"/>
  </r>
  <r>
    <x v="7"/>
    <n v="12827"/>
    <s v="-"/>
    <s v="-"/>
    <s v="-"/>
    <s v="-"/>
    <s v="-"/>
    <s v="-"/>
    <s v="-"/>
    <s v="-"/>
    <s v="-"/>
    <s v="-"/>
  </r>
  <r>
    <x v="8"/>
    <n v="13003"/>
    <s v="-"/>
    <s v="-"/>
    <s v="-"/>
    <s v="-"/>
    <s v="-"/>
    <s v="-"/>
    <s v="-"/>
    <s v="-"/>
    <s v="-"/>
    <s v="-"/>
  </r>
  <r>
    <x v="9"/>
    <n v="12859"/>
    <s v="-"/>
    <s v="-"/>
    <s v="-"/>
    <s v="-"/>
    <s v="-"/>
    <s v="-"/>
    <s v="-"/>
    <s v="-"/>
    <s v="-"/>
    <s v="-"/>
  </r>
  <r>
    <x v="10"/>
    <n v="13228"/>
    <s v="-"/>
    <s v="-"/>
    <s v="-"/>
    <s v="-"/>
    <s v="-"/>
    <s v="-"/>
    <s v="-"/>
    <s v="-"/>
    <s v="-"/>
    <s v="-"/>
  </r>
  <r>
    <x v="11"/>
    <n v="13402"/>
    <s v="-"/>
    <s v="-"/>
    <s v="-"/>
    <s v="-"/>
    <s v="-"/>
    <s v="-"/>
    <s v="-"/>
    <s v="-"/>
    <s v="-"/>
    <s v="-"/>
  </r>
  <r>
    <x v="12"/>
    <n v="13922"/>
    <s v="-"/>
    <s v="-"/>
    <s v="-"/>
    <s v="-"/>
    <s v="-"/>
    <s v="-"/>
    <s v="-"/>
    <s v="-"/>
    <s v="-"/>
    <s v="-"/>
  </r>
  <r>
    <x v="13"/>
    <n v="14112"/>
    <s v="-"/>
    <s v="-"/>
    <s v="-"/>
    <s v="-"/>
    <s v="-"/>
    <s v="-"/>
    <s v="-"/>
    <s v="-"/>
    <s v="-"/>
    <s v="-"/>
  </r>
  <r>
    <x v="14"/>
    <n v="14967"/>
    <s v="-"/>
    <s v="-"/>
    <s v="-"/>
    <s v="-"/>
    <s v="-"/>
    <s v="-"/>
    <s v="-"/>
    <s v="-"/>
    <s v="-"/>
    <s v="-"/>
  </r>
  <r>
    <x v="15"/>
    <n v="15542"/>
    <s v="-"/>
    <s v="-"/>
    <s v="-"/>
    <s v="-"/>
    <s v="-"/>
    <s v="-"/>
    <s v="-"/>
    <s v="-"/>
    <s v="-"/>
    <s v="-"/>
  </r>
  <r>
    <x v="16"/>
    <n v="15539"/>
    <s v="-"/>
    <s v="-"/>
    <s v="-"/>
    <s v="-"/>
    <s v="-"/>
    <s v="-"/>
    <s v="-"/>
    <s v="-"/>
    <s v="-"/>
    <s v="-"/>
  </r>
  <r>
    <x v="17"/>
    <n v="15284"/>
    <s v="-"/>
    <s v="-"/>
    <s v="-"/>
    <s v="-"/>
    <s v="-"/>
    <s v="-"/>
    <s v="-"/>
    <s v="-"/>
    <s v="-"/>
    <s v="-"/>
  </r>
  <r>
    <x v="18"/>
    <n v="15008"/>
    <s v="-"/>
    <s v="-"/>
    <s v="-"/>
    <s v="-"/>
    <s v="-"/>
    <s v="-"/>
    <s v="-"/>
    <s v="-"/>
    <s v="-"/>
    <s v="-"/>
  </r>
  <r>
    <x v="19"/>
    <n v="15775"/>
    <s v="-"/>
    <s v="-"/>
    <s v="-"/>
    <s v="-"/>
    <s v="-"/>
    <s v="-"/>
    <s v="-"/>
    <s v="-"/>
    <s v="-"/>
    <s v="-"/>
  </r>
  <r>
    <x v="20"/>
    <n v="15523"/>
    <s v="-"/>
    <s v="-"/>
    <s v="-"/>
    <s v="-"/>
    <s v="-"/>
    <s v="-"/>
    <s v="-"/>
    <s v="-"/>
    <s v="-"/>
    <s v="-"/>
  </r>
  <r>
    <x v="21"/>
    <n v="15406"/>
    <n v="11442"/>
    <n v="2616"/>
    <n v="1348"/>
    <n v="1584"/>
    <n v="888"/>
    <n v="10506"/>
    <n v="1021"/>
    <n v="838"/>
    <n v="3031"/>
    <n v="10"/>
  </r>
  <r>
    <x v="22"/>
    <n v="15071"/>
    <n v="11968"/>
    <n v="2586"/>
    <n v="517"/>
    <n v="1034"/>
    <n v="869"/>
    <n v="10278"/>
    <n v="823"/>
    <n v="808"/>
    <n v="3152"/>
    <n v="10"/>
  </r>
  <r>
    <x v="23"/>
    <n v="14798"/>
    <n v="11462"/>
    <n v="2418"/>
    <n v="918"/>
    <n v="1743"/>
    <n v="851"/>
    <n v="9998"/>
    <n v="801"/>
    <n v="884"/>
    <n v="3105"/>
    <n v="10"/>
  </r>
  <r>
    <x v="24"/>
    <n v="14666"/>
    <n v="11738"/>
    <n v="2336"/>
    <n v="592"/>
    <n v="1989"/>
    <n v="845"/>
    <n v="9961"/>
    <n v="807"/>
    <n v="834"/>
    <n v="3055"/>
    <n v="9"/>
  </r>
  <r>
    <x v="25"/>
    <n v="14842"/>
    <n v="11981"/>
    <n v="2271"/>
    <n v="590"/>
    <n v="1871"/>
    <n v="855"/>
    <n v="10090"/>
    <n v="782"/>
    <n v="780"/>
    <n v="3184"/>
    <n v="6"/>
  </r>
  <r>
    <x v="26"/>
    <n v="14406"/>
    <n v="11624"/>
    <n v="2192"/>
    <n v="590"/>
    <n v="966"/>
    <n v="831"/>
    <n v="9836"/>
    <n v="790"/>
    <n v="744"/>
    <n v="3028"/>
    <n v="8"/>
  </r>
  <r>
    <x v="27"/>
    <n v="14296"/>
    <n v="11429"/>
    <n v="2363"/>
    <n v="504"/>
    <n v="819"/>
    <n v="824"/>
    <n v="9903"/>
    <n v="823"/>
    <n v="698"/>
    <n v="2866"/>
    <n v="6"/>
  </r>
  <r>
    <x v="28"/>
    <n v="13931"/>
    <n v="10904"/>
    <n v="2249"/>
    <n v="778"/>
    <n v="700"/>
    <n v="794"/>
    <n v="9598"/>
    <n v="707"/>
    <n v="869"/>
    <n v="2757"/>
    <n v="5"/>
  </r>
</pivotCacheRecords>
</file>

<file path=xl/pivotCache/pivotCacheRecords39.xml><?xml version="1.0" encoding="utf-8"?>
<pivotCacheRecords xmlns="http://schemas.openxmlformats.org/spreadsheetml/2006/main" xmlns:r="http://schemas.openxmlformats.org/officeDocument/2006/relationships" count="8">
  <r>
    <x v="0"/>
    <n v="1079"/>
    <n v="1052"/>
    <n v="802"/>
    <n v="277"/>
    <n v="970"/>
    <n v="837"/>
    <n v="765"/>
    <n v="205"/>
    <n v="905"/>
    <n v="107.18232044198895"/>
  </r>
  <r>
    <x v="1"/>
    <n v="1103"/>
    <n v="1093"/>
    <n v="854"/>
    <n v="249"/>
    <n v="960"/>
    <n v="955"/>
    <n v="801"/>
    <n v="159"/>
    <n v="882"/>
    <n v="108.84353741496599"/>
  </r>
  <r>
    <x v="2"/>
    <n v="1078"/>
    <n v="1076"/>
    <n v="842"/>
    <n v="236"/>
    <n v="948"/>
    <n v="946"/>
    <n v="784"/>
    <n v="164"/>
    <n v="864"/>
    <n v="109.72222222222223"/>
  </r>
  <r>
    <x v="3"/>
    <n v="1030"/>
    <n v="1029"/>
    <n v="802"/>
    <n v="228"/>
    <n v="897"/>
    <n v="894"/>
    <n v="737"/>
    <n v="160"/>
    <n v="639"/>
    <n v="140.3755868544601"/>
  </r>
  <r>
    <x v="4"/>
    <n v="901"/>
    <n v="893"/>
    <n v="690"/>
    <n v="211"/>
    <n v="782"/>
    <n v="777"/>
    <n v="640"/>
    <n v="142"/>
    <n v="850"/>
    <n v="92"/>
  </r>
  <r>
    <x v="5"/>
    <n v="829"/>
    <n v="818"/>
    <n v="624"/>
    <n v="205"/>
    <n v="721"/>
    <n v="713"/>
    <n v="566"/>
    <n v="155"/>
    <n v="799"/>
    <n v="90.237797246558188"/>
  </r>
  <r>
    <x v="6"/>
    <n v="766"/>
    <n v="764"/>
    <n v="597"/>
    <n v="169"/>
    <n v="672"/>
    <n v="669"/>
    <n v="557"/>
    <n v="115"/>
    <n v="711"/>
    <n v="94.514767932489448"/>
  </r>
  <r>
    <x v="7"/>
    <n v="801"/>
    <n v="789"/>
    <n v="586"/>
    <n v="215"/>
    <n v="671"/>
    <n v="665"/>
    <n v="537"/>
    <n v="134"/>
    <n v="718"/>
    <n v="93.45403899721448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8">
  <r>
    <x v="0"/>
    <n v="9066"/>
    <n v="445"/>
    <n v="254"/>
    <n v="643"/>
    <n v="583"/>
    <n v="306"/>
    <n v="1012"/>
    <n v="20"/>
    <n v="1964"/>
    <n v="2409"/>
    <n v="8"/>
    <n v="29"/>
    <n v="2"/>
    <n v="24"/>
    <n v="615"/>
    <n v="353"/>
    <n v="42"/>
    <n v="357"/>
  </r>
  <r>
    <x v="1"/>
    <n v="9080"/>
    <n v="445"/>
    <n v="246"/>
    <n v="669"/>
    <n v="442"/>
    <n v="287"/>
    <n v="1157"/>
    <n v="11"/>
    <n v="1948"/>
    <n v="2433"/>
    <n v="14"/>
    <n v="45"/>
    <n v="0"/>
    <n v="28"/>
    <n v="673"/>
    <n v="333"/>
    <n v="33"/>
    <n v="316"/>
  </r>
  <r>
    <x v="2"/>
    <n v="9154"/>
    <n v="367"/>
    <n v="241"/>
    <n v="699"/>
    <n v="542"/>
    <n v="264"/>
    <n v="1134"/>
    <n v="27"/>
    <n v="1867"/>
    <n v="2679"/>
    <n v="10"/>
    <n v="32"/>
    <n v="0"/>
    <n v="33"/>
    <n v="605"/>
    <n v="327"/>
    <n v="20"/>
    <n v="307"/>
  </r>
  <r>
    <x v="3"/>
    <n v="8864"/>
    <n v="381"/>
    <n v="191"/>
    <n v="642"/>
    <n v="328"/>
    <n v="290"/>
    <n v="1071"/>
    <n v="24"/>
    <n v="2149"/>
    <n v="2311"/>
    <n v="7"/>
    <n v="33"/>
    <n v="0"/>
    <n v="31"/>
    <n v="704"/>
    <n v="351"/>
    <n v="28"/>
    <n v="323"/>
  </r>
  <r>
    <x v="4"/>
    <n v="9976"/>
    <n v="311"/>
    <n v="195"/>
    <n v="668"/>
    <n v="553"/>
    <n v="287"/>
    <n v="1224"/>
    <n v="31"/>
    <n v="2250"/>
    <n v="2939"/>
    <n v="4"/>
    <n v="43"/>
    <n v="0"/>
    <n v="17"/>
    <n v="715"/>
    <n v="353"/>
    <n v="22"/>
    <n v="364"/>
  </r>
  <r>
    <x v="5"/>
    <n v="9923"/>
    <n v="382"/>
    <n v="203"/>
    <n v="769"/>
    <n v="443"/>
    <n v="275"/>
    <n v="1133"/>
    <n v="15"/>
    <n v="2246"/>
    <n v="2912"/>
    <n v="6"/>
    <n v="43"/>
    <n v="0"/>
    <n v="42"/>
    <n v="719"/>
    <n v="373"/>
    <n v="31"/>
    <n v="331"/>
  </r>
  <r>
    <x v="6"/>
    <n v="10778"/>
    <n v="352"/>
    <n v="209"/>
    <n v="761"/>
    <n v="533"/>
    <n v="271"/>
    <n v="1089"/>
    <n v="29"/>
    <n v="2777"/>
    <n v="3179"/>
    <n v="1"/>
    <n v="38"/>
    <n v="0"/>
    <n v="22"/>
    <n v="688"/>
    <n v="338"/>
    <n v="10"/>
    <n v="481"/>
  </r>
  <r>
    <x v="7"/>
    <n v="11270"/>
    <n v="361"/>
    <n v="168"/>
    <n v="1246"/>
    <n v="503"/>
    <n v="241"/>
    <n v="1131"/>
    <n v="24"/>
    <n v="2743"/>
    <n v="3249"/>
    <n v="0"/>
    <n v="25"/>
    <n v="0"/>
    <n v="17"/>
    <n v="730"/>
    <n v="366"/>
    <n v="38"/>
    <n v="428"/>
  </r>
</pivotCacheRecords>
</file>

<file path=xl/pivotCache/pivotCacheRecords40.xml><?xml version="1.0" encoding="utf-8"?>
<pivotCacheRecords xmlns="http://schemas.openxmlformats.org/spreadsheetml/2006/main" xmlns:r="http://schemas.openxmlformats.org/officeDocument/2006/relationships" count="17">
  <r>
    <x v="0"/>
    <n v="436"/>
    <n v="410"/>
    <n v="379"/>
    <n v="348"/>
    <n v="397"/>
    <n v="324"/>
    <n v="405"/>
    <n v="385"/>
  </r>
  <r>
    <x v="1"/>
    <n v="896"/>
    <n v="829"/>
    <n v="787"/>
    <n v="591"/>
    <n v="207"/>
    <s v="-"/>
    <s v="-"/>
    <s v="-"/>
  </r>
  <r>
    <x v="2"/>
    <n v="196"/>
    <n v="223"/>
    <n v="260"/>
    <n v="336"/>
    <n v="244"/>
    <n v="223"/>
    <n v="234"/>
    <n v="293"/>
  </r>
  <r>
    <x v="3"/>
    <n v="69"/>
    <n v="382"/>
    <n v="2758"/>
    <n v="2968"/>
    <n v="1987"/>
    <n v="1520"/>
    <n v="1429"/>
    <n v="1598"/>
  </r>
  <r>
    <x v="4"/>
    <n v="1894"/>
    <n v="1629"/>
    <n v="1628"/>
    <n v="1623"/>
    <n v="1327"/>
    <n v="375"/>
    <n v="70"/>
    <n v="16"/>
  </r>
  <r>
    <x v="5"/>
    <s v="-"/>
    <s v="-"/>
    <s v="-"/>
    <s v="-"/>
    <n v="1422"/>
    <n v="573"/>
    <n v="179"/>
    <n v="57"/>
  </r>
  <r>
    <x v="6"/>
    <s v="-"/>
    <s v="-"/>
    <s v="-"/>
    <s v="-"/>
    <n v="367"/>
    <n v="1272"/>
    <n v="1551"/>
    <n v="1681"/>
  </r>
  <r>
    <x v="7"/>
    <n v="0"/>
    <n v="2"/>
    <n v="0"/>
    <n v="3"/>
    <n v="0"/>
    <n v="0"/>
    <n v="0"/>
    <n v="0"/>
  </r>
  <r>
    <x v="8"/>
    <n v="2"/>
    <n v="0"/>
    <n v="1"/>
    <n v="0"/>
    <n v="1"/>
    <n v="0"/>
    <n v="0"/>
    <n v="0"/>
  </r>
  <r>
    <x v="9"/>
    <n v="1441"/>
    <n v="1332"/>
    <n v="1475"/>
    <n v="1437"/>
    <n v="1455"/>
    <n v="789"/>
    <n v="793"/>
    <n v="781"/>
  </r>
  <r>
    <x v="10"/>
    <s v="-"/>
    <s v="-"/>
    <s v="-"/>
    <n v="1760"/>
    <n v="1805"/>
    <n v="1714"/>
    <n v="1607"/>
    <n v="1627"/>
  </r>
  <r>
    <x v="11"/>
    <s v="-"/>
    <s v="-"/>
    <s v="-"/>
    <n v="2021"/>
    <n v="1845"/>
    <n v="1653"/>
    <n v="1592"/>
    <n v="1652"/>
  </r>
  <r>
    <x v="12"/>
    <s v="-"/>
    <s v="-"/>
    <s v="-"/>
    <n v="1965"/>
    <n v="487"/>
    <n v="88"/>
    <n v="3"/>
    <n v="1"/>
  </r>
  <r>
    <x v="13"/>
    <n v="3739"/>
    <n v="3342"/>
    <n v="4007"/>
    <n v="3683"/>
    <n v="3709"/>
    <n v="3981"/>
    <n v="4163"/>
    <n v="4163"/>
  </r>
  <r>
    <x v="14"/>
    <s v="-"/>
    <s v="-"/>
    <s v="-"/>
    <s v="-"/>
    <s v="-"/>
    <s v="-"/>
    <n v="935"/>
    <n v="938"/>
  </r>
  <r>
    <x v="15"/>
    <s v="-"/>
    <s v="-"/>
    <s v="-"/>
    <s v="-"/>
    <s v="-"/>
    <s v="-"/>
    <n v="1248"/>
    <n v="600"/>
  </r>
  <r>
    <x v="16"/>
    <n v="8673"/>
    <n v="8149"/>
    <n v="11295"/>
    <n v="16735"/>
    <n v="15253"/>
    <n v="12512"/>
    <n v="14209"/>
    <n v="13792"/>
  </r>
</pivotCacheRecords>
</file>

<file path=xl/pivotCache/pivotCacheRecords41.xml><?xml version="1.0" encoding="utf-8"?>
<pivotCacheRecords xmlns="http://schemas.openxmlformats.org/spreadsheetml/2006/main" xmlns:r="http://schemas.openxmlformats.org/officeDocument/2006/relationships" count="33">
  <r>
    <x v="0"/>
    <s v="総数"/>
    <n v="429"/>
    <n v="190"/>
    <n v="186"/>
    <n v="40"/>
    <n v="11"/>
    <n v="2"/>
  </r>
  <r>
    <x v="1"/>
    <s v="総数"/>
    <n v="434"/>
    <n v="184"/>
    <n v="184"/>
    <n v="58"/>
    <n v="6"/>
    <n v="2"/>
  </r>
  <r>
    <x v="2"/>
    <s v="総数"/>
    <n v="419"/>
    <n v="182"/>
    <n v="161"/>
    <n v="61"/>
    <n v="13"/>
    <n v="2"/>
  </r>
  <r>
    <x v="3"/>
    <s v="総数"/>
    <n v="424"/>
    <n v="185"/>
    <n v="157"/>
    <n v="65"/>
    <n v="14"/>
    <n v="3"/>
  </r>
  <r>
    <x v="4"/>
    <s v="総数"/>
    <n v="406"/>
    <n v="178"/>
    <n v="158"/>
    <n v="54"/>
    <n v="12"/>
    <n v="4"/>
  </r>
  <r>
    <x v="5"/>
    <s v="総数"/>
    <n v="389"/>
    <n v="178"/>
    <n v="133"/>
    <n v="66"/>
    <n v="10"/>
    <n v="2"/>
  </r>
  <r>
    <x v="6"/>
    <s v="総数"/>
    <n v="361"/>
    <n v="162"/>
    <n v="127"/>
    <n v="55"/>
    <n v="11"/>
    <n v="6"/>
  </r>
  <r>
    <x v="7"/>
    <s v="総数"/>
    <n v="407"/>
    <n v="183"/>
    <n v="151"/>
    <n v="58"/>
    <n v="10"/>
    <n v="5"/>
  </r>
  <r>
    <x v="8"/>
    <s v="総数"/>
    <n v="375"/>
    <n v="162"/>
    <n v="129"/>
    <n v="64"/>
    <n v="17"/>
    <n v="3"/>
  </r>
  <r>
    <x v="9"/>
    <s v="総数"/>
    <n v="373"/>
    <n v="176"/>
    <n v="131"/>
    <n v="53"/>
    <n v="10"/>
    <n v="3"/>
  </r>
  <r>
    <x v="10"/>
    <s v="総数"/>
    <n v="413"/>
    <n v="196"/>
    <n v="153"/>
    <n v="50"/>
    <n v="13"/>
    <n v="1"/>
  </r>
  <r>
    <x v="0"/>
    <s v="男"/>
    <n v="240"/>
    <n v="110"/>
    <n v="103"/>
    <n v="19"/>
    <n v="8"/>
    <n v="0"/>
  </r>
  <r>
    <x v="1"/>
    <s v="男"/>
    <n v="217"/>
    <n v="95"/>
    <n v="91"/>
    <n v="27"/>
    <n v="2"/>
    <n v="2"/>
  </r>
  <r>
    <x v="2"/>
    <s v="男"/>
    <n v="208"/>
    <n v="91"/>
    <n v="78"/>
    <n v="29"/>
    <n v="9"/>
    <n v="1"/>
  </r>
  <r>
    <x v="3"/>
    <s v="男"/>
    <n v="233"/>
    <n v="102"/>
    <n v="91"/>
    <n v="29"/>
    <n v="9"/>
    <n v="2"/>
  </r>
  <r>
    <x v="4"/>
    <s v="男"/>
    <n v="198"/>
    <n v="83"/>
    <n v="80"/>
    <n v="27"/>
    <n v="7"/>
    <n v="1"/>
  </r>
  <r>
    <x v="5"/>
    <s v="男"/>
    <n v="191"/>
    <n v="88"/>
    <n v="64"/>
    <n v="33"/>
    <n v="5"/>
    <n v="1"/>
  </r>
  <r>
    <x v="6"/>
    <s v="男"/>
    <n v="188"/>
    <n v="88"/>
    <n v="63"/>
    <n v="27"/>
    <n v="7"/>
    <n v="3"/>
  </r>
  <r>
    <x v="7"/>
    <s v="男"/>
    <n v="213"/>
    <n v="98"/>
    <n v="77"/>
    <n v="27"/>
    <n v="8"/>
    <n v="3"/>
  </r>
  <r>
    <x v="8"/>
    <s v="男"/>
    <n v="197"/>
    <n v="80"/>
    <n v="76"/>
    <n v="29"/>
    <n v="9"/>
    <n v="3"/>
  </r>
  <r>
    <x v="9"/>
    <s v="男"/>
    <n v="201"/>
    <n v="97"/>
    <n v="66"/>
    <n v="30"/>
    <n v="6"/>
    <n v="2"/>
  </r>
  <r>
    <x v="10"/>
    <s v="男"/>
    <n v="208"/>
    <n v="100"/>
    <n v="80"/>
    <n v="21"/>
    <n v="7"/>
    <n v="0"/>
  </r>
  <r>
    <x v="0"/>
    <s v="女"/>
    <n v="189"/>
    <n v="80"/>
    <n v="83"/>
    <n v="21"/>
    <n v="3"/>
    <n v="2"/>
  </r>
  <r>
    <x v="1"/>
    <s v="女"/>
    <n v="217"/>
    <n v="89"/>
    <n v="93"/>
    <n v="31"/>
    <n v="4"/>
    <n v="0"/>
  </r>
  <r>
    <x v="2"/>
    <s v="女"/>
    <n v="211"/>
    <n v="91"/>
    <n v="83"/>
    <n v="32"/>
    <n v="4"/>
    <n v="1"/>
  </r>
  <r>
    <x v="3"/>
    <s v="女"/>
    <n v="191"/>
    <n v="83"/>
    <n v="66"/>
    <n v="36"/>
    <n v="5"/>
    <n v="1"/>
  </r>
  <r>
    <x v="4"/>
    <s v="女"/>
    <n v="208"/>
    <n v="95"/>
    <n v="78"/>
    <n v="27"/>
    <n v="5"/>
    <n v="3"/>
  </r>
  <r>
    <x v="5"/>
    <s v="女"/>
    <n v="198"/>
    <n v="90"/>
    <n v="69"/>
    <n v="33"/>
    <n v="5"/>
    <n v="1"/>
  </r>
  <r>
    <x v="6"/>
    <s v="女"/>
    <n v="173"/>
    <n v="74"/>
    <n v="64"/>
    <n v="28"/>
    <n v="4"/>
    <n v="3"/>
  </r>
  <r>
    <x v="7"/>
    <s v="女"/>
    <n v="194"/>
    <n v="85"/>
    <n v="74"/>
    <n v="31"/>
    <n v="2"/>
    <n v="2"/>
  </r>
  <r>
    <x v="8"/>
    <s v="女"/>
    <n v="178"/>
    <n v="82"/>
    <n v="53"/>
    <n v="35"/>
    <n v="8"/>
    <n v="0"/>
  </r>
  <r>
    <x v="9"/>
    <s v="女"/>
    <n v="172"/>
    <n v="79"/>
    <n v="65"/>
    <n v="23"/>
    <n v="4"/>
    <n v="1"/>
  </r>
  <r>
    <x v="10"/>
    <s v="女"/>
    <n v="205"/>
    <n v="96"/>
    <n v="73"/>
    <n v="29"/>
    <n v="6"/>
    <n v="1"/>
  </r>
</pivotCacheRecords>
</file>

<file path=xl/pivotCache/pivotCacheRecords42.xml><?xml version="1.0" encoding="utf-8"?>
<pivotCacheRecords xmlns="http://schemas.openxmlformats.org/spreadsheetml/2006/main" xmlns:r="http://schemas.openxmlformats.org/officeDocument/2006/relationships" count="33">
  <r>
    <x v="0"/>
    <x v="0"/>
    <n v="429"/>
    <n v="0"/>
    <n v="11"/>
    <n v="59"/>
    <n v="151"/>
    <n v="142"/>
    <n v="61"/>
    <n v="5"/>
    <n v="0"/>
    <n v="0"/>
    <n v="0"/>
    <n v="0"/>
  </r>
  <r>
    <x v="1"/>
    <x v="0"/>
    <n v="434"/>
    <n v="0"/>
    <n v="9"/>
    <n v="45"/>
    <n v="158"/>
    <n v="162"/>
    <n v="55"/>
    <n v="5"/>
    <n v="0"/>
    <n v="0"/>
    <n v="0"/>
    <n v="0"/>
  </r>
  <r>
    <x v="2"/>
    <x v="0"/>
    <n v="419"/>
    <n v="0"/>
    <n v="8"/>
    <n v="55"/>
    <n v="131"/>
    <n v="145"/>
    <n v="68"/>
    <n v="12"/>
    <n v="0"/>
    <n v="0"/>
    <n v="0"/>
    <n v="0"/>
  </r>
  <r>
    <x v="3"/>
    <x v="0"/>
    <n v="424"/>
    <n v="0"/>
    <n v="3"/>
    <n v="61"/>
    <n v="127"/>
    <n v="155"/>
    <n v="70"/>
    <n v="8"/>
    <n v="0"/>
    <n v="0"/>
    <n v="0"/>
    <n v="0"/>
  </r>
  <r>
    <x v="4"/>
    <x v="0"/>
    <n v="406"/>
    <n v="1"/>
    <n v="8"/>
    <n v="43"/>
    <n v="114"/>
    <n v="158"/>
    <n v="72"/>
    <n v="10"/>
    <n v="0"/>
    <n v="0"/>
    <n v="0"/>
    <n v="0"/>
  </r>
  <r>
    <x v="5"/>
    <x v="0"/>
    <n v="389"/>
    <n v="0"/>
    <n v="6"/>
    <n v="39"/>
    <n v="122"/>
    <n v="139"/>
    <n v="71"/>
    <n v="12"/>
    <n v="0"/>
    <n v="0"/>
    <n v="0"/>
    <n v="0"/>
  </r>
  <r>
    <x v="6"/>
    <x v="0"/>
    <n v="361"/>
    <n v="0"/>
    <n v="7"/>
    <n v="48"/>
    <n v="98"/>
    <n v="127"/>
    <n v="68"/>
    <n v="13"/>
    <n v="0"/>
    <n v="0"/>
    <n v="0"/>
    <n v="0"/>
  </r>
  <r>
    <x v="7"/>
    <x v="0"/>
    <n v="407"/>
    <n v="0"/>
    <n v="8"/>
    <n v="38"/>
    <n v="106"/>
    <n v="152"/>
    <n v="88"/>
    <n v="14"/>
    <n v="1"/>
    <n v="0"/>
    <n v="0"/>
    <n v="0"/>
  </r>
  <r>
    <x v="8"/>
    <x v="0"/>
    <n v="375"/>
    <n v="0"/>
    <n v="8"/>
    <n v="44"/>
    <n v="108"/>
    <n v="123"/>
    <n v="76"/>
    <n v="16"/>
    <n v="0"/>
    <n v="0"/>
    <n v="0"/>
    <n v="0"/>
  </r>
  <r>
    <x v="9"/>
    <x v="0"/>
    <n v="373"/>
    <n v="0"/>
    <n v="8"/>
    <n v="43"/>
    <n v="87"/>
    <n v="126"/>
    <n v="85"/>
    <n v="24"/>
    <n v="0"/>
    <n v="0"/>
    <n v="0"/>
    <n v="0"/>
  </r>
  <r>
    <x v="10"/>
    <x v="0"/>
    <n v="413"/>
    <n v="0"/>
    <n v="8"/>
    <n v="70"/>
    <n v="102"/>
    <n v="130"/>
    <n v="84"/>
    <n v="18"/>
    <n v="1"/>
    <n v="0"/>
    <n v="0"/>
    <n v="0"/>
  </r>
  <r>
    <x v="0"/>
    <x v="1"/>
    <n v="240"/>
    <n v="0"/>
    <n v="6"/>
    <n v="29"/>
    <n v="89"/>
    <n v="81"/>
    <n v="34"/>
    <n v="1"/>
    <n v="0"/>
    <n v="0"/>
    <n v="0"/>
    <n v="0"/>
  </r>
  <r>
    <x v="1"/>
    <x v="1"/>
    <n v="217"/>
    <n v="0"/>
    <n v="3"/>
    <n v="24"/>
    <n v="85"/>
    <n v="79"/>
    <n v="22"/>
    <n v="4"/>
    <n v="0"/>
    <n v="0"/>
    <n v="0"/>
    <n v="0"/>
  </r>
  <r>
    <x v="2"/>
    <x v="1"/>
    <n v="208"/>
    <n v="0"/>
    <n v="5"/>
    <n v="32"/>
    <n v="60"/>
    <n v="72"/>
    <n v="35"/>
    <n v="4"/>
    <n v="0"/>
    <n v="0"/>
    <n v="0"/>
    <n v="0"/>
  </r>
  <r>
    <x v="3"/>
    <x v="1"/>
    <n v="233"/>
    <n v="0"/>
    <n v="1"/>
    <n v="34"/>
    <n v="68"/>
    <n v="87"/>
    <n v="39"/>
    <n v="4"/>
    <n v="0"/>
    <n v="0"/>
    <n v="0"/>
    <n v="0"/>
  </r>
  <r>
    <x v="4"/>
    <x v="1"/>
    <n v="198"/>
    <n v="1"/>
    <n v="3"/>
    <n v="30"/>
    <n v="56"/>
    <n v="72"/>
    <n v="31"/>
    <n v="5"/>
    <n v="0"/>
    <n v="0"/>
    <n v="0"/>
    <n v="0"/>
  </r>
  <r>
    <x v="5"/>
    <x v="1"/>
    <n v="191"/>
    <n v="0"/>
    <n v="2"/>
    <n v="20"/>
    <n v="57"/>
    <n v="74"/>
    <n v="34"/>
    <n v="4"/>
    <n v="0"/>
    <n v="0"/>
    <n v="0"/>
    <n v="0"/>
  </r>
  <r>
    <x v="6"/>
    <x v="1"/>
    <n v="188"/>
    <n v="0"/>
    <n v="1"/>
    <n v="20"/>
    <n v="59"/>
    <n v="60"/>
    <n v="41"/>
    <n v="7"/>
    <n v="0"/>
    <n v="0"/>
    <n v="0"/>
    <n v="0"/>
  </r>
  <r>
    <x v="7"/>
    <x v="1"/>
    <n v="213"/>
    <n v="0"/>
    <n v="4"/>
    <n v="20"/>
    <n v="59"/>
    <n v="76"/>
    <n v="47"/>
    <n v="7"/>
    <n v="0"/>
    <n v="0"/>
    <n v="0"/>
    <n v="0"/>
  </r>
  <r>
    <x v="8"/>
    <x v="1"/>
    <n v="197"/>
    <n v="0"/>
    <n v="5"/>
    <n v="22"/>
    <n v="57"/>
    <n v="61"/>
    <n v="40"/>
    <n v="12"/>
    <n v="0"/>
    <n v="0"/>
    <n v="0"/>
    <n v="0"/>
  </r>
  <r>
    <x v="9"/>
    <x v="1"/>
    <n v="201"/>
    <n v="0"/>
    <n v="6"/>
    <n v="20"/>
    <n v="50"/>
    <n v="67"/>
    <n v="45"/>
    <n v="13"/>
    <n v="0"/>
    <n v="0"/>
    <n v="0"/>
    <n v="0"/>
  </r>
  <r>
    <x v="10"/>
    <x v="1"/>
    <n v="208"/>
    <n v="0"/>
    <n v="3"/>
    <n v="43"/>
    <n v="48"/>
    <n v="65"/>
    <n v="37"/>
    <n v="11"/>
    <n v="1"/>
    <n v="0"/>
    <n v="0"/>
    <n v="0"/>
  </r>
  <r>
    <x v="0"/>
    <x v="2"/>
    <n v="189"/>
    <n v="0"/>
    <n v="5"/>
    <n v="30"/>
    <n v="62"/>
    <n v="61"/>
    <n v="27"/>
    <n v="4"/>
    <n v="0"/>
    <n v="0"/>
    <n v="0"/>
    <n v="0"/>
  </r>
  <r>
    <x v="1"/>
    <x v="2"/>
    <n v="217"/>
    <n v="0"/>
    <n v="6"/>
    <n v="21"/>
    <n v="73"/>
    <n v="83"/>
    <n v="33"/>
    <n v="1"/>
    <n v="0"/>
    <n v="0"/>
    <n v="0"/>
    <n v="0"/>
  </r>
  <r>
    <x v="2"/>
    <x v="2"/>
    <n v="211"/>
    <n v="0"/>
    <n v="3"/>
    <n v="23"/>
    <n v="71"/>
    <n v="73"/>
    <n v="33"/>
    <n v="8"/>
    <n v="0"/>
    <n v="0"/>
    <n v="0"/>
    <n v="0"/>
  </r>
  <r>
    <x v="3"/>
    <x v="2"/>
    <n v="191"/>
    <n v="0"/>
    <n v="2"/>
    <n v="27"/>
    <n v="59"/>
    <n v="68"/>
    <n v="31"/>
    <n v="4"/>
    <n v="0"/>
    <n v="0"/>
    <n v="0"/>
    <n v="0"/>
  </r>
  <r>
    <x v="4"/>
    <x v="2"/>
    <n v="208"/>
    <n v="0"/>
    <n v="5"/>
    <n v="13"/>
    <n v="58"/>
    <n v="86"/>
    <n v="41"/>
    <n v="5"/>
    <n v="0"/>
    <n v="0"/>
    <n v="0"/>
    <n v="0"/>
  </r>
  <r>
    <x v="5"/>
    <x v="2"/>
    <n v="198"/>
    <n v="0"/>
    <n v="4"/>
    <n v="19"/>
    <n v="65"/>
    <n v="65"/>
    <n v="37"/>
    <n v="8"/>
    <n v="0"/>
    <n v="0"/>
    <n v="0"/>
    <n v="0"/>
  </r>
  <r>
    <x v="6"/>
    <x v="2"/>
    <n v="173"/>
    <n v="0"/>
    <n v="6"/>
    <n v="28"/>
    <n v="39"/>
    <n v="67"/>
    <n v="27"/>
    <n v="6"/>
    <n v="0"/>
    <n v="0"/>
    <n v="0"/>
    <n v="0"/>
  </r>
  <r>
    <x v="7"/>
    <x v="2"/>
    <n v="194"/>
    <n v="0"/>
    <n v="4"/>
    <n v="18"/>
    <n v="47"/>
    <n v="76"/>
    <n v="41"/>
    <n v="7"/>
    <n v="1"/>
    <n v="0"/>
    <n v="0"/>
    <n v="0"/>
  </r>
  <r>
    <x v="8"/>
    <x v="2"/>
    <n v="178"/>
    <n v="0"/>
    <n v="3"/>
    <n v="22"/>
    <n v="51"/>
    <n v="62"/>
    <n v="36"/>
    <n v="4"/>
    <n v="0"/>
    <n v="0"/>
    <n v="0"/>
    <n v="0"/>
  </r>
  <r>
    <x v="9"/>
    <x v="2"/>
    <n v="172"/>
    <n v="0"/>
    <n v="2"/>
    <n v="23"/>
    <n v="37"/>
    <n v="59"/>
    <n v="40"/>
    <n v="11"/>
    <n v="0"/>
    <n v="0"/>
    <n v="0"/>
    <n v="0"/>
  </r>
  <r>
    <x v="10"/>
    <x v="2"/>
    <n v="205"/>
    <n v="0"/>
    <n v="5"/>
    <n v="27"/>
    <n v="54"/>
    <n v="65"/>
    <n v="47"/>
    <n v="7"/>
    <n v="0"/>
    <n v="0"/>
    <n v="0"/>
    <n v="0"/>
  </r>
</pivotCacheRecords>
</file>

<file path=xl/pivotCache/pivotCacheRecords43.xml><?xml version="1.0" encoding="utf-8"?>
<pivotCacheRecords xmlns="http://schemas.openxmlformats.org/spreadsheetml/2006/main" xmlns:r="http://schemas.openxmlformats.org/officeDocument/2006/relationships" count="8">
  <r>
    <x v="0"/>
    <n v="7285"/>
    <n v="945"/>
    <n v="12.971859986273165"/>
    <n v="938"/>
    <n v="7"/>
  </r>
  <r>
    <x v="1"/>
    <n v="7752"/>
    <n v="1292"/>
    <n v="16.666666666666664"/>
    <n v="1276"/>
    <n v="16"/>
  </r>
  <r>
    <x v="2"/>
    <n v="7896"/>
    <n v="916"/>
    <n v="11.600810536980751"/>
    <n v="863"/>
    <n v="53"/>
  </r>
  <r>
    <x v="3"/>
    <n v="8015"/>
    <n v="882"/>
    <n v="11.004366812227074"/>
    <n v="843"/>
    <n v="39"/>
  </r>
  <r>
    <x v="4"/>
    <n v="8145"/>
    <n v="804"/>
    <n v="9.8710865561694305"/>
    <n v="709"/>
    <n v="95"/>
  </r>
  <r>
    <x v="5"/>
    <n v="8384"/>
    <n v="702"/>
    <n v="8.3730916030534353"/>
    <n v="653"/>
    <n v="49"/>
  </r>
  <r>
    <x v="6"/>
    <n v="8386"/>
    <n v="525"/>
    <n v="6.2604340567612686"/>
    <n v="505"/>
    <n v="20"/>
  </r>
  <r>
    <x v="7"/>
    <n v="8422"/>
    <n v="648"/>
    <n v="7.6941344098788891"/>
    <n v="617"/>
    <n v="32"/>
  </r>
</pivotCacheRecords>
</file>

<file path=xl/pivotCache/pivotCacheRecords44.xml><?xml version="1.0" encoding="utf-8"?>
<pivotCacheRecords xmlns="http://schemas.openxmlformats.org/spreadsheetml/2006/main" xmlns:r="http://schemas.openxmlformats.org/officeDocument/2006/relationships" count="8">
  <r>
    <x v="0"/>
    <n v="7949"/>
    <n v="959"/>
    <n v="12.064410617687759"/>
    <n v="947"/>
    <n v="12"/>
  </r>
  <r>
    <x v="1"/>
    <n v="8371"/>
    <n v="1277"/>
    <n v="15.255047186716045"/>
    <n v="1270"/>
    <n v="7"/>
  </r>
  <r>
    <x v="2"/>
    <n v="3546"/>
    <n v="800"/>
    <n v="22.560631697687537"/>
    <n v="793"/>
    <n v="7"/>
  </r>
  <r>
    <x v="3"/>
    <n v="4257"/>
    <n v="737"/>
    <n v="17.31266149870801"/>
    <n v="731"/>
    <n v="6"/>
  </r>
  <r>
    <x v="4"/>
    <n v="4354"/>
    <n v="672"/>
    <n v="15.434083601286176"/>
    <n v="660"/>
    <n v="12"/>
  </r>
  <r>
    <x v="5"/>
    <n v="4503"/>
    <n v="525"/>
    <n v="11.658894070619587"/>
    <n v="519"/>
    <n v="6"/>
  </r>
  <r>
    <x v="6"/>
    <n v="4452"/>
    <n v="287"/>
    <n v="6.4465408805031448"/>
    <n v="284"/>
    <n v="3"/>
  </r>
  <r>
    <x v="7"/>
    <n v="4443"/>
    <n v="419"/>
    <n v="9.43"/>
    <n v="404"/>
    <n v="15"/>
  </r>
</pivotCacheRecords>
</file>

<file path=xl/pivotCache/pivotCacheRecords45.xml><?xml version="1.0" encoding="utf-8"?>
<pivotCacheRecords xmlns="http://schemas.openxmlformats.org/spreadsheetml/2006/main" xmlns:r="http://schemas.openxmlformats.org/officeDocument/2006/relationships" count="8">
  <r>
    <x v="0"/>
    <n v="12283"/>
    <n v="2608"/>
    <n v="21.232597899535943"/>
    <n v="2568"/>
    <n v="40"/>
    <n v="12283"/>
    <n v="160"/>
    <n v="1.3026133680696899"/>
    <n v="159"/>
    <n v="1"/>
  </r>
  <r>
    <x v="1"/>
    <n v="12999"/>
    <n v="3360"/>
    <n v="25.848142164781905"/>
    <n v="3571"/>
    <n v="64"/>
    <n v="12999"/>
    <n v="212"/>
    <n v="1.6308946842064773"/>
    <n v="210"/>
    <n v="2"/>
  </r>
  <r>
    <x v="2"/>
    <n v="11395"/>
    <n v="3921"/>
    <n v="34.409828872312417"/>
    <n v="3886"/>
    <n v="35"/>
    <n v="11395"/>
    <n v="128"/>
    <n v="1.1232996928477403"/>
    <n v="128"/>
    <n v="0"/>
  </r>
  <r>
    <x v="3"/>
    <n v="13552"/>
    <n v="3865"/>
    <n v="28.519775678866587"/>
    <n v="3849"/>
    <n v="16"/>
    <n v="13552"/>
    <n v="113"/>
    <n v="0.8338252656434475"/>
    <n v="113"/>
    <n v="0"/>
  </r>
  <r>
    <x v="4"/>
    <n v="13923"/>
    <n v="4201"/>
    <n v="30.173094878977231"/>
    <n v="4085"/>
    <n v="116"/>
    <n v="13923"/>
    <n v="137"/>
    <n v="0.98398333692451334"/>
    <n v="137"/>
    <n v="0"/>
  </r>
  <r>
    <x v="5"/>
    <n v="14253"/>
    <n v="4270"/>
    <n v="29.958605205921561"/>
    <n v="4185"/>
    <n v="85"/>
    <n v="14253"/>
    <n v="101"/>
    <n v="0.70862274608854281"/>
    <n v="100"/>
    <n v="1"/>
  </r>
  <r>
    <x v="6"/>
    <n v="14442"/>
    <n v="4434"/>
    <n v="30.702118820108019"/>
    <n v="4347"/>
    <n v="87"/>
    <n v="14442"/>
    <n v="87"/>
    <n v="0.60240963855421692"/>
    <n v="86"/>
    <n v="1"/>
  </r>
  <r>
    <x v="7"/>
    <n v="14612"/>
    <n v="4460"/>
    <n v="30.52"/>
    <n v="4369"/>
    <n v="91"/>
    <n v="14612"/>
    <n v="136"/>
    <n v="0.93"/>
    <n v="136"/>
    <n v="0"/>
  </r>
</pivotCacheRecords>
</file>

<file path=xl/pivotCache/pivotCacheRecords46.xml><?xml version="1.0" encoding="utf-8"?>
<pivotCacheRecords xmlns="http://schemas.openxmlformats.org/spreadsheetml/2006/main" xmlns:r="http://schemas.openxmlformats.org/officeDocument/2006/relationships" count="8">
  <r>
    <x v="0"/>
    <n v="239"/>
    <n v="31"/>
    <n v="12.97071129707113"/>
    <n v="0"/>
    <n v="30"/>
    <n v="1"/>
    <n v="12"/>
    <n v="17"/>
  </r>
  <r>
    <x v="1"/>
    <n v="293"/>
    <n v="35"/>
    <n v="11.945392491467576"/>
    <n v="0"/>
    <n v="35"/>
    <n v="3"/>
    <n v="6"/>
    <n v="26"/>
  </r>
  <r>
    <x v="2"/>
    <n v="335"/>
    <n v="40"/>
    <n v="11.940298507462686"/>
    <n v="0"/>
    <n v="40"/>
    <n v="4"/>
    <n v="10"/>
    <n v="26"/>
  </r>
  <r>
    <x v="3"/>
    <n v="310"/>
    <n v="41"/>
    <n v="13.225806451612904"/>
    <n v="0"/>
    <n v="41"/>
    <n v="3"/>
    <n v="11"/>
    <n v="27"/>
  </r>
  <r>
    <x v="4"/>
    <n v="313"/>
    <n v="48"/>
    <n v="15.335463258785943"/>
    <n v="0"/>
    <n v="48"/>
    <n v="3"/>
    <n v="9"/>
    <n v="36"/>
  </r>
  <r>
    <x v="5"/>
    <n v="364"/>
    <n v="52"/>
    <n v="14.285714285714285"/>
    <n v="0"/>
    <n v="52"/>
    <n v="6"/>
    <n v="19"/>
    <n v="27"/>
  </r>
  <r>
    <x v="6"/>
    <n v="364"/>
    <n v="38"/>
    <n v="10.43956043956044"/>
    <n v="0"/>
    <n v="38"/>
    <n v="2"/>
    <n v="5"/>
    <n v="31"/>
  </r>
  <r>
    <x v="7"/>
    <n v="425"/>
    <n v="37"/>
    <n v="8.7100000000000009"/>
    <n v="0"/>
    <n v="37"/>
    <n v="14"/>
    <n v="1"/>
    <n v="13"/>
  </r>
</pivotCacheRecords>
</file>

<file path=xl/pivotCache/pivotCacheRecords47.xml><?xml version="1.0" encoding="utf-8"?>
<pivotCacheRecords xmlns="http://schemas.openxmlformats.org/spreadsheetml/2006/main" xmlns:r="http://schemas.openxmlformats.org/officeDocument/2006/relationships" count="399">
  <r>
    <x v="0"/>
    <x v="0"/>
    <s v="総数"/>
    <n v="301"/>
    <n v="306"/>
    <n v="299"/>
    <n v="298"/>
    <n v="352"/>
    <n v="392"/>
    <n v="355"/>
    <n v="403"/>
    <n v="354"/>
    <n v="400"/>
    <n v="389"/>
  </r>
  <r>
    <x v="1"/>
    <x v="1"/>
    <s v="総数"/>
    <n v="101"/>
    <n v="104"/>
    <n v="104"/>
    <n v="103"/>
    <n v="126"/>
    <n v="127"/>
    <n v="112"/>
    <n v="131"/>
    <n v="109"/>
    <n v="122"/>
    <n v="117"/>
  </r>
  <r>
    <x v="2"/>
    <x v="2"/>
    <s v="総数"/>
    <n v="97"/>
    <n v="103"/>
    <n v="100"/>
    <n v="102"/>
    <n v="121"/>
    <n v="121"/>
    <n v="108"/>
    <n v="124"/>
    <n v="104"/>
    <n v="114"/>
    <n v="114"/>
  </r>
  <r>
    <x v="3"/>
    <x v="3"/>
    <s v="総数"/>
    <n v="91"/>
    <n v="80"/>
    <n v="86"/>
    <n v="84"/>
    <n v="107"/>
    <n v="110"/>
    <n v="93"/>
    <n v="102"/>
    <n v="101"/>
    <n v="106"/>
    <n v="97"/>
  </r>
  <r>
    <x v="4"/>
    <x v="4"/>
    <s v="総数"/>
    <n v="32"/>
    <n v="49"/>
    <n v="30"/>
    <n v="38"/>
    <n v="43"/>
    <n v="60"/>
    <n v="57"/>
    <n v="61"/>
    <n v="48"/>
    <n v="77"/>
    <n v="67"/>
  </r>
  <r>
    <x v="5"/>
    <x v="5"/>
    <s v="総数"/>
    <n v="46"/>
    <n v="30"/>
    <n v="53"/>
    <n v="41"/>
    <n v="58"/>
    <n v="58"/>
    <n v="53"/>
    <n v="55"/>
    <n v="65"/>
    <n v="62"/>
    <n v="67"/>
  </r>
  <r>
    <x v="6"/>
    <x v="6"/>
    <s v="総数"/>
    <n v="39"/>
    <n v="43"/>
    <n v="30"/>
    <n v="36"/>
    <n v="41"/>
    <n v="44"/>
    <n v="34"/>
    <n v="42"/>
    <n v="28"/>
    <n v="36"/>
    <n v="23"/>
  </r>
  <r>
    <x v="7"/>
    <x v="7"/>
    <s v="総数"/>
    <n v="22"/>
    <n v="33"/>
    <n v="23"/>
    <n v="28"/>
    <n v="29"/>
    <n v="31"/>
    <n v="27"/>
    <n v="39"/>
    <n v="29"/>
    <n v="35"/>
    <n v="34"/>
  </r>
  <r>
    <x v="8"/>
    <x v="8"/>
    <s v="総数"/>
    <n v="12"/>
    <n v="14"/>
    <n v="29"/>
    <n v="19"/>
    <n v="28"/>
    <n v="24"/>
    <n v="24"/>
    <n v="25"/>
    <n v="33"/>
    <n v="32"/>
    <n v="47"/>
  </r>
  <r>
    <x v="9"/>
    <x v="9"/>
    <s v="総数"/>
    <n v="5"/>
    <n v="12"/>
    <n v="4"/>
    <n v="9"/>
    <n v="7"/>
    <n v="18"/>
    <n v="24"/>
    <n v="16"/>
    <n v="14"/>
    <n v="29"/>
    <n v="30"/>
  </r>
  <r>
    <x v="10"/>
    <x v="10"/>
    <s v="総数"/>
    <n v="26"/>
    <n v="20"/>
    <n v="21"/>
    <n v="9"/>
    <n v="25"/>
    <n v="26"/>
    <n v="26"/>
    <n v="23"/>
    <n v="20"/>
    <n v="26"/>
    <n v="34"/>
  </r>
  <r>
    <x v="11"/>
    <x v="11"/>
    <s v="総数"/>
    <n v="17"/>
    <n v="23"/>
    <n v="20"/>
    <n v="19"/>
    <n v="21"/>
    <n v="18"/>
    <n v="25"/>
    <n v="19"/>
    <n v="16"/>
    <n v="24"/>
    <n v="29"/>
  </r>
  <r>
    <x v="12"/>
    <x v="12"/>
    <s v="総数"/>
    <n v="20"/>
    <n v="25"/>
    <n v="17"/>
    <n v="20"/>
    <n v="27"/>
    <n v="27"/>
    <n v="21"/>
    <n v="21"/>
    <n v="17"/>
    <n v="22"/>
    <n v="10"/>
  </r>
  <r>
    <x v="13"/>
    <x v="13"/>
    <s v="総数"/>
    <n v="12"/>
    <n v="10"/>
    <n v="14"/>
    <n v="19"/>
    <n v="31"/>
    <n v="24"/>
    <n v="21"/>
    <n v="21"/>
    <n v="16"/>
    <n v="17"/>
    <n v="18"/>
  </r>
  <r>
    <x v="14"/>
    <x v="14"/>
    <s v="総数"/>
    <n v="10"/>
    <n v="16"/>
    <n v="16"/>
    <n v="16"/>
    <n v="21"/>
    <n v="15"/>
    <n v="10"/>
    <n v="21"/>
    <n v="12"/>
    <n v="16"/>
    <n v="24"/>
  </r>
  <r>
    <x v="15"/>
    <x v="15"/>
    <s v="総数"/>
    <n v="18"/>
    <n v="7"/>
    <n v="15"/>
    <n v="3"/>
    <n v="13"/>
    <n v="12"/>
    <n v="13"/>
    <n v="9"/>
    <n v="10"/>
    <n v="15"/>
    <n v="8"/>
  </r>
  <r>
    <x v="16"/>
    <x v="16"/>
    <s v="総数"/>
    <n v="9"/>
    <n v="9"/>
    <n v="11"/>
    <n v="9"/>
    <n v="4"/>
    <n v="13"/>
    <n v="12"/>
    <n v="14"/>
    <n v="9"/>
    <n v="15"/>
    <n v="5"/>
  </r>
  <r>
    <x v="17"/>
    <x v="17"/>
    <s v="総数"/>
    <n v="6"/>
    <n v="8"/>
    <n v="9"/>
    <n v="8"/>
    <n v="8"/>
    <n v="18"/>
    <n v="15"/>
    <n v="14"/>
    <n v="17"/>
    <n v="14"/>
    <n v="19"/>
  </r>
  <r>
    <x v="18"/>
    <x v="18"/>
    <s v="総数"/>
    <n v="6"/>
    <n v="5"/>
    <n v="6"/>
    <n v="8"/>
    <n v="6"/>
    <n v="16"/>
    <n v="11"/>
    <n v="12"/>
    <n v="15"/>
    <n v="13"/>
    <n v="16"/>
  </r>
  <r>
    <x v="19"/>
    <x v="19"/>
    <s v="総数"/>
    <n v="11"/>
    <n v="12"/>
    <n v="4"/>
    <n v="8"/>
    <n v="13"/>
    <n v="12"/>
    <n v="15"/>
    <n v="14"/>
    <n v="9"/>
    <n v="13"/>
    <n v="19"/>
  </r>
  <r>
    <x v="20"/>
    <x v="20"/>
    <s v="総数"/>
    <n v="16"/>
    <n v="11"/>
    <n v="8"/>
    <n v="9"/>
    <n v="10"/>
    <n v="9"/>
    <n v="12"/>
    <n v="9"/>
    <n v="11"/>
    <n v="11"/>
    <n v="12"/>
  </r>
  <r>
    <x v="21"/>
    <x v="21"/>
    <s v="総数"/>
    <n v="3"/>
    <n v="4"/>
    <n v="3"/>
    <n v="1"/>
    <n v="5"/>
    <n v="11"/>
    <n v="6"/>
    <n v="5"/>
    <n v="5"/>
    <n v="11"/>
    <n v="3"/>
  </r>
  <r>
    <x v="22"/>
    <x v="22"/>
    <s v="総数"/>
    <n v="12"/>
    <n v="8"/>
    <n v="9"/>
    <n v="10"/>
    <n v="10"/>
    <n v="12"/>
    <n v="8"/>
    <n v="15"/>
    <n v="9"/>
    <n v="10"/>
    <n v="6"/>
  </r>
  <r>
    <x v="23"/>
    <x v="23"/>
    <s v="総数"/>
    <n v="3"/>
    <n v="3"/>
    <n v="5"/>
    <n v="7"/>
    <n v="2"/>
    <n v="9"/>
    <n v="8"/>
    <n v="8"/>
    <n v="3"/>
    <n v="9"/>
    <n v="3"/>
  </r>
  <r>
    <x v="24"/>
    <x v="24"/>
    <s v="総数"/>
    <n v="5"/>
    <n v="4"/>
    <n v="9"/>
    <n v="7"/>
    <n v="4"/>
    <n v="7"/>
    <n v="6"/>
    <n v="10"/>
    <n v="3"/>
    <n v="9"/>
    <n v="4"/>
  </r>
  <r>
    <x v="25"/>
    <x v="25"/>
    <s v="総数"/>
    <n v="9"/>
    <n v="4"/>
    <n v="5"/>
    <n v="7"/>
    <n v="16"/>
    <n v="8"/>
    <n v="7"/>
    <n v="14"/>
    <n v="9"/>
    <n v="8"/>
    <n v="3"/>
  </r>
  <r>
    <x v="26"/>
    <x v="26"/>
    <s v="総数"/>
    <n v="4"/>
    <n v="1"/>
    <n v="4"/>
    <n v="1"/>
    <n v="5"/>
    <n v="6"/>
    <n v="4"/>
    <n v="7"/>
    <n v="5"/>
    <n v="8"/>
    <n v="3"/>
  </r>
  <r>
    <x v="27"/>
    <x v="27"/>
    <s v="総数"/>
    <n v="15"/>
    <n v="7"/>
    <n v="12"/>
    <n v="1"/>
    <n v="9"/>
    <n v="8"/>
    <n v="9"/>
    <n v="7"/>
    <n v="10"/>
    <n v="8"/>
    <n v="11"/>
  </r>
  <r>
    <x v="28"/>
    <x v="28"/>
    <s v="総数"/>
    <n v="7"/>
    <n v="10"/>
    <n v="4"/>
    <n v="3"/>
    <n v="7"/>
    <n v="6"/>
    <n v="4"/>
    <n v="10"/>
    <n v="9"/>
    <n v="7"/>
    <n v="5"/>
  </r>
  <r>
    <x v="29"/>
    <x v="29"/>
    <s v="総数"/>
    <n v="3"/>
    <n v="1"/>
    <n v="4"/>
    <n v="1"/>
    <n v="5"/>
    <n v="5"/>
    <n v="2"/>
    <n v="5"/>
    <n v="5"/>
    <n v="7"/>
    <n v="1"/>
  </r>
  <r>
    <x v="30"/>
    <x v="30"/>
    <s v="総数"/>
    <n v="5"/>
    <n v="5"/>
    <n v="7"/>
    <n v="4"/>
    <n v="7"/>
    <n v="5"/>
    <n v="5"/>
    <n v="10"/>
    <n v="7"/>
    <n v="7"/>
    <n v="5"/>
  </r>
  <r>
    <x v="31"/>
    <x v="31"/>
    <s v="総数"/>
    <n v="7"/>
    <n v="3"/>
    <n v="4"/>
    <n v="10"/>
    <n v="7"/>
    <n v="7"/>
    <n v="6"/>
    <n v="5"/>
    <n v="4"/>
    <n v="7"/>
    <n v="5"/>
  </r>
  <r>
    <x v="32"/>
    <x v="32"/>
    <s v="総数"/>
    <n v="3"/>
    <n v="3"/>
    <n v="1"/>
    <n v="4"/>
    <n v="6"/>
    <n v="6"/>
    <n v="1"/>
    <n v="4"/>
    <n v="4"/>
    <n v="7"/>
    <n v="5"/>
  </r>
  <r>
    <x v="33"/>
    <x v="33"/>
    <s v="総数"/>
    <n v="3"/>
    <n v="4"/>
    <n v="2"/>
    <n v="6"/>
    <n v="7"/>
    <n v="7"/>
    <n v="5"/>
    <n v="10"/>
    <n v="4"/>
    <n v="7"/>
    <n v="12"/>
  </r>
  <r>
    <x v="34"/>
    <x v="34"/>
    <s v="総数"/>
    <n v="1"/>
    <n v="4"/>
    <n v="6"/>
    <n v="6"/>
    <n v="3"/>
    <n v="4"/>
    <n v="6"/>
    <n v="5"/>
    <n v="4"/>
    <n v="6"/>
    <n v="5"/>
  </r>
  <r>
    <x v="35"/>
    <x v="35"/>
    <s v="総数"/>
    <n v="3"/>
    <n v="4"/>
    <n v="8"/>
    <n v="3"/>
    <n v="4"/>
    <n v="3"/>
    <n v="2"/>
    <n v="5"/>
    <n v="5"/>
    <n v="6"/>
    <n v="4"/>
  </r>
  <r>
    <x v="36"/>
    <x v="36"/>
    <s v="総数"/>
    <n v="2"/>
    <n v="2"/>
    <n v="1"/>
    <n v="0"/>
    <n v="4"/>
    <n v="5"/>
    <n v="6"/>
    <n v="6"/>
    <n v="3"/>
    <n v="6"/>
    <n v="9"/>
  </r>
  <r>
    <x v="37"/>
    <x v="37"/>
    <s v="総数"/>
    <n v="8"/>
    <n v="7"/>
    <n v="6"/>
    <n v="10"/>
    <n v="4"/>
    <n v="9"/>
    <n v="11"/>
    <n v="16"/>
    <n v="12"/>
    <n v="5"/>
    <n v="12"/>
  </r>
  <r>
    <x v="38"/>
    <x v="38"/>
    <s v="総数"/>
    <n v="11"/>
    <n v="10"/>
    <n v="13"/>
    <n v="8"/>
    <n v="8"/>
    <n v="12"/>
    <n v="7"/>
    <n v="8"/>
    <n v="5"/>
    <n v="5"/>
    <n v="7"/>
  </r>
  <r>
    <x v="39"/>
    <x v="39"/>
    <s v="総数"/>
    <n v="6"/>
    <n v="2"/>
    <n v="7"/>
    <n v="7"/>
    <n v="3"/>
    <n v="1"/>
    <n v="5"/>
    <n v="8"/>
    <n v="10"/>
    <n v="5"/>
    <n v="2"/>
  </r>
  <r>
    <x v="40"/>
    <x v="40"/>
    <s v="総数"/>
    <n v="2"/>
    <n v="1"/>
    <n v="0"/>
    <n v="0"/>
    <n v="2"/>
    <n v="0"/>
    <n v="1"/>
    <n v="2"/>
    <n v="5"/>
    <n v="5"/>
    <n v="0"/>
  </r>
  <r>
    <x v="41"/>
    <x v="41"/>
    <s v="総数"/>
    <n v="2"/>
    <n v="2"/>
    <n v="3"/>
    <n v="5"/>
    <n v="6"/>
    <n v="6"/>
    <n v="5"/>
    <n v="8"/>
    <n v="7"/>
    <n v="5"/>
    <n v="2"/>
  </r>
  <r>
    <x v="42"/>
    <x v="42"/>
    <s v="総数"/>
    <n v="4"/>
    <n v="2"/>
    <n v="5"/>
    <n v="4"/>
    <n v="0"/>
    <n v="3"/>
    <n v="4"/>
    <n v="6"/>
    <n v="2"/>
    <n v="5"/>
    <n v="1"/>
  </r>
  <r>
    <x v="43"/>
    <x v="43"/>
    <s v="総数"/>
    <n v="0"/>
    <n v="1"/>
    <n v="5"/>
    <n v="0"/>
    <n v="2"/>
    <n v="5"/>
    <n v="2"/>
    <n v="2"/>
    <n v="1"/>
    <n v="5"/>
    <n v="4"/>
  </r>
  <r>
    <x v="44"/>
    <x v="44"/>
    <s v="総数"/>
    <n v="4"/>
    <n v="5"/>
    <n v="1"/>
    <n v="2"/>
    <n v="5"/>
    <n v="8"/>
    <n v="3"/>
    <n v="7"/>
    <n v="8"/>
    <n v="4"/>
    <n v="7"/>
  </r>
  <r>
    <x v="45"/>
    <x v="45"/>
    <s v="総数"/>
    <n v="1"/>
    <n v="2"/>
    <n v="1"/>
    <n v="2"/>
    <n v="1"/>
    <n v="4"/>
    <n v="0"/>
    <n v="2"/>
    <n v="1"/>
    <n v="4"/>
    <n v="1"/>
  </r>
  <r>
    <x v="46"/>
    <x v="46"/>
    <s v="総数"/>
    <n v="5"/>
    <n v="10"/>
    <n v="3"/>
    <n v="5"/>
    <n v="3"/>
    <n v="3"/>
    <n v="5"/>
    <n v="4"/>
    <n v="2"/>
    <n v="4"/>
    <n v="6"/>
  </r>
  <r>
    <x v="47"/>
    <x v="47"/>
    <s v="総数"/>
    <n v="5"/>
    <n v="11"/>
    <n v="10"/>
    <n v="4"/>
    <n v="10"/>
    <n v="4"/>
    <n v="4"/>
    <n v="8"/>
    <n v="7"/>
    <n v="4"/>
    <n v="8"/>
  </r>
  <r>
    <x v="48"/>
    <x v="48"/>
    <s v="総数"/>
    <n v="4"/>
    <n v="3"/>
    <n v="1"/>
    <n v="1"/>
    <n v="0"/>
    <n v="3"/>
    <n v="5"/>
    <n v="3"/>
    <n v="4"/>
    <n v="4"/>
    <n v="1"/>
  </r>
  <r>
    <x v="49"/>
    <x v="49"/>
    <s v="総数"/>
    <n v="4"/>
    <n v="2"/>
    <n v="4"/>
    <n v="6"/>
    <n v="3"/>
    <n v="4"/>
    <n v="5"/>
    <n v="9"/>
    <n v="8"/>
    <n v="3"/>
    <n v="6"/>
  </r>
  <r>
    <x v="50"/>
    <x v="50"/>
    <s v="総数"/>
    <n v="1"/>
    <n v="3"/>
    <n v="4"/>
    <n v="0"/>
    <n v="4"/>
    <n v="0"/>
    <n v="4"/>
    <n v="3"/>
    <n v="1"/>
    <n v="3"/>
    <n v="1"/>
  </r>
  <r>
    <x v="51"/>
    <x v="51"/>
    <s v="総数"/>
    <n v="1"/>
    <n v="1"/>
    <n v="3"/>
    <n v="5"/>
    <n v="3"/>
    <n v="3"/>
    <n v="1"/>
    <n v="2"/>
    <n v="1"/>
    <n v="3"/>
    <n v="2"/>
  </r>
  <r>
    <x v="52"/>
    <x v="52"/>
    <s v="総数"/>
    <n v="2"/>
    <n v="5"/>
    <n v="7"/>
    <n v="1"/>
    <n v="6"/>
    <n v="2"/>
    <n v="2"/>
    <n v="4"/>
    <n v="2"/>
    <n v="3"/>
    <n v="5"/>
  </r>
  <r>
    <x v="53"/>
    <x v="53"/>
    <s v="総数"/>
    <n v="2"/>
    <n v="5"/>
    <n v="2"/>
    <n v="1"/>
    <n v="4"/>
    <n v="2"/>
    <n v="3"/>
    <n v="1"/>
    <n v="0"/>
    <n v="3"/>
    <n v="1"/>
  </r>
  <r>
    <x v="54"/>
    <x v="54"/>
    <s v="総数"/>
    <n v="0"/>
    <n v="0"/>
    <n v="0"/>
    <n v="0"/>
    <n v="0"/>
    <n v="0"/>
    <n v="1"/>
    <n v="0"/>
    <n v="0"/>
    <n v="2"/>
    <n v="0"/>
  </r>
  <r>
    <x v="55"/>
    <x v="55"/>
    <s v="総数"/>
    <n v="3"/>
    <n v="3"/>
    <n v="1"/>
    <n v="2"/>
    <n v="0"/>
    <n v="4"/>
    <n v="2"/>
    <n v="1"/>
    <n v="1"/>
    <n v="2"/>
    <n v="5"/>
  </r>
  <r>
    <x v="56"/>
    <x v="56"/>
    <s v="総数"/>
    <n v="0"/>
    <n v="2"/>
    <n v="2"/>
    <n v="4"/>
    <n v="2"/>
    <n v="2"/>
    <n v="1"/>
    <n v="2"/>
    <n v="1"/>
    <n v="2"/>
    <n v="1"/>
  </r>
  <r>
    <x v="57"/>
    <x v="57"/>
    <s v="総数"/>
    <n v="4"/>
    <n v="0"/>
    <n v="1"/>
    <n v="2"/>
    <n v="1"/>
    <n v="3"/>
    <n v="0"/>
    <n v="1"/>
    <n v="1"/>
    <n v="2"/>
    <n v="3"/>
  </r>
  <r>
    <x v="58"/>
    <x v="58"/>
    <s v="総数"/>
    <n v="0"/>
    <n v="0"/>
    <n v="0"/>
    <n v="1"/>
    <n v="0"/>
    <n v="0"/>
    <n v="0"/>
    <n v="2"/>
    <n v="1"/>
    <n v="2"/>
    <n v="2"/>
  </r>
  <r>
    <x v="59"/>
    <x v="59"/>
    <s v="総数"/>
    <n v="4"/>
    <n v="1"/>
    <n v="2"/>
    <n v="0"/>
    <n v="2"/>
    <n v="5"/>
    <n v="3"/>
    <n v="6"/>
    <n v="9"/>
    <n v="2"/>
    <n v="2"/>
  </r>
  <r>
    <x v="60"/>
    <x v="60"/>
    <s v="総数"/>
    <n v="1"/>
    <n v="0"/>
    <n v="1"/>
    <n v="1"/>
    <n v="1"/>
    <n v="1"/>
    <n v="0"/>
    <n v="1"/>
    <n v="0"/>
    <n v="2"/>
    <n v="2"/>
  </r>
  <r>
    <x v="61"/>
    <x v="61"/>
    <s v="総数"/>
    <n v="0"/>
    <n v="2"/>
    <n v="1"/>
    <n v="1"/>
    <n v="0"/>
    <n v="3"/>
    <n v="1"/>
    <n v="1"/>
    <n v="2"/>
    <n v="2"/>
    <n v="0"/>
  </r>
  <r>
    <x v="62"/>
    <x v="62"/>
    <s v="総数"/>
    <n v="0"/>
    <n v="1"/>
    <n v="2"/>
    <n v="0"/>
    <n v="1"/>
    <n v="2"/>
    <n v="0"/>
    <n v="1"/>
    <n v="0"/>
    <n v="2"/>
    <n v="0"/>
  </r>
  <r>
    <x v="63"/>
    <x v="63"/>
    <s v="総数"/>
    <n v="1"/>
    <n v="1"/>
    <n v="2"/>
    <n v="3"/>
    <n v="3"/>
    <n v="2"/>
    <n v="2"/>
    <n v="3"/>
    <n v="1"/>
    <n v="2"/>
    <n v="3"/>
  </r>
  <r>
    <x v="64"/>
    <x v="64"/>
    <s v="総数"/>
    <n v="2"/>
    <n v="1"/>
    <n v="0"/>
    <n v="4"/>
    <n v="1"/>
    <n v="1"/>
    <n v="2"/>
    <n v="0"/>
    <n v="2"/>
    <n v="2"/>
    <n v="0"/>
  </r>
  <r>
    <x v="65"/>
    <x v="65"/>
    <s v="総数"/>
    <n v="1"/>
    <n v="0"/>
    <n v="0"/>
    <n v="3"/>
    <n v="0"/>
    <n v="1"/>
    <n v="1"/>
    <n v="0"/>
    <n v="1"/>
    <n v="2"/>
    <n v="0"/>
  </r>
  <r>
    <x v="66"/>
    <x v="66"/>
    <s v="総数"/>
    <n v="0"/>
    <n v="0"/>
    <n v="0"/>
    <n v="3"/>
    <n v="0"/>
    <n v="1"/>
    <n v="0"/>
    <n v="0"/>
    <n v="1"/>
    <n v="2"/>
    <n v="0"/>
  </r>
  <r>
    <x v="67"/>
    <x v="67"/>
    <s v="総数"/>
    <n v="4"/>
    <n v="1"/>
    <n v="0"/>
    <n v="1"/>
    <n v="1"/>
    <n v="1"/>
    <n v="2"/>
    <n v="3"/>
    <n v="0"/>
    <n v="2"/>
    <n v="4"/>
  </r>
  <r>
    <x v="68"/>
    <x v="68"/>
    <s v="総数"/>
    <n v="0"/>
    <n v="0"/>
    <n v="0"/>
    <n v="0"/>
    <n v="0"/>
    <n v="1"/>
    <n v="0"/>
    <n v="0"/>
    <n v="0"/>
    <n v="1"/>
    <n v="1"/>
  </r>
  <r>
    <x v="69"/>
    <x v="69"/>
    <s v="総数"/>
    <n v="0"/>
    <n v="0"/>
    <n v="0"/>
    <n v="0"/>
    <n v="0"/>
    <n v="1"/>
    <n v="0"/>
    <n v="0"/>
    <n v="0"/>
    <n v="1"/>
    <n v="1"/>
  </r>
  <r>
    <x v="70"/>
    <x v="70"/>
    <s v="総数"/>
    <n v="3"/>
    <n v="1"/>
    <n v="1"/>
    <n v="1"/>
    <n v="0"/>
    <n v="0"/>
    <n v="2"/>
    <n v="2"/>
    <n v="2"/>
    <n v="1"/>
    <n v="2"/>
  </r>
  <r>
    <x v="71"/>
    <x v="71"/>
    <s v="総数"/>
    <n v="3"/>
    <n v="2"/>
    <n v="2"/>
    <n v="1"/>
    <n v="0"/>
    <n v="1"/>
    <n v="0"/>
    <n v="3"/>
    <n v="4"/>
    <n v="1"/>
    <n v="0"/>
  </r>
  <r>
    <x v="72"/>
    <x v="72"/>
    <s v="総数"/>
    <n v="1"/>
    <n v="2"/>
    <n v="0"/>
    <n v="1"/>
    <n v="1"/>
    <n v="1"/>
    <n v="0"/>
    <n v="0"/>
    <n v="0"/>
    <n v="1"/>
    <n v="1"/>
  </r>
  <r>
    <x v="73"/>
    <x v="73"/>
    <s v="総数"/>
    <n v="0"/>
    <n v="1"/>
    <n v="3"/>
    <n v="2"/>
    <n v="1"/>
    <n v="1"/>
    <n v="2"/>
    <n v="0"/>
    <n v="1"/>
    <n v="1"/>
    <n v="4"/>
  </r>
  <r>
    <x v="74"/>
    <x v="74"/>
    <s v="総数"/>
    <n v="2"/>
    <n v="0"/>
    <n v="2"/>
    <n v="1"/>
    <n v="3"/>
    <n v="1"/>
    <n v="0"/>
    <n v="3"/>
    <n v="0"/>
    <n v="1"/>
    <n v="0"/>
  </r>
  <r>
    <x v="75"/>
    <x v="75"/>
    <s v="総数"/>
    <n v="2"/>
    <n v="2"/>
    <n v="1"/>
    <n v="3"/>
    <n v="1"/>
    <n v="2"/>
    <n v="1"/>
    <n v="2"/>
    <n v="3"/>
    <n v="1"/>
    <n v="4"/>
  </r>
  <r>
    <x v="76"/>
    <x v="76"/>
    <s v="総数"/>
    <n v="2"/>
    <n v="0"/>
    <n v="0"/>
    <n v="1"/>
    <n v="0"/>
    <n v="0"/>
    <n v="0"/>
    <n v="0"/>
    <n v="0"/>
    <n v="1"/>
    <n v="1"/>
  </r>
  <r>
    <x v="77"/>
    <x v="77"/>
    <s v="総数"/>
    <n v="0"/>
    <n v="5"/>
    <n v="4"/>
    <n v="2"/>
    <n v="5"/>
    <n v="4"/>
    <n v="6"/>
    <n v="5"/>
    <n v="7"/>
    <n v="1"/>
    <n v="4"/>
  </r>
  <r>
    <x v="78"/>
    <x v="78"/>
    <s v="総数"/>
    <n v="1"/>
    <n v="0"/>
    <n v="0"/>
    <n v="0"/>
    <n v="0"/>
    <n v="1"/>
    <n v="2"/>
    <n v="2"/>
    <n v="0"/>
    <n v="1"/>
    <n v="2"/>
  </r>
  <r>
    <x v="79"/>
    <x v="79"/>
    <s v="総数"/>
    <n v="3"/>
    <n v="0"/>
    <n v="1"/>
    <n v="1"/>
    <n v="1"/>
    <n v="2"/>
    <n v="0"/>
    <n v="1"/>
    <n v="0"/>
    <n v="1"/>
    <n v="2"/>
  </r>
  <r>
    <x v="80"/>
    <x v="80"/>
    <s v="総数"/>
    <n v="1"/>
    <n v="0"/>
    <n v="0"/>
    <n v="1"/>
    <n v="0"/>
    <n v="1"/>
    <n v="0"/>
    <n v="0"/>
    <n v="1"/>
    <n v="1"/>
    <n v="1"/>
  </r>
  <r>
    <x v="81"/>
    <x v="81"/>
    <s v="総数"/>
    <n v="1"/>
    <n v="3"/>
    <n v="1"/>
    <n v="2"/>
    <n v="1"/>
    <n v="2"/>
    <n v="5"/>
    <n v="1"/>
    <n v="3"/>
    <n v="1"/>
    <n v="0"/>
  </r>
  <r>
    <x v="82"/>
    <x v="82"/>
    <s v="総数"/>
    <n v="1"/>
    <n v="2"/>
    <n v="0"/>
    <n v="2"/>
    <n v="1"/>
    <n v="2"/>
    <n v="5"/>
    <n v="1"/>
    <n v="3"/>
    <n v="1"/>
    <n v="0"/>
  </r>
  <r>
    <x v="83"/>
    <x v="83"/>
    <s v="総数"/>
    <n v="1"/>
    <n v="1"/>
    <n v="2"/>
    <n v="1"/>
    <n v="2"/>
    <n v="1"/>
    <n v="1"/>
    <n v="0"/>
    <n v="1"/>
    <n v="1"/>
    <n v="0"/>
  </r>
  <r>
    <x v="84"/>
    <x v="84"/>
    <s v="総数"/>
    <n v="2"/>
    <n v="1"/>
    <n v="1"/>
    <n v="2"/>
    <n v="1"/>
    <n v="4"/>
    <n v="0"/>
    <n v="4"/>
    <n v="4"/>
    <n v="1"/>
    <n v="2"/>
  </r>
  <r>
    <x v="85"/>
    <x v="85"/>
    <s v="総数"/>
    <n v="2"/>
    <n v="1"/>
    <n v="0"/>
    <n v="0"/>
    <n v="0"/>
    <n v="1"/>
    <n v="0"/>
    <n v="1"/>
    <n v="1"/>
    <n v="1"/>
    <n v="0"/>
  </r>
  <r>
    <x v="86"/>
    <x v="86"/>
    <s v="総数"/>
    <n v="2"/>
    <n v="3"/>
    <n v="0"/>
    <n v="3"/>
    <n v="2"/>
    <n v="2"/>
    <n v="2"/>
    <n v="1"/>
    <n v="2"/>
    <n v="1"/>
    <n v="2"/>
  </r>
  <r>
    <x v="87"/>
    <x v="87"/>
    <s v="総数"/>
    <n v="1"/>
    <n v="0"/>
    <n v="0"/>
    <n v="0"/>
    <n v="1"/>
    <n v="0"/>
    <n v="0"/>
    <n v="1"/>
    <n v="0"/>
    <n v="1"/>
    <n v="0"/>
  </r>
  <r>
    <x v="88"/>
    <x v="88"/>
    <s v="総数"/>
    <n v="0"/>
    <n v="0"/>
    <n v="0"/>
    <n v="0"/>
    <n v="1"/>
    <n v="0"/>
    <n v="0"/>
    <n v="0"/>
    <n v="0"/>
    <n v="1"/>
    <n v="0"/>
  </r>
  <r>
    <x v="89"/>
    <x v="89"/>
    <s v="総数"/>
    <n v="3"/>
    <n v="6"/>
    <n v="3"/>
    <n v="3"/>
    <n v="4"/>
    <n v="2"/>
    <n v="2"/>
    <n v="4"/>
    <n v="5"/>
    <n v="1"/>
    <n v="3"/>
  </r>
  <r>
    <x v="90"/>
    <x v="90"/>
    <s v="総数"/>
    <n v="0"/>
    <n v="0"/>
    <n v="0"/>
    <n v="1"/>
    <n v="1"/>
    <n v="1"/>
    <n v="0"/>
    <n v="0"/>
    <n v="0"/>
    <n v="1"/>
    <n v="0"/>
  </r>
  <r>
    <x v="91"/>
    <x v="91"/>
    <s v="総数"/>
    <n v="0"/>
    <n v="1"/>
    <n v="0"/>
    <n v="1"/>
    <n v="0"/>
    <n v="0"/>
    <n v="0"/>
    <n v="0"/>
    <n v="0"/>
    <n v="1"/>
    <n v="0"/>
  </r>
  <r>
    <x v="92"/>
    <x v="92"/>
    <s v="総数"/>
    <n v="0"/>
    <n v="0"/>
    <n v="0"/>
    <n v="0"/>
    <n v="0"/>
    <n v="0"/>
    <n v="0"/>
    <n v="0"/>
    <n v="0"/>
    <n v="1"/>
    <n v="0"/>
  </r>
  <r>
    <x v="93"/>
    <x v="93"/>
    <s v="総数"/>
    <n v="0"/>
    <n v="3"/>
    <n v="3"/>
    <n v="0"/>
    <n v="1"/>
    <n v="2"/>
    <n v="4"/>
    <n v="2"/>
    <n v="2"/>
    <n v="1"/>
    <n v="3"/>
  </r>
  <r>
    <x v="94"/>
    <x v="94"/>
    <s v="総数"/>
    <n v="3"/>
    <n v="2"/>
    <n v="1"/>
    <n v="1"/>
    <n v="1"/>
    <n v="3"/>
    <n v="1"/>
    <n v="2"/>
    <n v="3"/>
    <n v="1"/>
    <n v="1"/>
  </r>
  <r>
    <x v="95"/>
    <x v="95"/>
    <s v="総数"/>
    <n v="0"/>
    <n v="2"/>
    <n v="0"/>
    <n v="4"/>
    <n v="2"/>
    <n v="1"/>
    <n v="3"/>
    <n v="1"/>
    <n v="0"/>
    <n v="1"/>
    <n v="4"/>
  </r>
  <r>
    <x v="96"/>
    <x v="96"/>
    <s v="総数"/>
    <n v="1"/>
    <n v="1"/>
    <n v="1"/>
    <n v="0"/>
    <n v="1"/>
    <n v="3"/>
    <n v="3"/>
    <n v="3"/>
    <n v="0"/>
    <n v="0"/>
    <n v="2"/>
  </r>
  <r>
    <x v="97"/>
    <x v="97"/>
    <s v="総数"/>
    <n v="0"/>
    <n v="0"/>
    <n v="0"/>
    <n v="0"/>
    <n v="0"/>
    <n v="0"/>
    <n v="0"/>
    <n v="0"/>
    <n v="0"/>
    <n v="0"/>
    <n v="0"/>
  </r>
  <r>
    <x v="98"/>
    <x v="98"/>
    <s v="総数"/>
    <n v="0"/>
    <n v="3"/>
    <n v="0"/>
    <n v="3"/>
    <n v="0"/>
    <n v="1"/>
    <n v="1"/>
    <n v="2"/>
    <n v="2"/>
    <n v="0"/>
    <n v="1"/>
  </r>
  <r>
    <x v="99"/>
    <x v="99"/>
    <s v="総数"/>
    <n v="0"/>
    <n v="0"/>
    <n v="0"/>
    <n v="0"/>
    <n v="0"/>
    <n v="0"/>
    <n v="0"/>
    <n v="0"/>
    <n v="1"/>
    <n v="0"/>
    <n v="0"/>
  </r>
  <r>
    <x v="100"/>
    <x v="100"/>
    <s v="総数"/>
    <n v="0"/>
    <n v="3"/>
    <n v="0"/>
    <n v="3"/>
    <n v="0"/>
    <n v="1"/>
    <n v="1"/>
    <n v="2"/>
    <n v="1"/>
    <n v="0"/>
    <n v="1"/>
  </r>
  <r>
    <x v="101"/>
    <x v="101"/>
    <s v="総数"/>
    <n v="0"/>
    <n v="0"/>
    <n v="0"/>
    <n v="0"/>
    <n v="0"/>
    <n v="0"/>
    <n v="0"/>
    <n v="0"/>
    <n v="0"/>
    <n v="0"/>
    <n v="0"/>
  </r>
  <r>
    <x v="102"/>
    <x v="102"/>
    <s v="総数"/>
    <n v="0"/>
    <n v="0"/>
    <n v="0"/>
    <n v="0"/>
    <n v="0"/>
    <n v="0"/>
    <n v="0"/>
    <n v="0"/>
    <n v="0"/>
    <n v="0"/>
    <n v="0"/>
  </r>
  <r>
    <x v="103"/>
    <x v="103"/>
    <s v="総数"/>
    <n v="4"/>
    <n v="1"/>
    <n v="7"/>
    <n v="7"/>
    <n v="1"/>
    <n v="1"/>
    <n v="4"/>
    <n v="6"/>
    <n v="5"/>
    <n v="0"/>
    <n v="2"/>
  </r>
  <r>
    <x v="104"/>
    <x v="104"/>
    <s v="総数"/>
    <n v="0"/>
    <n v="1"/>
    <n v="1"/>
    <n v="0"/>
    <n v="0"/>
    <n v="0"/>
    <n v="0"/>
    <n v="0"/>
    <n v="0"/>
    <n v="0"/>
    <n v="0"/>
  </r>
  <r>
    <x v="105"/>
    <x v="105"/>
    <s v="総数"/>
    <n v="1"/>
    <n v="0"/>
    <n v="0"/>
    <n v="0"/>
    <n v="0"/>
    <n v="0"/>
    <n v="0"/>
    <n v="1"/>
    <n v="0"/>
    <n v="0"/>
    <n v="0"/>
  </r>
  <r>
    <x v="106"/>
    <x v="106"/>
    <s v="総数"/>
    <n v="0"/>
    <n v="0"/>
    <n v="0"/>
    <n v="0"/>
    <n v="0"/>
    <n v="0"/>
    <n v="0"/>
    <n v="0"/>
    <n v="0"/>
    <n v="0"/>
    <n v="0"/>
  </r>
  <r>
    <x v="107"/>
    <x v="107"/>
    <s v="総数"/>
    <n v="0"/>
    <n v="0"/>
    <n v="0"/>
    <n v="0"/>
    <n v="0"/>
    <n v="0"/>
    <n v="0"/>
    <n v="0"/>
    <n v="0"/>
    <n v="0"/>
    <n v="0"/>
  </r>
  <r>
    <x v="108"/>
    <x v="108"/>
    <s v="総数"/>
    <n v="1"/>
    <n v="1"/>
    <n v="2"/>
    <n v="0"/>
    <n v="0"/>
    <n v="0"/>
    <n v="3"/>
    <n v="0"/>
    <n v="2"/>
    <n v="0"/>
    <n v="0"/>
  </r>
  <r>
    <x v="109"/>
    <x v="109"/>
    <s v="総数"/>
    <n v="1"/>
    <n v="0"/>
    <n v="1"/>
    <n v="0"/>
    <n v="0"/>
    <n v="0"/>
    <n v="1"/>
    <n v="0"/>
    <n v="1"/>
    <n v="0"/>
    <n v="0"/>
  </r>
  <r>
    <x v="110"/>
    <x v="110"/>
    <s v="総数"/>
    <n v="0"/>
    <n v="1"/>
    <n v="1"/>
    <n v="0"/>
    <n v="0"/>
    <n v="0"/>
    <n v="2"/>
    <n v="0"/>
    <n v="1"/>
    <n v="0"/>
    <n v="0"/>
  </r>
  <r>
    <x v="111"/>
    <x v="111"/>
    <s v="総数"/>
    <n v="0"/>
    <n v="1"/>
    <n v="0"/>
    <n v="2"/>
    <n v="0"/>
    <n v="0"/>
    <n v="0"/>
    <n v="1"/>
    <n v="1"/>
    <n v="0"/>
    <n v="0"/>
  </r>
  <r>
    <x v="112"/>
    <x v="112"/>
    <s v="総数"/>
    <n v="1"/>
    <n v="1"/>
    <n v="0"/>
    <n v="2"/>
    <n v="2"/>
    <n v="3"/>
    <n v="2"/>
    <n v="0"/>
    <n v="0"/>
    <n v="0"/>
    <n v="3"/>
  </r>
  <r>
    <x v="113"/>
    <x v="113"/>
    <s v="総数"/>
    <n v="2"/>
    <n v="0"/>
    <n v="1"/>
    <n v="1"/>
    <n v="1"/>
    <n v="2"/>
    <n v="0"/>
    <n v="2"/>
    <n v="0"/>
    <n v="0"/>
    <n v="1"/>
  </r>
  <r>
    <x v="114"/>
    <x v="114"/>
    <s v="総数"/>
    <n v="1"/>
    <n v="0"/>
    <n v="0"/>
    <n v="0"/>
    <n v="0"/>
    <n v="0"/>
    <n v="0"/>
    <n v="0"/>
    <n v="0"/>
    <n v="0"/>
    <n v="0"/>
  </r>
  <r>
    <x v="115"/>
    <x v="115"/>
    <s v="総数"/>
    <n v="0"/>
    <n v="1"/>
    <n v="0"/>
    <n v="0"/>
    <n v="0"/>
    <n v="1"/>
    <n v="2"/>
    <n v="1"/>
    <n v="3"/>
    <n v="0"/>
    <n v="4"/>
  </r>
  <r>
    <x v="116"/>
    <x v="116"/>
    <s v="総数"/>
    <n v="0"/>
    <n v="0"/>
    <n v="0"/>
    <n v="0"/>
    <n v="0"/>
    <n v="0"/>
    <n v="0"/>
    <n v="0"/>
    <n v="0"/>
    <n v="0"/>
    <n v="0"/>
  </r>
  <r>
    <x v="117"/>
    <x v="117"/>
    <s v="総数"/>
    <n v="0"/>
    <n v="0"/>
    <n v="0"/>
    <n v="0"/>
    <n v="0"/>
    <n v="0"/>
    <n v="0"/>
    <n v="0"/>
    <n v="0"/>
    <n v="0"/>
    <n v="0"/>
  </r>
  <r>
    <x v="118"/>
    <x v="118"/>
    <s v="総数"/>
    <n v="0"/>
    <n v="0"/>
    <n v="0"/>
    <n v="0"/>
    <n v="0"/>
    <n v="0"/>
    <n v="0"/>
    <n v="0"/>
    <n v="0"/>
    <n v="0"/>
    <n v="0"/>
  </r>
  <r>
    <x v="119"/>
    <x v="119"/>
    <s v="総数"/>
    <n v="0"/>
    <n v="0"/>
    <n v="0"/>
    <n v="0"/>
    <n v="0"/>
    <n v="0"/>
    <n v="0"/>
    <n v="0"/>
    <n v="0"/>
    <n v="0"/>
    <n v="0"/>
  </r>
  <r>
    <x v="120"/>
    <x v="120"/>
    <s v="総数"/>
    <n v="0"/>
    <n v="0"/>
    <n v="0"/>
    <n v="1"/>
    <n v="0"/>
    <n v="0"/>
    <n v="0"/>
    <n v="0"/>
    <n v="0"/>
    <n v="0"/>
    <n v="0"/>
  </r>
  <r>
    <x v="121"/>
    <x v="121"/>
    <s v="総数"/>
    <n v="0"/>
    <n v="1"/>
    <n v="0"/>
    <n v="0"/>
    <n v="0"/>
    <n v="0"/>
    <n v="0"/>
    <n v="0"/>
    <n v="0"/>
    <n v="0"/>
    <n v="0"/>
  </r>
  <r>
    <x v="122"/>
    <x v="122"/>
    <s v="総数"/>
    <n v="1"/>
    <n v="0"/>
    <n v="0"/>
    <n v="0"/>
    <n v="0"/>
    <n v="0"/>
    <n v="0"/>
    <n v="0"/>
    <n v="0"/>
    <n v="0"/>
    <n v="0"/>
  </r>
  <r>
    <x v="123"/>
    <x v="123"/>
    <s v="総数"/>
    <n v="1"/>
    <n v="0"/>
    <n v="0"/>
    <n v="0"/>
    <n v="0"/>
    <n v="0"/>
    <n v="1"/>
    <n v="0"/>
    <n v="0"/>
    <n v="0"/>
    <n v="0"/>
  </r>
  <r>
    <x v="124"/>
    <x v="124"/>
    <s v="総数"/>
    <n v="0"/>
    <n v="0"/>
    <n v="0"/>
    <n v="0"/>
    <n v="0"/>
    <n v="0"/>
    <n v="0"/>
    <n v="0"/>
    <n v="1"/>
    <n v="0"/>
    <n v="0"/>
  </r>
  <r>
    <x v="125"/>
    <x v="125"/>
    <s v="総数"/>
    <n v="0"/>
    <n v="0"/>
    <n v="0"/>
    <n v="0"/>
    <n v="1"/>
    <n v="0"/>
    <n v="1"/>
    <n v="0"/>
    <n v="0"/>
    <n v="0"/>
    <n v="0"/>
  </r>
  <r>
    <x v="126"/>
    <x v="126"/>
    <s v="総数"/>
    <n v="0"/>
    <n v="1"/>
    <n v="0"/>
    <n v="1"/>
    <n v="0"/>
    <n v="0"/>
    <n v="0"/>
    <n v="0"/>
    <n v="0"/>
    <n v="0"/>
    <n v="0"/>
  </r>
  <r>
    <x v="127"/>
    <x v="127"/>
    <s v="総数"/>
    <n v="0"/>
    <n v="0"/>
    <n v="0"/>
    <n v="0"/>
    <n v="1"/>
    <n v="0"/>
    <n v="0"/>
    <n v="0"/>
    <n v="0"/>
    <n v="0"/>
    <n v="0"/>
  </r>
  <r>
    <x v="128"/>
    <x v="128"/>
    <s v="総数"/>
    <n v="0"/>
    <n v="0"/>
    <n v="0"/>
    <n v="1"/>
    <n v="1"/>
    <n v="0"/>
    <n v="0"/>
    <n v="1"/>
    <n v="2"/>
    <n v="0"/>
    <n v="0"/>
  </r>
  <r>
    <x v="129"/>
    <x v="129"/>
    <s v="総数"/>
    <n v="0"/>
    <n v="0"/>
    <n v="0"/>
    <n v="0"/>
    <n v="0"/>
    <n v="0"/>
    <n v="0"/>
    <n v="0"/>
    <n v="1"/>
    <n v="0"/>
    <n v="0"/>
  </r>
  <r>
    <x v="130"/>
    <x v="130"/>
    <s v="総数"/>
    <n v="0"/>
    <n v="0"/>
    <n v="0"/>
    <n v="0"/>
    <n v="1"/>
    <n v="1"/>
    <n v="0"/>
    <n v="0"/>
    <n v="0"/>
    <n v="0"/>
    <n v="0"/>
  </r>
  <r>
    <x v="131"/>
    <x v="131"/>
    <s v="総数"/>
    <s v="-"/>
    <n v="0"/>
    <n v="0"/>
    <n v="0"/>
    <n v="0"/>
    <n v="0"/>
    <n v="0"/>
    <n v="0"/>
    <n v="0"/>
    <n v="0"/>
    <n v="0"/>
  </r>
  <r>
    <x v="132"/>
    <x v="132"/>
    <s v="総数"/>
    <s v="-"/>
    <n v="0"/>
    <n v="0"/>
    <n v="0"/>
    <n v="0"/>
    <n v="0"/>
    <n v="0"/>
    <n v="0"/>
    <n v="0"/>
    <n v="0"/>
    <n v="0"/>
  </r>
  <r>
    <x v="0"/>
    <x v="0"/>
    <s v="男"/>
    <n v="170"/>
    <n v="172"/>
    <n v="153"/>
    <n v="162"/>
    <n v="204"/>
    <n v="226"/>
    <n v="195"/>
    <n v="229"/>
    <n v="193"/>
    <n v="218"/>
    <n v="219"/>
  </r>
  <r>
    <x v="37"/>
    <x v="37"/>
    <s v="男"/>
    <n v="6"/>
    <n v="5"/>
    <n v="1"/>
    <n v="7"/>
    <n v="3"/>
    <n v="6"/>
    <n v="5"/>
    <n v="12"/>
    <n v="5"/>
    <n v="3"/>
    <n v="5"/>
  </r>
  <r>
    <x v="96"/>
    <x v="96"/>
    <s v="男"/>
    <n v="1"/>
    <n v="1"/>
    <n v="0"/>
    <n v="0"/>
    <n v="1"/>
    <n v="3"/>
    <n v="1"/>
    <n v="2"/>
    <n v="0"/>
    <n v="0"/>
    <n v="1"/>
  </r>
  <r>
    <x v="68"/>
    <x v="68"/>
    <s v="男"/>
    <n v="0"/>
    <n v="0"/>
    <n v="0"/>
    <n v="0"/>
    <n v="0"/>
    <n v="0"/>
    <n v="0"/>
    <n v="0"/>
    <n v="0"/>
    <n v="1"/>
    <n v="0"/>
  </r>
  <r>
    <x v="69"/>
    <x v="69"/>
    <s v="男"/>
    <n v="0"/>
    <n v="0"/>
    <n v="0"/>
    <n v="0"/>
    <n v="0"/>
    <n v="0"/>
    <n v="0"/>
    <n v="0"/>
    <n v="0"/>
    <n v="1"/>
    <n v="0"/>
  </r>
  <r>
    <x v="97"/>
    <x v="97"/>
    <s v="男"/>
    <n v="0"/>
    <n v="0"/>
    <n v="0"/>
    <n v="0"/>
    <n v="0"/>
    <n v="0"/>
    <n v="0"/>
    <n v="0"/>
    <n v="0"/>
    <n v="0"/>
    <n v="0"/>
  </r>
  <r>
    <x v="49"/>
    <x v="49"/>
    <s v="男"/>
    <n v="3"/>
    <n v="1"/>
    <n v="1"/>
    <n v="4"/>
    <n v="2"/>
    <n v="2"/>
    <n v="2"/>
    <n v="8"/>
    <n v="4"/>
    <n v="1"/>
    <n v="4"/>
  </r>
  <r>
    <x v="98"/>
    <x v="98"/>
    <s v="男"/>
    <n v="0"/>
    <n v="2"/>
    <n v="0"/>
    <n v="2"/>
    <n v="0"/>
    <n v="1"/>
    <n v="1"/>
    <n v="1"/>
    <n v="0"/>
    <n v="0"/>
    <n v="0"/>
  </r>
  <r>
    <x v="99"/>
    <x v="99"/>
    <s v="男"/>
    <n v="0"/>
    <n v="0"/>
    <n v="0"/>
    <n v="0"/>
    <n v="0"/>
    <n v="0"/>
    <n v="0"/>
    <n v="0"/>
    <n v="0"/>
    <n v="0"/>
    <n v="0"/>
  </r>
  <r>
    <x v="100"/>
    <x v="100"/>
    <s v="男"/>
    <n v="0"/>
    <n v="2"/>
    <n v="0"/>
    <n v="2"/>
    <n v="0"/>
    <n v="1"/>
    <n v="1"/>
    <n v="1"/>
    <n v="0"/>
    <n v="0"/>
    <n v="0"/>
  </r>
  <r>
    <x v="101"/>
    <x v="101"/>
    <s v="男"/>
    <n v="0"/>
    <n v="0"/>
    <n v="0"/>
    <n v="0"/>
    <n v="0"/>
    <n v="0"/>
    <n v="0"/>
    <n v="0"/>
    <n v="0"/>
    <n v="0"/>
    <n v="0"/>
  </r>
  <r>
    <x v="102"/>
    <x v="102"/>
    <s v="男"/>
    <n v="0"/>
    <n v="0"/>
    <n v="0"/>
    <n v="0"/>
    <n v="0"/>
    <n v="0"/>
    <n v="0"/>
    <n v="0"/>
    <n v="0"/>
    <n v="0"/>
    <n v="0"/>
  </r>
  <r>
    <x v="70"/>
    <x v="70"/>
    <s v="男"/>
    <n v="2"/>
    <n v="1"/>
    <n v="0"/>
    <n v="1"/>
    <n v="0"/>
    <n v="0"/>
    <n v="1"/>
    <n v="1"/>
    <n v="1"/>
    <n v="1"/>
    <n v="0"/>
  </r>
  <r>
    <x v="1"/>
    <x v="1"/>
    <s v="男"/>
    <n v="63"/>
    <n v="69"/>
    <n v="57"/>
    <n v="61"/>
    <n v="78"/>
    <n v="84"/>
    <n v="66"/>
    <n v="84"/>
    <n v="68"/>
    <n v="72"/>
    <n v="79"/>
  </r>
  <r>
    <x v="2"/>
    <x v="2"/>
    <s v="男"/>
    <n v="60"/>
    <n v="68"/>
    <n v="55"/>
    <n v="61"/>
    <n v="76"/>
    <n v="80"/>
    <n v="63"/>
    <n v="80"/>
    <n v="66"/>
    <n v="67"/>
    <n v="77"/>
  </r>
  <r>
    <x v="71"/>
    <x v="71"/>
    <s v="男"/>
    <n v="2"/>
    <n v="2"/>
    <n v="2"/>
    <n v="0"/>
    <n v="0"/>
    <n v="1"/>
    <n v="0"/>
    <n v="3"/>
    <n v="4"/>
    <n v="1"/>
    <n v="0"/>
  </r>
  <r>
    <x v="44"/>
    <x v="44"/>
    <s v="男"/>
    <n v="3"/>
    <n v="5"/>
    <n v="0"/>
    <n v="2"/>
    <n v="5"/>
    <n v="6"/>
    <n v="2"/>
    <n v="6"/>
    <n v="7"/>
    <n v="3"/>
    <n v="7"/>
  </r>
  <r>
    <x v="13"/>
    <x v="13"/>
    <s v="男"/>
    <n v="7"/>
    <n v="6"/>
    <n v="9"/>
    <n v="10"/>
    <n v="22"/>
    <n v="20"/>
    <n v="14"/>
    <n v="16"/>
    <n v="10"/>
    <n v="10"/>
    <n v="15"/>
  </r>
  <r>
    <x v="20"/>
    <x v="20"/>
    <s v="男"/>
    <n v="7"/>
    <n v="9"/>
    <n v="5"/>
    <n v="6"/>
    <n v="7"/>
    <n v="6"/>
    <n v="6"/>
    <n v="4"/>
    <n v="5"/>
    <n v="7"/>
    <n v="7"/>
  </r>
  <r>
    <x v="34"/>
    <x v="34"/>
    <s v="男"/>
    <n v="0"/>
    <n v="3"/>
    <n v="4"/>
    <n v="2"/>
    <n v="2"/>
    <n v="4"/>
    <n v="3"/>
    <n v="3"/>
    <n v="3"/>
    <n v="2"/>
    <n v="5"/>
  </r>
  <r>
    <x v="38"/>
    <x v="38"/>
    <s v="男"/>
    <n v="9"/>
    <n v="6"/>
    <n v="8"/>
    <n v="7"/>
    <n v="4"/>
    <n v="9"/>
    <n v="5"/>
    <n v="4"/>
    <n v="3"/>
    <n v="4"/>
    <n v="3"/>
  </r>
  <r>
    <x v="23"/>
    <x v="23"/>
    <s v="男"/>
    <n v="2"/>
    <n v="2"/>
    <n v="2"/>
    <n v="4"/>
    <n v="1"/>
    <n v="6"/>
    <n v="3"/>
    <n v="5"/>
    <n v="2"/>
    <n v="5"/>
    <n v="2"/>
  </r>
  <r>
    <x v="25"/>
    <x v="25"/>
    <s v="男"/>
    <n v="7"/>
    <n v="2"/>
    <n v="2"/>
    <n v="5"/>
    <n v="8"/>
    <n v="4"/>
    <n v="3"/>
    <n v="11"/>
    <n v="7"/>
    <n v="6"/>
    <n v="1"/>
  </r>
  <r>
    <x v="54"/>
    <x v="54"/>
    <s v="男"/>
    <n v="0"/>
    <n v="0"/>
    <n v="0"/>
    <n v="0"/>
    <n v="0"/>
    <n v="0"/>
    <n v="1"/>
    <n v="0"/>
    <n v="0"/>
    <n v="1"/>
    <n v="0"/>
  </r>
  <r>
    <x v="11"/>
    <x v="11"/>
    <s v="男"/>
    <n v="11"/>
    <n v="18"/>
    <n v="15"/>
    <n v="12"/>
    <n v="16"/>
    <n v="13"/>
    <n v="18"/>
    <n v="15"/>
    <n v="10"/>
    <n v="17"/>
    <n v="20"/>
  </r>
  <r>
    <x v="72"/>
    <x v="72"/>
    <s v="男"/>
    <n v="1"/>
    <n v="1"/>
    <n v="0"/>
    <n v="0"/>
    <n v="1"/>
    <n v="0"/>
    <n v="0"/>
    <n v="0"/>
    <n v="0"/>
    <n v="1"/>
    <n v="0"/>
  </r>
  <r>
    <x v="35"/>
    <x v="35"/>
    <s v="男"/>
    <n v="0"/>
    <n v="0"/>
    <n v="0"/>
    <n v="0"/>
    <n v="0"/>
    <n v="0"/>
    <n v="0"/>
    <n v="0"/>
    <n v="0"/>
    <n v="0"/>
    <n v="0"/>
  </r>
  <r>
    <x v="73"/>
    <x v="73"/>
    <s v="男"/>
    <s v="･"/>
    <s v="."/>
    <s v="."/>
    <s v="."/>
    <s v="."/>
    <s v="・"/>
    <n v="0"/>
    <n v="0"/>
    <n v="0"/>
    <n v="0"/>
    <n v="0"/>
  </r>
  <r>
    <x v="74"/>
    <x v="74"/>
    <s v="男"/>
    <s v="･"/>
    <s v="."/>
    <s v="."/>
    <s v="."/>
    <s v="."/>
    <s v="・"/>
    <n v="0"/>
    <n v="0"/>
    <n v="0"/>
    <n v="0"/>
    <n v="0"/>
  </r>
  <r>
    <x v="75"/>
    <x v="75"/>
    <s v="男"/>
    <n v="2"/>
    <n v="2"/>
    <n v="1"/>
    <n v="3"/>
    <n v="1"/>
    <n v="2"/>
    <n v="1"/>
    <n v="2"/>
    <n v="3"/>
    <n v="1"/>
    <n v="4"/>
  </r>
  <r>
    <x v="55"/>
    <x v="55"/>
    <s v="男"/>
    <n v="3"/>
    <n v="2"/>
    <n v="0"/>
    <n v="2"/>
    <n v="0"/>
    <n v="3"/>
    <n v="0"/>
    <n v="0"/>
    <n v="0"/>
    <n v="2"/>
    <n v="5"/>
  </r>
  <r>
    <x v="76"/>
    <x v="76"/>
    <s v="男"/>
    <n v="1"/>
    <n v="0"/>
    <n v="0"/>
    <n v="1"/>
    <n v="0"/>
    <n v="0"/>
    <n v="0"/>
    <n v="0"/>
    <n v="0"/>
    <n v="1"/>
    <n v="1"/>
  </r>
  <r>
    <x v="77"/>
    <x v="77"/>
    <s v="男"/>
    <n v="0"/>
    <n v="3"/>
    <n v="3"/>
    <n v="2"/>
    <n v="4"/>
    <n v="1"/>
    <n v="3"/>
    <n v="3"/>
    <n v="3"/>
    <n v="0"/>
    <n v="2"/>
  </r>
  <r>
    <x v="45"/>
    <x v="45"/>
    <s v="男"/>
    <n v="1"/>
    <n v="1"/>
    <n v="0"/>
    <n v="1"/>
    <n v="0"/>
    <n v="0"/>
    <n v="0"/>
    <n v="1"/>
    <n v="1"/>
    <n v="1"/>
    <n v="1"/>
  </r>
  <r>
    <x v="56"/>
    <x v="56"/>
    <s v="男"/>
    <n v="0"/>
    <n v="1"/>
    <n v="2"/>
    <n v="3"/>
    <n v="2"/>
    <n v="1"/>
    <n v="1"/>
    <n v="1"/>
    <n v="0"/>
    <n v="0"/>
    <n v="1"/>
  </r>
  <r>
    <x v="28"/>
    <x v="28"/>
    <s v="男"/>
    <n v="4"/>
    <n v="5"/>
    <n v="2"/>
    <n v="1"/>
    <n v="3"/>
    <n v="4"/>
    <n v="3"/>
    <n v="6"/>
    <n v="8"/>
    <n v="5"/>
    <n v="3"/>
  </r>
  <r>
    <x v="26"/>
    <x v="26"/>
    <s v="男"/>
    <n v="3"/>
    <n v="1"/>
    <n v="2"/>
    <n v="0"/>
    <n v="2"/>
    <n v="4"/>
    <n v="3"/>
    <n v="4"/>
    <n v="2"/>
    <n v="5"/>
    <n v="2"/>
  </r>
  <r>
    <x v="78"/>
    <x v="78"/>
    <s v="男"/>
    <n v="0"/>
    <n v="0"/>
    <n v="0"/>
    <n v="0"/>
    <n v="0"/>
    <n v="1"/>
    <n v="1"/>
    <n v="1"/>
    <n v="0"/>
    <n v="1"/>
    <n v="1"/>
  </r>
  <r>
    <x v="29"/>
    <x v="29"/>
    <s v="男"/>
    <n v="3"/>
    <n v="1"/>
    <n v="2"/>
    <n v="0"/>
    <n v="2"/>
    <n v="3"/>
    <n v="2"/>
    <n v="3"/>
    <n v="2"/>
    <n v="4"/>
    <n v="1"/>
  </r>
  <r>
    <x v="57"/>
    <x v="57"/>
    <s v="男"/>
    <n v="0"/>
    <n v="0"/>
    <n v="1"/>
    <n v="2"/>
    <n v="0"/>
    <n v="1"/>
    <n v="0"/>
    <n v="1"/>
    <n v="0"/>
    <n v="1"/>
    <n v="1"/>
  </r>
  <r>
    <x v="79"/>
    <x v="79"/>
    <s v="男"/>
    <n v="0"/>
    <n v="0"/>
    <n v="1"/>
    <n v="1"/>
    <n v="0"/>
    <n v="1"/>
    <n v="0"/>
    <n v="1"/>
    <n v="0"/>
    <n v="0"/>
    <n v="0"/>
  </r>
  <r>
    <x v="80"/>
    <x v="80"/>
    <s v="男"/>
    <n v="0"/>
    <n v="0"/>
    <n v="0"/>
    <n v="1"/>
    <n v="0"/>
    <n v="0"/>
    <n v="0"/>
    <n v="0"/>
    <n v="0"/>
    <n v="1"/>
    <n v="1"/>
  </r>
  <r>
    <x v="39"/>
    <x v="39"/>
    <s v="男"/>
    <n v="2"/>
    <n v="0"/>
    <n v="0"/>
    <n v="5"/>
    <n v="2"/>
    <n v="1"/>
    <n v="3"/>
    <n v="5"/>
    <n v="2"/>
    <n v="2"/>
    <n v="0"/>
  </r>
  <r>
    <x v="103"/>
    <x v="103"/>
    <s v="男"/>
    <n v="1"/>
    <n v="0"/>
    <n v="0"/>
    <n v="5"/>
    <n v="1"/>
    <n v="1"/>
    <n v="2"/>
    <n v="4"/>
    <n v="0"/>
    <n v="0"/>
    <n v="0"/>
  </r>
  <r>
    <x v="40"/>
    <x v="40"/>
    <s v="男"/>
    <n v="1"/>
    <n v="0"/>
    <n v="0"/>
    <n v="0"/>
    <n v="1"/>
    <n v="0"/>
    <n v="1"/>
    <n v="1"/>
    <n v="2"/>
    <n v="2"/>
    <n v="0"/>
  </r>
  <r>
    <x v="81"/>
    <x v="81"/>
    <s v="男"/>
    <n v="1"/>
    <n v="1"/>
    <n v="1"/>
    <n v="0"/>
    <n v="1"/>
    <n v="2"/>
    <n v="1"/>
    <n v="1"/>
    <n v="1"/>
    <n v="0"/>
    <n v="0"/>
  </r>
  <r>
    <x v="82"/>
    <x v="82"/>
    <s v="男"/>
    <n v="1"/>
    <n v="1"/>
    <n v="0"/>
    <n v="0"/>
    <n v="1"/>
    <n v="2"/>
    <n v="1"/>
    <n v="1"/>
    <n v="1"/>
    <n v="0"/>
    <n v="0"/>
  </r>
  <r>
    <x v="104"/>
    <x v="104"/>
    <s v="男"/>
    <n v="0"/>
    <n v="0"/>
    <n v="1"/>
    <n v="0"/>
    <n v="0"/>
    <n v="0"/>
    <n v="0"/>
    <n v="0"/>
    <n v="0"/>
    <n v="0"/>
    <n v="0"/>
  </r>
  <r>
    <x v="30"/>
    <x v="30"/>
    <s v="男"/>
    <n v="2"/>
    <n v="0"/>
    <n v="2"/>
    <n v="3"/>
    <n v="6"/>
    <n v="1"/>
    <n v="2"/>
    <n v="6"/>
    <n v="4"/>
    <n v="3"/>
    <n v="2"/>
  </r>
  <r>
    <x v="105"/>
    <x v="105"/>
    <s v="男"/>
    <n v="0"/>
    <n v="0"/>
    <n v="0"/>
    <n v="0"/>
    <n v="0"/>
    <n v="0"/>
    <n v="0"/>
    <n v="0"/>
    <n v="0"/>
    <n v="0"/>
    <n v="0"/>
  </r>
  <r>
    <x v="83"/>
    <x v="83"/>
    <s v="男"/>
    <n v="1"/>
    <n v="0"/>
    <n v="1"/>
    <n v="1"/>
    <n v="1"/>
    <n v="0"/>
    <n v="1"/>
    <n v="0"/>
    <n v="1"/>
    <n v="1"/>
    <n v="0"/>
  </r>
  <r>
    <x v="50"/>
    <x v="50"/>
    <s v="男"/>
    <n v="0"/>
    <n v="0"/>
    <n v="0"/>
    <n v="0"/>
    <n v="4"/>
    <n v="0"/>
    <n v="1"/>
    <n v="3"/>
    <n v="1"/>
    <n v="2"/>
    <n v="1"/>
  </r>
  <r>
    <x v="58"/>
    <x v="58"/>
    <s v="男"/>
    <n v="0"/>
    <n v="0"/>
    <n v="0"/>
    <n v="1"/>
    <n v="0"/>
    <n v="0"/>
    <n v="0"/>
    <n v="1"/>
    <n v="0"/>
    <n v="0"/>
    <n v="0"/>
  </r>
  <r>
    <x v="84"/>
    <x v="84"/>
    <s v="男"/>
    <n v="1"/>
    <n v="0"/>
    <n v="1"/>
    <n v="1"/>
    <n v="1"/>
    <n v="1"/>
    <n v="0"/>
    <n v="2"/>
    <n v="2"/>
    <n v="0"/>
    <n v="1"/>
  </r>
  <r>
    <x v="106"/>
    <x v="106"/>
    <s v="男"/>
    <n v="0"/>
    <n v="0"/>
    <n v="0"/>
    <n v="0"/>
    <n v="0"/>
    <n v="0"/>
    <n v="0"/>
    <n v="0"/>
    <n v="0"/>
    <n v="0"/>
    <n v="0"/>
  </r>
  <r>
    <x v="107"/>
    <x v="107"/>
    <s v="男"/>
    <n v="0"/>
    <n v="0"/>
    <n v="0"/>
    <n v="0"/>
    <n v="0"/>
    <n v="0"/>
    <n v="0"/>
    <n v="0"/>
    <n v="0"/>
    <n v="0"/>
    <n v="0"/>
  </r>
  <r>
    <x v="3"/>
    <x v="3"/>
    <s v="男"/>
    <n v="46"/>
    <n v="31"/>
    <n v="42"/>
    <n v="39"/>
    <n v="54"/>
    <n v="65"/>
    <n v="50"/>
    <n v="44"/>
    <n v="49"/>
    <n v="57"/>
    <n v="49"/>
  </r>
  <r>
    <x v="108"/>
    <x v="108"/>
    <s v="男"/>
    <n v="0"/>
    <n v="1"/>
    <n v="1"/>
    <n v="0"/>
    <n v="0"/>
    <n v="0"/>
    <n v="2"/>
    <n v="0"/>
    <n v="1"/>
    <n v="0"/>
    <n v="0"/>
  </r>
  <r>
    <x v="109"/>
    <x v="109"/>
    <s v="男"/>
    <n v="0"/>
    <n v="0"/>
    <n v="0"/>
    <n v="0"/>
    <n v="0"/>
    <n v="0"/>
    <n v="1"/>
    <n v="0"/>
    <n v="1"/>
    <n v="0"/>
    <n v="0"/>
  </r>
  <r>
    <x v="110"/>
    <x v="110"/>
    <s v="男"/>
    <n v="0"/>
    <n v="1"/>
    <n v="1"/>
    <n v="0"/>
    <n v="0"/>
    <n v="0"/>
    <n v="1"/>
    <n v="0"/>
    <n v="0"/>
    <n v="0"/>
    <n v="0"/>
  </r>
  <r>
    <x v="5"/>
    <x v="5"/>
    <s v="男"/>
    <n v="24"/>
    <n v="9"/>
    <n v="23"/>
    <n v="19"/>
    <n v="31"/>
    <n v="36"/>
    <n v="27"/>
    <n v="17"/>
    <n v="36"/>
    <n v="34"/>
    <n v="35"/>
  </r>
  <r>
    <x v="85"/>
    <x v="85"/>
    <s v="男"/>
    <n v="1"/>
    <n v="0"/>
    <n v="0"/>
    <n v="0"/>
    <n v="0"/>
    <n v="0"/>
    <n v="0"/>
    <n v="0"/>
    <n v="0"/>
    <n v="0"/>
    <n v="0"/>
  </r>
  <r>
    <x v="15"/>
    <x v="15"/>
    <s v="男"/>
    <n v="10"/>
    <n v="4"/>
    <n v="9"/>
    <n v="0"/>
    <n v="10"/>
    <n v="10"/>
    <n v="7"/>
    <n v="7"/>
    <n v="9"/>
    <n v="11"/>
    <n v="6"/>
  </r>
  <r>
    <x v="31"/>
    <x v="31"/>
    <s v="男"/>
    <n v="5"/>
    <n v="1"/>
    <n v="2"/>
    <n v="4"/>
    <n v="3"/>
    <n v="3"/>
    <n v="5"/>
    <n v="1"/>
    <n v="3"/>
    <n v="5"/>
    <n v="3"/>
  </r>
  <r>
    <x v="59"/>
    <x v="59"/>
    <s v="男"/>
    <n v="2"/>
    <n v="1"/>
    <n v="0"/>
    <n v="0"/>
    <n v="1"/>
    <n v="3"/>
    <n v="0"/>
    <n v="1"/>
    <n v="3"/>
    <n v="1"/>
    <n v="0"/>
  </r>
  <r>
    <x v="111"/>
    <x v="111"/>
    <s v="男"/>
    <n v="0"/>
    <n v="0"/>
    <n v="0"/>
    <n v="1"/>
    <n v="0"/>
    <n v="0"/>
    <n v="0"/>
    <n v="0"/>
    <n v="1"/>
    <n v="0"/>
    <n v="0"/>
  </r>
  <r>
    <x v="41"/>
    <x v="41"/>
    <s v="男"/>
    <n v="0"/>
    <n v="0"/>
    <n v="0"/>
    <n v="3"/>
    <n v="3"/>
    <n v="5"/>
    <n v="0"/>
    <n v="1"/>
    <n v="1"/>
    <n v="3"/>
    <n v="1"/>
  </r>
  <r>
    <x v="8"/>
    <x v="8"/>
    <s v="男"/>
    <n v="6"/>
    <n v="2"/>
    <n v="12"/>
    <n v="10"/>
    <n v="12"/>
    <n v="13"/>
    <n v="13"/>
    <n v="7"/>
    <n v="19"/>
    <n v="14"/>
    <n v="23"/>
  </r>
  <r>
    <x v="112"/>
    <x v="112"/>
    <s v="男"/>
    <n v="0"/>
    <n v="1"/>
    <n v="0"/>
    <n v="1"/>
    <n v="2"/>
    <n v="2"/>
    <n v="2"/>
    <n v="0"/>
    <n v="0"/>
    <n v="0"/>
    <n v="2"/>
  </r>
  <r>
    <x v="6"/>
    <x v="6"/>
    <s v="男"/>
    <n v="17"/>
    <n v="19"/>
    <n v="18"/>
    <n v="17"/>
    <n v="17"/>
    <n v="23"/>
    <n v="18"/>
    <n v="23"/>
    <n v="7"/>
    <n v="18"/>
    <n v="12"/>
  </r>
  <r>
    <x v="46"/>
    <x v="46"/>
    <s v="男"/>
    <n v="3"/>
    <n v="6"/>
    <n v="3"/>
    <n v="1"/>
    <n v="2"/>
    <n v="2"/>
    <n v="2"/>
    <n v="0"/>
    <n v="0"/>
    <n v="1"/>
    <n v="1"/>
  </r>
  <r>
    <x v="22"/>
    <x v="22"/>
    <s v="男"/>
    <n v="4"/>
    <n v="6"/>
    <n v="4"/>
    <n v="6"/>
    <n v="5"/>
    <n v="6"/>
    <n v="7"/>
    <n v="11"/>
    <n v="4"/>
    <n v="3"/>
    <n v="4"/>
  </r>
  <r>
    <x v="12"/>
    <x v="12"/>
    <s v="男"/>
    <n v="8"/>
    <n v="7"/>
    <n v="11"/>
    <n v="10"/>
    <n v="9"/>
    <n v="15"/>
    <n v="9"/>
    <n v="11"/>
    <n v="3"/>
    <n v="14"/>
    <n v="6"/>
  </r>
  <r>
    <x v="113"/>
    <x v="113"/>
    <s v="男"/>
    <n v="2"/>
    <n v="0"/>
    <n v="0"/>
    <n v="0"/>
    <n v="1"/>
    <n v="0"/>
    <n v="0"/>
    <n v="1"/>
    <n v="0"/>
    <n v="0"/>
    <n v="1"/>
  </r>
  <r>
    <x v="32"/>
    <x v="32"/>
    <s v="男"/>
    <n v="3"/>
    <n v="1"/>
    <n v="0"/>
    <n v="3"/>
    <n v="4"/>
    <n v="5"/>
    <n v="1"/>
    <n v="3"/>
    <n v="4"/>
    <n v="5"/>
    <n v="2"/>
  </r>
  <r>
    <x v="86"/>
    <x v="86"/>
    <s v="男"/>
    <n v="2"/>
    <n v="1"/>
    <n v="0"/>
    <n v="0"/>
    <n v="2"/>
    <n v="1"/>
    <n v="2"/>
    <n v="1"/>
    <n v="1"/>
    <n v="0"/>
    <n v="0"/>
  </r>
  <r>
    <x v="4"/>
    <x v="4"/>
    <s v="男"/>
    <n v="17"/>
    <n v="33"/>
    <n v="18"/>
    <n v="24"/>
    <n v="26"/>
    <n v="34"/>
    <n v="35"/>
    <n v="39"/>
    <n v="30"/>
    <n v="42"/>
    <n v="34"/>
  </r>
  <r>
    <x v="87"/>
    <x v="87"/>
    <s v="男"/>
    <n v="0"/>
    <n v="0"/>
    <n v="0"/>
    <n v="0"/>
    <n v="0"/>
    <n v="0"/>
    <n v="0"/>
    <n v="1"/>
    <n v="0"/>
    <n v="1"/>
    <n v="0"/>
  </r>
  <r>
    <x v="7"/>
    <x v="7"/>
    <s v="男"/>
    <n v="11"/>
    <n v="20"/>
    <n v="12"/>
    <n v="19"/>
    <n v="20"/>
    <n v="20"/>
    <n v="16"/>
    <n v="24"/>
    <n v="17"/>
    <n v="16"/>
    <n v="19"/>
  </r>
  <r>
    <x v="114"/>
    <x v="114"/>
    <s v="男"/>
    <n v="0"/>
    <n v="0"/>
    <n v="0"/>
    <n v="0"/>
    <n v="0"/>
    <n v="0"/>
    <n v="0"/>
    <n v="0"/>
    <n v="0"/>
    <n v="0"/>
    <n v="0"/>
  </r>
  <r>
    <x v="21"/>
    <x v="21"/>
    <s v="男"/>
    <n v="3"/>
    <n v="4"/>
    <n v="3"/>
    <n v="1"/>
    <n v="3"/>
    <n v="10"/>
    <n v="5"/>
    <n v="2"/>
    <n v="3"/>
    <n v="6"/>
    <n v="2"/>
  </r>
  <r>
    <x v="88"/>
    <x v="88"/>
    <s v="男"/>
    <n v="0"/>
    <n v="0"/>
    <n v="0"/>
    <n v="0"/>
    <n v="0"/>
    <n v="0"/>
    <n v="0"/>
    <n v="0"/>
    <n v="0"/>
    <n v="0"/>
    <n v="0"/>
  </r>
  <r>
    <x v="9"/>
    <x v="9"/>
    <s v="男"/>
    <n v="3"/>
    <n v="9"/>
    <n v="3"/>
    <n v="4"/>
    <n v="3"/>
    <n v="4"/>
    <n v="14"/>
    <n v="12"/>
    <n v="10"/>
    <n v="19"/>
    <n v="13"/>
  </r>
  <r>
    <x v="14"/>
    <x v="14"/>
    <s v="男"/>
    <n v="6"/>
    <n v="12"/>
    <n v="10"/>
    <n v="6"/>
    <n v="13"/>
    <n v="7"/>
    <n v="5"/>
    <n v="14"/>
    <n v="5"/>
    <n v="8"/>
    <n v="15"/>
  </r>
  <r>
    <x v="60"/>
    <x v="60"/>
    <s v="男"/>
    <n v="0"/>
    <n v="0"/>
    <n v="1"/>
    <n v="0"/>
    <n v="0"/>
    <n v="1"/>
    <n v="0"/>
    <n v="1"/>
    <n v="0"/>
    <n v="1"/>
    <n v="2"/>
  </r>
  <r>
    <x v="51"/>
    <x v="51"/>
    <s v="男"/>
    <n v="0"/>
    <n v="0"/>
    <n v="1"/>
    <n v="0"/>
    <n v="2"/>
    <n v="2"/>
    <n v="0"/>
    <n v="2"/>
    <n v="0"/>
    <n v="2"/>
    <n v="0"/>
  </r>
  <r>
    <x v="47"/>
    <x v="47"/>
    <s v="男"/>
    <n v="5"/>
    <n v="8"/>
    <n v="7"/>
    <n v="3"/>
    <n v="8"/>
    <n v="1"/>
    <n v="4"/>
    <n v="7"/>
    <n v="2"/>
    <n v="2"/>
    <n v="6"/>
  </r>
  <r>
    <x v="52"/>
    <x v="52"/>
    <s v="男"/>
    <n v="2"/>
    <n v="3"/>
    <n v="4"/>
    <n v="0"/>
    <n v="4"/>
    <n v="0"/>
    <n v="2"/>
    <n v="3"/>
    <n v="0"/>
    <n v="2"/>
    <n v="4"/>
  </r>
  <r>
    <x v="89"/>
    <x v="89"/>
    <s v="男"/>
    <n v="3"/>
    <n v="5"/>
    <n v="3"/>
    <n v="3"/>
    <n v="4"/>
    <n v="1"/>
    <n v="2"/>
    <n v="4"/>
    <n v="2"/>
    <n v="0"/>
    <n v="2"/>
  </r>
  <r>
    <x v="33"/>
    <x v="33"/>
    <s v="男"/>
    <n v="1"/>
    <n v="4"/>
    <n v="1"/>
    <n v="3"/>
    <n v="3"/>
    <n v="3"/>
    <n v="1"/>
    <n v="4"/>
    <n v="3"/>
    <n v="3"/>
    <n v="7"/>
  </r>
  <r>
    <x v="90"/>
    <x v="90"/>
    <s v="男"/>
    <n v="0"/>
    <n v="0"/>
    <n v="0"/>
    <n v="0"/>
    <n v="1"/>
    <n v="0"/>
    <n v="0"/>
    <n v="0"/>
    <n v="0"/>
    <n v="1"/>
    <n v="0"/>
  </r>
  <r>
    <x v="115"/>
    <x v="115"/>
    <s v="男"/>
    <n v="0"/>
    <n v="0"/>
    <n v="0"/>
    <n v="0"/>
    <n v="0"/>
    <n v="0"/>
    <n v="1"/>
    <n v="0"/>
    <n v="1"/>
    <n v="0"/>
    <n v="2"/>
  </r>
  <r>
    <x v="16"/>
    <x v="16"/>
    <s v="男"/>
    <n v="3"/>
    <n v="3"/>
    <n v="5"/>
    <n v="5"/>
    <n v="2"/>
    <n v="4"/>
    <n v="6"/>
    <n v="6"/>
    <n v="8"/>
    <n v="5"/>
    <n v="4"/>
  </r>
  <r>
    <x v="61"/>
    <x v="61"/>
    <s v="男"/>
    <n v="0"/>
    <n v="0"/>
    <n v="0"/>
    <n v="1"/>
    <n v="0"/>
    <n v="1"/>
    <n v="0"/>
    <n v="0"/>
    <n v="2"/>
    <n v="1"/>
    <n v="0"/>
  </r>
  <r>
    <x v="24"/>
    <x v="24"/>
    <s v="男"/>
    <n v="1"/>
    <n v="3"/>
    <n v="5"/>
    <n v="4"/>
    <n v="2"/>
    <n v="3"/>
    <n v="4"/>
    <n v="6"/>
    <n v="3"/>
    <n v="4"/>
    <n v="4"/>
  </r>
  <r>
    <x v="62"/>
    <x v="62"/>
    <s v="男"/>
    <n v="0"/>
    <n v="1"/>
    <n v="2"/>
    <n v="0"/>
    <n v="0"/>
    <n v="1"/>
    <n v="0"/>
    <n v="1"/>
    <n v="0"/>
    <n v="0"/>
    <n v="0"/>
  </r>
  <r>
    <x v="42"/>
    <x v="42"/>
    <s v="男"/>
    <n v="1"/>
    <n v="1"/>
    <n v="3"/>
    <n v="3"/>
    <n v="0"/>
    <n v="1"/>
    <n v="2"/>
    <n v="3"/>
    <n v="2"/>
    <n v="2"/>
    <n v="1"/>
  </r>
  <r>
    <x v="63"/>
    <x v="63"/>
    <s v="男"/>
    <n v="0"/>
    <n v="1"/>
    <n v="0"/>
    <n v="1"/>
    <n v="2"/>
    <n v="1"/>
    <n v="2"/>
    <n v="2"/>
    <n v="1"/>
    <n v="2"/>
    <n v="3"/>
  </r>
  <r>
    <x v="48"/>
    <x v="48"/>
    <s v="男"/>
    <n v="2"/>
    <n v="0"/>
    <n v="0"/>
    <n v="0"/>
    <n v="0"/>
    <n v="0"/>
    <n v="2"/>
    <n v="0"/>
    <n v="3"/>
    <n v="0"/>
    <n v="0"/>
  </r>
  <r>
    <x v="116"/>
    <x v="116"/>
    <s v="男"/>
    <n v="0"/>
    <n v="0"/>
    <n v="0"/>
    <n v="0"/>
    <n v="0"/>
    <n v="0"/>
    <n v="0"/>
    <n v="0"/>
    <n v="0"/>
    <n v="0"/>
    <n v="0"/>
  </r>
  <r>
    <x v="91"/>
    <x v="91"/>
    <s v="男"/>
    <n v="0"/>
    <n v="0"/>
    <n v="0"/>
    <n v="0"/>
    <n v="0"/>
    <n v="0"/>
    <n v="0"/>
    <n v="0"/>
    <n v="0"/>
    <n v="1"/>
    <n v="0"/>
  </r>
  <r>
    <x v="117"/>
    <x v="117"/>
    <s v="男"/>
    <n v="0"/>
    <n v="0"/>
    <n v="0"/>
    <n v="0"/>
    <n v="0"/>
    <n v="0"/>
    <n v="0"/>
    <n v="0"/>
    <n v="0"/>
    <n v="0"/>
    <n v="0"/>
  </r>
  <r>
    <x v="118"/>
    <x v="118"/>
    <s v="男"/>
    <n v="0"/>
    <n v="0"/>
    <n v="0"/>
    <n v="0"/>
    <n v="0"/>
    <n v="0"/>
    <n v="0"/>
    <n v="0"/>
    <n v="0"/>
    <n v="0"/>
    <n v="0"/>
  </r>
  <r>
    <x v="119"/>
    <x v="119"/>
    <s v="男"/>
    <n v="0"/>
    <n v="0"/>
    <n v="0"/>
    <n v="0"/>
    <n v="0"/>
    <n v="0"/>
    <n v="0"/>
    <n v="0"/>
    <n v="0"/>
    <n v="0"/>
    <n v="0"/>
  </r>
  <r>
    <x v="120"/>
    <x v="120"/>
    <s v="男"/>
    <n v="0"/>
    <n v="0"/>
    <n v="0"/>
    <n v="0"/>
    <n v="0"/>
    <n v="0"/>
    <n v="0"/>
    <n v="0"/>
    <n v="0"/>
    <n v="0"/>
    <n v="0"/>
  </r>
  <r>
    <x v="121"/>
    <x v="121"/>
    <s v="男"/>
    <n v="0"/>
    <n v="0"/>
    <n v="0"/>
    <n v="0"/>
    <n v="0"/>
    <n v="0"/>
    <n v="0"/>
    <n v="0"/>
    <n v="0"/>
    <n v="0"/>
    <n v="0"/>
  </r>
  <r>
    <x v="92"/>
    <x v="92"/>
    <s v="男"/>
    <n v="0"/>
    <n v="0"/>
    <n v="0"/>
    <n v="0"/>
    <n v="0"/>
    <n v="0"/>
    <n v="0"/>
    <n v="0"/>
    <n v="0"/>
    <n v="1"/>
    <n v="0"/>
  </r>
  <r>
    <x v="64"/>
    <x v="64"/>
    <s v="男"/>
    <n v="0"/>
    <n v="1"/>
    <n v="0"/>
    <n v="2"/>
    <n v="0"/>
    <n v="1"/>
    <n v="0"/>
    <n v="0"/>
    <n v="2"/>
    <n v="1"/>
    <n v="0"/>
  </r>
  <r>
    <x v="122"/>
    <x v="122"/>
    <s v="男"/>
    <n v="0"/>
    <n v="0"/>
    <n v="0"/>
    <n v="0"/>
    <n v="0"/>
    <n v="0"/>
    <n v="0"/>
    <n v="0"/>
    <n v="0"/>
    <n v="0"/>
    <n v="0"/>
  </r>
  <r>
    <x v="65"/>
    <x v="65"/>
    <s v="男"/>
    <n v="0"/>
    <n v="0"/>
    <n v="0"/>
    <n v="2"/>
    <n v="0"/>
    <n v="1"/>
    <n v="0"/>
    <n v="0"/>
    <n v="1"/>
    <n v="1"/>
    <n v="0"/>
  </r>
  <r>
    <x v="66"/>
    <x v="66"/>
    <s v="男"/>
    <n v="0"/>
    <n v="0"/>
    <n v="0"/>
    <n v="2"/>
    <n v="0"/>
    <n v="1"/>
    <n v="0"/>
    <n v="0"/>
    <n v="1"/>
    <n v="1"/>
    <n v="0"/>
  </r>
  <r>
    <x v="123"/>
    <x v="123"/>
    <s v="男"/>
    <n v="0"/>
    <n v="0"/>
    <n v="0"/>
    <n v="0"/>
    <n v="0"/>
    <n v="0"/>
    <n v="0"/>
    <n v="0"/>
    <n v="0"/>
    <n v="0"/>
    <n v="0"/>
  </r>
  <r>
    <x v="124"/>
    <x v="124"/>
    <s v="男"/>
    <n v="0"/>
    <n v="0"/>
    <n v="0"/>
    <n v="0"/>
    <n v="0"/>
    <n v="0"/>
    <n v="0"/>
    <n v="0"/>
    <n v="1"/>
    <n v="0"/>
    <n v="0"/>
  </r>
  <r>
    <x v="125"/>
    <x v="125"/>
    <s v="男"/>
    <n v="0"/>
    <n v="0"/>
    <n v="0"/>
    <n v="0"/>
    <n v="0"/>
    <n v="0"/>
    <n v="0"/>
    <n v="0"/>
    <n v="0"/>
    <n v="0"/>
    <n v="0"/>
  </r>
  <r>
    <x v="126"/>
    <x v="126"/>
    <s v="男"/>
    <n v="0"/>
    <n v="1"/>
    <n v="0"/>
    <n v="0"/>
    <n v="0"/>
    <n v="0"/>
    <n v="0"/>
    <n v="0"/>
    <n v="0"/>
    <n v="0"/>
    <n v="0"/>
  </r>
  <r>
    <x v="17"/>
    <x v="17"/>
    <s v="男"/>
    <n v="3"/>
    <n v="3"/>
    <n v="3"/>
    <n v="2"/>
    <n v="2"/>
    <n v="7"/>
    <n v="5"/>
    <n v="3"/>
    <n v="3"/>
    <n v="4"/>
    <n v="9"/>
  </r>
  <r>
    <x v="18"/>
    <x v="18"/>
    <s v="男"/>
    <n v="3"/>
    <n v="2"/>
    <n v="2"/>
    <n v="2"/>
    <n v="2"/>
    <n v="6"/>
    <n v="3"/>
    <n v="2"/>
    <n v="3"/>
    <n v="4"/>
    <n v="7"/>
  </r>
  <r>
    <x v="127"/>
    <x v="127"/>
    <s v="男"/>
    <n v="0"/>
    <n v="0"/>
    <n v="0"/>
    <n v="0"/>
    <n v="0"/>
    <n v="0"/>
    <n v="0"/>
    <n v="0"/>
    <n v="0"/>
    <n v="0"/>
    <n v="0"/>
  </r>
  <r>
    <x v="93"/>
    <x v="93"/>
    <s v="男"/>
    <n v="0"/>
    <n v="1"/>
    <n v="1"/>
    <n v="0"/>
    <n v="0"/>
    <n v="1"/>
    <n v="2"/>
    <n v="1"/>
    <n v="0"/>
    <n v="0"/>
    <n v="2"/>
  </r>
  <r>
    <x v="10"/>
    <x v="10"/>
    <s v="男"/>
    <n v="21"/>
    <n v="14"/>
    <n v="13"/>
    <n v="6"/>
    <n v="16"/>
    <n v="13"/>
    <n v="16"/>
    <n v="14"/>
    <n v="15"/>
    <n v="18"/>
    <n v="19"/>
  </r>
  <r>
    <x v="19"/>
    <x v="19"/>
    <s v="男"/>
    <n v="7"/>
    <n v="9"/>
    <n v="1"/>
    <n v="5"/>
    <n v="9"/>
    <n v="3"/>
    <n v="10"/>
    <n v="6"/>
    <n v="6"/>
    <n v="9"/>
    <n v="6"/>
  </r>
  <r>
    <x v="53"/>
    <x v="53"/>
    <s v="男"/>
    <n v="2"/>
    <n v="3"/>
    <n v="1"/>
    <n v="1"/>
    <n v="3"/>
    <n v="1"/>
    <n v="3"/>
    <n v="1"/>
    <n v="0"/>
    <n v="3"/>
    <n v="0"/>
  </r>
  <r>
    <x v="94"/>
    <x v="94"/>
    <s v="男"/>
    <n v="1"/>
    <n v="2"/>
    <n v="0"/>
    <n v="0"/>
    <n v="0"/>
    <n v="0"/>
    <n v="0"/>
    <n v="1"/>
    <n v="2"/>
    <n v="1"/>
    <n v="1"/>
  </r>
  <r>
    <x v="36"/>
    <x v="36"/>
    <s v="男"/>
    <n v="1"/>
    <n v="2"/>
    <n v="0"/>
    <n v="0"/>
    <n v="3"/>
    <n v="2"/>
    <n v="4"/>
    <n v="2"/>
    <n v="2"/>
    <n v="2"/>
    <n v="1"/>
  </r>
  <r>
    <x v="67"/>
    <x v="67"/>
    <s v="男"/>
    <n v="3"/>
    <n v="0"/>
    <n v="0"/>
    <n v="0"/>
    <n v="1"/>
    <n v="0"/>
    <n v="2"/>
    <n v="0"/>
    <n v="0"/>
    <n v="2"/>
    <n v="1"/>
  </r>
  <r>
    <x v="128"/>
    <x v="128"/>
    <s v="男"/>
    <n v="0"/>
    <n v="0"/>
    <n v="0"/>
    <n v="1"/>
    <n v="1"/>
    <n v="0"/>
    <n v="0"/>
    <n v="1"/>
    <n v="2"/>
    <n v="0"/>
    <n v="0"/>
  </r>
  <r>
    <x v="129"/>
    <x v="129"/>
    <s v="男"/>
    <n v="0"/>
    <n v="0"/>
    <n v="0"/>
    <n v="0"/>
    <n v="0"/>
    <n v="0"/>
    <n v="0"/>
    <n v="0"/>
    <n v="0"/>
    <n v="0"/>
    <n v="0"/>
  </r>
  <r>
    <x v="95"/>
    <x v="95"/>
    <s v="男"/>
    <n v="0"/>
    <n v="2"/>
    <n v="0"/>
    <n v="3"/>
    <n v="1"/>
    <n v="0"/>
    <n v="1"/>
    <n v="1"/>
    <n v="0"/>
    <n v="1"/>
    <n v="3"/>
  </r>
  <r>
    <x v="27"/>
    <x v="27"/>
    <s v="男"/>
    <n v="14"/>
    <n v="5"/>
    <n v="8"/>
    <n v="1"/>
    <n v="5"/>
    <n v="7"/>
    <n v="6"/>
    <n v="7"/>
    <n v="8"/>
    <n v="7"/>
    <n v="10"/>
  </r>
  <r>
    <x v="130"/>
    <x v="130"/>
    <s v="男"/>
    <n v="0"/>
    <n v="0"/>
    <n v="0"/>
    <n v="0"/>
    <n v="1"/>
    <n v="0"/>
    <n v="0"/>
    <n v="0"/>
    <n v="0"/>
    <n v="0"/>
    <n v="0"/>
  </r>
  <r>
    <x v="43"/>
    <x v="43"/>
    <s v="男"/>
    <n v="0"/>
    <n v="0"/>
    <n v="4"/>
    <n v="0"/>
    <n v="1"/>
    <n v="3"/>
    <n v="0"/>
    <n v="1"/>
    <n v="1"/>
    <n v="2"/>
    <n v="3"/>
  </r>
  <r>
    <x v="131"/>
    <x v="131"/>
    <s v="男"/>
    <s v="-"/>
    <n v="0"/>
    <n v="0"/>
    <n v="0"/>
    <n v="0"/>
    <n v="0"/>
    <n v="0"/>
    <n v="0"/>
    <n v="0"/>
    <n v="0"/>
    <n v="0"/>
  </r>
  <r>
    <x v="132"/>
    <x v="132"/>
    <s v="男"/>
    <s v="-"/>
    <n v="0"/>
    <n v="0"/>
    <n v="0"/>
    <n v="0"/>
    <n v="0"/>
    <n v="0"/>
    <n v="0"/>
    <n v="0"/>
    <n v="0"/>
    <n v="0"/>
  </r>
  <r>
    <x v="0"/>
    <x v="0"/>
    <s v="女"/>
    <n v="131"/>
    <n v="134"/>
    <n v="146"/>
    <n v="136"/>
    <n v="148"/>
    <n v="166"/>
    <n v="160"/>
    <n v="174"/>
    <n v="161"/>
    <n v="182"/>
    <n v="170"/>
  </r>
  <r>
    <x v="37"/>
    <x v="37"/>
    <s v="女"/>
    <n v="2"/>
    <n v="2"/>
    <n v="5"/>
    <n v="3"/>
    <n v="1"/>
    <n v="3"/>
    <n v="6"/>
    <n v="4"/>
    <n v="7"/>
    <n v="2"/>
    <n v="7"/>
  </r>
  <r>
    <x v="96"/>
    <x v="96"/>
    <s v="女"/>
    <n v="0"/>
    <n v="0"/>
    <n v="1"/>
    <n v="0"/>
    <n v="0"/>
    <n v="0"/>
    <n v="2"/>
    <n v="1"/>
    <n v="0"/>
    <n v="0"/>
    <n v="1"/>
  </r>
  <r>
    <x v="68"/>
    <x v="68"/>
    <s v="女"/>
    <n v="0"/>
    <n v="0"/>
    <n v="0"/>
    <n v="0"/>
    <n v="0"/>
    <n v="1"/>
    <n v="0"/>
    <n v="0"/>
    <n v="0"/>
    <n v="0"/>
    <n v="1"/>
  </r>
  <r>
    <x v="69"/>
    <x v="69"/>
    <s v="女"/>
    <n v="0"/>
    <n v="0"/>
    <n v="0"/>
    <n v="0"/>
    <n v="0"/>
    <n v="1"/>
    <n v="0"/>
    <n v="0"/>
    <n v="0"/>
    <n v="0"/>
    <n v="1"/>
  </r>
  <r>
    <x v="97"/>
    <x v="97"/>
    <s v="女"/>
    <n v="0"/>
    <n v="0"/>
    <n v="0"/>
    <n v="0"/>
    <n v="0"/>
    <n v="0"/>
    <n v="0"/>
    <n v="0"/>
    <n v="0"/>
    <n v="0"/>
    <n v="0"/>
  </r>
  <r>
    <x v="49"/>
    <x v="49"/>
    <s v="女"/>
    <n v="1"/>
    <n v="1"/>
    <n v="3"/>
    <n v="2"/>
    <n v="1"/>
    <n v="2"/>
    <n v="3"/>
    <n v="1"/>
    <n v="4"/>
    <n v="2"/>
    <n v="2"/>
  </r>
  <r>
    <x v="98"/>
    <x v="98"/>
    <s v="女"/>
    <n v="0"/>
    <n v="1"/>
    <n v="0"/>
    <n v="1"/>
    <n v="0"/>
    <n v="0"/>
    <n v="0"/>
    <n v="1"/>
    <n v="2"/>
    <n v="0"/>
    <n v="1"/>
  </r>
  <r>
    <x v="99"/>
    <x v="99"/>
    <s v="女"/>
    <n v="0"/>
    <n v="0"/>
    <n v="0"/>
    <n v="0"/>
    <n v="0"/>
    <n v="0"/>
    <n v="0"/>
    <n v="0"/>
    <n v="1"/>
    <n v="0"/>
    <n v="0"/>
  </r>
  <r>
    <x v="100"/>
    <x v="100"/>
    <s v="女"/>
    <n v="0"/>
    <n v="1"/>
    <n v="0"/>
    <n v="1"/>
    <n v="0"/>
    <n v="0"/>
    <n v="0"/>
    <n v="1"/>
    <n v="1"/>
    <n v="0"/>
    <n v="1"/>
  </r>
  <r>
    <x v="101"/>
    <x v="101"/>
    <s v="女"/>
    <n v="0"/>
    <n v="0"/>
    <n v="0"/>
    <n v="0"/>
    <n v="0"/>
    <n v="0"/>
    <n v="0"/>
    <n v="0"/>
    <n v="0"/>
    <n v="0"/>
    <n v="0"/>
  </r>
  <r>
    <x v="102"/>
    <x v="102"/>
    <s v="女"/>
    <n v="0"/>
    <n v="0"/>
    <n v="0"/>
    <n v="0"/>
    <n v="0"/>
    <n v="0"/>
    <n v="0"/>
    <n v="0"/>
    <n v="0"/>
    <n v="0"/>
    <n v="0"/>
  </r>
  <r>
    <x v="70"/>
    <x v="70"/>
    <s v="女"/>
    <n v="1"/>
    <n v="0"/>
    <n v="1"/>
    <n v="0"/>
    <n v="0"/>
    <n v="0"/>
    <n v="1"/>
    <n v="1"/>
    <n v="1"/>
    <n v="0"/>
    <n v="2"/>
  </r>
  <r>
    <x v="1"/>
    <x v="1"/>
    <s v="女"/>
    <n v="38"/>
    <n v="35"/>
    <n v="47"/>
    <n v="42"/>
    <n v="48"/>
    <n v="43"/>
    <n v="46"/>
    <n v="47"/>
    <n v="41"/>
    <n v="50"/>
    <n v="38"/>
  </r>
  <r>
    <x v="2"/>
    <x v="2"/>
    <s v="女"/>
    <n v="37"/>
    <n v="35"/>
    <n v="45"/>
    <n v="41"/>
    <n v="45"/>
    <n v="41"/>
    <n v="45"/>
    <n v="44"/>
    <n v="38"/>
    <n v="47"/>
    <n v="37"/>
  </r>
  <r>
    <x v="71"/>
    <x v="71"/>
    <s v="女"/>
    <n v="1"/>
    <n v="0"/>
    <n v="0"/>
    <n v="1"/>
    <n v="0"/>
    <n v="0"/>
    <n v="0"/>
    <n v="0"/>
    <n v="0"/>
    <n v="0"/>
    <n v="0"/>
  </r>
  <r>
    <x v="44"/>
    <x v="44"/>
    <s v="女"/>
    <n v="1"/>
    <n v="0"/>
    <n v="1"/>
    <n v="0"/>
    <n v="0"/>
    <n v="2"/>
    <n v="1"/>
    <n v="1"/>
    <n v="1"/>
    <n v="1"/>
    <n v="0"/>
  </r>
  <r>
    <x v="13"/>
    <x v="13"/>
    <s v="女"/>
    <n v="5"/>
    <n v="4"/>
    <n v="5"/>
    <n v="9"/>
    <n v="9"/>
    <n v="4"/>
    <n v="7"/>
    <n v="5"/>
    <n v="6"/>
    <n v="7"/>
    <n v="3"/>
  </r>
  <r>
    <x v="20"/>
    <x v="20"/>
    <s v="女"/>
    <n v="9"/>
    <n v="2"/>
    <n v="3"/>
    <n v="3"/>
    <n v="3"/>
    <n v="3"/>
    <n v="6"/>
    <n v="5"/>
    <n v="6"/>
    <n v="4"/>
    <n v="5"/>
  </r>
  <r>
    <x v="34"/>
    <x v="34"/>
    <s v="女"/>
    <n v="1"/>
    <n v="1"/>
    <n v="2"/>
    <n v="4"/>
    <n v="1"/>
    <n v="0"/>
    <n v="3"/>
    <n v="2"/>
    <n v="1"/>
    <n v="4"/>
    <n v="0"/>
  </r>
  <r>
    <x v="38"/>
    <x v="38"/>
    <s v="女"/>
    <n v="2"/>
    <n v="4"/>
    <n v="5"/>
    <n v="1"/>
    <n v="4"/>
    <n v="3"/>
    <n v="2"/>
    <n v="4"/>
    <n v="2"/>
    <n v="1"/>
    <n v="4"/>
  </r>
  <r>
    <x v="23"/>
    <x v="23"/>
    <s v="女"/>
    <n v="1"/>
    <n v="1"/>
    <n v="3"/>
    <n v="3"/>
    <n v="1"/>
    <n v="3"/>
    <n v="5"/>
    <n v="3"/>
    <n v="1"/>
    <n v="4"/>
    <n v="1"/>
  </r>
  <r>
    <x v="25"/>
    <x v="25"/>
    <s v="女"/>
    <n v="2"/>
    <n v="2"/>
    <n v="3"/>
    <n v="2"/>
    <n v="8"/>
    <n v="4"/>
    <n v="4"/>
    <n v="3"/>
    <n v="2"/>
    <n v="2"/>
    <n v="2"/>
  </r>
  <r>
    <x v="54"/>
    <x v="54"/>
    <s v="女"/>
    <n v="0"/>
    <n v="0"/>
    <n v="0"/>
    <n v="0"/>
    <n v="0"/>
    <n v="0"/>
    <n v="0"/>
    <n v="0"/>
    <n v="0"/>
    <n v="1"/>
    <n v="0"/>
  </r>
  <r>
    <x v="11"/>
    <x v="11"/>
    <s v="女"/>
    <n v="6"/>
    <n v="5"/>
    <n v="5"/>
    <n v="7"/>
    <n v="5"/>
    <n v="5"/>
    <n v="7"/>
    <n v="4"/>
    <n v="6"/>
    <n v="7"/>
    <n v="9"/>
  </r>
  <r>
    <x v="72"/>
    <x v="72"/>
    <s v="女"/>
    <n v="0"/>
    <n v="1"/>
    <n v="0"/>
    <n v="1"/>
    <n v="0"/>
    <n v="1"/>
    <n v="0"/>
    <n v="0"/>
    <n v="0"/>
    <n v="0"/>
    <n v="1"/>
  </r>
  <r>
    <x v="35"/>
    <x v="35"/>
    <s v="女"/>
    <n v="3"/>
    <n v="4"/>
    <n v="8"/>
    <n v="3"/>
    <n v="4"/>
    <n v="3"/>
    <n v="2"/>
    <n v="5"/>
    <n v="5"/>
    <n v="6"/>
    <n v="4"/>
  </r>
  <r>
    <x v="73"/>
    <x v="73"/>
    <s v="女"/>
    <n v="0"/>
    <n v="1"/>
    <n v="3"/>
    <n v="2"/>
    <n v="1"/>
    <n v="1"/>
    <n v="2"/>
    <n v="0"/>
    <n v="1"/>
    <n v="1"/>
    <n v="4"/>
  </r>
  <r>
    <x v="74"/>
    <x v="74"/>
    <s v="女"/>
    <n v="2"/>
    <n v="0"/>
    <n v="2"/>
    <n v="1"/>
    <n v="3"/>
    <n v="1"/>
    <n v="0"/>
    <n v="3"/>
    <n v="0"/>
    <n v="1"/>
    <n v="0"/>
  </r>
  <r>
    <x v="75"/>
    <x v="75"/>
    <s v="女"/>
    <s v="･"/>
    <s v="."/>
    <s v="."/>
    <s v="."/>
    <s v="."/>
    <s v="・"/>
    <n v="0"/>
    <n v="0"/>
    <n v="0"/>
    <n v="0"/>
    <n v="0"/>
  </r>
  <r>
    <x v="55"/>
    <x v="55"/>
    <s v="女"/>
    <n v="0"/>
    <n v="1"/>
    <n v="1"/>
    <n v="0"/>
    <n v="0"/>
    <n v="1"/>
    <n v="2"/>
    <n v="1"/>
    <n v="1"/>
    <n v="0"/>
    <n v="0"/>
  </r>
  <r>
    <x v="76"/>
    <x v="76"/>
    <s v="女"/>
    <n v="1"/>
    <n v="0"/>
    <n v="0"/>
    <n v="0"/>
    <n v="0"/>
    <n v="0"/>
    <n v="0"/>
    <n v="0"/>
    <n v="0"/>
    <n v="0"/>
    <n v="0"/>
  </r>
  <r>
    <x v="77"/>
    <x v="77"/>
    <s v="女"/>
    <n v="0"/>
    <n v="2"/>
    <n v="1"/>
    <n v="0"/>
    <n v="1"/>
    <n v="3"/>
    <n v="3"/>
    <n v="2"/>
    <n v="4"/>
    <n v="1"/>
    <n v="2"/>
  </r>
  <r>
    <x v="45"/>
    <x v="45"/>
    <s v="女"/>
    <n v="0"/>
    <n v="1"/>
    <n v="1"/>
    <n v="1"/>
    <n v="1"/>
    <n v="4"/>
    <n v="0"/>
    <n v="1"/>
    <n v="0"/>
    <n v="3"/>
    <n v="0"/>
  </r>
  <r>
    <x v="56"/>
    <x v="56"/>
    <s v="女"/>
    <n v="0"/>
    <n v="1"/>
    <n v="0"/>
    <n v="1"/>
    <n v="0"/>
    <n v="1"/>
    <n v="0"/>
    <n v="1"/>
    <n v="1"/>
    <n v="2"/>
    <n v="0"/>
  </r>
  <r>
    <x v="28"/>
    <x v="28"/>
    <s v="女"/>
    <n v="3"/>
    <n v="5"/>
    <n v="2"/>
    <n v="2"/>
    <n v="4"/>
    <n v="2"/>
    <n v="1"/>
    <n v="4"/>
    <n v="1"/>
    <n v="2"/>
    <n v="2"/>
  </r>
  <r>
    <x v="26"/>
    <x v="26"/>
    <s v="女"/>
    <n v="1"/>
    <n v="0"/>
    <n v="2"/>
    <n v="1"/>
    <n v="3"/>
    <n v="2"/>
    <n v="1"/>
    <n v="3"/>
    <n v="3"/>
    <n v="3"/>
    <n v="1"/>
  </r>
  <r>
    <x v="78"/>
    <x v="78"/>
    <s v="女"/>
    <n v="1"/>
    <n v="0"/>
    <n v="0"/>
    <n v="0"/>
    <n v="0"/>
    <n v="0"/>
    <n v="1"/>
    <n v="1"/>
    <n v="0"/>
    <n v="0"/>
    <n v="1"/>
  </r>
  <r>
    <x v="29"/>
    <x v="29"/>
    <s v="女"/>
    <n v="0"/>
    <n v="0"/>
    <n v="2"/>
    <n v="1"/>
    <n v="3"/>
    <n v="2"/>
    <n v="0"/>
    <n v="2"/>
    <n v="3"/>
    <n v="3"/>
    <n v="0"/>
  </r>
  <r>
    <x v="57"/>
    <x v="57"/>
    <s v="女"/>
    <n v="4"/>
    <n v="0"/>
    <n v="0"/>
    <n v="0"/>
    <n v="1"/>
    <n v="2"/>
    <n v="0"/>
    <n v="0"/>
    <n v="1"/>
    <n v="1"/>
    <n v="2"/>
  </r>
  <r>
    <x v="79"/>
    <x v="79"/>
    <s v="女"/>
    <n v="3"/>
    <n v="0"/>
    <n v="0"/>
    <n v="0"/>
    <n v="1"/>
    <n v="1"/>
    <n v="0"/>
    <n v="0"/>
    <n v="0"/>
    <n v="1"/>
    <n v="2"/>
  </r>
  <r>
    <x v="80"/>
    <x v="80"/>
    <s v="女"/>
    <n v="1"/>
    <n v="0"/>
    <n v="0"/>
    <n v="0"/>
    <n v="0"/>
    <n v="1"/>
    <n v="0"/>
    <n v="0"/>
    <n v="1"/>
    <n v="0"/>
    <n v="0"/>
  </r>
  <r>
    <x v="39"/>
    <x v="39"/>
    <s v="女"/>
    <n v="4"/>
    <n v="2"/>
    <n v="7"/>
    <n v="2"/>
    <n v="1"/>
    <n v="0"/>
    <n v="2"/>
    <n v="3"/>
    <n v="8"/>
    <n v="3"/>
    <n v="2"/>
  </r>
  <r>
    <x v="103"/>
    <x v="103"/>
    <s v="女"/>
    <n v="3"/>
    <n v="1"/>
    <n v="7"/>
    <n v="2"/>
    <n v="0"/>
    <n v="0"/>
    <n v="2"/>
    <n v="2"/>
    <n v="5"/>
    <n v="0"/>
    <n v="2"/>
  </r>
  <r>
    <x v="40"/>
    <x v="40"/>
    <s v="女"/>
    <n v="1"/>
    <n v="1"/>
    <n v="0"/>
    <n v="0"/>
    <n v="1"/>
    <n v="0"/>
    <n v="0"/>
    <n v="1"/>
    <n v="3"/>
    <n v="3"/>
    <n v="0"/>
  </r>
  <r>
    <x v="81"/>
    <x v="81"/>
    <s v="女"/>
    <n v="0"/>
    <n v="2"/>
    <n v="0"/>
    <n v="2"/>
    <n v="0"/>
    <n v="0"/>
    <n v="4"/>
    <n v="0"/>
    <n v="2"/>
    <n v="1"/>
    <n v="0"/>
  </r>
  <r>
    <x v="82"/>
    <x v="82"/>
    <s v="女"/>
    <n v="0"/>
    <n v="1"/>
    <n v="0"/>
    <n v="2"/>
    <n v="0"/>
    <n v="0"/>
    <n v="4"/>
    <n v="0"/>
    <n v="2"/>
    <n v="1"/>
    <n v="0"/>
  </r>
  <r>
    <x v="104"/>
    <x v="104"/>
    <s v="女"/>
    <n v="0"/>
    <n v="1"/>
    <n v="0"/>
    <n v="0"/>
    <n v="0"/>
    <n v="0"/>
    <n v="0"/>
    <n v="0"/>
    <n v="0"/>
    <n v="0"/>
    <n v="0"/>
  </r>
  <r>
    <x v="30"/>
    <x v="30"/>
    <s v="女"/>
    <n v="3"/>
    <n v="5"/>
    <n v="5"/>
    <n v="1"/>
    <n v="1"/>
    <n v="4"/>
    <n v="3"/>
    <n v="4"/>
    <n v="3"/>
    <n v="4"/>
    <n v="3"/>
  </r>
  <r>
    <x v="105"/>
    <x v="105"/>
    <s v="女"/>
    <n v="1"/>
    <n v="0"/>
    <n v="0"/>
    <n v="0"/>
    <n v="0"/>
    <n v="0"/>
    <n v="0"/>
    <n v="1"/>
    <n v="0"/>
    <n v="0"/>
    <n v="0"/>
  </r>
  <r>
    <x v="83"/>
    <x v="83"/>
    <s v="女"/>
    <n v="0"/>
    <n v="1"/>
    <n v="1"/>
    <n v="0"/>
    <n v="1"/>
    <n v="1"/>
    <n v="0"/>
    <n v="0"/>
    <n v="0"/>
    <n v="0"/>
    <n v="0"/>
  </r>
  <r>
    <x v="50"/>
    <x v="50"/>
    <s v="女"/>
    <n v="1"/>
    <n v="3"/>
    <n v="4"/>
    <n v="0"/>
    <n v="0"/>
    <n v="0"/>
    <n v="3"/>
    <n v="0"/>
    <n v="0"/>
    <n v="1"/>
    <n v="0"/>
  </r>
  <r>
    <x v="58"/>
    <x v="58"/>
    <s v="女"/>
    <n v="0"/>
    <n v="0"/>
    <n v="0"/>
    <n v="0"/>
    <n v="0"/>
    <n v="0"/>
    <n v="0"/>
    <n v="1"/>
    <n v="1"/>
    <n v="2"/>
    <n v="2"/>
  </r>
  <r>
    <x v="84"/>
    <x v="84"/>
    <s v="女"/>
    <n v="1"/>
    <n v="1"/>
    <n v="0"/>
    <n v="1"/>
    <n v="0"/>
    <n v="3"/>
    <n v="0"/>
    <n v="2"/>
    <n v="2"/>
    <n v="1"/>
    <n v="1"/>
  </r>
  <r>
    <x v="106"/>
    <x v="106"/>
    <s v="女"/>
    <n v="0"/>
    <n v="0"/>
    <n v="0"/>
    <n v="0"/>
    <n v="0"/>
    <n v="0"/>
    <n v="0"/>
    <n v="0"/>
    <n v="0"/>
    <n v="0"/>
    <n v="0"/>
  </r>
  <r>
    <x v="107"/>
    <x v="107"/>
    <s v="女"/>
    <n v="0"/>
    <n v="0"/>
    <n v="0"/>
    <n v="0"/>
    <n v="0"/>
    <n v="0"/>
    <n v="0"/>
    <n v="0"/>
    <n v="0"/>
    <n v="0"/>
    <n v="0"/>
  </r>
  <r>
    <x v="3"/>
    <x v="3"/>
    <s v="女"/>
    <n v="45"/>
    <n v="49"/>
    <n v="44"/>
    <n v="45"/>
    <n v="53"/>
    <n v="45"/>
    <n v="43"/>
    <n v="58"/>
    <n v="52"/>
    <n v="49"/>
    <n v="48"/>
  </r>
  <r>
    <x v="108"/>
    <x v="108"/>
    <s v="女"/>
    <n v="1"/>
    <n v="0"/>
    <n v="1"/>
    <n v="0"/>
    <n v="0"/>
    <n v="0"/>
    <n v="1"/>
    <n v="0"/>
    <n v="1"/>
    <n v="0"/>
    <n v="0"/>
  </r>
  <r>
    <x v="109"/>
    <x v="109"/>
    <s v="女"/>
    <n v="1"/>
    <n v="0"/>
    <n v="1"/>
    <n v="0"/>
    <n v="0"/>
    <n v="0"/>
    <n v="0"/>
    <n v="0"/>
    <n v="0"/>
    <n v="0"/>
    <n v="0"/>
  </r>
  <r>
    <x v="110"/>
    <x v="110"/>
    <s v="女"/>
    <n v="0"/>
    <n v="0"/>
    <n v="0"/>
    <n v="0"/>
    <n v="0"/>
    <n v="0"/>
    <n v="1"/>
    <n v="0"/>
    <n v="1"/>
    <n v="0"/>
    <n v="0"/>
  </r>
  <r>
    <x v="5"/>
    <x v="5"/>
    <s v="女"/>
    <n v="22"/>
    <n v="21"/>
    <n v="30"/>
    <n v="22"/>
    <n v="27"/>
    <n v="22"/>
    <n v="26"/>
    <n v="38"/>
    <n v="29"/>
    <n v="28"/>
    <n v="32"/>
  </r>
  <r>
    <x v="85"/>
    <x v="85"/>
    <s v="女"/>
    <n v="1"/>
    <n v="1"/>
    <n v="0"/>
    <n v="0"/>
    <n v="0"/>
    <n v="1"/>
    <n v="0"/>
    <n v="1"/>
    <n v="1"/>
    <n v="1"/>
    <n v="0"/>
  </r>
  <r>
    <x v="15"/>
    <x v="15"/>
    <s v="女"/>
    <n v="8"/>
    <n v="3"/>
    <n v="6"/>
    <n v="3"/>
    <n v="3"/>
    <n v="2"/>
    <n v="6"/>
    <n v="2"/>
    <n v="1"/>
    <n v="4"/>
    <n v="2"/>
  </r>
  <r>
    <x v="31"/>
    <x v="31"/>
    <s v="女"/>
    <n v="2"/>
    <n v="2"/>
    <n v="2"/>
    <n v="6"/>
    <n v="4"/>
    <n v="4"/>
    <n v="1"/>
    <n v="4"/>
    <n v="1"/>
    <n v="2"/>
    <n v="2"/>
  </r>
  <r>
    <x v="59"/>
    <x v="59"/>
    <s v="女"/>
    <n v="2"/>
    <n v="0"/>
    <n v="2"/>
    <n v="0"/>
    <n v="1"/>
    <n v="2"/>
    <n v="3"/>
    <n v="5"/>
    <n v="6"/>
    <n v="1"/>
    <n v="2"/>
  </r>
  <r>
    <x v="111"/>
    <x v="111"/>
    <s v="女"/>
    <n v="0"/>
    <n v="1"/>
    <n v="0"/>
    <n v="1"/>
    <n v="0"/>
    <n v="0"/>
    <n v="0"/>
    <n v="1"/>
    <n v="0"/>
    <n v="0"/>
    <n v="0"/>
  </r>
  <r>
    <x v="41"/>
    <x v="41"/>
    <s v="女"/>
    <n v="2"/>
    <n v="2"/>
    <n v="3"/>
    <n v="2"/>
    <n v="3"/>
    <n v="1"/>
    <n v="5"/>
    <n v="7"/>
    <n v="6"/>
    <n v="2"/>
    <n v="1"/>
  </r>
  <r>
    <x v="8"/>
    <x v="8"/>
    <s v="女"/>
    <n v="6"/>
    <n v="12"/>
    <n v="17"/>
    <n v="9"/>
    <n v="16"/>
    <n v="11"/>
    <n v="11"/>
    <n v="18"/>
    <n v="14"/>
    <n v="18"/>
    <n v="24"/>
  </r>
  <r>
    <x v="112"/>
    <x v="112"/>
    <s v="女"/>
    <n v="1"/>
    <n v="0"/>
    <n v="0"/>
    <n v="1"/>
    <n v="0"/>
    <n v="1"/>
    <n v="0"/>
    <n v="0"/>
    <n v="0"/>
    <n v="0"/>
    <n v="1"/>
  </r>
  <r>
    <x v="6"/>
    <x v="6"/>
    <s v="女"/>
    <n v="22"/>
    <n v="24"/>
    <n v="12"/>
    <n v="19"/>
    <n v="24"/>
    <n v="21"/>
    <n v="16"/>
    <n v="19"/>
    <n v="21"/>
    <n v="18"/>
    <n v="11"/>
  </r>
  <r>
    <x v="46"/>
    <x v="46"/>
    <s v="女"/>
    <n v="2"/>
    <n v="4"/>
    <n v="0"/>
    <n v="4"/>
    <n v="1"/>
    <n v="1"/>
    <n v="3"/>
    <n v="4"/>
    <n v="2"/>
    <n v="3"/>
    <n v="5"/>
  </r>
  <r>
    <x v="22"/>
    <x v="22"/>
    <s v="女"/>
    <n v="8"/>
    <n v="2"/>
    <n v="5"/>
    <n v="4"/>
    <n v="5"/>
    <n v="6"/>
    <n v="1"/>
    <n v="4"/>
    <n v="5"/>
    <n v="7"/>
    <n v="2"/>
  </r>
  <r>
    <x v="12"/>
    <x v="12"/>
    <s v="女"/>
    <n v="12"/>
    <n v="18"/>
    <n v="6"/>
    <n v="10"/>
    <n v="18"/>
    <n v="12"/>
    <n v="12"/>
    <n v="10"/>
    <n v="14"/>
    <n v="8"/>
    <n v="4"/>
  </r>
  <r>
    <x v="113"/>
    <x v="113"/>
    <s v="女"/>
    <n v="0"/>
    <n v="0"/>
    <n v="1"/>
    <n v="1"/>
    <n v="0"/>
    <n v="2"/>
    <n v="0"/>
    <n v="1"/>
    <n v="0"/>
    <n v="0"/>
    <n v="0"/>
  </r>
  <r>
    <x v="32"/>
    <x v="32"/>
    <s v="女"/>
    <n v="0"/>
    <n v="2"/>
    <n v="1"/>
    <n v="1"/>
    <n v="2"/>
    <n v="1"/>
    <n v="0"/>
    <n v="1"/>
    <n v="0"/>
    <n v="2"/>
    <n v="3"/>
  </r>
  <r>
    <x v="86"/>
    <x v="86"/>
    <s v="女"/>
    <n v="0"/>
    <n v="2"/>
    <n v="0"/>
    <n v="3"/>
    <n v="0"/>
    <n v="1"/>
    <n v="0"/>
    <n v="0"/>
    <n v="1"/>
    <n v="1"/>
    <n v="2"/>
  </r>
  <r>
    <x v="4"/>
    <x v="4"/>
    <s v="女"/>
    <n v="15"/>
    <n v="16"/>
    <n v="12"/>
    <n v="14"/>
    <n v="17"/>
    <n v="26"/>
    <n v="22"/>
    <n v="22"/>
    <n v="18"/>
    <n v="35"/>
    <n v="33"/>
  </r>
  <r>
    <x v="87"/>
    <x v="87"/>
    <s v="女"/>
    <n v="1"/>
    <n v="0"/>
    <n v="0"/>
    <n v="0"/>
    <n v="1"/>
    <n v="0"/>
    <n v="0"/>
    <n v="0"/>
    <n v="0"/>
    <n v="0"/>
    <n v="0"/>
  </r>
  <r>
    <x v="7"/>
    <x v="7"/>
    <s v="女"/>
    <n v="11"/>
    <n v="13"/>
    <n v="11"/>
    <n v="9"/>
    <n v="9"/>
    <n v="11"/>
    <n v="11"/>
    <n v="15"/>
    <n v="12"/>
    <n v="19"/>
    <n v="15"/>
  </r>
  <r>
    <x v="114"/>
    <x v="114"/>
    <s v="女"/>
    <n v="1"/>
    <n v="0"/>
    <n v="0"/>
    <n v="0"/>
    <n v="0"/>
    <n v="0"/>
    <n v="0"/>
    <n v="0"/>
    <n v="0"/>
    <n v="0"/>
    <n v="0"/>
  </r>
  <r>
    <x v="21"/>
    <x v="21"/>
    <s v="女"/>
    <n v="0"/>
    <n v="0"/>
    <n v="0"/>
    <n v="0"/>
    <n v="2"/>
    <n v="1"/>
    <n v="1"/>
    <n v="3"/>
    <n v="2"/>
    <n v="5"/>
    <n v="1"/>
  </r>
  <r>
    <x v="88"/>
    <x v="88"/>
    <s v="女"/>
    <n v="0"/>
    <n v="0"/>
    <n v="0"/>
    <n v="0"/>
    <n v="1"/>
    <n v="0"/>
    <n v="0"/>
    <n v="0"/>
    <n v="0"/>
    <n v="1"/>
    <n v="0"/>
  </r>
  <r>
    <x v="9"/>
    <x v="9"/>
    <s v="女"/>
    <n v="2"/>
    <n v="3"/>
    <n v="1"/>
    <n v="5"/>
    <n v="4"/>
    <n v="14"/>
    <n v="10"/>
    <n v="4"/>
    <n v="4"/>
    <n v="10"/>
    <n v="17"/>
  </r>
  <r>
    <x v="14"/>
    <x v="14"/>
    <s v="女"/>
    <n v="4"/>
    <n v="4"/>
    <n v="6"/>
    <n v="10"/>
    <n v="8"/>
    <n v="8"/>
    <n v="5"/>
    <n v="7"/>
    <n v="7"/>
    <n v="8"/>
    <n v="9"/>
  </r>
  <r>
    <x v="60"/>
    <x v="60"/>
    <s v="女"/>
    <n v="1"/>
    <n v="0"/>
    <n v="0"/>
    <n v="1"/>
    <n v="1"/>
    <n v="0"/>
    <n v="0"/>
    <n v="0"/>
    <n v="0"/>
    <n v="1"/>
    <n v="0"/>
  </r>
  <r>
    <x v="51"/>
    <x v="51"/>
    <s v="女"/>
    <n v="1"/>
    <n v="1"/>
    <n v="2"/>
    <n v="5"/>
    <n v="1"/>
    <n v="1"/>
    <n v="1"/>
    <n v="0"/>
    <n v="1"/>
    <n v="1"/>
    <n v="2"/>
  </r>
  <r>
    <x v="47"/>
    <x v="47"/>
    <s v="女"/>
    <n v="0"/>
    <n v="3"/>
    <n v="3"/>
    <n v="1"/>
    <n v="2"/>
    <n v="3"/>
    <n v="0"/>
    <n v="1"/>
    <n v="5"/>
    <n v="2"/>
    <n v="2"/>
  </r>
  <r>
    <x v="52"/>
    <x v="52"/>
    <s v="女"/>
    <n v="0"/>
    <n v="2"/>
    <n v="3"/>
    <n v="1"/>
    <n v="2"/>
    <n v="2"/>
    <n v="0"/>
    <n v="1"/>
    <n v="2"/>
    <n v="1"/>
    <n v="1"/>
  </r>
  <r>
    <x v="89"/>
    <x v="89"/>
    <s v="女"/>
    <n v="0"/>
    <n v="1"/>
    <n v="0"/>
    <n v="0"/>
    <n v="0"/>
    <n v="1"/>
    <n v="0"/>
    <n v="0"/>
    <n v="3"/>
    <n v="1"/>
    <n v="1"/>
  </r>
  <r>
    <x v="33"/>
    <x v="33"/>
    <s v="女"/>
    <n v="2"/>
    <n v="0"/>
    <n v="1"/>
    <n v="3"/>
    <n v="4"/>
    <n v="4"/>
    <n v="4"/>
    <n v="6"/>
    <n v="1"/>
    <n v="4"/>
    <n v="5"/>
  </r>
  <r>
    <x v="90"/>
    <x v="90"/>
    <s v="女"/>
    <n v="0"/>
    <n v="0"/>
    <n v="0"/>
    <n v="1"/>
    <n v="0"/>
    <n v="1"/>
    <n v="0"/>
    <n v="0"/>
    <n v="0"/>
    <n v="0"/>
    <n v="0"/>
  </r>
  <r>
    <x v="115"/>
    <x v="115"/>
    <s v="女"/>
    <n v="0"/>
    <n v="1"/>
    <n v="0"/>
    <n v="0"/>
    <n v="0"/>
    <n v="1"/>
    <n v="1"/>
    <n v="1"/>
    <n v="2"/>
    <n v="0"/>
    <n v="2"/>
  </r>
  <r>
    <x v="16"/>
    <x v="16"/>
    <s v="女"/>
    <n v="6"/>
    <n v="6"/>
    <n v="6"/>
    <n v="4"/>
    <n v="2"/>
    <n v="9"/>
    <n v="6"/>
    <n v="8"/>
    <n v="1"/>
    <n v="10"/>
    <n v="1"/>
  </r>
  <r>
    <x v="61"/>
    <x v="61"/>
    <s v="女"/>
    <n v="0"/>
    <n v="2"/>
    <n v="1"/>
    <n v="0"/>
    <n v="0"/>
    <n v="2"/>
    <n v="1"/>
    <n v="1"/>
    <n v="0"/>
    <n v="1"/>
    <n v="0"/>
  </r>
  <r>
    <x v="24"/>
    <x v="24"/>
    <s v="女"/>
    <n v="4"/>
    <n v="1"/>
    <n v="4"/>
    <n v="3"/>
    <n v="2"/>
    <n v="4"/>
    <n v="2"/>
    <n v="4"/>
    <n v="0"/>
    <n v="5"/>
    <n v="0"/>
  </r>
  <r>
    <x v="62"/>
    <x v="62"/>
    <s v="女"/>
    <n v="0"/>
    <n v="0"/>
    <n v="0"/>
    <n v="0"/>
    <n v="1"/>
    <n v="1"/>
    <n v="0"/>
    <n v="0"/>
    <n v="0"/>
    <n v="2"/>
    <n v="0"/>
  </r>
  <r>
    <x v="42"/>
    <x v="42"/>
    <s v="女"/>
    <n v="3"/>
    <n v="1"/>
    <n v="2"/>
    <n v="1"/>
    <n v="0"/>
    <n v="2"/>
    <n v="2"/>
    <n v="3"/>
    <n v="0"/>
    <n v="3"/>
    <n v="0"/>
  </r>
  <r>
    <x v="63"/>
    <x v="63"/>
    <s v="女"/>
    <n v="1"/>
    <n v="0"/>
    <n v="2"/>
    <n v="2"/>
    <n v="1"/>
    <n v="1"/>
    <n v="0"/>
    <n v="1"/>
    <n v="0"/>
    <n v="0"/>
    <n v="0"/>
  </r>
  <r>
    <x v="48"/>
    <x v="48"/>
    <s v="女"/>
    <n v="2"/>
    <n v="3"/>
    <n v="1"/>
    <n v="1"/>
    <n v="0"/>
    <n v="3"/>
    <n v="3"/>
    <n v="3"/>
    <n v="1"/>
    <n v="4"/>
    <n v="1"/>
  </r>
  <r>
    <x v="116"/>
    <x v="116"/>
    <s v="女"/>
    <n v="0"/>
    <n v="0"/>
    <n v="0"/>
    <n v="0"/>
    <n v="0"/>
    <n v="0"/>
    <n v="0"/>
    <n v="0"/>
    <n v="0"/>
    <n v="0"/>
    <n v="0"/>
  </r>
  <r>
    <x v="91"/>
    <x v="91"/>
    <s v="女"/>
    <n v="0"/>
    <n v="1"/>
    <n v="0"/>
    <n v="1"/>
    <n v="0"/>
    <n v="0"/>
    <n v="0"/>
    <n v="0"/>
    <n v="0"/>
    <n v="0"/>
    <n v="0"/>
  </r>
  <r>
    <x v="117"/>
    <x v="117"/>
    <s v="女"/>
    <n v="0"/>
    <n v="0"/>
    <n v="0"/>
    <n v="0"/>
    <n v="0"/>
    <n v="0"/>
    <n v="0"/>
    <n v="0"/>
    <n v="0"/>
    <n v="0"/>
    <n v="0"/>
  </r>
  <r>
    <x v="118"/>
    <x v="118"/>
    <s v="女"/>
    <n v="0"/>
    <n v="0"/>
    <n v="0"/>
    <n v="0"/>
    <n v="0"/>
    <n v="0"/>
    <n v="0"/>
    <n v="0"/>
    <n v="0"/>
    <n v="0"/>
    <n v="0"/>
  </r>
  <r>
    <x v="119"/>
    <x v="119"/>
    <s v="女"/>
    <n v="0"/>
    <n v="0"/>
    <n v="0"/>
    <n v="0"/>
    <n v="0"/>
    <n v="0"/>
    <n v="0"/>
    <n v="0"/>
    <n v="0"/>
    <n v="0"/>
    <n v="0"/>
  </r>
  <r>
    <x v="120"/>
    <x v="120"/>
    <s v="女"/>
    <n v="0"/>
    <n v="0"/>
    <n v="0"/>
    <n v="1"/>
    <n v="0"/>
    <n v="0"/>
    <n v="0"/>
    <n v="0"/>
    <n v="0"/>
    <n v="0"/>
    <n v="0"/>
  </r>
  <r>
    <x v="121"/>
    <x v="121"/>
    <s v="女"/>
    <n v="0"/>
    <n v="1"/>
    <n v="0"/>
    <n v="0"/>
    <n v="0"/>
    <n v="0"/>
    <n v="0"/>
    <n v="0"/>
    <n v="0"/>
    <n v="0"/>
    <n v="0"/>
  </r>
  <r>
    <x v="92"/>
    <x v="92"/>
    <s v="女"/>
    <n v="0"/>
    <n v="0"/>
    <n v="0"/>
    <n v="0"/>
    <n v="0"/>
    <n v="0"/>
    <n v="0"/>
    <n v="0"/>
    <n v="0"/>
    <n v="0"/>
    <n v="0"/>
  </r>
  <r>
    <x v="64"/>
    <x v="64"/>
    <s v="女"/>
    <n v="2"/>
    <n v="0"/>
    <n v="0"/>
    <n v="2"/>
    <n v="1"/>
    <n v="0"/>
    <n v="2"/>
    <n v="0"/>
    <n v="0"/>
    <n v="1"/>
    <n v="0"/>
  </r>
  <r>
    <x v="122"/>
    <x v="122"/>
    <s v="女"/>
    <n v="1"/>
    <n v="0"/>
    <n v="0"/>
    <n v="0"/>
    <n v="0"/>
    <n v="0"/>
    <n v="0"/>
    <n v="0"/>
    <n v="0"/>
    <n v="0"/>
    <n v="0"/>
  </r>
  <r>
    <x v="65"/>
    <x v="65"/>
    <s v="女"/>
    <n v="1"/>
    <n v="0"/>
    <n v="0"/>
    <n v="1"/>
    <n v="0"/>
    <n v="0"/>
    <n v="1"/>
    <n v="0"/>
    <n v="0"/>
    <n v="1"/>
    <n v="0"/>
  </r>
  <r>
    <x v="66"/>
    <x v="66"/>
    <s v="女"/>
    <n v="0"/>
    <n v="0"/>
    <n v="0"/>
    <n v="1"/>
    <n v="0"/>
    <n v="0"/>
    <n v="0"/>
    <n v="0"/>
    <n v="0"/>
    <n v="1"/>
    <n v="0"/>
  </r>
  <r>
    <x v="123"/>
    <x v="123"/>
    <s v="女"/>
    <n v="1"/>
    <n v="0"/>
    <n v="0"/>
    <n v="0"/>
    <n v="0"/>
    <n v="0"/>
    <n v="1"/>
    <n v="0"/>
    <n v="0"/>
    <n v="0"/>
    <n v="0"/>
  </r>
  <r>
    <x v="124"/>
    <x v="124"/>
    <s v="女"/>
    <n v="0"/>
    <n v="0"/>
    <n v="0"/>
    <n v="0"/>
    <n v="0"/>
    <n v="0"/>
    <n v="0"/>
    <n v="0"/>
    <n v="0"/>
    <n v="0"/>
    <n v="0"/>
  </r>
  <r>
    <x v="125"/>
    <x v="125"/>
    <s v="女"/>
    <n v="0"/>
    <n v="0"/>
    <n v="0"/>
    <n v="0"/>
    <n v="1"/>
    <n v="0"/>
    <n v="1"/>
    <n v="0"/>
    <n v="0"/>
    <n v="0"/>
    <n v="0"/>
  </r>
  <r>
    <x v="126"/>
    <x v="126"/>
    <s v="女"/>
    <n v="0"/>
    <n v="0"/>
    <n v="0"/>
    <n v="1"/>
    <n v="0"/>
    <n v="0"/>
    <n v="0"/>
    <n v="0"/>
    <n v="0"/>
    <n v="0"/>
    <n v="0"/>
  </r>
  <r>
    <x v="17"/>
    <x v="17"/>
    <s v="女"/>
    <n v="3"/>
    <n v="5"/>
    <n v="6"/>
    <n v="6"/>
    <n v="6"/>
    <n v="11"/>
    <n v="10"/>
    <n v="11"/>
    <n v="14"/>
    <n v="10"/>
    <n v="10"/>
  </r>
  <r>
    <x v="18"/>
    <x v="18"/>
    <s v="女"/>
    <n v="3"/>
    <n v="3"/>
    <n v="4"/>
    <n v="6"/>
    <n v="4"/>
    <n v="10"/>
    <n v="8"/>
    <n v="10"/>
    <n v="12"/>
    <n v="9"/>
    <n v="9"/>
  </r>
  <r>
    <x v="127"/>
    <x v="127"/>
    <s v="女"/>
    <n v="0"/>
    <n v="0"/>
    <n v="0"/>
    <n v="0"/>
    <n v="1"/>
    <n v="0"/>
    <n v="0"/>
    <n v="0"/>
    <n v="0"/>
    <n v="0"/>
    <n v="0"/>
  </r>
  <r>
    <x v="93"/>
    <x v="93"/>
    <s v="女"/>
    <n v="0"/>
    <n v="2"/>
    <n v="2"/>
    <n v="0"/>
    <n v="1"/>
    <n v="1"/>
    <n v="2"/>
    <n v="1"/>
    <n v="2"/>
    <n v="1"/>
    <n v="1"/>
  </r>
  <r>
    <x v="10"/>
    <x v="10"/>
    <s v="女"/>
    <n v="5"/>
    <n v="6"/>
    <n v="8"/>
    <n v="3"/>
    <n v="9"/>
    <n v="13"/>
    <n v="10"/>
    <n v="9"/>
    <n v="5"/>
    <n v="8"/>
    <n v="15"/>
  </r>
  <r>
    <x v="19"/>
    <x v="19"/>
    <s v="女"/>
    <n v="4"/>
    <n v="3"/>
    <n v="3"/>
    <n v="3"/>
    <n v="4"/>
    <n v="9"/>
    <n v="5"/>
    <n v="8"/>
    <n v="3"/>
    <n v="4"/>
    <n v="13"/>
  </r>
  <r>
    <x v="53"/>
    <x v="53"/>
    <s v="女"/>
    <n v="0"/>
    <n v="2"/>
    <n v="1"/>
    <n v="0"/>
    <n v="1"/>
    <n v="1"/>
    <n v="0"/>
    <n v="0"/>
    <n v="0"/>
    <n v="0"/>
    <n v="1"/>
  </r>
  <r>
    <x v="94"/>
    <x v="94"/>
    <s v="女"/>
    <n v="2"/>
    <n v="0"/>
    <n v="1"/>
    <n v="1"/>
    <n v="1"/>
    <n v="3"/>
    <n v="1"/>
    <n v="1"/>
    <n v="1"/>
    <n v="0"/>
    <n v="0"/>
  </r>
  <r>
    <x v="36"/>
    <x v="36"/>
    <s v="女"/>
    <n v="1"/>
    <n v="0"/>
    <n v="1"/>
    <n v="0"/>
    <n v="1"/>
    <n v="3"/>
    <n v="2"/>
    <n v="4"/>
    <n v="1"/>
    <n v="4"/>
    <n v="8"/>
  </r>
  <r>
    <x v="67"/>
    <x v="67"/>
    <s v="女"/>
    <n v="1"/>
    <n v="1"/>
    <n v="0"/>
    <n v="1"/>
    <n v="0"/>
    <n v="1"/>
    <n v="0"/>
    <n v="3"/>
    <n v="0"/>
    <n v="0"/>
    <n v="3"/>
  </r>
  <r>
    <x v="128"/>
    <x v="128"/>
    <s v="女"/>
    <n v="0"/>
    <n v="0"/>
    <n v="0"/>
    <n v="0"/>
    <n v="0"/>
    <n v="0"/>
    <n v="0"/>
    <n v="0"/>
    <n v="0"/>
    <n v="0"/>
    <n v="0"/>
  </r>
  <r>
    <x v="129"/>
    <x v="129"/>
    <s v="女"/>
    <n v="0"/>
    <n v="0"/>
    <n v="0"/>
    <n v="0"/>
    <n v="0"/>
    <n v="0"/>
    <n v="0"/>
    <n v="0"/>
    <n v="1"/>
    <n v="0"/>
    <n v="0"/>
  </r>
  <r>
    <x v="95"/>
    <x v="95"/>
    <s v="女"/>
    <n v="0"/>
    <n v="0"/>
    <n v="0"/>
    <n v="1"/>
    <n v="1"/>
    <n v="1"/>
    <n v="2"/>
    <n v="0"/>
    <n v="0"/>
    <n v="0"/>
    <n v="1"/>
  </r>
  <r>
    <x v="27"/>
    <x v="27"/>
    <s v="女"/>
    <n v="1"/>
    <n v="2"/>
    <n v="4"/>
    <n v="0"/>
    <n v="4"/>
    <n v="1"/>
    <n v="3"/>
    <n v="0"/>
    <n v="2"/>
    <n v="1"/>
    <n v="1"/>
  </r>
  <r>
    <x v="130"/>
    <x v="130"/>
    <s v="女"/>
    <n v="0"/>
    <n v="0"/>
    <n v="0"/>
    <n v="0"/>
    <n v="0"/>
    <n v="1"/>
    <n v="0"/>
    <n v="0"/>
    <n v="0"/>
    <n v="0"/>
    <n v="0"/>
  </r>
  <r>
    <x v="43"/>
    <x v="43"/>
    <s v="女"/>
    <n v="0"/>
    <n v="1"/>
    <n v="1"/>
    <n v="0"/>
    <n v="1"/>
    <n v="2"/>
    <n v="2"/>
    <n v="1"/>
    <n v="0"/>
    <n v="3"/>
    <n v="1"/>
  </r>
  <r>
    <x v="131"/>
    <x v="131"/>
    <s v="女"/>
    <s v="-"/>
    <n v="0"/>
    <n v="0"/>
    <n v="0"/>
    <n v="0"/>
    <n v="0"/>
    <n v="0"/>
    <n v="0"/>
    <n v="0"/>
    <n v="0"/>
    <n v="0"/>
  </r>
  <r>
    <x v="132"/>
    <x v="132"/>
    <s v="女"/>
    <s v="-"/>
    <n v="0"/>
    <n v="0"/>
    <n v="0"/>
    <n v="0"/>
    <n v="0"/>
    <n v="0"/>
    <n v="0"/>
    <n v="0"/>
    <n v="0"/>
    <n v="0"/>
  </r>
</pivotCacheRecords>
</file>

<file path=xl/pivotCache/pivotCacheRecords48.xml><?xml version="1.0" encoding="utf-8"?>
<pivotCacheRecords xmlns="http://schemas.openxmlformats.org/spreadsheetml/2006/main" xmlns:r="http://schemas.openxmlformats.org/officeDocument/2006/relationships" count="8">
  <r>
    <x v="0"/>
    <n v="2"/>
    <n v="265"/>
    <n v="19"/>
    <n v="28"/>
    <n v="18"/>
    <n v="19"/>
  </r>
  <r>
    <x v="1"/>
    <n v="2"/>
    <n v="265"/>
    <n v="20"/>
    <n v="28"/>
    <n v="18"/>
    <n v="19"/>
  </r>
  <r>
    <x v="2"/>
    <n v="2"/>
    <n v="265"/>
    <n v="20"/>
    <n v="28"/>
    <n v="18"/>
    <n v="22"/>
  </r>
  <r>
    <x v="3"/>
    <n v="2"/>
    <n v="283"/>
    <n v="19"/>
    <n v="28"/>
    <n v="17"/>
    <n v="23"/>
  </r>
  <r>
    <x v="4"/>
    <n v="2"/>
    <n v="283"/>
    <n v="19"/>
    <n v="28"/>
    <n v="17"/>
    <n v="23"/>
  </r>
  <r>
    <x v="5"/>
    <n v="2"/>
    <n v="283"/>
    <n v="18"/>
    <n v="28"/>
    <n v="17"/>
    <n v="23"/>
  </r>
  <r>
    <x v="6"/>
    <n v="2"/>
    <n v="283"/>
    <n v="18"/>
    <n v="28"/>
    <n v="19"/>
    <n v="24"/>
  </r>
  <r>
    <x v="7"/>
    <n v="2"/>
    <n v="283"/>
    <n v="16"/>
    <n v="28"/>
    <n v="19"/>
    <n v="25"/>
  </r>
</pivotCacheRecords>
</file>

<file path=xl/pivotCache/pivotCacheRecords49.xml><?xml version="1.0" encoding="utf-8"?>
<pivotCacheRecords xmlns="http://schemas.openxmlformats.org/spreadsheetml/2006/main" xmlns:r="http://schemas.openxmlformats.org/officeDocument/2006/relationships" count="8">
  <r>
    <x v="0"/>
    <n v="11768995"/>
    <n v="6963138"/>
    <n v="3459331"/>
    <n v="3503807"/>
    <n v="4805857"/>
  </r>
  <r>
    <x v="1"/>
    <n v="11847276"/>
    <n v="7045489"/>
    <n v="3485477"/>
    <n v="3560012"/>
    <n v="4801787"/>
  </r>
  <r>
    <x v="2"/>
    <n v="13807327"/>
    <n v="6922889"/>
    <n v="3443319"/>
    <n v="3479570"/>
    <n v="6884438"/>
  </r>
  <r>
    <x v="3"/>
    <n v="32036270"/>
    <n v="7009508"/>
    <n v="3497563"/>
    <n v="3511945"/>
    <n v="25026762"/>
  </r>
  <r>
    <x v="4"/>
    <n v="14636492"/>
    <n v="6988844"/>
    <n v="3561023"/>
    <n v="3427821"/>
    <n v="7647648"/>
  </r>
  <r>
    <x v="5"/>
    <n v="11837786"/>
    <n v="6819027"/>
    <n v="3466820"/>
    <n v="3352207"/>
    <n v="5018759"/>
  </r>
  <r>
    <x v="6"/>
    <n v="11416545"/>
    <n v="6684318"/>
    <n v="3310623"/>
    <n v="3373695"/>
    <n v="4732227"/>
  </r>
  <r>
    <x v="7"/>
    <n v="11611057"/>
    <n v="6810891"/>
    <n v="3417821"/>
    <n v="3393070"/>
    <n v="480016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8">
  <r>
    <x v="0"/>
    <n v="3473"/>
    <n v="1819"/>
    <n v="1654"/>
    <n v="29111"/>
  </r>
  <r>
    <x v="1"/>
    <n v="3642"/>
    <n v="1831"/>
    <n v="1811"/>
    <n v="29131"/>
  </r>
  <r>
    <x v="2"/>
    <n v="3618"/>
    <n v="1821"/>
    <n v="1797"/>
    <n v="29302"/>
  </r>
  <r>
    <x v="3"/>
    <n v="3523"/>
    <n v="1811"/>
    <n v="1712"/>
    <n v="29401"/>
  </r>
  <r>
    <x v="4"/>
    <n v="3522"/>
    <n v="1790"/>
    <n v="1732"/>
    <n v="29459"/>
  </r>
  <r>
    <x v="5"/>
    <n v="3175"/>
    <n v="1460"/>
    <n v="1715"/>
    <n v="29204"/>
  </r>
  <r>
    <x v="6"/>
    <n v="3358"/>
    <n v="1738"/>
    <n v="1620"/>
    <n v="29322"/>
  </r>
  <r>
    <x v="7"/>
    <n v="3301"/>
    <n v="1680"/>
    <n v="1621"/>
    <n v="29381"/>
  </r>
</pivotCacheRecords>
</file>

<file path=xl/pivotCache/pivotCacheRecords50.xml><?xml version="1.0" encoding="utf-8"?>
<pivotCacheRecords xmlns="http://schemas.openxmlformats.org/spreadsheetml/2006/main" xmlns:r="http://schemas.openxmlformats.org/officeDocument/2006/relationships" count="8">
  <r>
    <x v="0"/>
    <n v="42"/>
    <n v="26"/>
    <n v="16"/>
    <n v="100"/>
    <n v="93"/>
    <n v="7"/>
    <n v="36"/>
    <n v="32"/>
    <n v="4"/>
    <n v="64"/>
    <n v="61"/>
    <n v="3"/>
  </r>
  <r>
    <x v="1"/>
    <n v="42"/>
    <n v="25"/>
    <n v="17"/>
    <n v="100"/>
    <n v="93"/>
    <n v="7"/>
    <n v="37"/>
    <n v="33"/>
    <n v="4"/>
    <n v="63"/>
    <n v="60"/>
    <n v="3"/>
  </r>
  <r>
    <x v="2"/>
    <n v="43"/>
    <n v="27"/>
    <n v="16"/>
    <n v="100"/>
    <n v="93"/>
    <n v="7"/>
    <n v="37"/>
    <n v="32"/>
    <n v="5"/>
    <n v="63"/>
    <n v="61"/>
    <n v="2"/>
  </r>
  <r>
    <x v="3"/>
    <n v="46"/>
    <n v="26"/>
    <n v="20"/>
    <n v="100"/>
    <n v="93"/>
    <n v="7"/>
    <n v="34"/>
    <n v="29"/>
    <n v="5"/>
    <n v="66"/>
    <n v="64"/>
    <n v="2"/>
  </r>
  <r>
    <x v="4"/>
    <n v="45"/>
    <n v="25"/>
    <n v="20"/>
    <n v="100"/>
    <n v="92"/>
    <n v="8"/>
    <n v="37"/>
    <n v="32"/>
    <n v="5"/>
    <n v="63"/>
    <n v="60"/>
    <n v="3"/>
  </r>
  <r>
    <x v="5"/>
    <n v="47"/>
    <n v="26"/>
    <n v="21"/>
    <n v="100"/>
    <n v="92"/>
    <n v="8"/>
    <n v="37"/>
    <n v="32"/>
    <n v="5"/>
    <n v="63"/>
    <n v="60"/>
    <n v="3"/>
  </r>
  <r>
    <x v="6"/>
    <n v="47"/>
    <n v="26"/>
    <n v="21"/>
    <n v="100"/>
    <n v="91"/>
    <n v="9"/>
    <n v="38"/>
    <n v="32"/>
    <n v="6"/>
    <n v="62"/>
    <n v="59"/>
    <n v="3"/>
  </r>
  <r>
    <x v="7"/>
    <n v="49"/>
    <n v="26"/>
    <n v="23"/>
    <n v="100"/>
    <n v="91"/>
    <n v="9"/>
    <n v="38"/>
    <n v="32"/>
    <n v="6"/>
    <n v="62"/>
    <n v="59"/>
    <n v="3"/>
  </r>
</pivotCacheRecords>
</file>

<file path=xl/pivotCache/pivotCacheRecords51.xml><?xml version="1.0" encoding="utf-8"?>
<pivotCacheRecords xmlns="http://schemas.openxmlformats.org/spreadsheetml/2006/main" xmlns:r="http://schemas.openxmlformats.org/officeDocument/2006/relationships" count="8">
  <r>
    <x v="0"/>
    <n v="1448491"/>
    <n v="161128"/>
    <n v="26900"/>
    <n v="32213"/>
    <n v="1496"/>
    <n v="7596"/>
    <n v="166122"/>
    <n v="68842"/>
    <n v="71736"/>
    <n v="4950"/>
    <n v="71613"/>
    <n v="91098"/>
    <s v="-"/>
    <n v="45519"/>
    <n v="42890"/>
    <n v="3320"/>
    <n v="5004"/>
    <n v="308706"/>
    <n v="241029"/>
    <n v="42186"/>
    <n v="1627"/>
    <n v="16332"/>
    <n v="0"/>
    <n v="38184"/>
  </r>
  <r>
    <x v="1"/>
    <n v="1612260"/>
    <n v="168481"/>
    <n v="29878"/>
    <n v="31232"/>
    <n v="2406"/>
    <n v="8526"/>
    <n v="185039"/>
    <n v="85250"/>
    <n v="91996"/>
    <n v="4235"/>
    <n v="79308"/>
    <n v="97324"/>
    <s v="-"/>
    <n v="49588"/>
    <n v="75395"/>
    <n v="2216"/>
    <n v="5383"/>
    <n v="320736"/>
    <n v="268479"/>
    <n v="42108"/>
    <n v="1724"/>
    <n v="20215"/>
    <n v="0"/>
    <n v="42741"/>
  </r>
  <r>
    <x v="2"/>
    <n v="1658270"/>
    <n v="142146"/>
    <n v="29555"/>
    <n v="33208"/>
    <n v="5347"/>
    <n v="10989"/>
    <n v="190601"/>
    <n v="90897"/>
    <n v="97391"/>
    <n v="2356"/>
    <n v="94653"/>
    <n v="113807"/>
    <s v="-"/>
    <n v="50995"/>
    <n v="78385"/>
    <n v="2803"/>
    <n v="7095"/>
    <n v="330402"/>
    <n v="264752"/>
    <n v="38823"/>
    <n v="1652"/>
    <n v="22378"/>
    <n v="5799"/>
    <n v="44236"/>
  </r>
  <r>
    <x v="3"/>
    <n v="1729688"/>
    <n v="134553"/>
    <n v="33014"/>
    <n v="36060"/>
    <n v="7462"/>
    <n v="14618"/>
    <n v="183945"/>
    <n v="92585"/>
    <n v="79565"/>
    <n v="4334"/>
    <n v="154221"/>
    <n v="122842"/>
    <s v="-"/>
    <n v="54541"/>
    <n v="82017"/>
    <n v="2647"/>
    <n v="6597"/>
    <n v="302280"/>
    <n v="303329"/>
    <n v="42406"/>
    <n v="1575"/>
    <n v="24471"/>
    <n v="4708"/>
    <n v="41918"/>
  </r>
  <r>
    <x v="4"/>
    <n v="1823765"/>
    <n v="159497"/>
    <n v="30548"/>
    <n v="38811"/>
    <n v="10081"/>
    <n v="15249"/>
    <n v="200063"/>
    <n v="104679"/>
    <n v="75925"/>
    <n v="3235"/>
    <n v="151411"/>
    <n v="129206"/>
    <s v="-"/>
    <n v="56786"/>
    <n v="87095"/>
    <n v="2748"/>
    <n v="8641"/>
    <n v="295072"/>
    <n v="347960"/>
    <n v="33771"/>
    <n v="1420"/>
    <n v="25746"/>
    <n v="3888"/>
    <n v="41933"/>
  </r>
  <r>
    <x v="5"/>
    <n v="1903834"/>
    <n v="172267"/>
    <n v="29500"/>
    <n v="48750"/>
    <n v="4577"/>
    <n v="18655"/>
    <n v="230833"/>
    <n v="112142"/>
    <n v="68736"/>
    <n v="2236"/>
    <n v="156289"/>
    <n v="141717"/>
    <s v="-"/>
    <n v="61830"/>
    <n v="93589"/>
    <n v="3094"/>
    <n v="8857"/>
    <n v="301101"/>
    <n v="332492"/>
    <n v="40913"/>
    <n v="1626"/>
    <n v="27212"/>
    <n v="5426"/>
    <n v="41992"/>
  </r>
  <r>
    <x v="6"/>
    <n v="2057363"/>
    <n v="188149"/>
    <n v="31589"/>
    <n v="57551"/>
    <n v="4288"/>
    <n v="22326"/>
    <n v="260577"/>
    <n v="126525"/>
    <n v="74265"/>
    <n v="5015"/>
    <n v="149992"/>
    <n v="162569"/>
    <s v="-"/>
    <n v="66063"/>
    <n v="107114"/>
    <n v="3261"/>
    <n v="10255"/>
    <n v="317547"/>
    <n v="325281"/>
    <n v="51449"/>
    <n v="1452"/>
    <n v="32473"/>
    <n v="6014"/>
    <n v="53608"/>
  </r>
  <r>
    <x v="7"/>
    <n v="2171035"/>
    <n v="188836"/>
    <n v="31778"/>
    <n v="59701"/>
    <n v="5870"/>
    <n v="23161"/>
    <n v="317169"/>
    <n v="119701"/>
    <n v="77275"/>
    <n v="3087"/>
    <n v="159664"/>
    <n v="156833"/>
    <n v="81"/>
    <n v="71783"/>
    <n v="116999"/>
    <n v="4404"/>
    <n v="9976"/>
    <n v="338273"/>
    <n v="338089"/>
    <n v="46224"/>
    <n v="1395"/>
    <n v="37409"/>
    <n v="6383"/>
    <n v="56944"/>
  </r>
</pivotCacheRecords>
</file>

<file path=xl/pivotCache/pivotCacheRecords52.xml><?xml version="1.0" encoding="utf-8"?>
<pivotCacheRecords xmlns="http://schemas.openxmlformats.org/spreadsheetml/2006/main" xmlns:r="http://schemas.openxmlformats.org/officeDocument/2006/relationships" count="8">
  <r>
    <x v="0"/>
    <n v="1109"/>
    <n v="135"/>
    <n v="147"/>
    <n v="133"/>
    <n v="191"/>
    <n v="241"/>
    <n v="165"/>
    <n v="97"/>
  </r>
  <r>
    <x v="1"/>
    <n v="1102"/>
    <n v="123"/>
    <n v="144"/>
    <n v="150"/>
    <n v="190"/>
    <n v="179"/>
    <n v="215"/>
    <n v="101"/>
  </r>
  <r>
    <x v="2"/>
    <n v="1159"/>
    <n v="148"/>
    <n v="146"/>
    <n v="175"/>
    <n v="208"/>
    <n v="147"/>
    <n v="229"/>
    <n v="106"/>
  </r>
  <r>
    <x v="3"/>
    <n v="1206"/>
    <n v="142"/>
    <n v="160"/>
    <n v="181"/>
    <n v="227"/>
    <n v="172"/>
    <n v="217"/>
    <n v="107"/>
  </r>
  <r>
    <x v="4"/>
    <n v="1276"/>
    <n v="154"/>
    <n v="163"/>
    <n v="218"/>
    <n v="250"/>
    <n v="155"/>
    <n v="208"/>
    <n v="128"/>
  </r>
  <r>
    <x v="5"/>
    <n v="1358"/>
    <n v="155"/>
    <n v="182"/>
    <n v="251"/>
    <n v="243"/>
    <n v="182"/>
    <n v="195"/>
    <n v="150"/>
  </r>
  <r>
    <x v="6"/>
    <n v="1452"/>
    <n v="135"/>
    <n v="154"/>
    <n v="311"/>
    <n v="264"/>
    <n v="215"/>
    <n v="207"/>
    <n v="166"/>
  </r>
  <r>
    <x v="7"/>
    <n v="1534"/>
    <n v="148"/>
    <n v="158"/>
    <n v="333"/>
    <n v="284"/>
    <n v="225"/>
    <n v="216"/>
    <n v="170"/>
  </r>
</pivotCacheRecords>
</file>

<file path=xl/pivotCache/pivotCacheRecords53.xml><?xml version="1.0" encoding="utf-8"?>
<pivotCacheRecords xmlns="http://schemas.openxmlformats.org/spreadsheetml/2006/main" xmlns:r="http://schemas.openxmlformats.org/officeDocument/2006/relationships" count="8">
  <r>
    <x v="0"/>
    <n v="308"/>
    <n v="236"/>
    <n v="72"/>
  </r>
  <r>
    <x v="1"/>
    <n v="316"/>
    <n v="245"/>
    <n v="71"/>
  </r>
  <r>
    <x v="2"/>
    <n v="356"/>
    <n v="279"/>
    <n v="77"/>
  </r>
  <r>
    <x v="3"/>
    <n v="341"/>
    <n v="268"/>
    <n v="73"/>
  </r>
  <r>
    <x v="4"/>
    <n v="355"/>
    <n v="271"/>
    <n v="84"/>
  </r>
  <r>
    <x v="5"/>
    <n v="351"/>
    <n v="271"/>
    <n v="80"/>
  </r>
  <r>
    <x v="6"/>
    <n v="345"/>
    <n v="268"/>
    <n v="77"/>
  </r>
  <r>
    <x v="7"/>
    <n v="332"/>
    <n v="261"/>
    <n v="71"/>
  </r>
</pivotCacheRecords>
</file>

<file path=xl/pivotCache/pivotCacheRecords54.xml><?xml version="1.0" encoding="utf-8"?>
<pivotCacheRecords xmlns="http://schemas.openxmlformats.org/spreadsheetml/2006/main" xmlns:r="http://schemas.openxmlformats.org/officeDocument/2006/relationships" count="8">
  <r>
    <x v="0"/>
    <n v="16401"/>
  </r>
  <r>
    <x v="1"/>
    <n v="16466"/>
  </r>
  <r>
    <x v="2"/>
    <n v="12297"/>
  </r>
  <r>
    <x v="3"/>
    <n v="15455"/>
  </r>
  <r>
    <x v="4"/>
    <n v="14815"/>
  </r>
  <r>
    <x v="5"/>
    <n v="16488"/>
  </r>
  <r>
    <x v="6"/>
    <n v="12868"/>
  </r>
  <r>
    <x v="7"/>
    <n v="17263"/>
  </r>
</pivotCacheRecords>
</file>

<file path=xl/pivotCache/pivotCacheRecords55.xml><?xml version="1.0" encoding="utf-8"?>
<pivotCacheRecords xmlns="http://schemas.openxmlformats.org/spreadsheetml/2006/main" xmlns:r="http://schemas.openxmlformats.org/officeDocument/2006/relationships" count="8">
  <r>
    <x v="0"/>
    <n v="396"/>
    <n v="0"/>
    <n v="305"/>
    <n v="0"/>
    <n v="78"/>
    <n v="0"/>
    <n v="8"/>
    <n v="5"/>
  </r>
  <r>
    <x v="1"/>
    <n v="394"/>
    <n v="0"/>
    <n v="298"/>
    <n v="0"/>
    <n v="81"/>
    <n v="0"/>
    <n v="2"/>
    <n v="13"/>
  </r>
  <r>
    <x v="2"/>
    <n v="86"/>
    <n v="0"/>
    <n v="0"/>
    <n v="0"/>
    <n v="81"/>
    <n v="0"/>
    <n v="4"/>
    <n v="1"/>
  </r>
  <r>
    <x v="3"/>
    <n v="104"/>
    <n v="0"/>
    <n v="0"/>
    <n v="0"/>
    <n v="90"/>
    <n v="0"/>
    <n v="11"/>
    <n v="3"/>
  </r>
  <r>
    <x v="4"/>
    <n v="108"/>
    <n v="0"/>
    <n v="0"/>
    <n v="0"/>
    <n v="93"/>
    <n v="0"/>
    <n v="8"/>
    <n v="7"/>
  </r>
  <r>
    <x v="5"/>
    <n v="136"/>
    <n v="0"/>
    <n v="0"/>
    <n v="0"/>
    <n v="124"/>
    <n v="0"/>
    <n v="9"/>
    <n v="3"/>
  </r>
  <r>
    <x v="6"/>
    <n v="110"/>
    <n v="0"/>
    <n v="0"/>
    <n v="0"/>
    <n v="98"/>
    <n v="0"/>
    <n v="6"/>
    <n v="6"/>
  </r>
  <r>
    <x v="7"/>
    <n v="131"/>
    <n v="0"/>
    <n v="0"/>
    <n v="0"/>
    <n v="119"/>
    <n v="0"/>
    <n v="8"/>
    <n v="4"/>
  </r>
</pivotCacheRecords>
</file>

<file path=xl/pivotCache/pivotCacheRecords56.xml><?xml version="1.0" encoding="utf-8"?>
<pivotCacheRecords xmlns="http://schemas.openxmlformats.org/spreadsheetml/2006/main" xmlns:r="http://schemas.openxmlformats.org/officeDocument/2006/relationships" count="117">
  <r>
    <x v="0"/>
    <x v="0"/>
    <n v="8055"/>
    <n v="5244875"/>
  </r>
  <r>
    <x v="1"/>
    <x v="0"/>
    <n v="8658"/>
    <n v="5693274"/>
  </r>
  <r>
    <x v="2"/>
    <x v="0"/>
    <n v="9155"/>
    <n v="6058393"/>
  </r>
  <r>
    <x v="3"/>
    <x v="0"/>
    <n v="9434"/>
    <n v="6289516"/>
  </r>
  <r>
    <x v="4"/>
    <x v="0"/>
    <n v="9832"/>
    <n v="6570981"/>
  </r>
  <r>
    <x v="5"/>
    <x v="0"/>
    <n v="10425"/>
    <n v="6987804"/>
  </r>
  <r>
    <x v="6"/>
    <x v="0"/>
    <n v="10986"/>
    <n v="7386471"/>
  </r>
  <r>
    <x v="7"/>
    <x v="0"/>
    <n v="11547"/>
    <n v="7688166"/>
  </r>
  <r>
    <x v="8"/>
    <x v="0"/>
    <n v="11957"/>
    <n v="8081438"/>
  </r>
  <r>
    <x v="0"/>
    <x v="1"/>
    <n v="465"/>
    <n v="212766"/>
  </r>
  <r>
    <x v="1"/>
    <x v="1"/>
    <n v="434"/>
    <n v="199727"/>
  </r>
  <r>
    <x v="2"/>
    <x v="1"/>
    <n v="399"/>
    <n v="184821"/>
  </r>
  <r>
    <x v="3"/>
    <x v="1"/>
    <n v="350"/>
    <n v="161970"/>
  </r>
  <r>
    <x v="4"/>
    <x v="1"/>
    <n v="308"/>
    <n v="139526"/>
  </r>
  <r>
    <x v="5"/>
    <x v="1"/>
    <n v="263"/>
    <n v="120110"/>
  </r>
  <r>
    <x v="6"/>
    <x v="1"/>
    <n v="218"/>
    <n v="100178"/>
  </r>
  <r>
    <x v="7"/>
    <x v="1"/>
    <n v="193"/>
    <n v="87888"/>
  </r>
  <r>
    <x v="8"/>
    <x v="1"/>
    <n v="171"/>
    <n v="79978"/>
  </r>
  <r>
    <x v="0"/>
    <x v="2"/>
    <n v="6"/>
    <n v="2457"/>
  </r>
  <r>
    <x v="1"/>
    <x v="2"/>
    <n v="7"/>
    <n v="2867"/>
  </r>
  <r>
    <x v="2"/>
    <x v="2"/>
    <n v="7"/>
    <n v="2867"/>
  </r>
  <r>
    <x v="3"/>
    <x v="2"/>
    <n v="5"/>
    <n v="2048"/>
  </r>
  <r>
    <x v="4"/>
    <x v="2"/>
    <n v="4"/>
    <n v="1632"/>
  </r>
  <r>
    <x v="5"/>
    <x v="2"/>
    <n v="4"/>
    <n v="1627"/>
  </r>
  <r>
    <x v="6"/>
    <x v="2"/>
    <n v="3"/>
    <n v="1212"/>
  </r>
  <r>
    <x v="7"/>
    <x v="2"/>
    <n v="2"/>
    <n v="799"/>
  </r>
  <r>
    <x v="8"/>
    <x v="2"/>
    <n v="2"/>
    <n v="807"/>
  </r>
  <r>
    <x v="0"/>
    <x v="3"/>
    <n v="261"/>
    <n v="55757"/>
  </r>
  <r>
    <x v="1"/>
    <x v="3"/>
    <n v="245"/>
    <n v="52964"/>
  </r>
  <r>
    <x v="2"/>
    <x v="3"/>
    <n v="234"/>
    <n v="50714"/>
  </r>
  <r>
    <x v="3"/>
    <x v="3"/>
    <n v="217"/>
    <n v="47038"/>
  </r>
  <r>
    <x v="4"/>
    <x v="3"/>
    <n v="195"/>
    <n v="42703"/>
  </r>
  <r>
    <x v="5"/>
    <x v="3"/>
    <n v="172"/>
    <n v="37710"/>
  </r>
  <r>
    <x v="6"/>
    <x v="3"/>
    <n v="157"/>
    <n v="34006"/>
  </r>
  <r>
    <x v="7"/>
    <x v="3"/>
    <n v="138"/>
    <n v="29551"/>
  </r>
  <r>
    <x v="8"/>
    <x v="3"/>
    <n v="122"/>
    <n v="26447"/>
  </r>
  <r>
    <x v="0"/>
    <x v="4"/>
    <n v="16"/>
    <n v="15049"/>
  </r>
  <r>
    <x v="1"/>
    <x v="4"/>
    <n v="16"/>
    <n v="14852"/>
  </r>
  <r>
    <x v="2"/>
    <x v="4"/>
    <n v="14"/>
    <n v="12871"/>
  </r>
  <r>
    <x v="3"/>
    <x v="4"/>
    <n v="14"/>
    <n v="12871"/>
  </r>
  <r>
    <x v="4"/>
    <x v="4"/>
    <n v="15"/>
    <n v="13608"/>
  </r>
  <r>
    <x v="5"/>
    <x v="4"/>
    <n v="14"/>
    <n v="12780"/>
  </r>
  <r>
    <x v="6"/>
    <x v="4"/>
    <n v="15"/>
    <n v="13764"/>
  </r>
  <r>
    <x v="7"/>
    <x v="4"/>
    <n v="15"/>
    <n v="13524"/>
  </r>
  <r>
    <x v="8"/>
    <x v="4"/>
    <n v="13"/>
    <n v="11701"/>
  </r>
  <r>
    <x v="0"/>
    <x v="5"/>
    <n v="0"/>
    <n v="0"/>
  </r>
  <r>
    <x v="1"/>
    <x v="5"/>
    <n v="0"/>
    <n v="0"/>
  </r>
  <r>
    <x v="2"/>
    <x v="5"/>
    <n v="0"/>
    <n v="0"/>
  </r>
  <r>
    <x v="3"/>
    <x v="5"/>
    <n v="0"/>
    <n v="0"/>
  </r>
  <r>
    <x v="4"/>
    <x v="5"/>
    <n v="0"/>
    <n v="0"/>
  </r>
  <r>
    <x v="5"/>
    <x v="5"/>
    <n v="0"/>
    <n v="0"/>
  </r>
  <r>
    <x v="6"/>
    <x v="5"/>
    <n v="0"/>
    <n v="0"/>
  </r>
  <r>
    <x v="7"/>
    <x v="5"/>
    <n v="0"/>
    <n v="0"/>
  </r>
  <r>
    <x v="8"/>
    <x v="5"/>
    <n v="0"/>
    <n v="0"/>
  </r>
  <r>
    <x v="0"/>
    <x v="6"/>
    <n v="0"/>
    <n v="0"/>
  </r>
  <r>
    <x v="1"/>
    <x v="6"/>
    <n v="0"/>
    <n v="0"/>
  </r>
  <r>
    <x v="2"/>
    <x v="6"/>
    <n v="0"/>
    <n v="0"/>
  </r>
  <r>
    <x v="3"/>
    <x v="6"/>
    <n v="0"/>
    <n v="0"/>
  </r>
  <r>
    <x v="4"/>
    <x v="6"/>
    <n v="0"/>
    <n v="0"/>
  </r>
  <r>
    <x v="5"/>
    <x v="6"/>
    <n v="0"/>
    <n v="0"/>
  </r>
  <r>
    <x v="6"/>
    <x v="6"/>
    <n v="0"/>
    <n v="0"/>
  </r>
  <r>
    <x v="7"/>
    <x v="6"/>
    <n v="0"/>
    <n v="0"/>
  </r>
  <r>
    <x v="8"/>
    <x v="6"/>
    <n v="0"/>
    <n v="0"/>
  </r>
  <r>
    <x v="0"/>
    <x v="7"/>
    <n v="6"/>
    <n v="2683"/>
  </r>
  <r>
    <x v="1"/>
    <x v="7"/>
    <n v="5"/>
    <n v="2263"/>
  </r>
  <r>
    <x v="2"/>
    <x v="7"/>
    <n v="5"/>
    <n v="2261"/>
  </r>
  <r>
    <x v="3"/>
    <x v="7"/>
    <n v="5"/>
    <n v="2365"/>
  </r>
  <r>
    <x v="4"/>
    <x v="7"/>
    <n v="4"/>
    <n v="1787"/>
  </r>
  <r>
    <x v="5"/>
    <x v="7"/>
    <n v="4"/>
    <n v="1782"/>
  </r>
  <r>
    <x v="6"/>
    <x v="7"/>
    <n v="7"/>
    <n v="3075"/>
  </r>
  <r>
    <x v="7"/>
    <x v="7"/>
    <n v="6"/>
    <n v="2475"/>
  </r>
  <r>
    <x v="8"/>
    <x v="7"/>
    <n v="5"/>
    <n v="2077"/>
  </r>
  <r>
    <x v="0"/>
    <x v="8"/>
    <n v="6732"/>
    <n v="4474325"/>
  </r>
  <r>
    <x v="1"/>
    <x v="8"/>
    <n v="7352"/>
    <n v="4911968"/>
  </r>
  <r>
    <x v="2"/>
    <x v="8"/>
    <n v="7869"/>
    <n v="5278014"/>
  </r>
  <r>
    <x v="3"/>
    <x v="8"/>
    <n v="8178"/>
    <n v="5506183"/>
  </r>
  <r>
    <x v="4"/>
    <x v="8"/>
    <n v="8650"/>
    <n v="5811727"/>
  </r>
  <r>
    <x v="5"/>
    <x v="8"/>
    <n v="9277"/>
    <n v="6226517"/>
  </r>
  <r>
    <x v="6"/>
    <x v="8"/>
    <n v="9902"/>
    <n v="6656731"/>
  </r>
  <r>
    <x v="7"/>
    <x v="8"/>
    <n v="10510"/>
    <n v="6985185"/>
  </r>
  <r>
    <x v="8"/>
    <x v="8"/>
    <n v="10953"/>
    <n v="7378252"/>
  </r>
  <r>
    <x v="0"/>
    <x v="9"/>
    <n v="466"/>
    <n v="406850"/>
  </r>
  <r>
    <x v="1"/>
    <x v="9"/>
    <n v="490"/>
    <n v="429588"/>
  </r>
  <r>
    <x v="2"/>
    <x v="9"/>
    <n v="512"/>
    <n v="448325"/>
  </r>
  <r>
    <x v="3"/>
    <x v="9"/>
    <n v="539"/>
    <n v="475644"/>
  </r>
  <r>
    <x v="4"/>
    <x v="9"/>
    <n v="557"/>
    <n v="491271"/>
  </r>
  <r>
    <x v="5"/>
    <x v="9"/>
    <n v="591"/>
    <n v="516533"/>
  </r>
  <r>
    <x v="6"/>
    <x v="9"/>
    <n v="588"/>
    <n v="512083"/>
  </r>
  <r>
    <x v="7"/>
    <x v="9"/>
    <n v="594"/>
    <n v="510364"/>
  </r>
  <r>
    <x v="8"/>
    <x v="9"/>
    <n v="601"/>
    <n v="520208"/>
  </r>
  <r>
    <x v="0"/>
    <x v="10"/>
    <n v="95"/>
    <n v="74003"/>
  </r>
  <r>
    <x v="1"/>
    <x v="10"/>
    <n v="99"/>
    <n v="77520"/>
  </r>
  <r>
    <x v="2"/>
    <x v="10"/>
    <n v="96"/>
    <n v="75664"/>
  </r>
  <r>
    <x v="3"/>
    <x v="10"/>
    <n v="102"/>
    <n v="77975"/>
  </r>
  <r>
    <x v="4"/>
    <x v="10"/>
    <n v="88"/>
    <n v="67157"/>
  </r>
  <r>
    <x v="5"/>
    <x v="10"/>
    <n v="87"/>
    <n v="69344"/>
  </r>
  <r>
    <x v="6"/>
    <x v="10"/>
    <n v="82"/>
    <n v="63683"/>
  </r>
  <r>
    <x v="7"/>
    <x v="10"/>
    <n v="75"/>
    <n v="56641"/>
  </r>
  <r>
    <x v="8"/>
    <x v="10"/>
    <n v="81"/>
    <n v="60788"/>
  </r>
  <r>
    <x v="0"/>
    <x v="11"/>
    <n v="0"/>
    <n v="0"/>
  </r>
  <r>
    <x v="1"/>
    <x v="11"/>
    <n v="0"/>
    <n v="0"/>
  </r>
  <r>
    <x v="2"/>
    <x v="11"/>
    <n v="0"/>
    <n v="0"/>
  </r>
  <r>
    <x v="3"/>
    <x v="11"/>
    <n v="0"/>
    <n v="0"/>
  </r>
  <r>
    <x v="4"/>
    <x v="11"/>
    <n v="0"/>
    <n v="0"/>
  </r>
  <r>
    <x v="5"/>
    <x v="11"/>
    <n v="0"/>
    <n v="0"/>
  </r>
  <r>
    <x v="6"/>
    <x v="11"/>
    <n v="0"/>
    <n v="0"/>
  </r>
  <r>
    <x v="7"/>
    <x v="11"/>
    <n v="0"/>
    <n v="0"/>
  </r>
  <r>
    <x v="8"/>
    <x v="11"/>
    <n v="0"/>
    <n v="0"/>
  </r>
  <r>
    <x v="0"/>
    <x v="12"/>
    <n v="8"/>
    <n v="985"/>
  </r>
  <r>
    <x v="1"/>
    <x v="12"/>
    <n v="10"/>
    <n v="1525"/>
  </r>
  <r>
    <x v="2"/>
    <x v="12"/>
    <n v="19"/>
    <n v="2856"/>
  </r>
  <r>
    <x v="3"/>
    <x v="12"/>
    <n v="24"/>
    <n v="3422"/>
  </r>
  <r>
    <x v="4"/>
    <x v="12"/>
    <n v="11"/>
    <n v="1570"/>
  </r>
  <r>
    <x v="5"/>
    <x v="12"/>
    <n v="13"/>
    <n v="1401"/>
  </r>
  <r>
    <x v="6"/>
    <x v="12"/>
    <n v="14"/>
    <n v="1739"/>
  </r>
  <r>
    <x v="7"/>
    <x v="12"/>
    <n v="14"/>
    <n v="1739"/>
  </r>
  <r>
    <x v="8"/>
    <x v="12"/>
    <n v="9"/>
    <n v="1180"/>
  </r>
</pivotCacheRecords>
</file>

<file path=xl/pivotCache/pivotCacheRecords57.xml><?xml version="1.0" encoding="utf-8"?>
<pivotCacheRecords xmlns="http://schemas.openxmlformats.org/spreadsheetml/2006/main" xmlns:r="http://schemas.openxmlformats.org/officeDocument/2006/relationships" count="8">
  <r>
    <x v="0"/>
    <n v="6"/>
    <n v="2029"/>
  </r>
  <r>
    <x v="1"/>
    <n v="6"/>
    <n v="2029"/>
  </r>
  <r>
    <x v="2"/>
    <n v="4"/>
    <n v="1623"/>
  </r>
  <r>
    <x v="3"/>
    <n v="2"/>
    <n v="808"/>
  </r>
  <r>
    <x v="4"/>
    <n v="2"/>
    <n v="806"/>
  </r>
  <r>
    <x v="5"/>
    <n v="2"/>
    <n v="798"/>
  </r>
  <r>
    <x v="6"/>
    <n v="2"/>
    <n v="792"/>
  </r>
  <r>
    <x v="7"/>
    <n v="2"/>
    <n v="799"/>
  </r>
</pivotCacheRecords>
</file>

<file path=xl/pivotCache/pivotCacheRecords58.xml><?xml version="1.0" encoding="utf-8"?>
<pivotCacheRecords xmlns="http://schemas.openxmlformats.org/spreadsheetml/2006/main" xmlns:r="http://schemas.openxmlformats.org/officeDocument/2006/relationships" count="8">
  <r>
    <x v="0"/>
    <n v="3203"/>
    <n v="258046830"/>
    <n v="256135130"/>
    <n v="99.25916547783207"/>
  </r>
  <r>
    <x v="1"/>
    <n v="3418"/>
    <n v="265198550"/>
    <n v="264306450"/>
    <n v="99.663610528790599"/>
  </r>
  <r>
    <x v="2"/>
    <n v="3616"/>
    <n v="275208350"/>
    <n v="274248060"/>
    <n v="99.651067999935321"/>
  </r>
  <r>
    <x v="3"/>
    <n v="3841"/>
    <n v="286749910"/>
    <n v="285627290"/>
    <n v="99.608502056722529"/>
  </r>
  <r>
    <x v="4"/>
    <n v="4071"/>
    <n v="323271970"/>
    <n v="321787820"/>
    <n v="99.540897405982946"/>
  </r>
  <r>
    <x v="5"/>
    <n v="4284"/>
    <n v="337233160"/>
    <n v="336160867"/>
    <n v="99.682032158403402"/>
  </r>
  <r>
    <x v="6"/>
    <n v="4560"/>
    <n v="368702350"/>
    <n v="367920000"/>
    <n v="99.787809868854922"/>
  </r>
  <r>
    <x v="7"/>
    <n v="4874"/>
    <n v="380974460"/>
    <n v="380112950"/>
    <n v="99.774000000000001"/>
  </r>
</pivotCacheRecords>
</file>

<file path=xl/pivotCache/pivotCacheRecords59.xml><?xml version="1.0" encoding="utf-8"?>
<pivotCacheRecords xmlns="http://schemas.openxmlformats.org/spreadsheetml/2006/main" xmlns:r="http://schemas.openxmlformats.org/officeDocument/2006/relationships" count="8">
  <r>
    <x v="0"/>
    <n v="3203"/>
    <n v="77965"/>
    <n v="2223375"/>
    <n v="28518"/>
    <n v="694153"/>
  </r>
  <r>
    <x v="1"/>
    <n v="3418"/>
    <n v="92181"/>
    <n v="2633831"/>
    <n v="28572"/>
    <n v="770576"/>
  </r>
  <r>
    <x v="2"/>
    <n v="3616"/>
    <n v="95213"/>
    <n v="2816294"/>
    <n v="29578"/>
    <n v="778842"/>
  </r>
  <r>
    <x v="3"/>
    <n v="3704"/>
    <n v="101282"/>
    <n v="3032351"/>
    <n v="29940"/>
    <n v="818669"/>
  </r>
  <r>
    <x v="4"/>
    <n v="3951"/>
    <n v="106996"/>
    <n v="3299387"/>
    <n v="30837"/>
    <n v="835076"/>
  </r>
  <r>
    <x v="5"/>
    <n v="4167"/>
    <n v="114592"/>
    <n v="3428600"/>
    <n v="29920"/>
    <n v="822798"/>
  </r>
  <r>
    <x v="6"/>
    <n v="4408"/>
    <n v="121196"/>
    <n v="3725259"/>
    <n v="30737"/>
    <n v="845113"/>
  </r>
  <r>
    <x v="7"/>
    <n v="4703"/>
    <n v="127967"/>
    <n v="4115948"/>
    <n v="32164"/>
    <n v="875175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8">
  <r>
    <x v="0"/>
    <n v="3804"/>
    <n v="1905"/>
    <n v="1899"/>
  </r>
  <r>
    <x v="1"/>
    <n v="3766"/>
    <n v="1879"/>
    <n v="1887"/>
  </r>
  <r>
    <x v="2"/>
    <n v="3577"/>
    <n v="1718"/>
    <n v="1859"/>
  </r>
  <r>
    <x v="3"/>
    <n v="2652"/>
    <n v="1277"/>
    <n v="1375"/>
  </r>
  <r>
    <x v="4"/>
    <n v="2815"/>
    <n v="1417"/>
    <n v="1398"/>
  </r>
  <r>
    <x v="5"/>
    <n v="2702"/>
    <n v="1334"/>
    <n v="1368"/>
  </r>
  <r>
    <x v="6"/>
    <n v="2880"/>
    <n v="1494"/>
    <n v="1386"/>
  </r>
  <r>
    <x v="7"/>
    <n v="2744"/>
    <n v="1411"/>
    <n v="1333"/>
  </r>
</pivotCacheRecords>
</file>

<file path=xl/pivotCache/pivotCacheRecords60.xml><?xml version="1.0" encoding="utf-8"?>
<pivotCacheRecords xmlns="http://schemas.openxmlformats.org/spreadsheetml/2006/main" xmlns:r="http://schemas.openxmlformats.org/officeDocument/2006/relationships" count="8">
  <r>
    <x v="0"/>
    <n v="3203"/>
    <n v="399"/>
    <n v="378"/>
    <n v="5"/>
    <n v="2"/>
    <n v="14"/>
    <n v="184"/>
    <n v="163"/>
    <n v="11"/>
    <n v="0"/>
    <n v="10"/>
  </r>
  <r>
    <x v="1"/>
    <n v="3418"/>
    <n v="431"/>
    <n v="404"/>
    <n v="3"/>
    <n v="2"/>
    <n v="22"/>
    <n v="216"/>
    <n v="194"/>
    <n v="9"/>
    <n v="0"/>
    <n v="13"/>
  </r>
  <r>
    <x v="2"/>
    <n v="3616"/>
    <n v="496"/>
    <n v="431"/>
    <n v="4"/>
    <n v="0"/>
    <n v="61"/>
    <n v="298"/>
    <n v="233"/>
    <n v="7"/>
    <n v="0"/>
    <n v="58"/>
  </r>
  <r>
    <x v="3"/>
    <n v="3841"/>
    <n v="504"/>
    <n v="430"/>
    <n v="9"/>
    <n v="4"/>
    <n v="61"/>
    <n v="279"/>
    <n v="227"/>
    <n v="11"/>
    <n v="0"/>
    <n v="41"/>
  </r>
  <r>
    <x v="4"/>
    <n v="4071"/>
    <n v="521"/>
    <n v="462"/>
    <n v="6"/>
    <n v="2"/>
    <n v="51"/>
    <n v="291"/>
    <n v="240"/>
    <n v="8"/>
    <n v="1"/>
    <n v="42"/>
  </r>
  <r>
    <x v="5"/>
    <n v="4284"/>
    <n v="508"/>
    <n v="446"/>
    <n v="7"/>
    <n v="1"/>
    <n v="54"/>
    <n v="295"/>
    <n v="241"/>
    <n v="8"/>
    <n v="0"/>
    <n v="46"/>
  </r>
  <r>
    <x v="6"/>
    <n v="4560"/>
    <n v="580"/>
    <n v="507"/>
    <n v="12"/>
    <n v="4"/>
    <n v="57"/>
    <n v="304"/>
    <n v="245"/>
    <n v="17"/>
    <n v="1"/>
    <n v="41"/>
  </r>
  <r>
    <x v="7"/>
    <n v="4874"/>
    <n v="616"/>
    <n v="565"/>
    <n v="9"/>
    <n v="2"/>
    <n v="40"/>
    <n v="302"/>
    <n v="244"/>
    <n v="10"/>
    <n v="1"/>
    <n v="47"/>
  </r>
</pivotCacheRecords>
</file>

<file path=xl/pivotCache/pivotCacheRecords61.xml><?xml version="1.0" encoding="utf-8"?>
<pivotCacheRecords xmlns="http://schemas.openxmlformats.org/spreadsheetml/2006/main" xmlns:r="http://schemas.openxmlformats.org/officeDocument/2006/relationships" count="8">
  <r>
    <x v="0"/>
    <n v="14796"/>
    <n v="1571089"/>
    <n v="1419731"/>
    <n v="90.37"/>
  </r>
  <r>
    <x v="1"/>
    <n v="14775"/>
    <n v="1682765"/>
    <n v="1505926"/>
    <n v="89.49"/>
  </r>
  <r>
    <x v="2"/>
    <n v="14499"/>
    <n v="1559699"/>
    <n v="1413618"/>
    <n v="90.63"/>
  </r>
  <r>
    <x v="3"/>
    <n v="14479"/>
    <n v="1537186"/>
    <n v="1417554"/>
    <n v="92.22"/>
  </r>
  <r>
    <x v="4"/>
    <n v="14498"/>
    <n v="1580556"/>
    <n v="1463071"/>
    <n v="92.57"/>
  </r>
  <r>
    <x v="5"/>
    <n v="14102"/>
    <n v="1586118"/>
    <n v="1473010"/>
    <n v="92.87"/>
  </r>
  <r>
    <x v="6"/>
    <n v="13595"/>
    <n v="1564924"/>
    <n v="1460639"/>
    <n v="93.34"/>
  </r>
  <r>
    <x v="7"/>
    <n v="12933"/>
    <n v="1515388"/>
    <n v="1402993"/>
    <n v="92.58"/>
  </r>
</pivotCacheRecords>
</file>

<file path=xl/pivotCache/pivotCacheRecords62.xml><?xml version="1.0" encoding="utf-8"?>
<pivotCacheRecords xmlns="http://schemas.openxmlformats.org/spreadsheetml/2006/main" xmlns:r="http://schemas.openxmlformats.org/officeDocument/2006/relationships" count="8">
  <r>
    <x v="0"/>
    <n v="188560"/>
    <n v="3603960"/>
    <n v="2612"/>
    <n v="1152947"/>
    <n v="2441"/>
    <n v="65331"/>
    <n v="99184"/>
    <n v="1394563"/>
    <n v="23423"/>
    <n v="302158"/>
    <n v="59857"/>
    <n v="634425"/>
    <n v="0"/>
    <n v="0"/>
    <n v="118"/>
    <n v="6444"/>
    <n v="0"/>
    <n v="3366"/>
    <n v="48092"/>
    <n v="0"/>
    <n v="0"/>
    <n v="172"/>
    <n v="37010"/>
    <n v="92"/>
    <n v="33010"/>
    <n v="80"/>
    <n v="4000"/>
  </r>
  <r>
    <x v="1"/>
    <n v="197554"/>
    <n v="3886893"/>
    <n v="2688"/>
    <n v="1275583"/>
    <n v="2542"/>
    <n v="69371"/>
    <n v="104002"/>
    <n v="1453341"/>
    <n v="23930"/>
    <n v="320305"/>
    <n v="63022"/>
    <n v="711027"/>
    <n v="0"/>
    <n v="0"/>
    <n v="163"/>
    <n v="8238"/>
    <n v="1"/>
    <n v="3748"/>
    <n v="49027"/>
    <n v="0"/>
    <n v="0"/>
    <n v="198"/>
    <n v="38000"/>
    <n v="82"/>
    <n v="32200"/>
    <n v="116"/>
    <n v="5800"/>
  </r>
  <r>
    <x v="2"/>
    <n v="197036"/>
    <n v="3843754"/>
    <n v="2582"/>
    <n v="1252974"/>
    <n v="2407"/>
    <n v="66062"/>
    <n v="102090"/>
    <n v="1430292"/>
    <n v="24151"/>
    <n v="309978"/>
    <n v="64065"/>
    <n v="722200"/>
    <n v="0"/>
    <n v="0"/>
    <n v="173"/>
    <n v="9198"/>
    <n v="51"/>
    <n v="3924"/>
    <n v="53049"/>
    <n v="0"/>
    <n v="0"/>
    <n v="176"/>
    <n v="38770"/>
    <n v="81"/>
    <n v="34020"/>
    <n v="95"/>
    <n v="4750"/>
  </r>
  <r>
    <x v="3"/>
    <n v="195500"/>
    <n v="3960196"/>
    <n v="2607"/>
    <n v="1288342"/>
    <n v="2429"/>
    <n v="66867"/>
    <n v="100431"/>
    <n v="1464196"/>
    <n v="24804"/>
    <n v="315505"/>
    <n v="62943"/>
    <n v="751767"/>
    <n v="0"/>
    <n v="0"/>
    <n v="199"/>
    <n v="11298"/>
    <n v="72"/>
    <n v="4444"/>
    <n v="62220"/>
    <n v="0"/>
    <n v="0"/>
    <n v="163"/>
    <n v="35530"/>
    <n v="74"/>
    <n v="31080"/>
    <n v="89"/>
    <n v="4450"/>
  </r>
  <r>
    <x v="4"/>
    <n v="198586"/>
    <n v="4038983"/>
    <n v="2706"/>
    <n v="1392040"/>
    <n v="2533"/>
    <n v="64356"/>
    <n v="101932"/>
    <n v="1451755"/>
    <n v="24909"/>
    <n v="304533"/>
    <n v="63591"/>
    <n v="749581"/>
    <n v="0"/>
    <n v="0"/>
    <n v="193"/>
    <n v="11174"/>
    <n v="102"/>
    <n v="5153"/>
    <n v="65544"/>
    <n v="0"/>
    <n v="0"/>
    <n v="158"/>
    <n v="33800"/>
    <n v="70"/>
    <n v="29400"/>
    <n v="88"/>
    <n v="4400"/>
  </r>
  <r>
    <x v="5"/>
    <n v="201859"/>
    <n v="4147865"/>
    <n v="2741"/>
    <n v="1425207"/>
    <n v="2547"/>
    <n v="67465"/>
    <n v="101912"/>
    <n v="1459592"/>
    <n v="25675"/>
    <n v="309710"/>
    <n v="66226"/>
    <n v="817498"/>
    <n v="0"/>
    <n v="0"/>
    <n v="218"/>
    <n v="12351"/>
    <n v="120"/>
    <n v="4967"/>
    <n v="56042"/>
    <n v="0"/>
    <n v="0"/>
    <n v="157"/>
    <n v="35536"/>
    <n v="75"/>
    <n v="31436"/>
    <n v="82"/>
    <n v="4100"/>
  </r>
  <r>
    <x v="6"/>
    <n v="202480"/>
    <n v="4408843"/>
    <n v="2843"/>
    <n v="1641811"/>
    <n v="2670"/>
    <n v="72687"/>
    <n v="101552"/>
    <n v="1490214"/>
    <n v="25540"/>
    <n v="313019"/>
    <n v="66644"/>
    <n v="821392"/>
    <n v="0"/>
    <n v="0"/>
    <n v="240"/>
    <n v="13158"/>
    <n v="142"/>
    <n v="5519"/>
    <n v="56562"/>
    <n v="0"/>
    <n v="0"/>
    <n v="148"/>
    <n v="32110"/>
    <n v="67"/>
    <n v="28060"/>
    <n v="81"/>
    <n v="4050"/>
  </r>
  <r>
    <x v="7"/>
    <n v="202668"/>
    <n v="4468888"/>
    <n v="2912"/>
    <n v="1568674"/>
    <n v="2756"/>
    <n v="77371"/>
    <n v="100330"/>
    <n v="1559370"/>
    <n v="26123"/>
    <n v="318666"/>
    <n v="66819"/>
    <n v="867075"/>
    <n v="0"/>
    <n v="0"/>
    <n v="261"/>
    <n v="13606"/>
    <n v="94"/>
    <n v="6128"/>
    <n v="64111"/>
    <n v="1"/>
    <n v="16"/>
    <n v="161"/>
    <n v="28971"/>
    <n v="62"/>
    <n v="24021"/>
    <n v="99"/>
    <n v="4950"/>
  </r>
</pivotCacheRecords>
</file>

<file path=xl/pivotCache/pivotCacheRecords63.xml><?xml version="1.0" encoding="utf-8"?>
<pivotCacheRecords xmlns="http://schemas.openxmlformats.org/spreadsheetml/2006/main" xmlns:r="http://schemas.openxmlformats.org/officeDocument/2006/relationships" count="8">
  <r>
    <x v="0"/>
    <n v="7855"/>
    <n v="14796"/>
    <n v="2726"/>
    <n v="586"/>
    <n v="1742"/>
    <n v="24"/>
    <n v="94"/>
    <n v="280"/>
    <n v="5351"/>
    <n v="506"/>
    <n v="1347"/>
    <n v="87"/>
    <n v="81"/>
    <n v="2969"/>
    <n v="361"/>
  </r>
  <r>
    <x v="1"/>
    <n v="7854"/>
    <n v="14775"/>
    <n v="2713"/>
    <n v="619"/>
    <n v="1786"/>
    <n v="28"/>
    <n v="86"/>
    <n v="194"/>
    <n v="2734"/>
    <n v="566"/>
    <n v="1249"/>
    <n v="101"/>
    <n v="115"/>
    <n v="368"/>
    <n v="335"/>
  </r>
  <r>
    <x v="2"/>
    <n v="7846"/>
    <n v="14499"/>
    <n v="2558"/>
    <n v="504"/>
    <n v="1782"/>
    <n v="34"/>
    <n v="78"/>
    <n v="160"/>
    <n v="2834"/>
    <n v="524"/>
    <n v="1462"/>
    <n v="123"/>
    <n v="96"/>
    <n v="367"/>
    <n v="262"/>
  </r>
  <r>
    <x v="3"/>
    <n v="7911"/>
    <n v="14479"/>
    <n v="2588"/>
    <n v="533"/>
    <n v="1808"/>
    <n v="43"/>
    <n v="68"/>
    <n v="136"/>
    <n v="2600"/>
    <n v="512"/>
    <n v="1319"/>
    <n v="77"/>
    <n v="97"/>
    <n v="390"/>
    <n v="205"/>
  </r>
  <r>
    <x v="4"/>
    <n v="8013"/>
    <n v="14498"/>
    <n v="2670"/>
    <n v="616"/>
    <n v="1794"/>
    <n v="45"/>
    <n v="60"/>
    <n v="155"/>
    <n v="2659"/>
    <n v="488"/>
    <n v="1299"/>
    <n v="78"/>
    <n v="91"/>
    <n v="418"/>
    <n v="285"/>
  </r>
  <r>
    <x v="5"/>
    <n v="7918"/>
    <n v="14102"/>
    <n v="2393"/>
    <n v="511"/>
    <n v="1593"/>
    <n v="43"/>
    <n v="78"/>
    <n v="168"/>
    <n v="2789"/>
    <n v="501"/>
    <n v="1487"/>
    <n v="82"/>
    <n v="80"/>
    <n v="407"/>
    <n v="232"/>
  </r>
  <r>
    <x v="6"/>
    <n v="7782"/>
    <n v="13595"/>
    <n v="2374"/>
    <n v="567"/>
    <n v="1510"/>
    <n v="63"/>
    <n v="69"/>
    <n v="165"/>
    <n v="2881"/>
    <n v="409"/>
    <n v="1577"/>
    <n v="93"/>
    <n v="83"/>
    <n v="436"/>
    <n v="283"/>
  </r>
  <r>
    <x v="7"/>
    <n v="7578"/>
    <n v="12933"/>
    <n v="2274"/>
    <n v="489"/>
    <n v="1510"/>
    <n v="46"/>
    <n v="54"/>
    <n v="175"/>
    <n v="2936"/>
    <n v="461"/>
    <n v="1595"/>
    <n v="67"/>
    <n v="101"/>
    <n v="496"/>
    <n v="216"/>
  </r>
</pivotCacheRecords>
</file>

<file path=xl/pivotCache/pivotCacheRecords64.xml><?xml version="1.0" encoding="utf-8"?>
<pivotCacheRecords xmlns="http://schemas.openxmlformats.org/spreadsheetml/2006/main" xmlns:r="http://schemas.openxmlformats.org/officeDocument/2006/relationships" count="8">
  <r>
    <x v="0"/>
    <n v="41"/>
    <n v="220"/>
    <n v="463"/>
    <n v="179"/>
  </r>
  <r>
    <x v="1"/>
    <n v="40"/>
    <n v="339"/>
    <n v="694"/>
    <n v="314"/>
  </r>
  <r>
    <x v="2"/>
    <n v="36"/>
    <n v="305"/>
    <n v="641"/>
    <n v="172"/>
  </r>
  <r>
    <x v="3"/>
    <n v="39"/>
    <n v="260"/>
    <n v="550"/>
    <n v="150"/>
  </r>
  <r>
    <x v="4"/>
    <n v="40"/>
    <n v="236"/>
    <n v="527"/>
    <n v="142"/>
  </r>
  <r>
    <x v="5"/>
    <n v="41"/>
    <n v="256"/>
    <n v="544"/>
    <n v="127"/>
  </r>
  <r>
    <x v="6"/>
    <n v="41"/>
    <n v="268"/>
    <n v="566"/>
    <n v="129"/>
  </r>
  <r>
    <x v="7"/>
    <n v="41"/>
    <n v="344"/>
    <n v="732"/>
    <n v="156"/>
  </r>
</pivotCacheRecords>
</file>

<file path=xl/pivotCache/pivotCacheRecords65.xml><?xml version="1.0" encoding="utf-8"?>
<pivotCacheRecords xmlns="http://schemas.openxmlformats.org/spreadsheetml/2006/main" xmlns:r="http://schemas.openxmlformats.org/officeDocument/2006/relationships" count="8">
  <r>
    <x v="0"/>
    <n v="244"/>
    <n v="4894"/>
    <n v="11461"/>
    <n v="2373"/>
    <n v="76"/>
  </r>
  <r>
    <x v="1"/>
    <n v="242"/>
    <n v="4542"/>
    <n v="10691"/>
    <n v="2340"/>
    <n v="64"/>
  </r>
  <r>
    <x v="2"/>
    <n v="233"/>
    <n v="4755"/>
    <n v="11034"/>
    <n v="1875"/>
    <n v="58"/>
  </r>
  <r>
    <x v="3"/>
    <n v="241"/>
    <n v="4883"/>
    <n v="10880"/>
    <n v="1916"/>
    <n v="93"/>
  </r>
  <r>
    <x v="4"/>
    <n v="245"/>
    <n v="4713"/>
    <n v="10895"/>
    <n v="1863"/>
    <n v="48"/>
  </r>
  <r>
    <x v="5"/>
    <n v="241"/>
    <n v="4557"/>
    <n v="10381"/>
    <n v="1483"/>
    <n v="55"/>
  </r>
  <r>
    <x v="6"/>
    <n v="244"/>
    <n v="4318"/>
    <n v="9588"/>
    <n v="1403"/>
    <n v="66"/>
  </r>
  <r>
    <x v="7"/>
    <n v="243"/>
    <n v="3577"/>
    <n v="8239"/>
    <n v="1314"/>
    <n v="45"/>
  </r>
</pivotCacheRecords>
</file>

<file path=xl/pivotCache/pivotCacheRecords66.xml><?xml version="1.0" encoding="utf-8"?>
<pivotCacheRecords xmlns="http://schemas.openxmlformats.org/spreadsheetml/2006/main" xmlns:r="http://schemas.openxmlformats.org/officeDocument/2006/relationships" count="20">
  <r>
    <x v="0"/>
    <x v="0"/>
    <n v="180"/>
    <n v="190"/>
    <n v="61"/>
    <n v="41"/>
    <n v="88"/>
  </r>
  <r>
    <x v="0"/>
    <x v="1"/>
    <n v="180"/>
    <n v="177"/>
    <n v="49"/>
    <n v="38"/>
    <n v="90"/>
  </r>
  <r>
    <x v="0"/>
    <x v="2"/>
    <n v="180"/>
    <n v="171"/>
    <n v="58"/>
    <n v="40"/>
    <n v="73"/>
  </r>
  <r>
    <x v="1"/>
    <x v="0"/>
    <n v="180"/>
    <n v="195"/>
    <n v="60"/>
    <n v="42"/>
    <n v="93"/>
  </r>
  <r>
    <x v="1"/>
    <x v="1"/>
    <n v="180"/>
    <n v="177"/>
    <n v="50"/>
    <n v="42"/>
    <n v="85"/>
  </r>
  <r>
    <x v="1"/>
    <x v="2"/>
    <n v="180"/>
    <n v="177"/>
    <n v="55"/>
    <n v="42"/>
    <n v="80"/>
  </r>
  <r>
    <x v="2"/>
    <x v="0"/>
    <n v="180"/>
    <n v="202"/>
    <n v="63"/>
    <n v="45"/>
    <n v="94"/>
  </r>
  <r>
    <x v="2"/>
    <x v="1"/>
    <n v="180"/>
    <n v="184"/>
    <n v="59"/>
    <n v="34"/>
    <n v="91"/>
  </r>
  <r>
    <x v="2"/>
    <x v="2"/>
    <n v="180"/>
    <n v="188"/>
    <n v="62"/>
    <n v="37"/>
    <n v="89"/>
  </r>
  <r>
    <x v="3"/>
    <x v="0"/>
    <n v="180"/>
    <n v="206"/>
    <n v="69"/>
    <n v="45"/>
    <n v="92"/>
  </r>
  <r>
    <x v="3"/>
    <x v="1"/>
    <n v="180"/>
    <n v="191"/>
    <n v="65"/>
    <n v="37"/>
    <n v="89"/>
  </r>
  <r>
    <x v="3"/>
    <x v="2"/>
    <n v="180"/>
    <n v="186"/>
    <n v="62"/>
    <n v="36"/>
    <n v="88"/>
  </r>
  <r>
    <x v="4"/>
    <x v="0"/>
    <n v="180"/>
    <n v="206"/>
    <n v="72"/>
    <n v="40"/>
    <n v="94"/>
  </r>
  <r>
    <x v="4"/>
    <x v="1"/>
    <n v="180"/>
    <n v="184"/>
    <n v="62"/>
    <n v="40"/>
    <n v="82"/>
  </r>
  <r>
    <x v="4"/>
    <x v="2"/>
    <n v="180"/>
    <n v="179"/>
    <n v="62"/>
    <n v="34"/>
    <n v="83"/>
  </r>
  <r>
    <x v="4"/>
    <x v="3"/>
    <n v="90"/>
    <n v="67"/>
    <n v="46"/>
    <n v="16"/>
    <n v="5"/>
  </r>
  <r>
    <x v="5"/>
    <x v="0"/>
    <n v="180"/>
    <n v="213"/>
    <n v="75"/>
    <n v="47"/>
    <n v="91"/>
  </r>
  <r>
    <x v="5"/>
    <x v="1"/>
    <n v="180"/>
    <n v="196"/>
    <n v="69"/>
    <n v="40"/>
    <n v="87"/>
  </r>
  <r>
    <x v="5"/>
    <x v="2"/>
    <n v="180"/>
    <n v="188"/>
    <n v="72"/>
    <n v="37"/>
    <n v="79"/>
  </r>
  <r>
    <x v="5"/>
    <x v="3"/>
    <n v="90"/>
    <n v="81"/>
    <n v="43"/>
    <n v="19"/>
    <n v="19"/>
  </r>
</pivotCacheRecords>
</file>

<file path=xl/pivotCache/pivotCacheRecords67.xml><?xml version="1.0" encoding="utf-8"?>
<pivotCacheRecords xmlns="http://schemas.openxmlformats.org/spreadsheetml/2006/main" xmlns:r="http://schemas.openxmlformats.org/officeDocument/2006/relationships" count="8">
  <r>
    <x v="0"/>
    <n v="706927"/>
    <n v="214138"/>
    <n v="115614"/>
    <n v="2533"/>
    <n v="353749"/>
    <n v="20893"/>
  </r>
  <r>
    <x v="1"/>
    <n v="798537"/>
    <n v="245715"/>
    <n v="139529"/>
    <n v="4235"/>
    <n v="384035"/>
    <n v="25023"/>
  </r>
  <r>
    <x v="2"/>
    <n v="914299"/>
    <n v="308991"/>
    <n v="171879"/>
    <n v="5720"/>
    <n v="397623"/>
    <n v="30086"/>
  </r>
  <r>
    <x v="3"/>
    <n v="952031"/>
    <n v="320242"/>
    <n v="187097"/>
    <n v="6022"/>
    <n v="394955"/>
    <n v="43715"/>
  </r>
  <r>
    <x v="4"/>
    <n v="1056101"/>
    <n v="325731"/>
    <n v="202921"/>
    <n v="5041"/>
    <n v="481938"/>
    <n v="40470"/>
  </r>
  <r>
    <x v="5"/>
    <n v="1141319"/>
    <n v="316617"/>
    <n v="205237"/>
    <n v="5318"/>
    <n v="571063"/>
    <n v="43084"/>
  </r>
  <r>
    <x v="6"/>
    <n v="1151918"/>
    <n v="324405"/>
    <n v="210673"/>
    <n v="5983"/>
    <n v="567280"/>
    <n v="43577"/>
  </r>
  <r>
    <x v="7"/>
    <n v="1101716"/>
    <n v="319239"/>
    <n v="211660"/>
    <n v="6192"/>
    <n v="542418"/>
    <n v="22207"/>
  </r>
</pivotCacheRecords>
</file>

<file path=xl/pivotCache/pivotCacheRecords68.xml><?xml version="1.0" encoding="utf-8"?>
<pivotCacheRecords xmlns="http://schemas.openxmlformats.org/spreadsheetml/2006/main" xmlns:r="http://schemas.openxmlformats.org/officeDocument/2006/relationships" count="8">
  <r>
    <x v="0"/>
    <n v="310"/>
    <n v="1.7270000000000001"/>
    <n v="430"/>
    <n v="0.90100000000000002"/>
  </r>
  <r>
    <x v="1"/>
    <n v="359"/>
    <n v="1.988"/>
    <n v="517"/>
    <n v="1.0840000000000001"/>
  </r>
  <r>
    <x v="2"/>
    <n v="406"/>
    <n v="2.2480000000000002"/>
    <n v="587"/>
    <n v="1.236"/>
  </r>
  <r>
    <x v="3"/>
    <n v="440"/>
    <n v="2.4079999999999999"/>
    <n v="615"/>
    <n v="1.296"/>
  </r>
  <r>
    <x v="4"/>
    <n v="456"/>
    <n v="2.468"/>
    <n v="635"/>
    <n v="1.34"/>
  </r>
  <r>
    <x v="5"/>
    <n v="473"/>
    <n v="2.5350000000000001"/>
    <n v="666"/>
    <n v="1.4059999999999999"/>
  </r>
  <r>
    <x v="6"/>
    <n v="481"/>
    <n v="2.5419999999999998"/>
    <n v="671"/>
    <n v="1.4079999999999999"/>
  </r>
  <r>
    <x v="7"/>
    <n v="488"/>
    <n v="2.5819999999999999"/>
    <n v="678"/>
    <n v="1.4119999999999999"/>
  </r>
</pivotCacheRecords>
</file>

<file path=xl/pivotCache/pivotCacheRecords69.xml><?xml version="1.0" encoding="utf-8"?>
<pivotCacheRecords xmlns="http://schemas.openxmlformats.org/spreadsheetml/2006/main" xmlns:r="http://schemas.openxmlformats.org/officeDocument/2006/relationships" count="8">
  <r>
    <x v="0"/>
    <n v="20000"/>
    <n v="156561"/>
    <n v="493473"/>
    <n v="19491"/>
    <n v="328637"/>
  </r>
  <r>
    <x v="1"/>
    <n v="10000"/>
    <n v="166936"/>
    <n v="501229"/>
    <n v="22161"/>
    <n v="330864"/>
  </r>
  <r>
    <x v="2"/>
    <n v="7500"/>
    <n v="178880"/>
    <n v="473415"/>
    <n v="24472"/>
    <n v="320084"/>
  </r>
  <r>
    <x v="3"/>
    <n v="5000"/>
    <n v="185204"/>
    <n v="473887"/>
    <n v="26497"/>
    <n v="326747"/>
  </r>
  <r>
    <x v="4"/>
    <n v="5000"/>
    <n v="219186"/>
    <n v="456757"/>
    <n v="28481"/>
    <n v="322169"/>
  </r>
  <r>
    <x v="5"/>
    <n v="5000"/>
    <n v="221559"/>
    <n v="422126"/>
    <n v="30241"/>
    <n v="314693"/>
  </r>
  <r>
    <x v="6"/>
    <n v="5000"/>
    <n v="225181"/>
    <n v="386717"/>
    <n v="31722"/>
    <n v="298155"/>
  </r>
  <r>
    <x v="7"/>
    <n v="5000"/>
    <n v="228097"/>
    <n v="378664"/>
    <n v="33229"/>
    <n v="305595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8">
  <r>
    <x v="0"/>
    <n v="55744"/>
    <n v="8128"/>
    <n v="25739"/>
    <n v="19248"/>
    <n v="2629"/>
  </r>
  <r>
    <x v="1"/>
    <n v="57337"/>
    <n v="8639"/>
    <n v="27145"/>
    <n v="19018"/>
    <n v="2535"/>
  </r>
  <r>
    <x v="2"/>
    <n v="57000"/>
    <n v="11251"/>
    <n v="24670"/>
    <n v="18535"/>
    <n v="2544"/>
  </r>
  <r>
    <x v="3"/>
    <n v="50046"/>
    <n v="9199"/>
    <n v="22060"/>
    <n v="17484"/>
    <n v="1303"/>
  </r>
  <r>
    <x v="4"/>
    <n v="48278"/>
    <n v="6535"/>
    <n v="22877"/>
    <n v="17864"/>
    <n v="1002"/>
  </r>
  <r>
    <x v="5"/>
    <n v="51154"/>
    <n v="8357"/>
    <n v="24696"/>
    <n v="17101"/>
    <n v="1000"/>
  </r>
  <r>
    <x v="6"/>
    <n v="48932"/>
    <n v="8363"/>
    <n v="23332"/>
    <n v="16249"/>
    <n v="988"/>
  </r>
  <r>
    <x v="7"/>
    <n v="48266"/>
    <n v="7979"/>
    <n v="23452"/>
    <n v="15898"/>
    <n v="937"/>
  </r>
</pivotCacheRecords>
</file>

<file path=xl/pivotCache/pivotCacheRecords70.xml><?xml version="1.0" encoding="utf-8"?>
<pivotCacheRecords xmlns="http://schemas.openxmlformats.org/spreadsheetml/2006/main" xmlns:r="http://schemas.openxmlformats.org/officeDocument/2006/relationships" count="32">
  <r>
    <x v="0"/>
    <s v="町民センター分室"/>
    <n v="1913"/>
    <n v="32701"/>
  </r>
  <r>
    <x v="1"/>
    <s v="町民センター分室"/>
    <n v="1943"/>
    <n v="31369"/>
  </r>
  <r>
    <x v="2"/>
    <s v="町民センター分室"/>
    <n v="935"/>
    <n v="10005"/>
  </r>
  <r>
    <x v="3"/>
    <s v="町民センター分室"/>
    <n v="1098"/>
    <n v="12074"/>
  </r>
  <r>
    <x v="4"/>
    <s v="町民センター分室"/>
    <n v="986"/>
    <n v="11529"/>
  </r>
  <r>
    <x v="5"/>
    <s v="町民センター分室"/>
    <n v="1017"/>
    <n v="12093"/>
  </r>
  <r>
    <x v="6"/>
    <s v="町民センター分室"/>
    <n v="1004"/>
    <n v="11893"/>
  </r>
  <r>
    <x v="7"/>
    <s v="町民センター分室"/>
    <n v="962"/>
    <n v="12380"/>
  </r>
  <r>
    <x v="0"/>
    <s v="町民センター　"/>
    <n v="981"/>
    <n v="58443"/>
  </r>
  <r>
    <x v="1"/>
    <s v="町民センター　"/>
    <n v="909"/>
    <n v="47173"/>
  </r>
  <r>
    <x v="2"/>
    <s v="町民センター　"/>
    <n v="1464"/>
    <n v="62890"/>
  </r>
  <r>
    <x v="3"/>
    <s v="町民センター　"/>
    <n v="1454"/>
    <n v="66687"/>
  </r>
  <r>
    <x v="4"/>
    <s v="町民センター　"/>
    <n v="4386"/>
    <n v="69961"/>
  </r>
  <r>
    <x v="5"/>
    <s v="町民センター　"/>
    <n v="4339"/>
    <n v="64819"/>
  </r>
  <r>
    <x v="6"/>
    <s v="町民センター　"/>
    <n v="4668"/>
    <n v="72023"/>
  </r>
  <r>
    <x v="7"/>
    <s v="町民センター　"/>
    <n v="4992"/>
    <n v="73859"/>
  </r>
  <r>
    <x v="0"/>
    <s v="北部文化福祉会館"/>
    <n v="3222"/>
    <n v="39635"/>
  </r>
  <r>
    <x v="1"/>
    <s v="北部文化福祉会館"/>
    <n v="3077"/>
    <n v="40303"/>
  </r>
  <r>
    <x v="2"/>
    <s v="北部文化福祉会館"/>
    <n v="3245"/>
    <n v="39508"/>
  </r>
  <r>
    <x v="3"/>
    <s v="北部文化福祉会館"/>
    <n v="2984"/>
    <n v="35616"/>
  </r>
  <r>
    <x v="4"/>
    <s v="北部文化福祉会館"/>
    <n v="2844"/>
    <n v="33956"/>
  </r>
  <r>
    <x v="5"/>
    <s v="北部文化福祉会館"/>
    <n v="2698"/>
    <n v="30137"/>
  </r>
  <r>
    <x v="6"/>
    <s v="北部文化福祉会館"/>
    <n v="2406"/>
    <n v="26198"/>
  </r>
  <r>
    <x v="7"/>
    <s v="北部文化福祉会館"/>
    <n v="2591"/>
    <n v="27797"/>
  </r>
  <r>
    <x v="0"/>
    <s v="南部文化福祉会館"/>
    <n v="3411"/>
    <n v="48842"/>
  </r>
  <r>
    <x v="1"/>
    <s v="南部文化福祉会館"/>
    <n v="3793"/>
    <n v="47603"/>
  </r>
  <r>
    <x v="2"/>
    <s v="南部文化福祉会館"/>
    <n v="3429"/>
    <n v="38490"/>
  </r>
  <r>
    <x v="3"/>
    <s v="南部文化福祉会館"/>
    <n v="3898"/>
    <n v="37879"/>
  </r>
  <r>
    <x v="4"/>
    <s v="南部文化福祉会館"/>
    <n v="4186"/>
    <n v="34170"/>
  </r>
  <r>
    <x v="5"/>
    <s v="南部文化福祉会館"/>
    <n v="3420"/>
    <n v="32617"/>
  </r>
  <r>
    <x v="6"/>
    <s v="南部文化福祉会館"/>
    <n v="2857"/>
    <n v="32366"/>
  </r>
  <r>
    <x v="7"/>
    <s v="南部文化福祉会館"/>
    <n v="2956"/>
    <n v="31963"/>
  </r>
</pivotCacheRecords>
</file>

<file path=xl/pivotCache/pivotCacheRecords71.xml><?xml version="1.0" encoding="utf-8"?>
<pivotCacheRecords xmlns="http://schemas.openxmlformats.org/spreadsheetml/2006/main" xmlns:r="http://schemas.openxmlformats.org/officeDocument/2006/relationships" count="8">
  <r>
    <x v="0"/>
    <n v="917"/>
    <n v="998"/>
    <n v="606"/>
    <n v="26380"/>
    <n v="493"/>
    <n v="3015"/>
    <n v="204"/>
    <n v="147"/>
    <n v="16491"/>
    <n v="4633"/>
  </r>
  <r>
    <x v="1"/>
    <n v="1034"/>
    <n v="835"/>
    <n v="655"/>
    <n v="22989"/>
    <n v="313"/>
    <n v="2901"/>
    <n v="223"/>
    <n v="168"/>
    <n v="15344"/>
    <n v="6090"/>
  </r>
  <r>
    <x v="2"/>
    <n v="936"/>
    <n v="983"/>
    <n v="906"/>
    <n v="23569"/>
    <n v="1586"/>
    <n v="2709"/>
    <n v="235"/>
    <n v="197"/>
    <n v="14136"/>
    <n v="11293"/>
  </r>
  <r>
    <x v="3"/>
    <n v="968"/>
    <n v="924"/>
    <n v="697"/>
    <n v="17645"/>
    <n v="1777"/>
    <n v="2470"/>
    <n v="257"/>
    <n v="182"/>
    <n v="14942"/>
    <n v="11246"/>
  </r>
  <r>
    <x v="4"/>
    <n v="788"/>
    <n v="968"/>
    <n v="916"/>
    <n v="19722"/>
    <n v="1860"/>
    <n v="2304"/>
    <n v="215"/>
    <n v="174"/>
    <n v="16927"/>
    <n v="8417"/>
  </r>
  <r>
    <x v="5"/>
    <n v="814"/>
    <n v="739"/>
    <n v="908"/>
    <n v="3386"/>
    <n v="2190"/>
    <n v="2096"/>
    <n v="257"/>
    <n v="195"/>
    <n v="15766"/>
    <n v="6378"/>
  </r>
  <r>
    <x v="6"/>
    <n v="775"/>
    <n v="805"/>
    <n v="914"/>
    <n v="4649"/>
    <n v="1188"/>
    <n v="2185"/>
    <n v="277"/>
    <n v="209"/>
    <n v="15307"/>
    <n v="9320"/>
  </r>
  <r>
    <x v="7"/>
    <n v="656"/>
    <n v="892"/>
    <n v="899"/>
    <n v="3771"/>
    <n v="1169"/>
    <n v="2662"/>
    <n v="253"/>
    <n v="136"/>
    <n v="16745"/>
    <n v="11959"/>
  </r>
</pivotCacheRecords>
</file>

<file path=xl/pivotCache/pivotCacheRecords72.xml><?xml version="1.0" encoding="utf-8"?>
<pivotCacheRecords xmlns="http://schemas.openxmlformats.org/spreadsheetml/2006/main" xmlns:r="http://schemas.openxmlformats.org/officeDocument/2006/relationships" count="8">
  <r>
    <x v="0"/>
    <n v="4694"/>
    <n v="208564"/>
  </r>
  <r>
    <x v="1"/>
    <n v="5043"/>
    <n v="226645"/>
  </r>
  <r>
    <x v="2"/>
    <n v="5345"/>
    <n v="211189"/>
  </r>
  <r>
    <x v="3"/>
    <n v="5155"/>
    <n v="213305"/>
  </r>
  <r>
    <x v="4"/>
    <n v="5324"/>
    <n v="212011"/>
  </r>
  <r>
    <x v="5"/>
    <n v="5253"/>
    <n v="216932"/>
  </r>
  <r>
    <x v="6"/>
    <n v="5403"/>
    <n v="224822"/>
  </r>
  <r>
    <x v="7"/>
    <n v="5296"/>
    <n v="243357"/>
  </r>
</pivotCacheRecords>
</file>

<file path=xl/pivotCache/pivotCacheRecords73.xml><?xml version="1.0" encoding="utf-8"?>
<pivotCacheRecords xmlns="http://schemas.openxmlformats.org/spreadsheetml/2006/main" xmlns:r="http://schemas.openxmlformats.org/officeDocument/2006/relationships" count="9">
  <r>
    <x v="0"/>
    <s v="-"/>
    <s v="-"/>
    <s v="-"/>
    <s v="-"/>
    <s v="-"/>
    <s v="-"/>
    <n v="789"/>
    <n v="409"/>
    <n v="380"/>
    <n v="150"/>
    <n v="125"/>
    <n v="129"/>
    <n v="134"/>
    <n v="130"/>
    <n v="121"/>
  </r>
  <r>
    <x v="1"/>
    <n v="58"/>
    <n v="39"/>
    <n v="19"/>
    <n v="6"/>
    <n v="3"/>
    <n v="3"/>
    <n v="912"/>
    <n v="437"/>
    <n v="475"/>
    <n v="164"/>
    <n v="162"/>
    <n v="130"/>
    <n v="158"/>
    <n v="143"/>
    <n v="155"/>
  </r>
  <r>
    <x v="2"/>
    <n v="59"/>
    <n v="42"/>
    <n v="17"/>
    <n v="6"/>
    <n v="3"/>
    <n v="3"/>
    <n v="946"/>
    <n v="426"/>
    <n v="520"/>
    <n v="153"/>
    <n v="212"/>
    <n v="147"/>
    <n v="156"/>
    <n v="126"/>
    <n v="152"/>
  </r>
  <r>
    <x v="3"/>
    <n v="60"/>
    <n v="40"/>
    <n v="20"/>
    <n v="6"/>
    <n v="3"/>
    <n v="3"/>
    <n v="950"/>
    <n v="445"/>
    <n v="505"/>
    <n v="165"/>
    <n v="157"/>
    <n v="141"/>
    <n v="206"/>
    <n v="139"/>
    <n v="142"/>
  </r>
  <r>
    <x v="4"/>
    <n v="58"/>
    <n v="41"/>
    <n v="17"/>
    <n v="6"/>
    <n v="3"/>
    <n v="3"/>
    <n v="978"/>
    <n v="462"/>
    <n v="516"/>
    <n v="182"/>
    <n v="178"/>
    <n v="151"/>
    <n v="149"/>
    <n v="129"/>
    <n v="189"/>
  </r>
  <r>
    <x v="5"/>
    <n v="57"/>
    <n v="41"/>
    <n v="16"/>
    <n v="6"/>
    <n v="3"/>
    <n v="3"/>
    <n v="965"/>
    <n v="489"/>
    <n v="476"/>
    <n v="183"/>
    <n v="183"/>
    <n v="161"/>
    <n v="152"/>
    <n v="145"/>
    <n v="141"/>
  </r>
  <r>
    <x v="6"/>
    <n v="59"/>
    <n v="43"/>
    <n v="16"/>
    <n v="6"/>
    <n v="3"/>
    <n v="3"/>
    <n v="1005"/>
    <n v="505"/>
    <n v="500"/>
    <n v="176"/>
    <n v="187"/>
    <n v="170"/>
    <n v="165"/>
    <n v="159"/>
    <n v="148"/>
  </r>
  <r>
    <x v="7"/>
    <n v="60"/>
    <n v="43"/>
    <n v="17"/>
    <n v="6"/>
    <n v="2"/>
    <n v="4"/>
    <n v="1023"/>
    <n v="500"/>
    <n v="523"/>
    <n v="170"/>
    <n v="190"/>
    <n v="172"/>
    <n v="177"/>
    <n v="158"/>
    <n v="156"/>
  </r>
  <r>
    <x v="8"/>
    <n v="62"/>
    <n v="46"/>
    <n v="16"/>
    <n v="6"/>
    <n v="2"/>
    <n v="4"/>
    <n v="1016"/>
    <n v="497"/>
    <n v="519"/>
    <n v="185"/>
    <n v="176"/>
    <n v="149"/>
    <n v="174"/>
    <n v="163"/>
    <n v="169"/>
  </r>
</pivotCacheRecords>
</file>

<file path=xl/pivotCache/pivotCacheRecords74.xml><?xml version="1.0" encoding="utf-8"?>
<pivotCacheRecords xmlns="http://schemas.openxmlformats.org/spreadsheetml/2006/main" xmlns:r="http://schemas.openxmlformats.org/officeDocument/2006/relationships" count="14">
  <r>
    <x v="0"/>
    <s v="-"/>
    <s v="-"/>
    <s v="-"/>
    <s v="-"/>
    <s v="-"/>
    <s v="-"/>
    <n v="836"/>
    <n v="440"/>
    <n v="396"/>
    <n v="28"/>
    <n v="25"/>
    <n v="196"/>
    <n v="179"/>
    <n v="216"/>
    <n v="192"/>
    <n v="406"/>
  </r>
  <r>
    <x v="1"/>
    <s v="-"/>
    <s v="-"/>
    <s v="-"/>
    <s v="-"/>
    <s v="-"/>
    <s v="-"/>
    <n v="833"/>
    <n v="434"/>
    <n v="399"/>
    <n v="33"/>
    <n v="31"/>
    <n v="189"/>
    <n v="179"/>
    <n v="212"/>
    <n v="189"/>
    <n v="409"/>
  </r>
  <r>
    <x v="2"/>
    <s v="-"/>
    <s v="-"/>
    <s v="-"/>
    <s v="-"/>
    <s v="-"/>
    <s v="-"/>
    <n v="777"/>
    <n v="396"/>
    <n v="381"/>
    <n v="30"/>
    <n v="19"/>
    <n v="171"/>
    <n v="182"/>
    <n v="195"/>
    <n v="180"/>
    <n v="402"/>
  </r>
  <r>
    <x v="3"/>
    <s v="-"/>
    <s v="-"/>
    <s v="-"/>
    <s v="-"/>
    <s v="-"/>
    <s v="-"/>
    <n v="717"/>
    <n v="361"/>
    <n v="356"/>
    <n v="23"/>
    <n v="23"/>
    <n v="161"/>
    <n v="154"/>
    <n v="177"/>
    <n v="179"/>
    <n v="372"/>
  </r>
  <r>
    <x v="4"/>
    <s v="-"/>
    <s v="-"/>
    <s v="-"/>
    <s v="-"/>
    <s v="-"/>
    <s v="-"/>
    <n v="691"/>
    <n v="343"/>
    <n v="348"/>
    <n v="19"/>
    <n v="32"/>
    <n v="160"/>
    <n v="160"/>
    <n v="164"/>
    <n v="156"/>
    <n v="354"/>
  </r>
  <r>
    <x v="5"/>
    <s v="-"/>
    <s v="-"/>
    <s v="-"/>
    <s v="-"/>
    <s v="-"/>
    <s v="-"/>
    <n v="548"/>
    <n v="277"/>
    <n v="271"/>
    <n v="43"/>
    <n v="52"/>
    <n v="115"/>
    <n v="102"/>
    <n v="119"/>
    <n v="117"/>
    <n v="233"/>
  </r>
  <r>
    <x v="6"/>
    <n v="30"/>
    <n v="3"/>
    <n v="27"/>
    <n v="6"/>
    <n v="3"/>
    <n v="3"/>
    <n v="606"/>
    <n v="318"/>
    <n v="288"/>
    <n v="58"/>
    <n v="53"/>
    <n v="123"/>
    <n v="125"/>
    <n v="137"/>
    <n v="110"/>
    <n v="244"/>
  </r>
  <r>
    <x v="7"/>
    <n v="32"/>
    <n v="2"/>
    <n v="30"/>
    <n v="8"/>
    <n v="4"/>
    <n v="4"/>
    <n v="595"/>
    <n v="309"/>
    <n v="286"/>
    <n v="70"/>
    <n v="51"/>
    <n v="112"/>
    <n v="108"/>
    <n v="127"/>
    <n v="127"/>
    <n v="251"/>
  </r>
  <r>
    <x v="8"/>
    <n v="32"/>
    <n v="2"/>
    <n v="30"/>
    <n v="7"/>
    <n v="4"/>
    <n v="3"/>
    <n v="574"/>
    <n v="291"/>
    <n v="283"/>
    <n v="63"/>
    <n v="61"/>
    <n v="118"/>
    <n v="113"/>
    <n v="110"/>
    <n v="109"/>
    <n v="252"/>
  </r>
  <r>
    <x v="9"/>
    <n v="35"/>
    <n v="2"/>
    <n v="33"/>
    <n v="8"/>
    <n v="3"/>
    <n v="5"/>
    <n v="627"/>
    <n v="320"/>
    <n v="307"/>
    <n v="77"/>
    <n v="72"/>
    <n v="126"/>
    <n v="122"/>
    <n v="117"/>
    <n v="113"/>
    <n v="218"/>
  </r>
  <r>
    <x v="10"/>
    <n v="39"/>
    <n v="3"/>
    <n v="36"/>
    <n v="6"/>
    <n v="2"/>
    <n v="4"/>
    <n v="711"/>
    <n v="368"/>
    <n v="343"/>
    <n v="102"/>
    <n v="86"/>
    <n v="142"/>
    <n v="131"/>
    <n v="124"/>
    <n v="126"/>
    <n v="228"/>
  </r>
  <r>
    <x v="11"/>
    <n v="45"/>
    <n v="3"/>
    <n v="42"/>
    <n v="6"/>
    <n v="2"/>
    <n v="4"/>
    <n v="775"/>
    <n v="417"/>
    <n v="358"/>
    <n v="127"/>
    <n v="96"/>
    <n v="145"/>
    <n v="128"/>
    <n v="145"/>
    <n v="134"/>
    <n v="250"/>
  </r>
  <r>
    <x v="12"/>
    <n v="44"/>
    <n v="4"/>
    <n v="40"/>
    <n v="6"/>
    <n v="2"/>
    <n v="4"/>
    <n v="789"/>
    <n v="414"/>
    <n v="375"/>
    <n v="110"/>
    <n v="122"/>
    <n v="160"/>
    <n v="126"/>
    <n v="144"/>
    <n v="127"/>
    <n v="277"/>
  </r>
  <r>
    <x v="13"/>
    <n v="46"/>
    <n v="4"/>
    <n v="42"/>
    <n v="6"/>
    <n v="2"/>
    <n v="4"/>
    <n v="826"/>
    <n v="435"/>
    <n v="391"/>
    <n v="141"/>
    <n v="113"/>
    <n v="138"/>
    <n v="151"/>
    <n v="156"/>
    <n v="127"/>
    <n v="272"/>
  </r>
</pivotCacheRecords>
</file>

<file path=xl/pivotCache/pivotCacheRecords75.xml><?xml version="1.0" encoding="utf-8"?>
<pivotCacheRecords xmlns="http://schemas.openxmlformats.org/spreadsheetml/2006/main" xmlns:r="http://schemas.openxmlformats.org/officeDocument/2006/relationships" count="30">
  <r>
    <x v="0"/>
    <x v="0"/>
    <s v="-"/>
    <s v="-"/>
    <s v="-"/>
    <s v="-"/>
    <s v="-"/>
    <s v="-"/>
    <s v="-"/>
    <s v="-"/>
    <s v="-"/>
    <n v="2337"/>
    <n v="1222"/>
    <n v="1115"/>
    <n v="786"/>
    <n v="412"/>
    <n v="374"/>
    <n v="788"/>
    <n v="407"/>
    <n v="381"/>
    <n v="763"/>
    <n v="403"/>
    <n v="360"/>
  </r>
  <r>
    <x v="1"/>
    <x v="0"/>
    <s v="-"/>
    <s v="-"/>
    <s v="-"/>
    <s v="-"/>
    <s v="-"/>
    <s v="-"/>
    <s v="-"/>
    <s v="-"/>
    <s v="-"/>
    <n v="2410"/>
    <n v="1252"/>
    <n v="1158"/>
    <n v="818"/>
    <n v="423"/>
    <n v="395"/>
    <n v="802"/>
    <n v="422"/>
    <n v="380"/>
    <n v="790"/>
    <n v="407"/>
    <n v="383"/>
  </r>
  <r>
    <x v="2"/>
    <x v="0"/>
    <s v="-"/>
    <s v="-"/>
    <s v="-"/>
    <s v="-"/>
    <s v="-"/>
    <s v="-"/>
    <s v="-"/>
    <s v="-"/>
    <s v="-"/>
    <n v="2407"/>
    <n v="1247"/>
    <n v="1160"/>
    <n v="769"/>
    <n v="394"/>
    <n v="375"/>
    <n v="827"/>
    <n v="428"/>
    <n v="399"/>
    <n v="811"/>
    <n v="425"/>
    <n v="386"/>
  </r>
  <r>
    <x v="3"/>
    <x v="0"/>
    <s v="-"/>
    <s v="-"/>
    <s v="-"/>
    <s v="-"/>
    <s v="-"/>
    <s v="-"/>
    <s v="-"/>
    <s v="-"/>
    <s v="-"/>
    <n v="2396"/>
    <n v="1234"/>
    <n v="1162"/>
    <n v="777"/>
    <n v="401"/>
    <n v="376"/>
    <n v="782"/>
    <n v="402"/>
    <n v="380"/>
    <n v="837"/>
    <n v="431"/>
    <n v="406"/>
  </r>
  <r>
    <x v="4"/>
    <x v="0"/>
    <s v="-"/>
    <s v="-"/>
    <s v="-"/>
    <s v="-"/>
    <s v="-"/>
    <s v="-"/>
    <s v="-"/>
    <s v="-"/>
    <s v="-"/>
    <n v="2303"/>
    <n v="1184"/>
    <n v="1119"/>
    <n v="741"/>
    <n v="383"/>
    <n v="358"/>
    <n v="782"/>
    <n v="400"/>
    <n v="382"/>
    <n v="780"/>
    <n v="401"/>
    <n v="379"/>
  </r>
  <r>
    <x v="5"/>
    <x v="0"/>
    <s v="-"/>
    <s v="-"/>
    <s v="-"/>
    <s v="-"/>
    <s v="-"/>
    <s v="-"/>
    <s v="-"/>
    <s v="-"/>
    <s v="-"/>
    <n v="1412"/>
    <n v="733"/>
    <n v="679"/>
    <n v="474"/>
    <n v="242"/>
    <n v="232"/>
    <n v="466"/>
    <n v="236"/>
    <n v="230"/>
    <n v="472"/>
    <n v="255"/>
    <n v="217"/>
  </r>
  <r>
    <x v="6"/>
    <x v="1"/>
    <n v="12"/>
    <n v="9"/>
    <n v="3"/>
    <n v="26"/>
    <n v="18"/>
    <n v="8"/>
    <n v="2"/>
    <n v="2"/>
    <n v="0"/>
    <n v="282"/>
    <n v="134"/>
    <n v="148"/>
    <n v="85"/>
    <n v="39"/>
    <n v="46"/>
    <n v="109"/>
    <n v="51"/>
    <n v="58"/>
    <n v="88"/>
    <n v="44"/>
    <n v="44"/>
  </r>
  <r>
    <x v="6"/>
    <x v="2"/>
    <n v="17"/>
    <n v="15"/>
    <n v="2"/>
    <n v="33"/>
    <n v="16"/>
    <n v="17"/>
    <n v="1"/>
    <n v="1"/>
    <n v="0"/>
    <n v="546"/>
    <n v="257"/>
    <n v="289"/>
    <n v="188"/>
    <n v="90"/>
    <n v="98"/>
    <n v="181"/>
    <n v="92"/>
    <n v="89"/>
    <n v="177"/>
    <n v="75"/>
    <n v="102"/>
  </r>
  <r>
    <x v="6"/>
    <x v="3"/>
    <n v="13"/>
    <n v="13"/>
    <n v="0"/>
    <n v="27"/>
    <n v="16"/>
    <n v="11"/>
    <n v="1"/>
    <n v="1"/>
    <n v="0"/>
    <n v="470"/>
    <n v="246"/>
    <n v="224"/>
    <n v="152"/>
    <n v="84"/>
    <n v="68"/>
    <n v="156"/>
    <n v="87"/>
    <n v="69"/>
    <n v="162"/>
    <n v="75"/>
    <n v="87"/>
  </r>
  <r>
    <x v="6"/>
    <x v="0"/>
    <n v="42"/>
    <n v="37"/>
    <n v="5"/>
    <n v="86"/>
    <n v="50"/>
    <n v="36"/>
    <n v="4"/>
    <n v="4"/>
    <n v="0"/>
    <n v="1298"/>
    <n v="637"/>
    <n v="661"/>
    <n v="425"/>
    <n v="213"/>
    <n v="212"/>
    <n v="446"/>
    <n v="230"/>
    <n v="216"/>
    <n v="427"/>
    <n v="194"/>
    <n v="233"/>
  </r>
  <r>
    <x v="7"/>
    <x v="1"/>
    <n v="12"/>
    <n v="9"/>
    <n v="3"/>
    <n v="25"/>
    <n v="16"/>
    <n v="9"/>
    <n v="2"/>
    <n v="2"/>
    <n v="0"/>
    <n v="282"/>
    <n v="136"/>
    <n v="146"/>
    <n v="89"/>
    <n v="45"/>
    <n v="44"/>
    <n v="84"/>
    <n v="40"/>
    <n v="44"/>
    <n v="109"/>
    <n v="51"/>
    <n v="58"/>
  </r>
  <r>
    <x v="7"/>
    <x v="2"/>
    <n v="18"/>
    <n v="15"/>
    <n v="3"/>
    <n v="32"/>
    <n v="15"/>
    <n v="17"/>
    <n v="1"/>
    <n v="1"/>
    <n v="0"/>
    <n v="554"/>
    <n v="281"/>
    <n v="273"/>
    <n v="185"/>
    <n v="100"/>
    <n v="85"/>
    <n v="187"/>
    <n v="89"/>
    <n v="98"/>
    <n v="182"/>
    <n v="92"/>
    <n v="90"/>
  </r>
  <r>
    <x v="7"/>
    <x v="3"/>
    <n v="14"/>
    <n v="12"/>
    <n v="2"/>
    <n v="29"/>
    <n v="18"/>
    <n v="11"/>
    <n v="1"/>
    <n v="1"/>
    <n v="0"/>
    <n v="434"/>
    <n v="241"/>
    <n v="193"/>
    <n v="125"/>
    <n v="71"/>
    <n v="54"/>
    <n v="154"/>
    <n v="84"/>
    <n v="70"/>
    <n v="155"/>
    <n v="86"/>
    <n v="69"/>
  </r>
  <r>
    <x v="8"/>
    <x v="0"/>
    <n v="44"/>
    <n v="36"/>
    <n v="8"/>
    <n v="86"/>
    <n v="49"/>
    <n v="37"/>
    <n v="4"/>
    <n v="4"/>
    <n v="0"/>
    <n v="1270"/>
    <n v="658"/>
    <n v="612"/>
    <n v="399"/>
    <n v="216"/>
    <n v="183"/>
    <n v="425"/>
    <n v="213"/>
    <n v="212"/>
    <n v="446"/>
    <n v="229"/>
    <n v="217"/>
  </r>
  <r>
    <x v="9"/>
    <x v="1"/>
    <n v="11"/>
    <n v="9"/>
    <n v="2"/>
    <n v="24"/>
    <n v="15"/>
    <n v="9"/>
    <n v="2"/>
    <n v="2"/>
    <n v="0"/>
    <n v="276"/>
    <n v="137"/>
    <n v="139"/>
    <n v="105"/>
    <n v="52"/>
    <n v="53"/>
    <n v="88"/>
    <n v="45"/>
    <n v="43"/>
    <n v="83"/>
    <n v="40"/>
    <n v="43"/>
  </r>
  <r>
    <x v="9"/>
    <x v="2"/>
    <n v="18"/>
    <n v="15"/>
    <n v="3"/>
    <n v="34"/>
    <n v="14"/>
    <n v="20"/>
    <n v="1"/>
    <n v="1"/>
    <n v="0"/>
    <n v="567"/>
    <n v="289"/>
    <n v="278"/>
    <n v="201"/>
    <n v="103"/>
    <n v="98"/>
    <n v="180"/>
    <n v="98"/>
    <n v="82"/>
    <n v="186"/>
    <n v="88"/>
    <n v="98"/>
  </r>
  <r>
    <x v="9"/>
    <x v="3"/>
    <n v="14"/>
    <n v="12"/>
    <n v="2"/>
    <n v="28"/>
    <n v="17"/>
    <n v="11"/>
    <n v="1"/>
    <n v="1"/>
    <n v="0"/>
    <n v="443"/>
    <n v="243"/>
    <n v="200"/>
    <n v="160"/>
    <n v="84"/>
    <n v="76"/>
    <n v="126"/>
    <n v="73"/>
    <n v="53"/>
    <n v="157"/>
    <n v="86"/>
    <n v="71"/>
  </r>
  <r>
    <x v="9"/>
    <x v="0"/>
    <n v="43"/>
    <n v="36"/>
    <n v="7"/>
    <n v="86"/>
    <n v="46"/>
    <n v="40"/>
    <n v="4"/>
    <n v="4"/>
    <n v="0"/>
    <n v="1286"/>
    <n v="669"/>
    <n v="617"/>
    <n v="466"/>
    <n v="239"/>
    <n v="227"/>
    <n v="394"/>
    <n v="216"/>
    <n v="178"/>
    <n v="426"/>
    <n v="214"/>
    <n v="212"/>
  </r>
  <r>
    <x v="10"/>
    <x v="1"/>
    <n v="11"/>
    <n v="9"/>
    <n v="2"/>
    <n v="24"/>
    <n v="16"/>
    <n v="8"/>
    <n v="2"/>
    <n v="2"/>
    <n v="0"/>
    <n v="294"/>
    <n v="147"/>
    <n v="147"/>
    <n v="101"/>
    <n v="50"/>
    <n v="51"/>
    <n v="106"/>
    <n v="53"/>
    <n v="53"/>
    <n v="87"/>
    <n v="44"/>
    <n v="43"/>
  </r>
  <r>
    <x v="10"/>
    <x v="2"/>
    <n v="18"/>
    <n v="15"/>
    <n v="3"/>
    <n v="34"/>
    <n v="17"/>
    <n v="17"/>
    <n v="1"/>
    <n v="1"/>
    <n v="0"/>
    <n v="573"/>
    <n v="297"/>
    <n v="276"/>
    <n v="189"/>
    <n v="95"/>
    <n v="94"/>
    <n v="201"/>
    <n v="103"/>
    <n v="98"/>
    <n v="183"/>
    <n v="99"/>
    <n v="84"/>
  </r>
  <r>
    <x v="10"/>
    <x v="3"/>
    <n v="14"/>
    <n v="12"/>
    <n v="2"/>
    <n v="30"/>
    <n v="17"/>
    <n v="13"/>
    <n v="1"/>
    <n v="1"/>
    <n v="0"/>
    <n v="429"/>
    <n v="230"/>
    <n v="199"/>
    <n v="139"/>
    <n v="72"/>
    <n v="67"/>
    <n v="160"/>
    <n v="83"/>
    <n v="77"/>
    <n v="130"/>
    <n v="75"/>
    <n v="55"/>
  </r>
  <r>
    <x v="10"/>
    <x v="0"/>
    <n v="43"/>
    <n v="36"/>
    <n v="7"/>
    <n v="88"/>
    <n v="50"/>
    <n v="38"/>
    <n v="4"/>
    <n v="4"/>
    <n v="0"/>
    <n v="1296"/>
    <n v="674"/>
    <n v="622"/>
    <n v="429"/>
    <n v="217"/>
    <n v="212"/>
    <n v="467"/>
    <n v="239"/>
    <n v="228"/>
    <n v="400"/>
    <n v="218"/>
    <n v="182"/>
  </r>
  <r>
    <x v="11"/>
    <x v="1"/>
    <n v="11"/>
    <n v="9"/>
    <n v="2"/>
    <n v="24"/>
    <n v="16"/>
    <n v="8"/>
    <n v="1"/>
    <n v="1"/>
    <n v="0"/>
    <n v="306"/>
    <n v="153"/>
    <n v="153"/>
    <n v="101"/>
    <n v="51"/>
    <n v="50"/>
    <n v="101"/>
    <n v="50"/>
    <n v="51"/>
    <n v="104"/>
    <n v="52"/>
    <n v="52"/>
  </r>
  <r>
    <x v="11"/>
    <x v="2"/>
    <n v="20"/>
    <n v="17"/>
    <n v="3"/>
    <n v="38"/>
    <n v="23"/>
    <n v="15"/>
    <n v="1"/>
    <n v="1"/>
    <n v="0"/>
    <n v="595"/>
    <n v="297"/>
    <n v="298"/>
    <n v="205"/>
    <n v="100"/>
    <n v="105"/>
    <n v="188"/>
    <n v="94"/>
    <n v="94"/>
    <n v="202"/>
    <n v="103"/>
    <n v="99"/>
  </r>
  <r>
    <x v="11"/>
    <x v="3"/>
    <n v="14"/>
    <n v="12"/>
    <n v="2"/>
    <n v="29"/>
    <n v="18"/>
    <n v="11"/>
    <n v="1"/>
    <n v="1"/>
    <n v="0"/>
    <n v="458"/>
    <n v="230"/>
    <n v="228"/>
    <n v="158"/>
    <n v="74"/>
    <n v="84"/>
    <n v="140"/>
    <n v="74"/>
    <n v="66"/>
    <n v="160"/>
    <n v="82"/>
    <n v="78"/>
  </r>
  <r>
    <x v="12"/>
    <x v="0"/>
    <n v="45"/>
    <n v="38"/>
    <n v="7"/>
    <n v="91"/>
    <n v="57"/>
    <n v="34"/>
    <n v="3"/>
    <n v="3"/>
    <n v="0"/>
    <n v="1359"/>
    <n v="680"/>
    <n v="679"/>
    <n v="464"/>
    <n v="225"/>
    <n v="239"/>
    <n v="429"/>
    <n v="218"/>
    <n v="211"/>
    <n v="466"/>
    <n v="237"/>
    <n v="229"/>
  </r>
  <r>
    <x v="13"/>
    <x v="1"/>
    <n v="12"/>
    <n v="9"/>
    <n v="3"/>
    <n v="24"/>
    <n v="16"/>
    <n v="8"/>
    <n v="1"/>
    <n v="1"/>
    <n v="0"/>
    <n v="310"/>
    <n v="154"/>
    <n v="156"/>
    <n v="107"/>
    <n v="53"/>
    <n v="54"/>
    <n v="102"/>
    <n v="51"/>
    <n v="51"/>
    <n v="101"/>
    <n v="50"/>
    <n v="51"/>
  </r>
  <r>
    <x v="13"/>
    <x v="2"/>
    <n v="19"/>
    <n v="16"/>
    <n v="3"/>
    <n v="35"/>
    <n v="19"/>
    <n v="16"/>
    <n v="1"/>
    <n v="1"/>
    <n v="0"/>
    <n v="586"/>
    <n v="297"/>
    <n v="289"/>
    <n v="194"/>
    <n v="104"/>
    <n v="90"/>
    <n v="205"/>
    <n v="99"/>
    <n v="106"/>
    <n v="187"/>
    <n v="94"/>
    <n v="93"/>
  </r>
  <r>
    <x v="13"/>
    <x v="3"/>
    <n v="14"/>
    <n v="12"/>
    <n v="2"/>
    <n v="30"/>
    <n v="16"/>
    <n v="14"/>
    <n v="1"/>
    <n v="1"/>
    <n v="0"/>
    <n v="438"/>
    <n v="222"/>
    <n v="216"/>
    <n v="141"/>
    <n v="75"/>
    <n v="66"/>
    <n v="157"/>
    <n v="73"/>
    <n v="84"/>
    <n v="140"/>
    <n v="74"/>
    <n v="66"/>
  </r>
  <r>
    <x v="13"/>
    <x v="0"/>
    <n v="45"/>
    <n v="37"/>
    <n v="8"/>
    <n v="89"/>
    <n v="51"/>
    <n v="38"/>
    <n v="3"/>
    <n v="3"/>
    <n v="0"/>
    <n v="1334"/>
    <n v="673"/>
    <n v="661"/>
    <n v="442"/>
    <n v="232"/>
    <n v="210"/>
    <n v="464"/>
    <n v="223"/>
    <n v="241"/>
    <n v="428"/>
    <n v="218"/>
    <n v="210"/>
  </r>
</pivotCacheRecords>
</file>

<file path=xl/pivotCache/pivotCacheRecords76.xml><?xml version="1.0" encoding="utf-8"?>
<pivotCacheRecords xmlns="http://schemas.openxmlformats.org/spreadsheetml/2006/main" xmlns:r="http://schemas.openxmlformats.org/officeDocument/2006/relationships" count="42">
  <r>
    <x v="0"/>
    <x v="0"/>
    <s v="-"/>
    <s v="-"/>
    <s v="-"/>
    <s v="-"/>
    <s v="-"/>
    <s v="-"/>
    <s v="-"/>
    <s v="-"/>
    <s v="-"/>
    <n v="4378"/>
    <n v="2267"/>
    <n v="2111"/>
    <n v="632"/>
    <n v="331"/>
    <n v="301"/>
    <n v="701"/>
    <n v="361"/>
    <n v="340"/>
    <n v="694"/>
    <n v="364"/>
    <n v="330"/>
    <n v="767"/>
    <n v="394"/>
    <n v="373"/>
    <n v="770"/>
    <n v="391"/>
    <n v="379"/>
    <n v="814"/>
    <n v="426"/>
    <n v="388"/>
  </r>
  <r>
    <x v="1"/>
    <x v="0"/>
    <s v="-"/>
    <s v="-"/>
    <s v="-"/>
    <s v="-"/>
    <s v="-"/>
    <s v="-"/>
    <s v="-"/>
    <s v="-"/>
    <s v="-"/>
    <n v="4259"/>
    <n v="2185"/>
    <n v="2074"/>
    <n v="631"/>
    <n v="323"/>
    <n v="308"/>
    <n v="645"/>
    <n v="339"/>
    <n v="306"/>
    <n v="711"/>
    <n v="362"/>
    <n v="349"/>
    <n v="718"/>
    <n v="373"/>
    <n v="345"/>
    <n v="782"/>
    <n v="396"/>
    <n v="386"/>
    <n v="772"/>
    <n v="392"/>
    <n v="380"/>
  </r>
  <r>
    <x v="2"/>
    <x v="0"/>
    <s v="-"/>
    <s v="-"/>
    <s v="-"/>
    <s v="-"/>
    <s v="-"/>
    <s v="-"/>
    <s v="-"/>
    <s v="-"/>
    <s v="-"/>
    <n v="4107"/>
    <n v="2113"/>
    <n v="1994"/>
    <n v="607"/>
    <n v="310"/>
    <n v="297"/>
    <n v="629"/>
    <n v="323"/>
    <n v="306"/>
    <n v="649"/>
    <n v="340"/>
    <n v="309"/>
    <n v="710"/>
    <n v="368"/>
    <n v="342"/>
    <n v="726"/>
    <n v="373"/>
    <n v="353"/>
    <n v="786"/>
    <n v="399"/>
    <n v="387"/>
  </r>
  <r>
    <x v="3"/>
    <x v="0"/>
    <s v="-"/>
    <s v="-"/>
    <s v="-"/>
    <s v="-"/>
    <s v="-"/>
    <s v="-"/>
    <s v="-"/>
    <s v="-"/>
    <s v="-"/>
    <n v="3975"/>
    <n v="2053"/>
    <n v="1922"/>
    <n v="593"/>
    <n v="306"/>
    <n v="287"/>
    <n v="622"/>
    <n v="323"/>
    <n v="299"/>
    <n v="631"/>
    <n v="321"/>
    <n v="310"/>
    <n v="660"/>
    <n v="347"/>
    <n v="313"/>
    <n v="728"/>
    <n v="377"/>
    <n v="351"/>
    <n v="741"/>
    <n v="379"/>
    <n v="362"/>
  </r>
  <r>
    <x v="4"/>
    <x v="0"/>
    <s v="-"/>
    <s v="-"/>
    <s v="-"/>
    <s v="-"/>
    <s v="-"/>
    <s v="-"/>
    <s v="-"/>
    <s v="-"/>
    <s v="-"/>
    <n v="3878"/>
    <n v="2000"/>
    <n v="1878"/>
    <n v="582"/>
    <n v="293"/>
    <n v="289"/>
    <n v="600"/>
    <n v="313"/>
    <n v="287"/>
    <n v="649"/>
    <n v="339"/>
    <n v="310"/>
    <n v="638"/>
    <n v="321"/>
    <n v="317"/>
    <n v="679"/>
    <n v="353"/>
    <n v="326"/>
    <n v="730"/>
    <n v="381"/>
    <n v="349"/>
  </r>
  <r>
    <x v="5"/>
    <x v="0"/>
    <s v="-"/>
    <s v="-"/>
    <s v="-"/>
    <s v="-"/>
    <s v="-"/>
    <s v="-"/>
    <s v="-"/>
    <s v="-"/>
    <s v="-"/>
    <n v="2747"/>
    <n v="1398"/>
    <n v="1349"/>
    <n v="451"/>
    <n v="231"/>
    <n v="220"/>
    <n v="444"/>
    <n v="211"/>
    <n v="233"/>
    <n v="431"/>
    <n v="232"/>
    <n v="199"/>
    <n v="508"/>
    <n v="249"/>
    <n v="259"/>
    <n v="458"/>
    <n v="253"/>
    <n v="205"/>
    <n v="455"/>
    <n v="222"/>
    <n v="233"/>
  </r>
  <r>
    <x v="6"/>
    <x v="1"/>
    <n v="24"/>
    <n v="22"/>
    <n v="2"/>
    <n v="33"/>
    <n v="12"/>
    <n v="21"/>
    <n v="6"/>
    <n v="2"/>
    <n v="4"/>
    <n v="704"/>
    <n v="356"/>
    <n v="348"/>
    <n v="108"/>
    <n v="58"/>
    <n v="50"/>
    <n v="123"/>
    <n v="61"/>
    <n v="62"/>
    <n v="133"/>
    <n v="66"/>
    <n v="67"/>
    <n v="114"/>
    <n v="49"/>
    <n v="65"/>
    <n v="122"/>
    <n v="66"/>
    <n v="56"/>
    <n v="104"/>
    <n v="56"/>
    <n v="48"/>
  </r>
  <r>
    <x v="6"/>
    <x v="2"/>
    <n v="17"/>
    <n v="15"/>
    <n v="2"/>
    <n v="24"/>
    <n v="11"/>
    <n v="13"/>
    <n v="6"/>
    <n v="0"/>
    <n v="6"/>
    <n v="431"/>
    <n v="216"/>
    <n v="215"/>
    <n v="75"/>
    <n v="37"/>
    <n v="38"/>
    <n v="83"/>
    <n v="42"/>
    <n v="41"/>
    <n v="78"/>
    <n v="39"/>
    <n v="39"/>
    <n v="72"/>
    <n v="33"/>
    <n v="39"/>
    <n v="72"/>
    <n v="38"/>
    <n v="34"/>
    <n v="51"/>
    <n v="27"/>
    <n v="24"/>
  </r>
  <r>
    <x v="6"/>
    <x v="3"/>
    <n v="20"/>
    <n v="20"/>
    <n v="0"/>
    <n v="28"/>
    <n v="8"/>
    <n v="20"/>
    <n v="6"/>
    <n v="1"/>
    <n v="5"/>
    <n v="656"/>
    <n v="341"/>
    <n v="315"/>
    <n v="119"/>
    <n v="64"/>
    <n v="55"/>
    <n v="111"/>
    <n v="57"/>
    <n v="54"/>
    <n v="107"/>
    <n v="54"/>
    <n v="53"/>
    <n v="113"/>
    <n v="59"/>
    <n v="54"/>
    <n v="99"/>
    <n v="49"/>
    <n v="50"/>
    <n v="107"/>
    <n v="58"/>
    <n v="49"/>
  </r>
  <r>
    <x v="6"/>
    <x v="4"/>
    <n v="14"/>
    <n v="14"/>
    <n v="0"/>
    <n v="23"/>
    <n v="7"/>
    <n v="16"/>
    <n v="6"/>
    <n v="1"/>
    <n v="5"/>
    <n v="453"/>
    <n v="248"/>
    <n v="205"/>
    <n v="74"/>
    <n v="43"/>
    <n v="31"/>
    <n v="70"/>
    <n v="41"/>
    <n v="29"/>
    <n v="72"/>
    <n v="35"/>
    <n v="37"/>
    <n v="72"/>
    <n v="40"/>
    <n v="32"/>
    <n v="96"/>
    <n v="47"/>
    <n v="49"/>
    <n v="69"/>
    <n v="42"/>
    <n v="27"/>
  </r>
  <r>
    <x v="6"/>
    <x v="5"/>
    <n v="17"/>
    <n v="17"/>
    <n v="0"/>
    <n v="25"/>
    <n v="9"/>
    <n v="16"/>
    <n v="6"/>
    <n v="2"/>
    <n v="4"/>
    <n v="516"/>
    <n v="260"/>
    <n v="256"/>
    <n v="105"/>
    <n v="47"/>
    <n v="58"/>
    <n v="78"/>
    <n v="41"/>
    <n v="37"/>
    <n v="85"/>
    <n v="37"/>
    <n v="48"/>
    <n v="81"/>
    <n v="48"/>
    <n v="33"/>
    <n v="91"/>
    <n v="46"/>
    <n v="45"/>
    <n v="76"/>
    <n v="41"/>
    <n v="35"/>
  </r>
  <r>
    <x v="6"/>
    <x v="0"/>
    <n v="92"/>
    <n v="88"/>
    <n v="4"/>
    <n v="133"/>
    <n v="47"/>
    <n v="86"/>
    <n v="30"/>
    <n v="6"/>
    <n v="24"/>
    <n v="2760"/>
    <n v="1421"/>
    <n v="1339"/>
    <n v="481"/>
    <n v="249"/>
    <n v="232"/>
    <n v="465"/>
    <n v="242"/>
    <n v="223"/>
    <n v="475"/>
    <n v="231"/>
    <n v="244"/>
    <n v="452"/>
    <n v="229"/>
    <n v="223"/>
    <n v="480"/>
    <n v="246"/>
    <n v="234"/>
    <n v="407"/>
    <n v="224"/>
    <n v="183"/>
  </r>
  <r>
    <x v="7"/>
    <x v="1"/>
    <n v="22"/>
    <n v="20"/>
    <n v="2"/>
    <n v="33"/>
    <n v="10"/>
    <n v="23"/>
    <n v="6"/>
    <n v="2"/>
    <n v="4"/>
    <n v="693"/>
    <n v="340"/>
    <n v="353"/>
    <n v="99"/>
    <n v="50"/>
    <n v="49"/>
    <n v="105"/>
    <n v="55"/>
    <n v="50"/>
    <n v="121"/>
    <n v="56"/>
    <n v="65"/>
    <n v="135"/>
    <n v="66"/>
    <n v="69"/>
    <n v="112"/>
    <n v="48"/>
    <n v="64"/>
    <n v="121"/>
    <n v="65"/>
    <n v="56"/>
  </r>
  <r>
    <x v="7"/>
    <x v="2"/>
    <n v="16"/>
    <n v="14"/>
    <n v="2"/>
    <n v="24"/>
    <n v="11"/>
    <n v="13"/>
    <n v="6"/>
    <n v="0"/>
    <n v="6"/>
    <n v="428"/>
    <n v="219"/>
    <n v="209"/>
    <n v="62"/>
    <n v="34"/>
    <n v="28"/>
    <n v="69"/>
    <n v="37"/>
    <n v="32"/>
    <n v="84"/>
    <n v="43"/>
    <n v="41"/>
    <n v="75"/>
    <n v="38"/>
    <n v="37"/>
    <n v="68"/>
    <n v="30"/>
    <n v="38"/>
    <n v="70"/>
    <n v="37"/>
    <n v="33"/>
  </r>
  <r>
    <x v="7"/>
    <x v="3"/>
    <n v="23"/>
    <n v="20"/>
    <n v="3"/>
    <n v="30"/>
    <n v="9"/>
    <n v="21"/>
    <n v="6"/>
    <n v="1"/>
    <n v="5"/>
    <n v="662"/>
    <n v="347"/>
    <n v="315"/>
    <n v="107"/>
    <n v="57"/>
    <n v="50"/>
    <n v="121"/>
    <n v="66"/>
    <n v="55"/>
    <n v="113"/>
    <n v="60"/>
    <n v="53"/>
    <n v="110"/>
    <n v="55"/>
    <n v="55"/>
    <n v="113"/>
    <n v="60"/>
    <n v="53"/>
    <n v="98"/>
    <n v="49"/>
    <n v="49"/>
  </r>
  <r>
    <x v="7"/>
    <x v="4"/>
    <n v="15"/>
    <n v="15"/>
    <n v="0"/>
    <n v="24"/>
    <n v="11"/>
    <n v="13"/>
    <n v="6"/>
    <n v="1"/>
    <n v="5"/>
    <n v="461"/>
    <n v="245"/>
    <n v="216"/>
    <n v="69"/>
    <n v="36"/>
    <n v="33"/>
    <n v="75"/>
    <n v="44"/>
    <n v="31"/>
    <n v="73"/>
    <n v="42"/>
    <n v="31"/>
    <n v="73"/>
    <n v="34"/>
    <n v="39"/>
    <n v="74"/>
    <n v="41"/>
    <n v="33"/>
    <n v="97"/>
    <n v="48"/>
    <n v="49"/>
  </r>
  <r>
    <x v="7"/>
    <x v="5"/>
    <n v="18"/>
    <n v="18"/>
    <n v="0"/>
    <n v="26"/>
    <n v="8"/>
    <n v="18"/>
    <n v="6"/>
    <n v="2"/>
    <n v="4"/>
    <n v="515"/>
    <n v="259"/>
    <n v="256"/>
    <n v="78"/>
    <n v="39"/>
    <n v="39"/>
    <n v="104"/>
    <n v="48"/>
    <n v="56"/>
    <n v="77"/>
    <n v="42"/>
    <n v="35"/>
    <n v="84"/>
    <n v="37"/>
    <n v="47"/>
    <n v="82"/>
    <n v="48"/>
    <n v="34"/>
    <n v="90"/>
    <n v="45"/>
    <n v="45"/>
  </r>
  <r>
    <x v="7"/>
    <x v="0"/>
    <n v="94"/>
    <n v="87"/>
    <n v="7"/>
    <n v="137"/>
    <n v="49"/>
    <n v="88"/>
    <n v="30"/>
    <n v="6"/>
    <n v="24"/>
    <n v="2759"/>
    <n v="1410"/>
    <n v="1349"/>
    <n v="415"/>
    <n v="216"/>
    <n v="199"/>
    <n v="474"/>
    <n v="250"/>
    <n v="224"/>
    <n v="468"/>
    <n v="243"/>
    <n v="225"/>
    <n v="477"/>
    <n v="230"/>
    <n v="247"/>
    <n v="449"/>
    <n v="227"/>
    <n v="222"/>
    <n v="476"/>
    <n v="244"/>
    <n v="232"/>
  </r>
  <r>
    <x v="8"/>
    <x v="1"/>
    <n v="21"/>
    <n v="19"/>
    <n v="2"/>
    <n v="35"/>
    <n v="11"/>
    <n v="24"/>
    <n v="4"/>
    <n v="1"/>
    <n v="3"/>
    <n v="646"/>
    <n v="316"/>
    <n v="330"/>
    <n v="85"/>
    <n v="45"/>
    <n v="40"/>
    <n v="100"/>
    <n v="51"/>
    <n v="49"/>
    <n v="104"/>
    <n v="54"/>
    <n v="50"/>
    <n v="117"/>
    <n v="54"/>
    <n v="63"/>
    <n v="130"/>
    <n v="65"/>
    <n v="65"/>
    <n v="110"/>
    <n v="47"/>
    <n v="63"/>
  </r>
  <r>
    <x v="8"/>
    <x v="2"/>
    <n v="15"/>
    <n v="13"/>
    <n v="2"/>
    <n v="22"/>
    <n v="8"/>
    <n v="14"/>
    <n v="5"/>
    <n v="0"/>
    <n v="5"/>
    <n v="413"/>
    <n v="207"/>
    <n v="206"/>
    <n v="59"/>
    <n v="25"/>
    <n v="34"/>
    <n v="60"/>
    <n v="32"/>
    <n v="28"/>
    <n v="70"/>
    <n v="38"/>
    <n v="32"/>
    <n v="83"/>
    <n v="43"/>
    <n v="40"/>
    <n v="72"/>
    <n v="38"/>
    <n v="34"/>
    <n v="69"/>
    <n v="31"/>
    <n v="38"/>
  </r>
  <r>
    <x v="8"/>
    <x v="3"/>
    <n v="25"/>
    <n v="21"/>
    <n v="4"/>
    <n v="33"/>
    <n v="11"/>
    <n v="22"/>
    <n v="6"/>
    <n v="0"/>
    <n v="6"/>
    <n v="672"/>
    <n v="362"/>
    <n v="310"/>
    <n v="112"/>
    <n v="64"/>
    <n v="48"/>
    <n v="108"/>
    <n v="59"/>
    <n v="49"/>
    <n v="121"/>
    <n v="66"/>
    <n v="55"/>
    <n v="114"/>
    <n v="63"/>
    <n v="51"/>
    <n v="108"/>
    <n v="54"/>
    <n v="54"/>
    <n v="109"/>
    <n v="56"/>
    <n v="53"/>
  </r>
  <r>
    <x v="8"/>
    <x v="4"/>
    <n v="14"/>
    <n v="14"/>
    <n v="0"/>
    <n v="23"/>
    <n v="10"/>
    <n v="13"/>
    <n v="6"/>
    <n v="1"/>
    <n v="5"/>
    <n v="449"/>
    <n v="246"/>
    <n v="203"/>
    <n v="80"/>
    <n v="47"/>
    <n v="33"/>
    <n v="70"/>
    <n v="36"/>
    <n v="34"/>
    <n v="77"/>
    <n v="44"/>
    <n v="33"/>
    <n v="73"/>
    <n v="43"/>
    <n v="30"/>
    <n v="76"/>
    <n v="36"/>
    <n v="40"/>
    <n v="73"/>
    <n v="40"/>
    <n v="33"/>
  </r>
  <r>
    <x v="8"/>
    <x v="5"/>
    <n v="17"/>
    <n v="17"/>
    <n v="0"/>
    <n v="27"/>
    <n v="8"/>
    <n v="19"/>
    <n v="6"/>
    <n v="2"/>
    <n v="4"/>
    <n v="506"/>
    <n v="245"/>
    <n v="261"/>
    <n v="84"/>
    <n v="37"/>
    <n v="47"/>
    <n v="79"/>
    <n v="40"/>
    <n v="39"/>
    <n v="99"/>
    <n v="43"/>
    <n v="56"/>
    <n v="75"/>
    <n v="40"/>
    <n v="35"/>
    <n v="86"/>
    <n v="37"/>
    <n v="49"/>
    <n v="83"/>
    <n v="48"/>
    <n v="35"/>
  </r>
  <r>
    <x v="8"/>
    <x v="0"/>
    <n v="92"/>
    <n v="84"/>
    <n v="8"/>
    <n v="140"/>
    <n v="48"/>
    <n v="92"/>
    <n v="27"/>
    <n v="4"/>
    <n v="23"/>
    <n v="2686"/>
    <n v="1376"/>
    <n v="1310"/>
    <n v="420"/>
    <n v="218"/>
    <n v="202"/>
    <n v="417"/>
    <n v="218"/>
    <n v="199"/>
    <n v="471"/>
    <n v="245"/>
    <n v="226"/>
    <n v="462"/>
    <n v="243"/>
    <n v="219"/>
    <n v="472"/>
    <n v="230"/>
    <n v="242"/>
    <n v="444"/>
    <n v="222"/>
    <n v="222"/>
  </r>
  <r>
    <x v="9"/>
    <x v="1"/>
    <n v="21"/>
    <n v="19"/>
    <n v="2"/>
    <n v="37"/>
    <n v="14"/>
    <n v="23"/>
    <n v="4"/>
    <n v="1"/>
    <n v="3"/>
    <n v="624"/>
    <n v="310"/>
    <n v="314"/>
    <n v="88"/>
    <n v="43"/>
    <n v="45"/>
    <n v="83"/>
    <n v="46"/>
    <n v="37"/>
    <n v="103"/>
    <n v="52"/>
    <n v="51"/>
    <n v="103"/>
    <n v="52"/>
    <n v="51"/>
    <n v="118"/>
    <n v="54"/>
    <n v="64"/>
    <n v="129"/>
    <n v="63"/>
    <n v="66"/>
  </r>
  <r>
    <x v="9"/>
    <x v="2"/>
    <n v="15"/>
    <n v="13"/>
    <n v="2"/>
    <n v="24"/>
    <n v="10"/>
    <n v="14"/>
    <n v="5"/>
    <n v="0"/>
    <n v="5"/>
    <n v="402"/>
    <n v="213"/>
    <n v="189"/>
    <n v="57"/>
    <n v="36"/>
    <n v="21"/>
    <n v="61"/>
    <n v="27"/>
    <n v="34"/>
    <n v="59"/>
    <n v="30"/>
    <n v="29"/>
    <n v="70"/>
    <n v="38"/>
    <n v="32"/>
    <n v="84"/>
    <n v="44"/>
    <n v="40"/>
    <n v="71"/>
    <n v="38"/>
    <n v="33"/>
  </r>
  <r>
    <x v="9"/>
    <x v="3"/>
    <n v="26"/>
    <n v="22"/>
    <n v="4"/>
    <n v="35"/>
    <n v="11"/>
    <n v="24"/>
    <n v="6"/>
    <n v="0"/>
    <n v="6"/>
    <n v="689"/>
    <n v="372"/>
    <n v="317"/>
    <n v="117"/>
    <n v="60"/>
    <n v="57"/>
    <n v="115"/>
    <n v="67"/>
    <n v="48"/>
    <n v="109"/>
    <n v="59"/>
    <n v="50"/>
    <n v="123"/>
    <n v="68"/>
    <n v="55"/>
    <n v="114"/>
    <n v="63"/>
    <n v="51"/>
    <n v="111"/>
    <n v="55"/>
    <n v="56"/>
  </r>
  <r>
    <x v="9"/>
    <x v="4"/>
    <n v="15"/>
    <n v="15"/>
    <n v="0"/>
    <n v="27"/>
    <n v="11"/>
    <n v="16"/>
    <n v="6"/>
    <n v="1"/>
    <n v="5"/>
    <n v="456"/>
    <n v="249"/>
    <n v="207"/>
    <n v="78"/>
    <n v="41"/>
    <n v="37"/>
    <n v="80"/>
    <n v="47"/>
    <n v="33"/>
    <n v="72"/>
    <n v="37"/>
    <n v="35"/>
    <n v="76"/>
    <n v="44"/>
    <n v="32"/>
    <n v="74"/>
    <n v="44"/>
    <n v="30"/>
    <n v="76"/>
    <n v="36"/>
    <n v="40"/>
  </r>
  <r>
    <x v="9"/>
    <x v="5"/>
    <n v="17"/>
    <n v="17"/>
    <n v="0"/>
    <n v="25"/>
    <n v="9"/>
    <n v="16"/>
    <n v="6"/>
    <n v="2"/>
    <n v="4"/>
    <n v="512"/>
    <n v="228"/>
    <n v="284"/>
    <n v="85"/>
    <n v="32"/>
    <n v="53"/>
    <n v="85"/>
    <n v="38"/>
    <n v="47"/>
    <n v="80"/>
    <n v="40"/>
    <n v="40"/>
    <n v="101"/>
    <n v="43"/>
    <n v="58"/>
    <n v="74"/>
    <n v="39"/>
    <n v="35"/>
    <n v="87"/>
    <n v="36"/>
    <n v="51"/>
  </r>
  <r>
    <x v="9"/>
    <x v="0"/>
    <n v="94"/>
    <n v="86"/>
    <n v="8"/>
    <n v="148"/>
    <n v="55"/>
    <n v="93"/>
    <n v="27"/>
    <n v="4"/>
    <n v="23"/>
    <n v="2683"/>
    <n v="1372"/>
    <n v="1311"/>
    <n v="425"/>
    <n v="212"/>
    <n v="213"/>
    <n v="424"/>
    <n v="225"/>
    <n v="199"/>
    <n v="423"/>
    <n v="218"/>
    <n v="205"/>
    <n v="473"/>
    <n v="245"/>
    <n v="228"/>
    <n v="464"/>
    <n v="244"/>
    <n v="220"/>
    <n v="474"/>
    <n v="228"/>
    <n v="246"/>
  </r>
  <r>
    <x v="10"/>
    <x v="1"/>
    <n v="21"/>
    <n v="19"/>
    <n v="2"/>
    <n v="33"/>
    <n v="11"/>
    <n v="22"/>
    <n v="5"/>
    <n v="0"/>
    <n v="5"/>
    <n v="594"/>
    <n v="307"/>
    <n v="287"/>
    <n v="96"/>
    <n v="59"/>
    <n v="37"/>
    <n v="83"/>
    <n v="40"/>
    <n v="43"/>
    <n v="84"/>
    <n v="46"/>
    <n v="38"/>
    <n v="103"/>
    <n v="52"/>
    <n v="51"/>
    <n v="108"/>
    <n v="55"/>
    <n v="53"/>
    <n v="120"/>
    <n v="55"/>
    <n v="65"/>
  </r>
  <r>
    <x v="10"/>
    <x v="2"/>
    <n v="15"/>
    <n v="13"/>
    <n v="2"/>
    <n v="24"/>
    <n v="8"/>
    <n v="16"/>
    <n v="5"/>
    <n v="0"/>
    <n v="5"/>
    <n v="399"/>
    <n v="216"/>
    <n v="183"/>
    <n v="68"/>
    <n v="41"/>
    <n v="27"/>
    <n v="59"/>
    <n v="35"/>
    <n v="24"/>
    <n v="59"/>
    <n v="26"/>
    <n v="33"/>
    <n v="61"/>
    <n v="32"/>
    <n v="29"/>
    <n v="70"/>
    <n v="39"/>
    <n v="31"/>
    <n v="82"/>
    <n v="43"/>
    <n v="39"/>
  </r>
  <r>
    <x v="10"/>
    <x v="3"/>
    <n v="26"/>
    <n v="22"/>
    <n v="4"/>
    <n v="36"/>
    <n v="11"/>
    <n v="25"/>
    <n v="5"/>
    <n v="1"/>
    <n v="4"/>
    <n v="700"/>
    <n v="380"/>
    <n v="320"/>
    <n v="117"/>
    <n v="58"/>
    <n v="59"/>
    <n v="117"/>
    <n v="60"/>
    <n v="57"/>
    <n v="119"/>
    <n v="70"/>
    <n v="49"/>
    <n v="110"/>
    <n v="61"/>
    <n v="49"/>
    <n v="122"/>
    <n v="67"/>
    <n v="55"/>
    <n v="115"/>
    <n v="64"/>
    <n v="51"/>
  </r>
  <r>
    <x v="10"/>
    <x v="4"/>
    <n v="18"/>
    <n v="16"/>
    <n v="2"/>
    <n v="29"/>
    <n v="14"/>
    <n v="15"/>
    <n v="6"/>
    <n v="1"/>
    <n v="5"/>
    <n v="473"/>
    <n v="267"/>
    <n v="206"/>
    <n v="87"/>
    <n v="52"/>
    <n v="35"/>
    <n v="78"/>
    <n v="41"/>
    <n v="37"/>
    <n v="81"/>
    <n v="48"/>
    <n v="33"/>
    <n v="72"/>
    <n v="37"/>
    <n v="35"/>
    <n v="81"/>
    <n v="46"/>
    <n v="35"/>
    <n v="74"/>
    <n v="43"/>
    <n v="31"/>
  </r>
  <r>
    <x v="10"/>
    <x v="5"/>
    <n v="16"/>
    <n v="16"/>
    <n v="0"/>
    <n v="25"/>
    <n v="9"/>
    <n v="16"/>
    <n v="6"/>
    <n v="2"/>
    <n v="4"/>
    <n v="500"/>
    <n v="235"/>
    <n v="265"/>
    <n v="76"/>
    <n v="45"/>
    <n v="31"/>
    <n v="87"/>
    <n v="32"/>
    <n v="55"/>
    <n v="85"/>
    <n v="38"/>
    <n v="47"/>
    <n v="80"/>
    <n v="40"/>
    <n v="40"/>
    <n v="99"/>
    <n v="42"/>
    <n v="57"/>
    <n v="73"/>
    <n v="38"/>
    <n v="35"/>
  </r>
  <r>
    <x v="10"/>
    <x v="0"/>
    <n v="96"/>
    <n v="86"/>
    <n v="10"/>
    <n v="147"/>
    <n v="53"/>
    <n v="94"/>
    <n v="27"/>
    <n v="4"/>
    <n v="23"/>
    <n v="2666"/>
    <n v="1405"/>
    <n v="1261"/>
    <n v="444"/>
    <n v="255"/>
    <n v="189"/>
    <n v="424"/>
    <n v="208"/>
    <n v="216"/>
    <n v="428"/>
    <n v="228"/>
    <n v="200"/>
    <n v="426"/>
    <n v="222"/>
    <n v="204"/>
    <n v="480"/>
    <n v="249"/>
    <n v="231"/>
    <n v="464"/>
    <n v="243"/>
    <n v="221"/>
  </r>
  <r>
    <x v="11"/>
    <x v="1"/>
    <n v="20"/>
    <n v="18"/>
    <n v="2"/>
    <n v="30"/>
    <n v="11"/>
    <n v="19"/>
    <n v="5"/>
    <n v="0"/>
    <n v="5"/>
    <n v="578"/>
    <n v="298"/>
    <n v="280"/>
    <n v="102"/>
    <n v="49"/>
    <n v="53"/>
    <n v="97"/>
    <n v="58"/>
    <n v="39"/>
    <n v="82"/>
    <n v="39"/>
    <n v="43"/>
    <n v="84"/>
    <n v="45"/>
    <n v="39"/>
    <n v="105"/>
    <n v="52"/>
    <n v="53"/>
    <n v="108"/>
    <n v="55"/>
    <n v="53"/>
  </r>
  <r>
    <x v="11"/>
    <x v="2"/>
    <n v="14"/>
    <n v="12"/>
    <n v="2"/>
    <n v="21"/>
    <n v="8"/>
    <n v="13"/>
    <n v="5"/>
    <n v="0"/>
    <n v="5"/>
    <n v="380"/>
    <n v="203"/>
    <n v="177"/>
    <n v="63"/>
    <n v="29"/>
    <n v="34"/>
    <n v="69"/>
    <n v="41"/>
    <n v="28"/>
    <n v="59"/>
    <n v="36"/>
    <n v="23"/>
    <n v="59"/>
    <n v="26"/>
    <n v="33"/>
    <n v="62"/>
    <n v="33"/>
    <n v="29"/>
    <n v="68"/>
    <n v="38"/>
    <n v="30"/>
  </r>
  <r>
    <x v="11"/>
    <x v="3"/>
    <n v="26"/>
    <n v="22"/>
    <n v="4"/>
    <n v="39"/>
    <n v="13"/>
    <n v="26"/>
    <n v="5"/>
    <n v="1"/>
    <n v="4"/>
    <n v="702"/>
    <n v="372"/>
    <n v="330"/>
    <n v="118"/>
    <n v="58"/>
    <n v="60"/>
    <n v="117"/>
    <n v="59"/>
    <n v="58"/>
    <n v="115"/>
    <n v="59"/>
    <n v="56"/>
    <n v="117"/>
    <n v="68"/>
    <n v="49"/>
    <n v="113"/>
    <n v="61"/>
    <n v="52"/>
    <n v="122"/>
    <n v="67"/>
    <n v="55"/>
  </r>
  <r>
    <x v="11"/>
    <x v="4"/>
    <n v="18"/>
    <n v="15"/>
    <n v="3"/>
    <n v="29"/>
    <n v="11"/>
    <n v="18"/>
    <n v="5"/>
    <n v="1"/>
    <n v="4"/>
    <n v="471"/>
    <n v="266"/>
    <n v="205"/>
    <n v="73"/>
    <n v="41"/>
    <n v="32"/>
    <n v="89"/>
    <n v="54"/>
    <n v="35"/>
    <n v="78"/>
    <n v="41"/>
    <n v="37"/>
    <n v="80"/>
    <n v="47"/>
    <n v="33"/>
    <n v="71"/>
    <n v="36"/>
    <n v="35"/>
    <n v="80"/>
    <n v="47"/>
    <n v="33"/>
  </r>
  <r>
    <x v="11"/>
    <x v="5"/>
    <n v="19"/>
    <n v="18"/>
    <n v="1"/>
    <n v="29"/>
    <n v="10"/>
    <n v="19"/>
    <n v="5"/>
    <n v="1"/>
    <n v="4"/>
    <n v="515"/>
    <n v="244"/>
    <n v="271"/>
    <n v="80"/>
    <n v="40"/>
    <n v="40"/>
    <n v="78"/>
    <n v="47"/>
    <n v="31"/>
    <n v="87"/>
    <n v="31"/>
    <n v="56"/>
    <n v="86"/>
    <n v="40"/>
    <n v="46"/>
    <n v="84"/>
    <n v="44"/>
    <n v="40"/>
    <n v="100"/>
    <n v="42"/>
    <n v="58"/>
  </r>
  <r>
    <x v="11"/>
    <x v="0"/>
    <n v="97"/>
    <n v="85"/>
    <n v="12"/>
    <n v="148"/>
    <n v="53"/>
    <n v="95"/>
    <n v="25"/>
    <n v="3"/>
    <n v="22"/>
    <n v="2646"/>
    <n v="1383"/>
    <n v="1263"/>
    <n v="436"/>
    <n v="217"/>
    <n v="219"/>
    <n v="450"/>
    <n v="259"/>
    <n v="191"/>
    <n v="421"/>
    <n v="206"/>
    <n v="215"/>
    <n v="426"/>
    <n v="226"/>
    <n v="200"/>
    <n v="435"/>
    <n v="226"/>
    <n v="209"/>
    <n v="478"/>
    <n v="249"/>
    <n v="229"/>
  </r>
</pivotCacheRecords>
</file>

<file path=xl/pivotCache/pivotCacheRecords77.xml><?xml version="1.0" encoding="utf-8"?>
<pivotCacheRecords xmlns="http://schemas.openxmlformats.org/spreadsheetml/2006/main" xmlns:r="http://schemas.openxmlformats.org/officeDocument/2006/relationships" count="48">
  <r>
    <x v="0"/>
    <x v="0"/>
    <n v="22405"/>
    <n v="10500"/>
    <n v="11905"/>
    <n v="7366"/>
    <n v="5962"/>
    <n v="896"/>
    <n v="427"/>
    <n v="81"/>
    <n v="0"/>
  </r>
  <r>
    <x v="0"/>
    <x v="1"/>
    <n v="24316"/>
    <n v="11753"/>
    <n v="12563"/>
    <n v="8321"/>
    <n v="6686"/>
    <n v="1183"/>
    <n v="370"/>
    <n v="82"/>
    <n v="0"/>
  </r>
  <r>
    <x v="0"/>
    <x v="2"/>
    <n v="17739"/>
    <n v="9509"/>
    <n v="8230"/>
    <n v="6973"/>
    <n v="5310"/>
    <n v="1203"/>
    <n v="397"/>
    <n v="63"/>
    <n v="0"/>
  </r>
  <r>
    <x v="0"/>
    <x v="3"/>
    <n v="18862"/>
    <n v="9938"/>
    <n v="8924"/>
    <n v="6542"/>
    <n v="5380"/>
    <n v="835"/>
    <n v="247"/>
    <n v="80"/>
    <n v="0"/>
  </r>
  <r>
    <x v="0"/>
    <x v="4"/>
    <n v="22454"/>
    <n v="11528"/>
    <n v="10926"/>
    <n v="7905"/>
    <n v="6317"/>
    <n v="1213"/>
    <n v="290"/>
    <n v="85"/>
    <n v="0"/>
  </r>
  <r>
    <x v="0"/>
    <x v="5"/>
    <n v="25124"/>
    <n v="9200"/>
    <n v="15924"/>
    <n v="10215"/>
    <n v="8801"/>
    <n v="1404"/>
    <n v="0"/>
    <n v="0"/>
    <n v="10"/>
  </r>
  <r>
    <x v="0"/>
    <x v="6"/>
    <n v="21140"/>
    <n v="10855"/>
    <n v="10285"/>
    <n v="8607"/>
    <n v="7462"/>
    <n v="1136"/>
    <n v="0"/>
    <n v="0"/>
    <n v="9"/>
  </r>
  <r>
    <x v="0"/>
    <x v="7"/>
    <n v="20294"/>
    <n v="9386"/>
    <n v="10908"/>
    <n v="8326"/>
    <n v="6546"/>
    <n v="1780"/>
    <n v="0"/>
    <n v="0"/>
    <n v="0"/>
  </r>
  <r>
    <x v="1"/>
    <x v="0"/>
    <n v="22405"/>
    <n v="10500"/>
    <n v="11905"/>
    <n v="7366"/>
    <n v="5962"/>
    <n v="896"/>
    <n v="427"/>
    <n v="81"/>
    <n v="0"/>
  </r>
  <r>
    <x v="1"/>
    <x v="1"/>
    <n v="24316"/>
    <n v="11753"/>
    <n v="12563"/>
    <n v="8321"/>
    <n v="6686"/>
    <n v="1183"/>
    <n v="370"/>
    <n v="82"/>
    <n v="0"/>
  </r>
  <r>
    <x v="1"/>
    <x v="2"/>
    <n v="17739"/>
    <n v="9509"/>
    <n v="8230"/>
    <n v="6973"/>
    <n v="5310"/>
    <n v="1203"/>
    <n v="397"/>
    <n v="63"/>
    <n v="0"/>
  </r>
  <r>
    <x v="1"/>
    <x v="3"/>
    <n v="18862"/>
    <n v="9938"/>
    <n v="8924"/>
    <n v="6542"/>
    <n v="5380"/>
    <n v="835"/>
    <n v="247"/>
    <n v="80"/>
    <n v="0"/>
  </r>
  <r>
    <x v="1"/>
    <x v="4"/>
    <n v="22454"/>
    <n v="11528"/>
    <n v="10926"/>
    <n v="7905"/>
    <n v="6317"/>
    <n v="1213"/>
    <n v="290"/>
    <n v="85"/>
    <n v="0"/>
  </r>
  <r>
    <x v="1"/>
    <x v="5"/>
    <n v="25124"/>
    <n v="9200"/>
    <n v="15924"/>
    <n v="10215"/>
    <n v="8801"/>
    <n v="1404"/>
    <n v="0"/>
    <n v="0"/>
    <n v="10"/>
  </r>
  <r>
    <x v="1"/>
    <x v="6"/>
    <n v="21140"/>
    <n v="10855"/>
    <n v="10285"/>
    <n v="8607"/>
    <n v="7462"/>
    <n v="1136"/>
    <n v="0"/>
    <n v="0"/>
    <n v="9"/>
  </r>
  <r>
    <x v="1"/>
    <x v="7"/>
    <n v="20294"/>
    <n v="10377"/>
    <n v="9917"/>
    <n v="8326"/>
    <n v="6546"/>
    <n v="1780"/>
    <n v="0"/>
    <n v="0"/>
    <n v="0"/>
  </r>
  <r>
    <x v="2"/>
    <x v="0"/>
    <n v="22405"/>
    <n v="10500"/>
    <n v="11905"/>
    <n v="7386"/>
    <n v="5962"/>
    <n v="916"/>
    <n v="427"/>
    <n v="81"/>
    <n v="0"/>
  </r>
  <r>
    <x v="2"/>
    <x v="1"/>
    <n v="24316"/>
    <n v="11753"/>
    <n v="12563"/>
    <n v="8150"/>
    <n v="6515"/>
    <n v="1183"/>
    <n v="370"/>
    <n v="82"/>
    <n v="0"/>
  </r>
  <r>
    <x v="2"/>
    <x v="2"/>
    <n v="17496"/>
    <n v="9266"/>
    <n v="8230"/>
    <n v="6973"/>
    <n v="5310"/>
    <n v="1203"/>
    <n v="397"/>
    <n v="63"/>
    <n v="0"/>
  </r>
  <r>
    <x v="2"/>
    <x v="3"/>
    <n v="18862"/>
    <n v="9938"/>
    <n v="8924"/>
    <n v="6542"/>
    <n v="5380"/>
    <n v="835"/>
    <n v="247"/>
    <n v="80"/>
    <n v="0"/>
  </r>
  <r>
    <x v="2"/>
    <x v="4"/>
    <n v="22454"/>
    <n v="11528"/>
    <n v="10926"/>
    <n v="7905"/>
    <n v="6317"/>
    <n v="1213"/>
    <n v="290"/>
    <n v="85"/>
    <n v="0"/>
  </r>
  <r>
    <x v="2"/>
    <x v="5"/>
    <n v="25124"/>
    <n v="9200"/>
    <n v="15924"/>
    <n v="10215"/>
    <n v="8801"/>
    <n v="1404"/>
    <n v="0"/>
    <n v="0"/>
    <n v="10"/>
  </r>
  <r>
    <x v="2"/>
    <x v="6"/>
    <n v="21140"/>
    <n v="10855"/>
    <n v="10285"/>
    <n v="8607"/>
    <n v="7462"/>
    <n v="1136"/>
    <n v="0"/>
    <n v="0"/>
    <n v="9"/>
  </r>
  <r>
    <x v="2"/>
    <x v="7"/>
    <n v="20294"/>
    <n v="10377"/>
    <n v="9917"/>
    <n v="8326"/>
    <n v="6546"/>
    <n v="1780"/>
    <n v="0"/>
    <n v="0"/>
    <n v="0"/>
  </r>
  <r>
    <x v="3"/>
    <x v="0"/>
    <n v="22405"/>
    <n v="10500"/>
    <n v="11905"/>
    <n v="7386"/>
    <n v="5962"/>
    <n v="916"/>
    <n v="427"/>
    <n v="81"/>
    <n v="0"/>
  </r>
  <r>
    <x v="3"/>
    <x v="1"/>
    <n v="25206"/>
    <n v="11753"/>
    <n v="13453"/>
    <n v="8150"/>
    <n v="6515"/>
    <n v="1183"/>
    <n v="370"/>
    <n v="82"/>
    <n v="0"/>
  </r>
  <r>
    <x v="3"/>
    <x v="2"/>
    <n v="17496"/>
    <n v="9266"/>
    <n v="8230"/>
    <n v="6973"/>
    <n v="5310"/>
    <n v="1203"/>
    <n v="397"/>
    <n v="63"/>
    <n v="0"/>
  </r>
  <r>
    <x v="3"/>
    <x v="3"/>
    <n v="18862"/>
    <n v="9938"/>
    <n v="8924"/>
    <n v="6542"/>
    <n v="5380"/>
    <n v="835"/>
    <n v="247"/>
    <n v="80"/>
    <n v="0"/>
  </r>
  <r>
    <x v="3"/>
    <x v="4"/>
    <n v="22454"/>
    <n v="11528"/>
    <n v="10926"/>
    <n v="7905"/>
    <n v="6317"/>
    <n v="1213"/>
    <n v="290"/>
    <n v="85"/>
    <n v="0"/>
  </r>
  <r>
    <x v="3"/>
    <x v="5"/>
    <n v="25124"/>
    <n v="9200"/>
    <n v="15924"/>
    <n v="10215"/>
    <n v="8801"/>
    <n v="1404"/>
    <n v="0"/>
    <n v="0"/>
    <n v="10"/>
  </r>
  <r>
    <x v="3"/>
    <x v="6"/>
    <n v="21140"/>
    <n v="10855"/>
    <n v="10285"/>
    <n v="8607"/>
    <n v="7462"/>
    <n v="1136"/>
    <n v="0"/>
    <n v="0"/>
    <n v="9"/>
  </r>
  <r>
    <x v="3"/>
    <x v="7"/>
    <n v="20294"/>
    <n v="10377"/>
    <n v="9917"/>
    <n v="8326"/>
    <n v="6546"/>
    <n v="1780"/>
    <n v="0"/>
    <n v="0"/>
    <n v="0"/>
  </r>
  <r>
    <x v="4"/>
    <x v="0"/>
    <n v="22405"/>
    <n v="10500"/>
    <n v="11905"/>
    <n v="7386"/>
    <n v="5962"/>
    <n v="916"/>
    <n v="427"/>
    <n v="81"/>
    <n v="0"/>
  </r>
  <r>
    <x v="4"/>
    <x v="1"/>
    <n v="25206"/>
    <n v="11753"/>
    <n v="13453"/>
    <n v="8150"/>
    <n v="6515"/>
    <n v="1183"/>
    <n v="370"/>
    <n v="82"/>
    <n v="0"/>
  </r>
  <r>
    <x v="4"/>
    <x v="2"/>
    <n v="17496"/>
    <n v="9266"/>
    <n v="8230"/>
    <n v="6973"/>
    <n v="5310"/>
    <n v="1203"/>
    <n v="397"/>
    <n v="63"/>
    <n v="0"/>
  </r>
  <r>
    <x v="4"/>
    <x v="3"/>
    <n v="18862"/>
    <n v="9938"/>
    <n v="8924"/>
    <n v="6542"/>
    <n v="5380"/>
    <n v="835"/>
    <n v="247"/>
    <n v="80"/>
    <n v="0"/>
  </r>
  <r>
    <x v="4"/>
    <x v="4"/>
    <n v="22454"/>
    <n v="11528"/>
    <n v="10926"/>
    <n v="7905"/>
    <n v="6317"/>
    <n v="1213"/>
    <n v="290"/>
    <n v="85"/>
    <n v="0"/>
  </r>
  <r>
    <x v="4"/>
    <x v="5"/>
    <n v="25124"/>
    <n v="9200"/>
    <n v="15924"/>
    <n v="10215"/>
    <n v="8801"/>
    <n v="1404"/>
    <n v="0"/>
    <n v="0"/>
    <n v="10"/>
  </r>
  <r>
    <x v="4"/>
    <x v="6"/>
    <n v="21140"/>
    <n v="10855"/>
    <n v="10285"/>
    <n v="8607"/>
    <n v="7462"/>
    <n v="1136"/>
    <n v="0"/>
    <n v="0"/>
    <n v="9"/>
  </r>
  <r>
    <x v="4"/>
    <x v="7"/>
    <n v="20294"/>
    <n v="10377"/>
    <n v="9917"/>
    <n v="8326"/>
    <n v="6546"/>
    <n v="1780"/>
    <n v="0"/>
    <n v="0"/>
    <n v="0"/>
  </r>
  <r>
    <x v="5"/>
    <x v="0"/>
    <n v="22405"/>
    <n v="10500"/>
    <n v="11905"/>
    <n v="7386"/>
    <n v="5962"/>
    <n v="916"/>
    <n v="427"/>
    <n v="81"/>
    <n v="0"/>
  </r>
  <r>
    <x v="5"/>
    <x v="1"/>
    <n v="25206"/>
    <n v="11753"/>
    <n v="13453"/>
    <n v="8150"/>
    <n v="6515"/>
    <n v="1183"/>
    <n v="370"/>
    <n v="82"/>
    <n v="0"/>
  </r>
  <r>
    <x v="5"/>
    <x v="2"/>
    <n v="17496"/>
    <n v="9266"/>
    <n v="8230"/>
    <n v="6973"/>
    <n v="5310"/>
    <n v="1203"/>
    <n v="397"/>
    <n v="63"/>
    <n v="0"/>
  </r>
  <r>
    <x v="5"/>
    <x v="3"/>
    <n v="18862"/>
    <n v="9938"/>
    <n v="8924"/>
    <n v="6542"/>
    <n v="5380"/>
    <n v="835"/>
    <n v="247"/>
    <n v="80"/>
    <n v="0"/>
  </r>
  <r>
    <x v="5"/>
    <x v="4"/>
    <n v="22454"/>
    <n v="11528"/>
    <n v="10926"/>
    <n v="7905"/>
    <n v="6317"/>
    <n v="1213"/>
    <n v="290"/>
    <n v="85"/>
    <n v="0"/>
  </r>
  <r>
    <x v="5"/>
    <x v="5"/>
    <n v="25124"/>
    <n v="9200"/>
    <n v="15924"/>
    <n v="10215"/>
    <n v="8801"/>
    <n v="1404"/>
    <n v="0"/>
    <n v="0"/>
    <n v="10"/>
  </r>
  <r>
    <x v="5"/>
    <x v="6"/>
    <n v="21140"/>
    <n v="10855"/>
    <n v="10285"/>
    <n v="8607"/>
    <n v="7462"/>
    <n v="1136"/>
    <n v="0"/>
    <n v="0"/>
    <n v="9"/>
  </r>
  <r>
    <x v="5"/>
    <x v="7"/>
    <n v="20294"/>
    <n v="10377"/>
    <n v="9917"/>
    <n v="8326"/>
    <n v="6546"/>
    <n v="1780"/>
    <n v="0"/>
    <n v="0"/>
    <n v="0"/>
  </r>
</pivotCacheRecords>
</file>

<file path=xl/pivotCache/pivotCacheRecords78.xml><?xml version="1.0" encoding="utf-8"?>
<pivotCacheRecords xmlns="http://schemas.openxmlformats.org/spreadsheetml/2006/main" xmlns:r="http://schemas.openxmlformats.org/officeDocument/2006/relationships" count="8">
  <r>
    <x v="0"/>
    <n v="14877"/>
    <n v="5071"/>
    <n v="4054"/>
    <n v="306"/>
    <n v="659"/>
    <n v="52"/>
    <n v="8659"/>
    <n v="5360"/>
    <n v="2437"/>
    <n v="845"/>
    <n v="1"/>
    <n v="16"/>
    <n v="469"/>
    <n v="333"/>
    <n v="136"/>
    <n v="678"/>
  </r>
  <r>
    <x v="1"/>
    <n v="15035"/>
    <n v="5088"/>
    <n v="4026"/>
    <n v="298"/>
    <n v="714"/>
    <n v="50"/>
    <n v="8800"/>
    <n v="5524"/>
    <n v="2412"/>
    <n v="845"/>
    <n v="3"/>
    <n v="16"/>
    <n v="457"/>
    <n v="338"/>
    <n v="119"/>
    <n v="690"/>
  </r>
  <r>
    <x v="2"/>
    <n v="15243"/>
    <n v="5018"/>
    <n v="3894"/>
    <n v="275"/>
    <n v="792"/>
    <n v="57"/>
    <n v="9073"/>
    <n v="5756"/>
    <n v="2446"/>
    <n v="851"/>
    <n v="3"/>
    <n v="17"/>
    <n v="455"/>
    <n v="333"/>
    <n v="122"/>
    <n v="697"/>
  </r>
  <r>
    <x v="3"/>
    <n v="15511"/>
    <n v="5052"/>
    <n v="3835"/>
    <n v="291"/>
    <n v="872"/>
    <n v="54"/>
    <n v="9284"/>
    <n v="5970"/>
    <n v="2449"/>
    <n v="845"/>
    <n v="3"/>
    <n v="17"/>
    <n v="470"/>
    <n v="334"/>
    <n v="136"/>
    <n v="705"/>
  </r>
  <r>
    <x v="4"/>
    <n v="15834"/>
    <n v="5110"/>
    <n v="3795"/>
    <n v="284"/>
    <n v="977"/>
    <n v="54"/>
    <n v="9537"/>
    <n v="6245"/>
    <n v="2437"/>
    <n v="835"/>
    <n v="3"/>
    <n v="17"/>
    <n v="454"/>
    <n v="336"/>
    <n v="118"/>
    <n v="733"/>
  </r>
  <r>
    <x v="5"/>
    <n v="16358"/>
    <n v="5167"/>
    <n v="3758"/>
    <n v="286"/>
    <n v="1056"/>
    <n v="67"/>
    <n v="10035"/>
    <n v="6664"/>
    <n v="2466"/>
    <n v="887"/>
    <n v="3"/>
    <n v="15"/>
    <n v="443"/>
    <n v="327"/>
    <n v="116"/>
    <n v="713"/>
  </r>
  <r>
    <x v="6"/>
    <n v="16668"/>
    <n v="5122"/>
    <n v="3678"/>
    <n v="281"/>
    <n v="1102"/>
    <n v="61"/>
    <n v="10378"/>
    <n v="7029"/>
    <n v="2431"/>
    <n v="897"/>
    <n v="3"/>
    <n v="18"/>
    <n v="443"/>
    <n v="328"/>
    <n v="115"/>
    <n v="725"/>
  </r>
  <r>
    <x v="7"/>
    <n v="16928"/>
    <n v="5091"/>
    <n v="3587"/>
    <n v="276"/>
    <n v="1164"/>
    <n v="64"/>
    <n v="10624"/>
    <n v="7266"/>
    <n v="2423"/>
    <n v="912"/>
    <n v="3"/>
    <n v="20"/>
    <n v="449"/>
    <n v="328"/>
    <n v="121"/>
    <n v="764"/>
  </r>
</pivotCacheRecords>
</file>

<file path=xl/pivotCache/pivotCacheRecords79.xml><?xml version="1.0" encoding="utf-8"?>
<pivotCacheRecords xmlns="http://schemas.openxmlformats.org/spreadsheetml/2006/main" xmlns:r="http://schemas.openxmlformats.org/officeDocument/2006/relationships" count="8">
  <r>
    <x v="0"/>
    <n v="19778"/>
    <n v="2490"/>
    <n v="1025"/>
    <n v="1445"/>
    <n v="20"/>
    <n v="40"/>
    <n v="16437"/>
    <n v="6665"/>
    <n v="9772"/>
    <n v="598"/>
    <n v="213"/>
  </r>
  <r>
    <x v="1"/>
    <n v="19431"/>
    <n v="2369"/>
    <n v="976"/>
    <n v="1379"/>
    <n v="14"/>
    <n v="40"/>
    <n v="16184"/>
    <n v="6690"/>
    <n v="9494"/>
    <n v="655"/>
    <n v="183"/>
  </r>
  <r>
    <x v="2"/>
    <n v="19193"/>
    <n v="2341"/>
    <n v="968"/>
    <n v="1359"/>
    <n v="14"/>
    <n v="39"/>
    <n v="15956"/>
    <n v="6760"/>
    <n v="9196"/>
    <n v="670"/>
    <n v="187"/>
  </r>
  <r>
    <x v="3"/>
    <n v="19144"/>
    <n v="2352"/>
    <n v="999"/>
    <n v="1339"/>
    <n v="14"/>
    <n v="45"/>
    <n v="15885"/>
    <n v="6833"/>
    <n v="9052"/>
    <n v="669"/>
    <n v="193"/>
  </r>
  <r>
    <x v="4"/>
    <n v="18820"/>
    <n v="2331"/>
    <n v="1005"/>
    <n v="1313"/>
    <n v="13"/>
    <n v="46"/>
    <n v="15599"/>
    <n v="6846"/>
    <n v="8753"/>
    <n v="671"/>
    <n v="173"/>
  </r>
  <r>
    <x v="5"/>
    <n v="18767"/>
    <n v="2396"/>
    <n v="1054"/>
    <n v="1322"/>
    <n v="20"/>
    <n v="45"/>
    <n v="15484"/>
    <n v="6919"/>
    <n v="8565"/>
    <n v="671"/>
    <n v="171"/>
  </r>
  <r>
    <x v="6"/>
    <n v="18522"/>
    <n v="2365"/>
    <n v="1046"/>
    <n v="1301"/>
    <n v="18"/>
    <n v="48"/>
    <n v="15267"/>
    <n v="6947"/>
    <n v="8320"/>
    <n v="668"/>
    <n v="174"/>
  </r>
  <r>
    <x v="7"/>
    <n v="18427"/>
    <n v="2379"/>
    <n v="1060"/>
    <n v="1298"/>
    <n v="21"/>
    <n v="37"/>
    <n v="15163"/>
    <n v="7053"/>
    <n v="8110"/>
    <n v="675"/>
    <n v="173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8">
  <r>
    <x v="0"/>
    <n v="2265"/>
    <n v="564"/>
    <n v="10"/>
    <n v="44"/>
    <n v="14"/>
    <n v="0"/>
    <n v="519"/>
    <n v="158"/>
    <n v="50"/>
    <n v="7"/>
    <n v="303"/>
    <n v="0"/>
    <n v="0"/>
    <n v="145"/>
    <n v="8"/>
    <n v="7"/>
    <n v="0"/>
    <n v="7"/>
    <n v="3"/>
    <n v="357"/>
    <n v="43"/>
    <n v="0"/>
    <n v="17"/>
    <n v="0"/>
    <n v="0"/>
    <n v="9"/>
  </r>
  <r>
    <x v="1"/>
    <n v="2340"/>
    <n v="549"/>
    <n v="14"/>
    <n v="65"/>
    <n v="20"/>
    <n v="4"/>
    <n v="521"/>
    <n v="149"/>
    <n v="55"/>
    <n v="8"/>
    <n v="366"/>
    <n v="0"/>
    <n v="1"/>
    <n v="149"/>
    <n v="12"/>
    <n v="1"/>
    <n v="0"/>
    <n v="7"/>
    <n v="1"/>
    <n v="349"/>
    <n v="41"/>
    <n v="0"/>
    <n v="11"/>
    <n v="1"/>
    <n v="3"/>
    <n v="13"/>
  </r>
  <r>
    <x v="2"/>
    <n v="2209"/>
    <n v="506"/>
    <n v="7"/>
    <n v="62"/>
    <n v="22"/>
    <n v="0"/>
    <n v="509"/>
    <n v="143"/>
    <n v="47"/>
    <n v="10"/>
    <n v="383"/>
    <n v="1"/>
    <n v="1"/>
    <n v="117"/>
    <n v="6"/>
    <n v="1"/>
    <n v="1"/>
    <n v="7"/>
    <n v="0"/>
    <n v="341"/>
    <n v="28"/>
    <n v="0"/>
    <n v="10"/>
    <n v="0"/>
    <n v="0"/>
    <n v="7"/>
  </r>
  <r>
    <x v="3"/>
    <n v="2216"/>
    <n v="540"/>
    <n v="9"/>
    <n v="44"/>
    <n v="18"/>
    <n v="2"/>
    <n v="503"/>
    <n v="136"/>
    <n v="58"/>
    <n v="7"/>
    <n v="373"/>
    <n v="0"/>
    <n v="3"/>
    <n v="110"/>
    <n v="8"/>
    <n v="5"/>
    <n v="1"/>
    <n v="5"/>
    <n v="2"/>
    <n v="329"/>
    <n v="36"/>
    <n v="0"/>
    <n v="13"/>
    <n v="0"/>
    <n v="1"/>
    <n v="13"/>
  </r>
  <r>
    <x v="4"/>
    <n v="2141"/>
    <n v="476"/>
    <n v="11"/>
    <n v="41"/>
    <n v="14"/>
    <n v="1"/>
    <n v="506"/>
    <n v="144"/>
    <n v="49"/>
    <n v="2"/>
    <n v="400"/>
    <n v="0"/>
    <n v="1"/>
    <n v="114"/>
    <n v="4"/>
    <n v="4"/>
    <n v="0"/>
    <n v="3"/>
    <n v="4"/>
    <n v="328"/>
    <n v="27"/>
    <n v="1"/>
    <n v="7"/>
    <n v="0"/>
    <n v="2"/>
    <n v="2"/>
  </r>
  <r>
    <x v="5"/>
    <n v="2198"/>
    <n v="529"/>
    <n v="4"/>
    <n v="52"/>
    <n v="18"/>
    <n v="0"/>
    <n v="521"/>
    <n v="146"/>
    <n v="65"/>
    <n v="6"/>
    <n v="379"/>
    <n v="0"/>
    <n v="0"/>
    <n v="103"/>
    <n v="8"/>
    <n v="6"/>
    <n v="0"/>
    <n v="8"/>
    <n v="1"/>
    <n v="301"/>
    <n v="33"/>
    <n v="0"/>
    <n v="11"/>
    <n v="2"/>
    <n v="4"/>
    <n v="1"/>
  </r>
  <r>
    <x v="6"/>
    <n v="2187"/>
    <n v="513"/>
    <n v="14"/>
    <n v="52"/>
    <n v="20"/>
    <n v="3"/>
    <n v="510"/>
    <n v="125"/>
    <n v="46"/>
    <n v="3"/>
    <n v="402"/>
    <n v="1"/>
    <n v="2"/>
    <n v="117"/>
    <n v="14"/>
    <n v="7"/>
    <n v="0"/>
    <n v="9"/>
    <n v="1"/>
    <n v="295"/>
    <n v="30"/>
    <n v="0"/>
    <n v="21"/>
    <n v="1"/>
    <n v="1"/>
    <n v="0"/>
  </r>
  <r>
    <x v="7"/>
    <n v="2190"/>
    <n v="515"/>
    <n v="8"/>
    <n v="58"/>
    <n v="16"/>
    <n v="0"/>
    <n v="500"/>
    <n v="148"/>
    <n v="52"/>
    <n v="8"/>
    <n v="416"/>
    <n v="1"/>
    <n v="0"/>
    <n v="118"/>
    <n v="11"/>
    <n v="2"/>
    <n v="0"/>
    <n v="9"/>
    <n v="1"/>
    <n v="294"/>
    <n v="28"/>
    <n v="0"/>
    <n v="0"/>
    <n v="0"/>
    <n v="4"/>
    <n v="1"/>
  </r>
</pivotCacheRecords>
</file>

<file path=xl/pivotCache/pivotCacheRecords80.xml><?xml version="1.0" encoding="utf-8"?>
<pivotCacheRecords xmlns="http://schemas.openxmlformats.org/spreadsheetml/2006/main" xmlns:r="http://schemas.openxmlformats.org/officeDocument/2006/relationships" count="64">
  <r>
    <x v="0"/>
    <x v="0"/>
    <n v="9763"/>
    <s v="-"/>
  </r>
  <r>
    <x v="0"/>
    <x v="1"/>
    <n v="6428"/>
    <s v="-"/>
  </r>
  <r>
    <x v="0"/>
    <x v="2"/>
    <n v="1568"/>
    <s v="-"/>
  </r>
  <r>
    <x v="0"/>
    <x v="3"/>
    <n v="1767"/>
    <s v="-"/>
  </r>
  <r>
    <x v="1"/>
    <x v="0"/>
    <n v="9735"/>
    <n v="99.713202908941923"/>
  </r>
  <r>
    <x v="1"/>
    <x v="1"/>
    <n v="6343"/>
    <n v="98.677660236465456"/>
  </r>
  <r>
    <x v="1"/>
    <x v="2"/>
    <n v="1602"/>
    <n v="102.16836734693877"/>
  </r>
  <r>
    <x v="1"/>
    <x v="3"/>
    <n v="1790"/>
    <n v="101.30164119977363"/>
  </r>
  <r>
    <x v="2"/>
    <x v="0"/>
    <n v="9798"/>
    <n v="100.64714946070879"/>
  </r>
  <r>
    <x v="2"/>
    <x v="1"/>
    <n v="6378"/>
    <n v="100.5517893741132"/>
  </r>
  <r>
    <x v="2"/>
    <x v="2"/>
    <n v="1654"/>
    <n v="103.24594257178528"/>
  </r>
  <r>
    <x v="2"/>
    <x v="3"/>
    <n v="1766"/>
    <n v="98.659217877094974"/>
  </r>
  <r>
    <x v="3"/>
    <x v="0"/>
    <n v="9737"/>
    <n v="99.377423964074296"/>
  </r>
  <r>
    <x v="3"/>
    <x v="1"/>
    <n v="6399"/>
    <n v="100.32925682031986"/>
  </r>
  <r>
    <x v="3"/>
    <x v="2"/>
    <n v="1704"/>
    <n v="103.02297460701331"/>
  </r>
  <r>
    <x v="3"/>
    <x v="3"/>
    <n v="1634"/>
    <n v="92.525481313703281"/>
  </r>
  <r>
    <x v="4"/>
    <x v="0"/>
    <n v="9926"/>
    <n v="101.94104960460099"/>
  </r>
  <r>
    <x v="4"/>
    <x v="1"/>
    <n v="6478"/>
    <n v="101.23456790123457"/>
  </r>
  <r>
    <x v="4"/>
    <x v="2"/>
    <n v="1741"/>
    <n v="102.17136150234742"/>
  </r>
  <r>
    <x v="4"/>
    <x v="3"/>
    <n v="1707"/>
    <n v="104.46756425948594"/>
  </r>
  <r>
    <x v="5"/>
    <x v="0"/>
    <n v="10170"/>
    <n v="102.45819061051785"/>
  </r>
  <r>
    <x v="5"/>
    <x v="1"/>
    <n v="6595"/>
    <n v="101.80611299783884"/>
  </r>
  <r>
    <x v="5"/>
    <x v="2"/>
    <n v="1856"/>
    <n v="106.60539919586445"/>
  </r>
  <r>
    <x v="5"/>
    <x v="3"/>
    <n v="1719"/>
    <n v="100.70298769771529"/>
  </r>
  <r>
    <x v="6"/>
    <x v="0"/>
    <n v="10402"/>
    <n v="102.28121927236971"/>
  </r>
  <r>
    <x v="6"/>
    <x v="1"/>
    <n v="6773"/>
    <n v="102.69901440485216"/>
  </r>
  <r>
    <x v="6"/>
    <x v="2"/>
    <n v="1901"/>
    <n v="102.42456896551724"/>
  </r>
  <r>
    <x v="6"/>
    <x v="3"/>
    <n v="1728"/>
    <n v="100.52356020942408"/>
  </r>
  <r>
    <x v="7"/>
    <x v="0"/>
    <n v="10575"/>
    <n v="101.66314170351856"/>
  </r>
  <r>
    <x v="7"/>
    <x v="1"/>
    <n v="6820"/>
    <n v="100.6939317879817"/>
  </r>
  <r>
    <x v="7"/>
    <x v="2"/>
    <n v="1999"/>
    <n v="105.15518148342977"/>
  </r>
  <r>
    <x v="7"/>
    <x v="3"/>
    <n v="1756"/>
    <n v="101.62037037037037"/>
  </r>
  <r>
    <x v="8"/>
    <x v="0"/>
    <n v="10801"/>
    <n v="102.13711583924349"/>
  </r>
  <r>
    <x v="8"/>
    <x v="1"/>
    <n v="6880"/>
    <n v="100.87976539589442"/>
  </r>
  <r>
    <x v="8"/>
    <x v="2"/>
    <n v="2098"/>
    <n v="104.95247623811905"/>
  </r>
  <r>
    <x v="8"/>
    <x v="3"/>
    <n v="1823"/>
    <n v="103.81548974943054"/>
  </r>
  <r>
    <x v="9"/>
    <x v="0"/>
    <n v="10511"/>
    <n v="97.31506342005369"/>
  </r>
  <r>
    <x v="9"/>
    <x v="1"/>
    <n v="6744"/>
    <n v="98.023255813953497"/>
  </r>
  <r>
    <x v="9"/>
    <x v="2"/>
    <n v="2020"/>
    <n v="96.282173498570074"/>
  </r>
  <r>
    <x v="9"/>
    <x v="3"/>
    <n v="1747"/>
    <n v="95.831047723532635"/>
  </r>
  <r>
    <x v="10"/>
    <x v="0"/>
    <n v="10318"/>
    <n v="98.163828370278765"/>
  </r>
  <r>
    <x v="10"/>
    <x v="1"/>
    <n v="6604"/>
    <n v="97.924080664294195"/>
  </r>
  <r>
    <x v="10"/>
    <x v="2"/>
    <n v="2002"/>
    <n v="99.10891089108911"/>
  </r>
  <r>
    <x v="10"/>
    <x v="3"/>
    <n v="1712"/>
    <n v="97.996565540927307"/>
  </r>
  <r>
    <x v="11"/>
    <x v="0"/>
    <n v="10347"/>
    <n v="100.28106222136073"/>
  </r>
  <r>
    <x v="11"/>
    <x v="1"/>
    <n v="6584"/>
    <n v="99.697153240460324"/>
  </r>
  <r>
    <x v="11"/>
    <x v="2"/>
    <n v="2043"/>
    <n v="102.04795204795205"/>
  </r>
  <r>
    <x v="11"/>
    <x v="3"/>
    <n v="1720"/>
    <n v="100.46728971962618"/>
  </r>
  <r>
    <x v="12"/>
    <x v="0"/>
    <n v="10670"/>
    <n v="103.12167778099932"/>
  </r>
  <r>
    <x v="12"/>
    <x v="1"/>
    <n v="6700"/>
    <n v="101.76184690157959"/>
  </r>
  <r>
    <x v="12"/>
    <x v="2"/>
    <n v="2133"/>
    <n v="104.40528634361232"/>
  </r>
  <r>
    <x v="12"/>
    <x v="3"/>
    <n v="1837"/>
    <n v="106.80232558139535"/>
  </r>
  <r>
    <x v="13"/>
    <x v="0"/>
    <n v="10899"/>
    <n v="102.14620431115276"/>
  </r>
  <r>
    <x v="13"/>
    <x v="1"/>
    <n v="6762"/>
    <n v="100.92537313432837"/>
  </r>
  <r>
    <x v="13"/>
    <x v="2"/>
    <n v="2228"/>
    <n v="104.45382090951712"/>
  </r>
  <r>
    <x v="13"/>
    <x v="3"/>
    <n v="1909"/>
    <n v="103.91943385955362"/>
  </r>
  <r>
    <x v="14"/>
    <x v="0"/>
    <n v="10800"/>
    <n v="99.091659785301403"/>
  </r>
  <r>
    <x v="14"/>
    <x v="1"/>
    <n v="6643"/>
    <n v="98.240165631469978"/>
  </r>
  <r>
    <x v="14"/>
    <x v="2"/>
    <n v="2210"/>
    <n v="99.192100538599632"/>
  </r>
  <r>
    <x v="14"/>
    <x v="3"/>
    <n v="1947"/>
    <n v="101.99057097957045"/>
  </r>
  <r>
    <x v="15"/>
    <x v="0"/>
    <s v="-"/>
    <s v="-"/>
  </r>
  <r>
    <x v="15"/>
    <x v="1"/>
    <n v="6787"/>
    <n v="102.16769531838025"/>
  </r>
  <r>
    <x v="15"/>
    <x v="2"/>
    <s v="-"/>
    <s v="-"/>
  </r>
  <r>
    <x v="15"/>
    <x v="3"/>
    <s v="-"/>
    <s v="-"/>
  </r>
</pivotCacheRecords>
</file>

<file path=xl/pivotCache/pivotCacheRecords81.xml><?xml version="1.0" encoding="utf-8"?>
<pivotCacheRecords xmlns="http://schemas.openxmlformats.org/spreadsheetml/2006/main" xmlns:r="http://schemas.openxmlformats.org/officeDocument/2006/relationships" count="8">
  <r>
    <x v="0"/>
    <n v="253318"/>
    <n v="226532"/>
    <n v="26506"/>
    <n v="280"/>
    <n v="90"/>
    <n v="13"/>
    <n v="19"/>
    <n v="41"/>
    <n v="17"/>
  </r>
  <r>
    <x v="1"/>
    <n v="223538"/>
    <n v="201253"/>
    <n v="22143"/>
    <n v="142"/>
    <n v="86"/>
    <n v="10"/>
    <n v="21"/>
    <n v="43"/>
    <n v="12"/>
  </r>
  <r>
    <x v="2"/>
    <n v="199407"/>
    <n v="179101"/>
    <n v="20175"/>
    <n v="131"/>
    <n v="76"/>
    <n v="11"/>
    <n v="18"/>
    <n v="34"/>
    <n v="13"/>
  </r>
  <r>
    <x v="3"/>
    <n v="178376"/>
    <n v="159866"/>
    <n v="18388"/>
    <n v="122"/>
    <n v="74"/>
    <n v="11"/>
    <n v="18"/>
    <n v="32"/>
    <n v="13"/>
  </r>
  <r>
    <x v="4"/>
    <n v="160974"/>
    <n v="144138"/>
    <n v="16728"/>
    <n v="108"/>
    <n v="65"/>
    <n v="6"/>
    <n v="20"/>
    <n v="28"/>
    <n v="11"/>
  </r>
  <r>
    <x v="5"/>
    <n v="147044"/>
    <n v="131775"/>
    <n v="15177"/>
    <n v="92"/>
    <n v="60"/>
    <n v="4"/>
    <n v="22"/>
    <n v="26"/>
    <n v="8"/>
  </r>
  <r>
    <x v="6"/>
    <n v="135148"/>
    <n v="121301"/>
    <n v="13769"/>
    <n v="78"/>
    <n v="59"/>
    <n v="3"/>
    <n v="29"/>
    <n v="19"/>
    <n v="8"/>
  </r>
  <r>
    <x v="7"/>
    <n v="124819"/>
    <n v="112113"/>
    <n v="12629"/>
    <n v="77"/>
    <n v="60"/>
    <n v="3"/>
    <n v="30"/>
    <n v="17"/>
    <n v="10"/>
  </r>
</pivotCacheRecords>
</file>

<file path=xl/pivotCache/pivotCacheRecords82.xml><?xml version="1.0" encoding="utf-8"?>
<pivotCacheRecords xmlns="http://schemas.openxmlformats.org/spreadsheetml/2006/main" xmlns:r="http://schemas.openxmlformats.org/officeDocument/2006/relationships" count="54">
  <r>
    <x v="0"/>
    <x v="0"/>
    <n v="871"/>
    <n v="1341485"/>
    <n v="621"/>
    <n v="376919"/>
    <n v="40"/>
    <n v="36803"/>
    <n v="2"/>
    <n v="2901"/>
    <n v="181"/>
    <n v="169447"/>
    <n v="27"/>
    <n v="755415"/>
  </r>
  <r>
    <x v="0"/>
    <x v="1"/>
    <n v="6682"/>
    <n v="10031659"/>
    <n v="4398"/>
    <n v="6432361"/>
    <n v="319"/>
    <n v="540604"/>
    <n v="12"/>
    <n v="17921"/>
    <n v="1936"/>
    <n v="2758945"/>
    <n v="17"/>
    <n v="281828"/>
  </r>
  <r>
    <x v="0"/>
    <x v="2"/>
    <n v="6888"/>
    <n v="17543042"/>
    <n v="5821"/>
    <n v="14865629"/>
    <n v="203"/>
    <n v="548268"/>
    <n v="4"/>
    <n v="11985"/>
    <n v="848"/>
    <n v="2015571"/>
    <n v="12"/>
    <n v="101589"/>
  </r>
  <r>
    <x v="0"/>
    <x v="3"/>
    <n v="3447"/>
    <n v="13136893"/>
    <n v="3115"/>
    <n v="11844437"/>
    <n v="92"/>
    <n v="342766"/>
    <n v="1"/>
    <n v="3204"/>
    <n v="228"/>
    <n v="805849"/>
    <n v="11"/>
    <n v="140637"/>
  </r>
  <r>
    <x v="0"/>
    <x v="4"/>
    <n v="1678"/>
    <n v="8652298"/>
    <n v="1502"/>
    <n v="7723499"/>
    <n v="54"/>
    <n v="250917"/>
    <n v="2"/>
    <n v="9905"/>
    <n v="108"/>
    <n v="504104"/>
    <n v="12"/>
    <n v="163873"/>
  </r>
  <r>
    <x v="0"/>
    <x v="5"/>
    <n v="1235"/>
    <n v="8000055"/>
    <n v="1131"/>
    <n v="7345584"/>
    <n v="22"/>
    <n v="140784"/>
    <n v="1"/>
    <n v="6922"/>
    <n v="73"/>
    <n v="436693"/>
    <n v="8"/>
    <n v="70072"/>
  </r>
  <r>
    <x v="0"/>
    <x v="6"/>
    <n v="437"/>
    <n v="3716423"/>
    <n v="367"/>
    <n v="2994814"/>
    <n v="10"/>
    <n v="75905"/>
    <n v="1"/>
    <n v="6614"/>
    <n v="53"/>
    <n v="411082"/>
    <n v="6"/>
    <n v="228008"/>
  </r>
  <r>
    <x v="0"/>
    <x v="7"/>
    <n v="245"/>
    <n v="2553589"/>
    <n v="195"/>
    <n v="1988479"/>
    <n v="6"/>
    <n v="58098"/>
    <n v="1"/>
    <n v="8825"/>
    <n v="38"/>
    <n v="375027"/>
    <n v="5"/>
    <n v="123160"/>
  </r>
  <r>
    <x v="0"/>
    <x v="8"/>
    <n v="167"/>
    <n v="3288543"/>
    <n v="112"/>
    <n v="2032508"/>
    <n v="9"/>
    <n v="273238"/>
    <n v="0"/>
    <n v="0"/>
    <n v="38"/>
    <n v="740825"/>
    <n v="8"/>
    <n v="241972"/>
  </r>
  <r>
    <x v="1"/>
    <x v="0"/>
    <n v="886"/>
    <n v="1020411"/>
    <n v="596"/>
    <n v="348684"/>
    <n v="55"/>
    <n v="50556"/>
    <n v="2"/>
    <n v="1395"/>
    <n v="197"/>
    <n v="177599"/>
    <n v="36"/>
    <n v="442177"/>
  </r>
  <r>
    <x v="1"/>
    <x v="1"/>
    <n v="6661"/>
    <n v="9770404"/>
    <n v="4323"/>
    <n v="6221964"/>
    <n v="292"/>
    <n v="477212"/>
    <n v="7"/>
    <n v="11193"/>
    <n v="2026"/>
    <n v="2885559"/>
    <n v="13"/>
    <n v="174476"/>
  </r>
  <r>
    <x v="1"/>
    <x v="2"/>
    <n v="6674"/>
    <n v="17187630"/>
    <n v="5574"/>
    <n v="14166183"/>
    <n v="206"/>
    <n v="560061"/>
    <n v="8"/>
    <n v="24705"/>
    <n v="867"/>
    <n v="2054920"/>
    <n v="19"/>
    <n v="381761"/>
  </r>
  <r>
    <x v="1"/>
    <x v="3"/>
    <n v="3546"/>
    <n v="13445687"/>
    <n v="3181"/>
    <n v="12104186"/>
    <n v="100"/>
    <n v="362444"/>
    <n v="3"/>
    <n v="12049"/>
    <n v="250"/>
    <n v="887525"/>
    <n v="12"/>
    <n v="79483"/>
  </r>
  <r>
    <x v="1"/>
    <x v="4"/>
    <n v="1800"/>
    <n v="9344932"/>
    <n v="1634"/>
    <n v="8362302"/>
    <n v="38"/>
    <n v="186987"/>
    <n v="2"/>
    <n v="10214"/>
    <n v="116"/>
    <n v="539072"/>
    <n v="10"/>
    <n v="246357"/>
  </r>
  <r>
    <x v="1"/>
    <x v="5"/>
    <n v="1288"/>
    <n v="8437725"/>
    <n v="1191"/>
    <n v="7716170"/>
    <n v="22"/>
    <n v="135272"/>
    <n v="1"/>
    <n v="5802"/>
    <n v="66"/>
    <n v="400232"/>
    <n v="8"/>
    <n v="180249"/>
  </r>
  <r>
    <x v="1"/>
    <x v="6"/>
    <n v="411"/>
    <n v="3386538"/>
    <n v="345"/>
    <n v="2816940"/>
    <n v="12"/>
    <n v="89453"/>
    <n v="1"/>
    <n v="6731"/>
    <n v="45"/>
    <n v="343400"/>
    <n v="8"/>
    <n v="130014"/>
  </r>
  <r>
    <x v="1"/>
    <x v="7"/>
    <n v="242"/>
    <n v="2506100"/>
    <n v="184"/>
    <n v="1908218"/>
    <n v="12"/>
    <n v="117288"/>
    <n v="0"/>
    <n v="0"/>
    <n v="44"/>
    <n v="421549"/>
    <n v="2"/>
    <n v="59045"/>
  </r>
  <r>
    <x v="1"/>
    <x v="8"/>
    <n v="149"/>
    <n v="2991623"/>
    <n v="102"/>
    <n v="1931844"/>
    <n v="8"/>
    <n v="220487"/>
    <n v="0"/>
    <n v="0"/>
    <n v="33"/>
    <n v="558205"/>
    <n v="6"/>
    <n v="281087"/>
  </r>
  <r>
    <x v="2"/>
    <x v="0"/>
    <n v="845"/>
    <n v="1155128"/>
    <n v="569"/>
    <n v="274702"/>
    <n v="47"/>
    <n v="36812"/>
    <n v="2"/>
    <n v="1660"/>
    <n v="192"/>
    <n v="166922"/>
    <n v="35"/>
    <n v="675032"/>
  </r>
  <r>
    <x v="2"/>
    <x v="1"/>
    <n v="6461"/>
    <n v="8922442"/>
    <n v="4066"/>
    <n v="5383072"/>
    <n v="277"/>
    <n v="410427"/>
    <n v="9"/>
    <n v="16856"/>
    <n v="2081"/>
    <n v="2916044"/>
    <n v="28"/>
    <n v="196043"/>
  </r>
  <r>
    <x v="2"/>
    <x v="2"/>
    <n v="6523"/>
    <n v="15942179"/>
    <n v="5380"/>
    <n v="13109079"/>
    <n v="215"/>
    <n v="550960"/>
    <n v="3"/>
    <n v="8168"/>
    <n v="907"/>
    <n v="2136271"/>
    <n v="18"/>
    <n v="137701"/>
  </r>
  <r>
    <x v="2"/>
    <x v="3"/>
    <n v="3755"/>
    <n v="13820376"/>
    <n v="3385"/>
    <n v="12451838"/>
    <n v="118"/>
    <n v="424990"/>
    <n v="1"/>
    <n v="3337"/>
    <n v="238"/>
    <n v="845217"/>
    <n v="13"/>
    <n v="94994"/>
  </r>
  <r>
    <x v="2"/>
    <x v="4"/>
    <n v="1957"/>
    <n v="9889789"/>
    <n v="1775"/>
    <n v="8832705"/>
    <n v="51"/>
    <n v="237126"/>
    <n v="2"/>
    <n v="9245"/>
    <n v="107"/>
    <n v="500346"/>
    <n v="22"/>
    <n v="310367"/>
  </r>
  <r>
    <x v="2"/>
    <x v="5"/>
    <n v="1451"/>
    <n v="9324396"/>
    <n v="1345"/>
    <n v="8612652"/>
    <n v="34"/>
    <n v="195929"/>
    <n v="2"/>
    <n v="12111"/>
    <n v="56"/>
    <n v="338648"/>
    <n v="14"/>
    <n v="165056"/>
  </r>
  <r>
    <x v="2"/>
    <x v="6"/>
    <n v="417"/>
    <n v="3353856"/>
    <n v="357"/>
    <n v="2890160"/>
    <n v="15"/>
    <n v="115836"/>
    <n v="0"/>
    <n v="0"/>
    <n v="38"/>
    <n v="283912"/>
    <n v="7"/>
    <n v="63948"/>
  </r>
  <r>
    <x v="2"/>
    <x v="7"/>
    <n v="243"/>
    <n v="2594527"/>
    <n v="197"/>
    <n v="2025964"/>
    <n v="7"/>
    <n v="67254"/>
    <n v="0"/>
    <n v="0"/>
    <n v="33"/>
    <n v="324063"/>
    <n v="6"/>
    <n v="177246"/>
  </r>
  <r>
    <x v="2"/>
    <x v="8"/>
    <n v="164"/>
    <n v="3462054"/>
    <n v="114"/>
    <n v="2230798"/>
    <n v="8"/>
    <n v="304893"/>
    <n v="1"/>
    <n v="13946"/>
    <n v="29"/>
    <n v="471303"/>
    <n v="12"/>
    <n v="441114"/>
  </r>
  <r>
    <x v="3"/>
    <x v="0"/>
    <n v="856"/>
    <n v="1107831"/>
    <n v="572"/>
    <n v="291003"/>
    <n v="50"/>
    <n v="41848"/>
    <n v="0"/>
    <n v="0"/>
    <n v="189"/>
    <n v="162774"/>
    <n v="45"/>
    <n v="612206"/>
  </r>
  <r>
    <x v="3"/>
    <x v="1"/>
    <n v="6578"/>
    <n v="9051123"/>
    <n v="4127"/>
    <n v="5447406"/>
    <n v="261"/>
    <n v="387340"/>
    <n v="9"/>
    <n v="15157"/>
    <n v="2162"/>
    <n v="2971999"/>
    <n v="19"/>
    <n v="229221"/>
  </r>
  <r>
    <x v="3"/>
    <x v="2"/>
    <n v="6629"/>
    <n v="16260848"/>
    <n v="5469"/>
    <n v="13318588"/>
    <n v="230"/>
    <n v="585069"/>
    <n v="7"/>
    <n v="16263"/>
    <n v="905"/>
    <n v="2117902"/>
    <n v="18"/>
    <n v="223026"/>
  </r>
  <r>
    <x v="3"/>
    <x v="3"/>
    <n v="3774"/>
    <n v="13943221"/>
    <n v="3416"/>
    <n v="12596991"/>
    <n v="109"/>
    <n v="395494"/>
    <n v="1"/>
    <n v="4112"/>
    <n v="235"/>
    <n v="834198"/>
    <n v="13"/>
    <n v="112426"/>
  </r>
  <r>
    <x v="3"/>
    <x v="4"/>
    <n v="1980"/>
    <n v="9863720"/>
    <n v="1799"/>
    <n v="8967831"/>
    <n v="58"/>
    <n v="266579"/>
    <n v="3"/>
    <n v="15553"/>
    <n v="112"/>
    <n v="526470"/>
    <n v="8"/>
    <n v="87287"/>
  </r>
  <r>
    <x v="3"/>
    <x v="5"/>
    <n v="1378"/>
    <n v="8951910"/>
    <n v="1268"/>
    <n v="8136106"/>
    <n v="31"/>
    <n v="182615"/>
    <n v="0"/>
    <n v="0"/>
    <n v="60"/>
    <n v="358266"/>
    <n v="19"/>
    <n v="274923"/>
  </r>
  <r>
    <x v="3"/>
    <x v="6"/>
    <n v="394"/>
    <n v="3211623"/>
    <n v="332"/>
    <n v="2697538"/>
    <n v="18"/>
    <n v="139274"/>
    <n v="1"/>
    <n v="7162"/>
    <n v="39"/>
    <n v="293282"/>
    <n v="4"/>
    <n v="74367"/>
  </r>
  <r>
    <x v="3"/>
    <x v="7"/>
    <n v="217"/>
    <n v="2229743"/>
    <n v="172"/>
    <n v="1769014"/>
    <n v="2"/>
    <n v="17366"/>
    <n v="0"/>
    <n v="0"/>
    <n v="41"/>
    <n v="401902"/>
    <n v="2"/>
    <n v="41461"/>
  </r>
  <r>
    <x v="3"/>
    <x v="8"/>
    <n v="168"/>
    <n v="3327582"/>
    <n v="119"/>
    <n v="2315981"/>
    <n v="10"/>
    <n v="250539"/>
    <n v="0"/>
    <n v="0"/>
    <n v="35"/>
    <n v="670633"/>
    <n v="4"/>
    <n v="90429"/>
  </r>
  <r>
    <x v="4"/>
    <x v="0"/>
    <n v="889"/>
    <n v="1298248"/>
    <n v="555"/>
    <n v="291115"/>
    <n v="50"/>
    <n v="38775"/>
    <n v="0"/>
    <n v="0"/>
    <n v="216"/>
    <n v="186574"/>
    <n v="68"/>
    <n v="781784"/>
  </r>
  <r>
    <x v="4"/>
    <x v="1"/>
    <n v="6696"/>
    <n v="9537055"/>
    <n v="4263"/>
    <n v="5740672"/>
    <n v="260"/>
    <n v="385076"/>
    <n v="12"/>
    <n v="21881"/>
    <n v="2119"/>
    <n v="2907610"/>
    <n v="42"/>
    <n v="481816"/>
  </r>
  <r>
    <x v="4"/>
    <x v="2"/>
    <n v="6571"/>
    <n v="16423465"/>
    <n v="5453"/>
    <n v="13507072"/>
    <n v="211"/>
    <n v="541299"/>
    <n v="4"/>
    <n v="9540"/>
    <n v="866"/>
    <n v="2023797"/>
    <n v="37"/>
    <n v="341757"/>
  </r>
  <r>
    <x v="4"/>
    <x v="3"/>
    <n v="3773"/>
    <n v="14180458"/>
    <n v="3336"/>
    <n v="12409295"/>
    <n v="142"/>
    <n v="511546"/>
    <n v="7"/>
    <n v="26044"/>
    <n v="248"/>
    <n v="869634"/>
    <n v="40"/>
    <n v="363939"/>
  </r>
  <r>
    <x v="4"/>
    <x v="4"/>
    <n v="1952"/>
    <n v="9963002"/>
    <n v="1760"/>
    <n v="8849464"/>
    <n v="60"/>
    <n v="272750"/>
    <n v="1"/>
    <n v="5505"/>
    <n v="99"/>
    <n v="458402"/>
    <n v="32"/>
    <n v="376881"/>
  </r>
  <r>
    <x v="4"/>
    <x v="5"/>
    <n v="1278"/>
    <n v="8275625"/>
    <n v="1147"/>
    <n v="7376173"/>
    <n v="32"/>
    <n v="194611"/>
    <n v="1"/>
    <n v="6025"/>
    <n v="76"/>
    <n v="455560"/>
    <n v="22"/>
    <n v="243256"/>
  </r>
  <r>
    <x v="4"/>
    <x v="6"/>
    <n v="359"/>
    <n v="3094298"/>
    <n v="296"/>
    <n v="2418358"/>
    <n v="11"/>
    <n v="81739"/>
    <n v="0"/>
    <n v="0"/>
    <n v="35"/>
    <n v="266198"/>
    <n v="17"/>
    <n v="328003"/>
  </r>
  <r>
    <x v="4"/>
    <x v="7"/>
    <n v="204"/>
    <n v="2139511"/>
    <n v="151"/>
    <n v="1550410"/>
    <n v="5"/>
    <n v="49966"/>
    <n v="0"/>
    <n v="0"/>
    <n v="39"/>
    <n v="385756"/>
    <n v="9"/>
    <n v="153379"/>
  </r>
  <r>
    <x v="4"/>
    <x v="8"/>
    <n v="168"/>
    <n v="3444912"/>
    <n v="107"/>
    <n v="2126667"/>
    <n v="10"/>
    <n v="200641"/>
    <n v="0"/>
    <n v="0"/>
    <n v="36"/>
    <n v="671177"/>
    <n v="15"/>
    <n v="446427"/>
  </r>
  <r>
    <x v="5"/>
    <x v="0"/>
    <n v="874"/>
    <n v="1356710"/>
    <n v="561"/>
    <n v="282494"/>
    <n v="51"/>
    <n v="39333"/>
    <n v="1"/>
    <n v="1078"/>
    <n v="218"/>
    <n v="195213"/>
    <n v="43"/>
    <n v="838592"/>
  </r>
  <r>
    <x v="5"/>
    <x v="1"/>
    <n v="6720"/>
    <n v="9316386"/>
    <n v="4255"/>
    <n v="5655067"/>
    <n v="276"/>
    <n v="385782"/>
    <n v="14"/>
    <n v="24461"/>
    <n v="2139"/>
    <n v="2912291"/>
    <n v="36"/>
    <n v="338785"/>
  </r>
  <r>
    <x v="5"/>
    <x v="2"/>
    <n v="6557"/>
    <n v="16301386"/>
    <n v="5473"/>
    <n v="13569643"/>
    <n v="228"/>
    <n v="587070"/>
    <n v="7"/>
    <n v="17269"/>
    <n v="819"/>
    <n v="1934974"/>
    <n v="30"/>
    <n v="192430"/>
  </r>
  <r>
    <x v="5"/>
    <x v="3"/>
    <n v="3770"/>
    <n v="14297886"/>
    <n v="3397"/>
    <n v="12739013"/>
    <n v="124"/>
    <n v="448609"/>
    <n v="2"/>
    <n v="7431"/>
    <n v="223"/>
    <n v="809123"/>
    <n v="24"/>
    <n v="293710"/>
  </r>
  <r>
    <x v="5"/>
    <x v="4"/>
    <n v="1983"/>
    <n v="10052655"/>
    <n v="1803"/>
    <n v="9078737"/>
    <n v="62"/>
    <n v="300100"/>
    <n v="1"/>
    <n v="4208"/>
    <n v="103"/>
    <n v="488877"/>
    <n v="14"/>
    <n v="180733"/>
  </r>
  <r>
    <x v="5"/>
    <x v="5"/>
    <n v="1266"/>
    <n v="8245450"/>
    <n v="1156"/>
    <n v="7458284"/>
    <n v="35"/>
    <n v="207015"/>
    <n v="1"/>
    <n v="5893"/>
    <n v="64"/>
    <n v="389500"/>
    <n v="10"/>
    <n v="184758"/>
  </r>
  <r>
    <x v="5"/>
    <x v="6"/>
    <n v="367"/>
    <n v="3048149"/>
    <n v="319"/>
    <n v="2624144"/>
    <n v="13"/>
    <n v="94758"/>
    <n v="0"/>
    <n v="0"/>
    <n v="27"/>
    <n v="206440"/>
    <n v="8"/>
    <n v="122807"/>
  </r>
  <r>
    <x v="5"/>
    <x v="7"/>
    <n v="216"/>
    <n v="2369101"/>
    <n v="155"/>
    <n v="1601622"/>
    <n v="8"/>
    <n v="85225"/>
    <n v="0"/>
    <n v="0"/>
    <n v="45"/>
    <n v="428252"/>
    <n v="8"/>
    <n v="254002"/>
  </r>
  <r>
    <x v="5"/>
    <x v="8"/>
    <n v="163"/>
    <n v="3318798"/>
    <n v="110"/>
    <n v="2239666"/>
    <n v="10"/>
    <n v="219125"/>
    <n v="0"/>
    <n v="0"/>
    <n v="36"/>
    <n v="702478"/>
    <n v="7"/>
    <n v="157529"/>
  </r>
</pivotCacheRecords>
</file>

<file path=xl/pivotCache/pivotCacheRecords83.xml><?xml version="1.0" encoding="utf-8"?>
<pivotCacheRecords xmlns="http://schemas.openxmlformats.org/spreadsheetml/2006/main" xmlns:r="http://schemas.openxmlformats.org/officeDocument/2006/relationships" count="8">
  <r>
    <x v="0"/>
    <n v="15334"/>
    <n v="47578"/>
    <n v="6762995"/>
    <n v="7108356"/>
    <n v="4332121"/>
    <n v="622619"/>
    <n v="116461"/>
    <n v="1683855"/>
    <n v="5083"/>
    <n v="0"/>
    <n v="2856"/>
    <n v="345361"/>
  </r>
  <r>
    <x v="1"/>
    <n v="17343"/>
    <n v="47642"/>
    <n v="6679668"/>
    <n v="7016880"/>
    <n v="4338539"/>
    <n v="614732"/>
    <n v="109566"/>
    <n v="1608541"/>
    <n v="5714"/>
    <n v="0"/>
    <n v="2576"/>
    <n v="337212"/>
  </r>
  <r>
    <x v="2"/>
    <n v="17534"/>
    <n v="47423"/>
    <n v="6548443"/>
    <n v="6883347"/>
    <n v="4337163"/>
    <n v="618485"/>
    <n v="103368"/>
    <n v="1482829"/>
    <n v="4605"/>
    <n v="0"/>
    <n v="1993"/>
    <n v="334904"/>
  </r>
  <r>
    <x v="3"/>
    <n v="18103"/>
    <n v="47391"/>
    <n v="6423055"/>
    <n v="6752262"/>
    <n v="4235109"/>
    <n v="602885"/>
    <n v="101593"/>
    <n v="1471335"/>
    <n v="5080"/>
    <n v="0"/>
    <n v="7053"/>
    <n v="329207"/>
  </r>
  <r>
    <x v="4"/>
    <n v="18538"/>
    <n v="47316"/>
    <n v="6345940"/>
    <n v="6668496"/>
    <n v="4216036"/>
    <n v="572797"/>
    <n v="99402"/>
    <n v="1448889"/>
    <n v="3258"/>
    <n v="0"/>
    <n v="5558"/>
    <n v="322556"/>
  </r>
  <r>
    <x v="5"/>
    <n v="19361"/>
    <n v="47334"/>
    <n v="6228919"/>
    <n v="6481750"/>
    <n v="4178215"/>
    <n v="551474"/>
    <n v="104742"/>
    <n v="1386132"/>
    <n v="4998"/>
    <n v="0"/>
    <n v="3358"/>
    <n v="252831"/>
  </r>
  <r>
    <x v="6"/>
    <n v="20247"/>
    <n v="47596"/>
    <n v="6066913"/>
    <n v="6361229"/>
    <n v="4090936"/>
    <n v="541237"/>
    <n v="87013"/>
    <n v="1339889"/>
    <n v="5451"/>
    <n v="0"/>
    <n v="2387"/>
    <n v="294316"/>
  </r>
  <r>
    <x v="7"/>
    <n v="20807"/>
    <n v="47912"/>
    <n v="5976259"/>
    <n v="6245926"/>
    <n v="4145147"/>
    <n v="531322"/>
    <n v="86580"/>
    <n v="1205827"/>
    <n v="4628"/>
    <n v="0"/>
    <n v="2755"/>
    <n v="269667"/>
  </r>
</pivotCacheRecords>
</file>

<file path=xl/pivotCache/pivotCacheRecords84.xml><?xml version="1.0" encoding="utf-8"?>
<pivotCacheRecords xmlns="http://schemas.openxmlformats.org/spreadsheetml/2006/main" xmlns:r="http://schemas.openxmlformats.org/officeDocument/2006/relationships" count="8">
  <r>
    <x v="0"/>
    <n v="4237"/>
    <n v="4000"/>
    <n v="237"/>
    <n v="32"/>
    <n v="149"/>
    <n v="19"/>
    <n v="37"/>
    <n v="59715"/>
    <n v="1655"/>
    <n v="58060"/>
    <n v="51112"/>
    <n v="6386"/>
    <n v="205"/>
    <n v="357"/>
  </r>
  <r>
    <x v="1"/>
    <n v="4279"/>
    <n v="4051"/>
    <n v="228"/>
    <n v="32"/>
    <n v="140"/>
    <n v="19"/>
    <n v="37"/>
    <n v="55734"/>
    <n v="1647"/>
    <n v="54087"/>
    <n v="47865"/>
    <n v="5689"/>
    <n v="197"/>
    <n v="336"/>
  </r>
  <r>
    <x v="2"/>
    <n v="4317"/>
    <n v="4086"/>
    <n v="231"/>
    <n v="32"/>
    <n v="140"/>
    <n v="21"/>
    <n v="38"/>
    <n v="56516"/>
    <n v="1666"/>
    <n v="54850"/>
    <n v="48804"/>
    <n v="5446"/>
    <n v="229"/>
    <n v="371"/>
  </r>
  <r>
    <x v="3"/>
    <n v="4412"/>
    <n v="4182"/>
    <n v="230"/>
    <n v="32"/>
    <n v="137"/>
    <n v="23"/>
    <n v="38"/>
    <n v="55404"/>
    <n v="1677"/>
    <n v="53727"/>
    <n v="47881"/>
    <n v="5351"/>
    <n v="231"/>
    <n v="264"/>
  </r>
  <r>
    <x v="4"/>
    <n v="4488"/>
    <n v="4254"/>
    <n v="234"/>
    <n v="34"/>
    <n v="134"/>
    <n v="27"/>
    <n v="39"/>
    <n v="56008"/>
    <n v="1662"/>
    <n v="54346"/>
    <n v="49719"/>
    <n v="4061"/>
    <n v="322"/>
    <n v="244"/>
  </r>
  <r>
    <x v="5"/>
    <n v="4537"/>
    <n v="4306"/>
    <n v="231"/>
    <n v="31"/>
    <n v="137"/>
    <n v="26"/>
    <n v="37"/>
    <n v="58489"/>
    <n v="1636"/>
    <n v="56853"/>
    <n v="52065"/>
    <n v="4200"/>
    <n v="331"/>
    <n v="257"/>
  </r>
  <r>
    <x v="6"/>
    <n v="4653"/>
    <n v="4422"/>
    <n v="231"/>
    <n v="32"/>
    <n v="135"/>
    <n v="26"/>
    <n v="38"/>
    <n v="56001"/>
    <n v="1665"/>
    <n v="54336"/>
    <n v="49561"/>
    <n v="4164"/>
    <n v="322"/>
    <n v="289"/>
  </r>
  <r>
    <x v="7"/>
    <n v="4791"/>
    <n v="4555"/>
    <n v="236"/>
    <n v="31"/>
    <n v="139"/>
    <n v="25"/>
    <n v="41"/>
    <n v="57619"/>
    <n v="1620"/>
    <n v="55999"/>
    <n v="51237"/>
    <n v="4170"/>
    <n v="313"/>
    <n v="279"/>
  </r>
</pivotCacheRecords>
</file>

<file path=xl/pivotCache/pivotCacheRecords85.xml><?xml version="1.0" encoding="utf-8"?>
<pivotCacheRecords xmlns="http://schemas.openxmlformats.org/spreadsheetml/2006/main" xmlns:r="http://schemas.openxmlformats.org/officeDocument/2006/relationships" count="22">
  <r>
    <x v="0"/>
    <x v="0"/>
    <n v="254"/>
    <n v="1917"/>
    <n v="5060303"/>
    <n v="60"/>
    <n v="376"/>
    <n v="2873102"/>
    <n v="194"/>
    <n v="1541"/>
    <n v="23007"/>
    <n v="2187201"/>
  </r>
  <r>
    <x v="0"/>
    <x v="1"/>
    <n v="14"/>
    <n v="115"/>
    <n v="289997"/>
    <n v="6"/>
    <n v="44"/>
    <n v="183513"/>
    <n v="8"/>
    <n v="71"/>
    <n v="352"/>
    <n v="106484"/>
  </r>
  <r>
    <x v="0"/>
    <x v="2"/>
    <n v="67"/>
    <n v="344"/>
    <n v="900336"/>
    <n v="22"/>
    <n v="99"/>
    <n v="685153"/>
    <n v="45"/>
    <n v="245"/>
    <n v="4989"/>
    <n v="215183"/>
  </r>
  <r>
    <x v="0"/>
    <x v="3"/>
    <n v="4"/>
    <n v="101"/>
    <n v="214242"/>
    <n v="0"/>
    <n v="0"/>
    <n v="0"/>
    <n v="4"/>
    <n v="101"/>
    <n v="874"/>
    <n v="214242"/>
  </r>
  <r>
    <x v="0"/>
    <x v="4"/>
    <n v="11"/>
    <n v="149"/>
    <n v="199555"/>
    <n v="4"/>
    <n v="14"/>
    <n v="36283"/>
    <n v="7"/>
    <n v="135"/>
    <n v="3106"/>
    <n v="163272"/>
  </r>
  <r>
    <x v="0"/>
    <x v="5"/>
    <n v="58"/>
    <n v="461"/>
    <n v="680160"/>
    <n v="4"/>
    <n v="45"/>
    <n v="90778"/>
    <n v="54"/>
    <n v="416"/>
    <n v="5938"/>
    <n v="589382"/>
  </r>
  <r>
    <x v="0"/>
    <x v="6"/>
    <n v="2"/>
    <n v="16"/>
    <s v="X"/>
    <n v="0"/>
    <n v="0"/>
    <n v="0"/>
    <n v="2"/>
    <n v="16"/>
    <s v="X"/>
    <s v="X"/>
  </r>
  <r>
    <x v="0"/>
    <x v="7"/>
    <n v="13"/>
    <n v="59"/>
    <n v="76930"/>
    <n v="2"/>
    <n v="4"/>
    <s v="X"/>
    <n v="11"/>
    <n v="55"/>
    <n v="501"/>
    <n v="66451"/>
  </r>
  <r>
    <x v="0"/>
    <x v="8"/>
    <n v="6"/>
    <n v="24"/>
    <n v="30049"/>
    <n v="2"/>
    <n v="13"/>
    <s v="X"/>
    <n v="4"/>
    <n v="11"/>
    <n v="104"/>
    <n v="7463"/>
  </r>
  <r>
    <x v="0"/>
    <x v="9"/>
    <n v="30"/>
    <n v="240"/>
    <n v="504920"/>
    <n v="7"/>
    <n v="33"/>
    <n v="146046"/>
    <n v="23"/>
    <n v="207"/>
    <n v="3243"/>
    <n v="358874"/>
  </r>
  <r>
    <x v="0"/>
    <x v="10"/>
    <n v="49"/>
    <n v="408"/>
    <n v="2158151"/>
    <n v="13"/>
    <n v="124"/>
    <n v="1698264"/>
    <n v="36"/>
    <n v="284"/>
    <n v="3732"/>
    <n v="459887"/>
  </r>
  <r>
    <x v="1"/>
    <x v="0"/>
    <n v="260"/>
    <n v="2222"/>
    <n v="4632868"/>
    <n v="67"/>
    <n v="446"/>
    <n v="2164710"/>
    <n v="193"/>
    <n v="1776"/>
    <n v="28378"/>
    <n v="2468158"/>
  </r>
  <r>
    <x v="1"/>
    <x v="1"/>
    <n v="11"/>
    <n v="103"/>
    <n v="199409"/>
    <n v="4"/>
    <n v="35"/>
    <n v="72233"/>
    <n v="7"/>
    <n v="68"/>
    <n v="1489"/>
    <n v="127176"/>
  </r>
  <r>
    <x v="1"/>
    <x v="2"/>
    <n v="64"/>
    <n v="337"/>
    <n v="809442"/>
    <n v="23"/>
    <n v="103"/>
    <n v="546010"/>
    <n v="41"/>
    <n v="234"/>
    <n v="5602"/>
    <n v="263432"/>
  </r>
  <r>
    <x v="1"/>
    <x v="3"/>
    <n v="5"/>
    <n v="103"/>
    <n v="185462"/>
    <n v="0"/>
    <n v="0"/>
    <n v="0"/>
    <n v="5"/>
    <n v="103"/>
    <n v="1533"/>
    <n v="185462"/>
  </r>
  <r>
    <x v="1"/>
    <x v="4"/>
    <n v="19"/>
    <n v="193"/>
    <n v="279895"/>
    <n v="7"/>
    <n v="25"/>
    <n v="61190"/>
    <n v="12"/>
    <n v="168"/>
    <n v="2894"/>
    <n v="218705"/>
  </r>
  <r>
    <x v="1"/>
    <x v="5"/>
    <n v="58"/>
    <n v="548"/>
    <n v="818425"/>
    <n v="7"/>
    <n v="49"/>
    <n v="136200"/>
    <n v="51"/>
    <n v="499"/>
    <n v="6404"/>
    <n v="682225"/>
  </r>
  <r>
    <x v="1"/>
    <x v="6"/>
    <n v="3"/>
    <n v="7"/>
    <s v="X"/>
    <n v="0"/>
    <n v="0"/>
    <n v="0"/>
    <n v="3"/>
    <n v="7"/>
    <s v="X"/>
    <s v="X"/>
  </r>
  <r>
    <x v="1"/>
    <x v="7"/>
    <n v="14"/>
    <n v="91"/>
    <n v="108025"/>
    <n v="3"/>
    <n v="7"/>
    <s v="X"/>
    <n v="11"/>
    <n v="84"/>
    <n v="1283"/>
    <n v="101287"/>
  </r>
  <r>
    <x v="1"/>
    <x v="8"/>
    <n v="4"/>
    <n v="14"/>
    <n v="23686"/>
    <n v="2"/>
    <n v="10"/>
    <s v="X"/>
    <n v="2"/>
    <n v="4"/>
    <s v="X"/>
    <s v="X"/>
  </r>
  <r>
    <x v="1"/>
    <x v="9"/>
    <n v="33"/>
    <n v="249"/>
    <n v="358505"/>
    <n v="4"/>
    <n v="12"/>
    <n v="43591"/>
    <n v="29"/>
    <n v="237"/>
    <n v="3438"/>
    <n v="314914"/>
  </r>
  <r>
    <x v="1"/>
    <x v="10"/>
    <n v="49"/>
    <n v="577"/>
    <n v="1773017"/>
    <n v="17"/>
    <n v="205"/>
    <n v="1276512"/>
    <n v="32"/>
    <n v="372"/>
    <n v="5428"/>
    <n v="496505"/>
  </r>
</pivotCacheRecords>
</file>

<file path=xl/pivotCache/pivotCacheRecords86.xml><?xml version="1.0" encoding="utf-8"?>
<pivotCacheRecords xmlns="http://schemas.openxmlformats.org/spreadsheetml/2006/main" xmlns:r="http://schemas.openxmlformats.org/officeDocument/2006/relationships" count="6">
  <r>
    <x v="0"/>
    <x v="0"/>
    <n v="254"/>
    <n v="1917"/>
    <n v="50603"/>
  </r>
  <r>
    <x v="0"/>
    <x v="1"/>
    <n v="60"/>
    <n v="376"/>
    <n v="28731"/>
  </r>
  <r>
    <x v="0"/>
    <x v="2"/>
    <n v="194"/>
    <n v="1541"/>
    <n v="21872"/>
  </r>
  <r>
    <x v="1"/>
    <x v="0"/>
    <n v="260"/>
    <n v="2222"/>
    <n v="46329"/>
  </r>
  <r>
    <x v="1"/>
    <x v="1"/>
    <n v="67"/>
    <n v="446"/>
    <n v="21647"/>
  </r>
  <r>
    <x v="1"/>
    <x v="2"/>
    <n v="193"/>
    <n v="1776"/>
    <n v="24682"/>
  </r>
</pivotCacheRecords>
</file>

<file path=xl/pivotCache/pivotCacheRecords87.xml><?xml version="1.0" encoding="utf-8"?>
<pivotCacheRecords xmlns="http://schemas.openxmlformats.org/spreadsheetml/2006/main" xmlns:r="http://schemas.openxmlformats.org/officeDocument/2006/relationships" count="8">
  <r>
    <x v="0"/>
    <n v="73"/>
    <n v="287.51"/>
    <n v="0"/>
    <n v="287.51"/>
  </r>
  <r>
    <x v="1"/>
    <n v="88"/>
    <n v="395.54"/>
    <n v="0"/>
    <n v="395.54"/>
  </r>
  <r>
    <x v="2"/>
    <n v="82"/>
    <n v="347.39"/>
    <n v="0.79"/>
    <n v="346.6"/>
  </r>
  <r>
    <x v="3"/>
    <n v="77"/>
    <n v="292.87"/>
    <n v="0"/>
    <n v="292.87"/>
  </r>
  <r>
    <x v="4"/>
    <n v="95"/>
    <n v="327.26"/>
    <n v="8.27"/>
    <n v="318.99"/>
  </r>
  <r>
    <x v="5"/>
    <n v="162"/>
    <n v="474"/>
    <n v="0"/>
    <n v="474"/>
  </r>
  <r>
    <x v="6"/>
    <n v="73"/>
    <n v="364.04"/>
    <n v="0"/>
    <n v="364.04"/>
  </r>
  <r>
    <x v="7"/>
    <n v="109"/>
    <n v="452.7"/>
    <n v="0"/>
    <n v="452.7"/>
  </r>
</pivotCacheRecords>
</file>

<file path=xl/pivotCache/pivotCacheRecords88.xml><?xml version="1.0" encoding="utf-8"?>
<pivotCacheRecords xmlns="http://schemas.openxmlformats.org/spreadsheetml/2006/main" xmlns:r="http://schemas.openxmlformats.org/officeDocument/2006/relationships" count="11">
  <r>
    <x v="0"/>
    <n v="8.4"/>
    <n v="8.6669122799873559"/>
    <n v="9.0397623111448251"/>
    <n v="8.6"/>
    <n v="6.6883184022197559"/>
    <n v="6.3425838127146674"/>
    <n v="5.7"/>
    <n v="6.3752922250644559"/>
    <n v="5.288998461765388"/>
    <n v="2.08"/>
    <n v="2.1061019971684325"/>
    <n v="2.1914575299745032"/>
  </r>
  <r>
    <x v="1"/>
    <n v="8.6999999999999993"/>
    <n v="8.952390004571356"/>
    <n v="9.1453135536075525"/>
    <n v="8.6"/>
    <n v="6.6644488800177424"/>
    <n v="6.44807821982468"/>
    <n v="5.8"/>
    <n v="6.4548906721703991"/>
    <n v="5.8791301416048549"/>
    <n v="2.04"/>
    <n v="2.0873219547299957"/>
    <n v="2.4022252191503712"/>
  </r>
  <r>
    <x v="2"/>
    <n v="8.6"/>
    <n v="8.8985448132460707"/>
    <n v="8.8049257150062008"/>
    <n v="8.8000000000000007"/>
    <n v="6.8647329723036403"/>
    <n v="6.2832286128564521"/>
    <n v="5.7"/>
    <n v="6.3471784231665778"/>
    <n v="6.1361296152310505"/>
    <n v="2.02"/>
    <n v="2.0523521146305792"/>
    <n v="2.2905415344526867"/>
  </r>
  <r>
    <x v="3"/>
    <n v="8.6999999999999993"/>
    <n v="8.8400951946698854"/>
    <n v="8.899897147415043"/>
    <n v="9.1"/>
    <n v="7.1198387281892064"/>
    <n v="6.2551163913435914"/>
    <n v="5.8"/>
    <n v="6.3440039549821563"/>
    <n v="4.995696983690519"/>
    <n v="1.99"/>
    <n v="2.0349892662605993"/>
    <n v="2.0990323460884532"/>
  </r>
  <r>
    <x v="4"/>
    <n v="8.5"/>
    <n v="8.6680149283034549"/>
    <n v="8.498524271031755"/>
    <n v="9.1"/>
    <n v="7.0787067348822497"/>
    <n v="7.3681786783329493"/>
    <n v="5.6"/>
    <n v="6.1057107601228449"/>
    <n v="5.5052016829589938"/>
    <n v="2.0099999999999998"/>
    <n v="1.9725322414575794"/>
    <n v="2.1141649048625792"/>
  </r>
  <r>
    <x v="5"/>
    <n v="8.5"/>
    <n v="8.628884155542055"/>
    <n v="8.1599261621077375"/>
    <n v="9.5"/>
    <n v="7.4886738780886777"/>
    <n v="8.2228561839234775"/>
    <n v="5.5"/>
    <n v="5.9903865143748609"/>
    <n v="4.7197516361805665"/>
    <n v="1.99"/>
    <n v="1.9705291506245739"/>
    <n v="2.1396207417351905"/>
  </r>
  <r>
    <x v="6"/>
    <n v="8.3000000000000007"/>
    <n v="8.3888765263340073"/>
    <n v="7.5921680792445692"/>
    <n v="9.9"/>
    <n v="7.8310162373327969"/>
    <n v="7.4659824601989531"/>
    <n v="5.2"/>
    <n v="5.6079639578542846"/>
    <n v="4.2482491745357418"/>
    <n v="1.87"/>
    <n v="1.8535001925026402"/>
    <n v="2.2923720793286924"/>
  </r>
  <r>
    <x v="7"/>
    <n v="8.1999999999999993"/>
    <n v="8.3196531620513063"/>
    <n v="8.5612116112747163"/>
    <n v="10"/>
    <n v="7.9359506744444763"/>
    <n v="8.4770719394194352"/>
    <n v="5.3"/>
    <n v="5.6800313663831874"/>
    <n v="5.2166596550273452"/>
    <n v="1.87"/>
    <n v="1.8531474351180699"/>
    <n v="2.0614219604543544"/>
  </r>
  <r>
    <x v="8"/>
    <n v="8.1999999999999993"/>
    <n v="8.1834520293573636"/>
    <n v="7.8912480797962994"/>
    <n v="10.1"/>
    <n v="8.0348021337756563"/>
    <n v="7.449338187327708"/>
    <n v="5.3"/>
    <n v="5.480116039411822"/>
    <n v="5.1135287557080034"/>
    <n v="1.84"/>
    <n v="1.826411717047236"/>
    <n v="2.5251993855348158"/>
  </r>
  <r>
    <x v="9"/>
    <n v="8"/>
    <n v="8.0224341530878611"/>
    <n v="7.8513092531784112"/>
    <n v="10.1"/>
    <n v="8.1753083640986723"/>
    <n v="8.4196345878588872"/>
    <n v="5.0999999999999996"/>
    <n v="5.3688411805098237"/>
    <n v="4.7149953692009765"/>
    <n v="1.77"/>
    <n v="1.758877694476658"/>
    <n v="1.6207796581628358"/>
  </r>
  <r>
    <x v="10"/>
    <n v="8"/>
    <n v="8.0509836828283881"/>
    <n v="8.6156542056074752"/>
    <n v="10.3"/>
    <n v="8.3015804801421496"/>
    <n v="8.1149866488651536"/>
    <n v="5.0999999999999996"/>
    <n v="5.2883923169016196"/>
    <n v="4.8815086782376502"/>
    <n v="1.81"/>
    <n v="1.7788318354138968"/>
    <n v="1.7731975967957276"/>
  </r>
</pivotCacheRecords>
</file>

<file path=xl/pivotCache/pivotCacheRecords89.xml><?xml version="1.0" encoding="utf-8"?>
<pivotCacheRecords xmlns="http://schemas.openxmlformats.org/spreadsheetml/2006/main" xmlns:r="http://schemas.openxmlformats.org/officeDocument/2006/relationships" count="8">
  <r>
    <x v="0"/>
    <n v="14749"/>
    <n v="39078"/>
    <n v="18744"/>
    <n v="47518"/>
    <n v="24269"/>
    <n v="23249"/>
  </r>
  <r>
    <x v="1"/>
    <n v="14965"/>
    <n v="39397"/>
    <n v="18871"/>
    <n v="47538"/>
    <n v="24241"/>
    <n v="23297"/>
  </r>
  <r>
    <x v="2"/>
    <n v="15163"/>
    <n v="39669"/>
    <n v="19053"/>
    <n v="47482"/>
    <n v="24191"/>
    <n v="23291"/>
  </r>
  <r>
    <x v="3"/>
    <n v="15383"/>
    <n v="39993"/>
    <n v="19328"/>
    <n v="47435"/>
    <n v="24131"/>
    <n v="23304"/>
  </r>
  <r>
    <x v="4"/>
    <n v="15565"/>
    <n v="40276"/>
    <n v="19756"/>
    <n v="48016"/>
    <n v="24455"/>
    <n v="23561"/>
  </r>
  <r>
    <x v="5"/>
    <n v="15797"/>
    <n v="40556"/>
    <n v="19925"/>
    <n v="47971"/>
    <n v="24419"/>
    <n v="23552"/>
  </r>
  <r>
    <x v="6"/>
    <n v="15948"/>
    <n v="40737"/>
    <n v="20098"/>
    <n v="48092"/>
    <n v="24425"/>
    <n v="23667"/>
  </r>
  <r>
    <x v="7"/>
    <n v="16093"/>
    <n v="40897"/>
    <n v="20422"/>
    <n v="48319"/>
    <n v="24562"/>
    <n v="23757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8">
  <r>
    <x v="0"/>
    <n v="38500"/>
    <n v="19634"/>
    <n v="18866"/>
  </r>
  <r>
    <x v="1"/>
    <n v="38631"/>
    <n v="19690"/>
    <n v="18941"/>
  </r>
  <r>
    <x v="2"/>
    <n v="38677"/>
    <n v="19668"/>
    <n v="19009"/>
  </r>
  <r>
    <x v="3"/>
    <n v="38695"/>
    <n v="19660"/>
    <n v="19035"/>
  </r>
  <r>
    <x v="4"/>
    <n v="38730"/>
    <n v="19667"/>
    <n v="19063"/>
  </r>
  <r>
    <x v="5"/>
    <n v="38751"/>
    <n v="19723"/>
    <n v="19028"/>
  </r>
  <r>
    <x v="6"/>
    <n v="38865"/>
    <n v="19709"/>
    <n v="19156"/>
  </r>
  <r>
    <x v="7"/>
    <n v="38995"/>
    <n v="19786"/>
    <n v="19209"/>
  </r>
</pivotCacheRecords>
</file>

<file path=xl/pivotCache/pivotCacheRecords90.xml><?xml version="1.0" encoding="utf-8"?>
<pivotCacheRecords xmlns="http://schemas.openxmlformats.org/spreadsheetml/2006/main" xmlns:r="http://schemas.openxmlformats.org/officeDocument/2006/relationships" count="72">
  <r>
    <d v="2010-01-01T00:00:00"/>
    <x v="0"/>
    <n v="-11"/>
    <n v="31"/>
    <n v="15"/>
    <n v="16"/>
    <n v="42"/>
    <n v="21"/>
    <n v="21"/>
  </r>
  <r>
    <d v="2010-02-01T00:00:00"/>
    <x v="0"/>
    <n v="-4"/>
    <n v="24"/>
    <n v="12"/>
    <n v="12"/>
    <n v="28"/>
    <n v="15"/>
    <n v="13"/>
  </r>
  <r>
    <d v="2010-03-01T00:00:00"/>
    <x v="0"/>
    <n v="4"/>
    <n v="31"/>
    <n v="10"/>
    <n v="21"/>
    <n v="27"/>
    <n v="16"/>
    <n v="11"/>
  </r>
  <r>
    <d v="2010-04-01T00:00:00"/>
    <x v="0"/>
    <n v="-4"/>
    <n v="33"/>
    <n v="13"/>
    <n v="20"/>
    <n v="37"/>
    <n v="28"/>
    <n v="9"/>
  </r>
  <r>
    <d v="2010-05-01T00:00:00"/>
    <x v="0"/>
    <n v="0"/>
    <n v="26"/>
    <n v="13"/>
    <n v="13"/>
    <n v="26"/>
    <n v="13"/>
    <n v="13"/>
  </r>
  <r>
    <d v="2010-06-01T00:00:00"/>
    <x v="0"/>
    <n v="-3"/>
    <n v="33"/>
    <n v="16"/>
    <n v="17"/>
    <n v="36"/>
    <n v="20"/>
    <n v="16"/>
  </r>
  <r>
    <d v="2010-07-01T00:00:00"/>
    <x v="0"/>
    <n v="-3"/>
    <n v="31"/>
    <n v="16"/>
    <n v="15"/>
    <n v="34"/>
    <n v="14"/>
    <n v="20"/>
  </r>
  <r>
    <d v="2010-08-01T00:00:00"/>
    <x v="0"/>
    <n v="6"/>
    <n v="34"/>
    <n v="16"/>
    <n v="18"/>
    <n v="28"/>
    <n v="14"/>
    <n v="14"/>
  </r>
  <r>
    <d v="2010-09-01T00:00:00"/>
    <x v="0"/>
    <n v="3"/>
    <n v="32"/>
    <n v="21"/>
    <n v="11"/>
    <n v="29"/>
    <n v="18"/>
    <n v="11"/>
  </r>
  <r>
    <d v="2010-10-01T00:00:00"/>
    <x v="0"/>
    <n v="-9"/>
    <n v="28"/>
    <n v="12"/>
    <n v="16"/>
    <n v="37"/>
    <n v="24"/>
    <n v="13"/>
  </r>
  <r>
    <d v="2010-11-01T00:00:00"/>
    <x v="0"/>
    <n v="6"/>
    <n v="38"/>
    <n v="19"/>
    <n v="19"/>
    <n v="32"/>
    <n v="18"/>
    <n v="14"/>
  </r>
  <r>
    <d v="2010-12-01T00:00:00"/>
    <x v="0"/>
    <n v="13"/>
    <n v="45"/>
    <n v="23"/>
    <n v="22"/>
    <n v="32"/>
    <n v="22"/>
    <n v="10"/>
  </r>
  <r>
    <d v="2011-01-01T00:00:00"/>
    <x v="1"/>
    <n v="-9"/>
    <n v="32"/>
    <n v="20"/>
    <n v="12"/>
    <n v="41"/>
    <n v="22"/>
    <n v="19"/>
  </r>
  <r>
    <d v="2011-02-01T00:00:00"/>
    <x v="1"/>
    <n v="-4"/>
    <n v="20"/>
    <n v="10"/>
    <n v="10"/>
    <n v="24"/>
    <n v="8"/>
    <n v="16"/>
  </r>
  <r>
    <d v="2011-03-01T00:00:00"/>
    <x v="1"/>
    <n v="1"/>
    <n v="31"/>
    <n v="15"/>
    <n v="16"/>
    <n v="30"/>
    <n v="18"/>
    <n v="12"/>
  </r>
  <r>
    <d v="2011-04-01T00:00:00"/>
    <x v="1"/>
    <n v="-6"/>
    <n v="23"/>
    <n v="10"/>
    <n v="13"/>
    <n v="29"/>
    <n v="15"/>
    <n v="14"/>
  </r>
  <r>
    <d v="2011-05-01T00:00:00"/>
    <x v="1"/>
    <n v="1"/>
    <n v="31"/>
    <n v="18"/>
    <n v="13"/>
    <n v="30"/>
    <n v="14"/>
    <n v="16"/>
  </r>
  <r>
    <d v="2011-06-01T00:00:00"/>
    <x v="1"/>
    <n v="8"/>
    <n v="32"/>
    <n v="13"/>
    <n v="19"/>
    <n v="24"/>
    <n v="14"/>
    <n v="10"/>
  </r>
  <r>
    <d v="2011-07-01T00:00:00"/>
    <x v="1"/>
    <n v="5"/>
    <n v="31"/>
    <n v="16"/>
    <n v="15"/>
    <n v="26"/>
    <n v="18"/>
    <n v="8"/>
  </r>
  <r>
    <d v="2011-08-01T00:00:00"/>
    <x v="1"/>
    <n v="10"/>
    <n v="32"/>
    <n v="15"/>
    <n v="17"/>
    <n v="22"/>
    <n v="14"/>
    <n v="8"/>
  </r>
  <r>
    <d v="2011-09-01T00:00:00"/>
    <x v="1"/>
    <n v="2"/>
    <n v="39"/>
    <n v="19"/>
    <n v="20"/>
    <n v="37"/>
    <n v="26"/>
    <n v="11"/>
  </r>
  <r>
    <d v="2011-10-01T00:00:00"/>
    <x v="1"/>
    <n v="-6"/>
    <n v="21"/>
    <n v="12"/>
    <n v="9"/>
    <n v="27"/>
    <n v="13"/>
    <n v="14"/>
  </r>
  <r>
    <d v="2011-11-01T00:00:00"/>
    <x v="1"/>
    <n v="4"/>
    <n v="37"/>
    <n v="21"/>
    <n v="16"/>
    <n v="33"/>
    <n v="20"/>
    <n v="13"/>
  </r>
  <r>
    <d v="2011-12-01T00:00:00"/>
    <x v="1"/>
    <n v="8"/>
    <n v="33"/>
    <n v="22"/>
    <n v="11"/>
    <n v="25"/>
    <n v="13"/>
    <n v="12"/>
  </r>
  <r>
    <d v="2012-01-01T00:00:00"/>
    <x v="2"/>
    <n v="0"/>
    <n v="31"/>
    <n v="12"/>
    <n v="19"/>
    <n v="31"/>
    <n v="12"/>
    <n v="19"/>
  </r>
  <r>
    <d v="2012-02-01T00:00:00"/>
    <x v="2"/>
    <n v="18"/>
    <n v="39"/>
    <n v="20"/>
    <n v="19"/>
    <n v="21"/>
    <n v="3"/>
    <n v="18"/>
  </r>
  <r>
    <d v="2012-03-01T00:00:00"/>
    <x v="2"/>
    <n v="24"/>
    <n v="39"/>
    <n v="22"/>
    <n v="17"/>
    <n v="15"/>
    <n v="4"/>
    <n v="11"/>
  </r>
  <r>
    <d v="2012-04-01T00:00:00"/>
    <x v="2"/>
    <n v="8"/>
    <n v="34"/>
    <n v="15"/>
    <n v="19"/>
    <n v="26"/>
    <n v="8"/>
    <n v="18"/>
  </r>
  <r>
    <d v="2012-05-01T00:00:00"/>
    <x v="2"/>
    <n v="15"/>
    <n v="35"/>
    <n v="16"/>
    <n v="19"/>
    <n v="20"/>
    <n v="3"/>
    <n v="17"/>
  </r>
  <r>
    <d v="2012-06-01T00:00:00"/>
    <x v="2"/>
    <n v="5"/>
    <n v="28"/>
    <n v="17"/>
    <n v="11"/>
    <n v="23"/>
    <n v="3"/>
    <n v="20"/>
  </r>
  <r>
    <d v="2012-07-01T00:00:00"/>
    <x v="2"/>
    <n v="22"/>
    <n v="42"/>
    <n v="24"/>
    <n v="18"/>
    <n v="20"/>
    <n v="4"/>
    <n v="16"/>
  </r>
  <r>
    <d v="2012-08-01T00:00:00"/>
    <x v="2"/>
    <n v="14"/>
    <n v="40"/>
    <n v="21"/>
    <n v="19"/>
    <n v="26"/>
    <n v="7"/>
    <n v="19"/>
  </r>
  <r>
    <d v="2012-09-01T00:00:00"/>
    <x v="2"/>
    <n v="15"/>
    <n v="30"/>
    <n v="14"/>
    <n v="16"/>
    <n v="15"/>
    <n v="4"/>
    <n v="11"/>
  </r>
  <r>
    <d v="2012-10-01T00:00:00"/>
    <x v="2"/>
    <n v="8"/>
    <n v="29"/>
    <n v="17"/>
    <n v="12"/>
    <n v="21"/>
    <n v="5"/>
    <n v="16"/>
  </r>
  <r>
    <d v="2012-11-01T00:00:00"/>
    <x v="2"/>
    <n v="10"/>
    <n v="37"/>
    <n v="21"/>
    <n v="16"/>
    <n v="27"/>
    <n v="4"/>
    <n v="23"/>
  </r>
  <r>
    <d v="2012-12-01T00:00:00"/>
    <x v="2"/>
    <n v="-3"/>
    <n v="29"/>
    <n v="15"/>
    <n v="14"/>
    <n v="32"/>
    <n v="7"/>
    <n v="25"/>
  </r>
  <r>
    <d v="2013-01-01T00:00:00"/>
    <x v="3"/>
    <n v="-15"/>
    <n v="23"/>
    <n v="12"/>
    <n v="11"/>
    <n v="38"/>
    <n v="24"/>
    <n v="14"/>
  </r>
  <r>
    <d v="2013-02-01T00:00:00"/>
    <x v="3"/>
    <n v="15"/>
    <n v="34"/>
    <n v="17"/>
    <n v="17"/>
    <n v="19"/>
    <n v="13"/>
    <n v="6"/>
  </r>
  <r>
    <d v="2013-03-01T00:00:00"/>
    <x v="3"/>
    <n v="-14"/>
    <n v="20"/>
    <n v="13"/>
    <n v="7"/>
    <n v="34"/>
    <n v="23"/>
    <n v="11"/>
  </r>
  <r>
    <d v="2013-04-01T00:00:00"/>
    <x v="3"/>
    <n v="1"/>
    <n v="41"/>
    <n v="25"/>
    <n v="16"/>
    <n v="40"/>
    <n v="20"/>
    <n v="20"/>
  </r>
  <r>
    <d v="2013-05-01T00:00:00"/>
    <x v="3"/>
    <n v="9"/>
    <n v="33"/>
    <n v="15"/>
    <n v="18"/>
    <n v="24"/>
    <n v="11"/>
    <n v="13"/>
  </r>
  <r>
    <d v="2013-06-01T00:00:00"/>
    <x v="3"/>
    <n v="12"/>
    <n v="31"/>
    <n v="17"/>
    <n v="14"/>
    <n v="19"/>
    <n v="10"/>
    <n v="9"/>
  </r>
  <r>
    <d v="2013-07-01T00:00:00"/>
    <x v="3"/>
    <n v="-4"/>
    <n v="31"/>
    <n v="13"/>
    <n v="18"/>
    <n v="35"/>
    <n v="16"/>
    <n v="19"/>
  </r>
  <r>
    <d v="2013-08-01T00:00:00"/>
    <x v="3"/>
    <n v="2"/>
    <n v="33"/>
    <n v="17"/>
    <n v="16"/>
    <n v="31"/>
    <n v="21"/>
    <n v="10"/>
  </r>
  <r>
    <d v="2013-09-01T00:00:00"/>
    <x v="3"/>
    <n v="21"/>
    <n v="43"/>
    <n v="27"/>
    <n v="16"/>
    <n v="22"/>
    <n v="11"/>
    <n v="11"/>
  </r>
  <r>
    <d v="2013-10-01T00:00:00"/>
    <x v="3"/>
    <n v="4"/>
    <n v="35"/>
    <n v="15"/>
    <n v="20"/>
    <n v="31"/>
    <n v="15"/>
    <n v="16"/>
  </r>
  <r>
    <d v="2013-11-01T00:00:00"/>
    <x v="3"/>
    <n v="5"/>
    <n v="34"/>
    <n v="19"/>
    <n v="15"/>
    <n v="29"/>
    <n v="15"/>
    <n v="14"/>
  </r>
  <r>
    <d v="2013-12-01T00:00:00"/>
    <x v="3"/>
    <n v="-4"/>
    <n v="29"/>
    <n v="13"/>
    <n v="16"/>
    <n v="33"/>
    <n v="15"/>
    <n v="18"/>
  </r>
  <r>
    <d v="2014-01-01T00:00:00"/>
    <x v="4"/>
    <n v="-6"/>
    <n v="38"/>
    <n v="21"/>
    <n v="17"/>
    <n v="44"/>
    <n v="20"/>
    <n v="24"/>
  </r>
  <r>
    <d v="2014-02-01T00:00:00"/>
    <x v="4"/>
    <n v="-16"/>
    <n v="23"/>
    <n v="14"/>
    <n v="9"/>
    <n v="39"/>
    <n v="26"/>
    <n v="13"/>
  </r>
  <r>
    <d v="2014-03-01T00:00:00"/>
    <x v="4"/>
    <n v="3"/>
    <n v="29"/>
    <n v="16"/>
    <n v="13"/>
    <n v="26"/>
    <n v="13"/>
    <n v="13"/>
  </r>
  <r>
    <d v="2014-04-01T00:00:00"/>
    <x v="4"/>
    <n v="-5"/>
    <n v="35"/>
    <n v="18"/>
    <n v="17"/>
    <n v="40"/>
    <n v="18"/>
    <n v="22"/>
  </r>
  <r>
    <d v="2014-05-01T00:00:00"/>
    <x v="4"/>
    <n v="0"/>
    <n v="30"/>
    <n v="15"/>
    <n v="15"/>
    <n v="30"/>
    <n v="19"/>
    <n v="11"/>
  </r>
  <r>
    <d v="2014-06-01T00:00:00"/>
    <x v="4"/>
    <n v="-4"/>
    <n v="21"/>
    <n v="10"/>
    <n v="11"/>
    <n v="25"/>
    <n v="13"/>
    <n v="12"/>
  </r>
  <r>
    <d v="2014-07-01T00:00:00"/>
    <x v="4"/>
    <n v="-3"/>
    <n v="38"/>
    <n v="25"/>
    <n v="13"/>
    <n v="41"/>
    <n v="27"/>
    <n v="14"/>
  </r>
  <r>
    <d v="2014-08-01T00:00:00"/>
    <x v="4"/>
    <n v="13"/>
    <n v="37"/>
    <n v="19"/>
    <n v="18"/>
    <n v="24"/>
    <n v="14"/>
    <n v="10"/>
  </r>
  <r>
    <d v="2014-09-01T00:00:00"/>
    <x v="4"/>
    <n v="9"/>
    <n v="39"/>
    <n v="23"/>
    <n v="16"/>
    <n v="30"/>
    <n v="12"/>
    <n v="18"/>
  </r>
  <r>
    <d v="2014-10-01T00:00:00"/>
    <x v="4"/>
    <n v="-15"/>
    <n v="32"/>
    <n v="21"/>
    <n v="11"/>
    <n v="47"/>
    <n v="30"/>
    <n v="17"/>
  </r>
  <r>
    <d v="2014-11-01T00:00:00"/>
    <x v="4"/>
    <n v="0"/>
    <n v="31"/>
    <n v="11"/>
    <n v="20"/>
    <n v="31"/>
    <n v="18"/>
    <n v="13"/>
  </r>
  <r>
    <d v="2014-12-01T00:00:00"/>
    <x v="4"/>
    <n v="-4"/>
    <n v="28"/>
    <n v="12"/>
    <n v="16"/>
    <n v="32"/>
    <n v="17"/>
    <n v="15"/>
  </r>
  <r>
    <d v="2015-01-01T00:00:00"/>
    <x v="5"/>
    <n v="1"/>
    <n v="34"/>
    <n v="18"/>
    <n v="16"/>
    <n v="33"/>
    <n v="16"/>
    <n v="17"/>
  </r>
  <r>
    <d v="2015-02-01T00:00:00"/>
    <x v="5"/>
    <n v="9"/>
    <n v="40"/>
    <n v="14"/>
    <n v="26"/>
    <n v="31"/>
    <n v="17"/>
    <n v="14"/>
  </r>
  <r>
    <d v="2015-03-01T00:00:00"/>
    <x v="5"/>
    <n v="-5"/>
    <n v="30"/>
    <n v="15"/>
    <n v="15"/>
    <n v="35"/>
    <n v="25"/>
    <n v="10"/>
  </r>
  <r>
    <d v="2015-04-01T00:00:00"/>
    <x v="5"/>
    <n v="-21"/>
    <n v="23"/>
    <n v="15"/>
    <n v="8"/>
    <n v="44"/>
    <n v="29"/>
    <n v="15"/>
  </r>
  <r>
    <d v="2015-05-01T00:00:00"/>
    <x v="5"/>
    <n v="10"/>
    <n v="35"/>
    <n v="17"/>
    <n v="18"/>
    <n v="25"/>
    <n v="11"/>
    <n v="14"/>
  </r>
  <r>
    <d v="2015-06-01T00:00:00"/>
    <x v="5"/>
    <n v="7"/>
    <n v="35"/>
    <n v="18"/>
    <n v="17"/>
    <n v="28"/>
    <n v="15"/>
    <n v="13"/>
  </r>
  <r>
    <d v="2015-07-01T00:00:00"/>
    <x v="5"/>
    <n v="11"/>
    <n v="47"/>
    <n v="23"/>
    <n v="24"/>
    <n v="36"/>
    <n v="18"/>
    <n v="18"/>
  </r>
  <r>
    <d v="2015-08-01T00:00:00"/>
    <x v="5"/>
    <n v="-3"/>
    <n v="27"/>
    <n v="12"/>
    <n v="15"/>
    <n v="30"/>
    <n v="21"/>
    <n v="9"/>
  </r>
  <r>
    <d v="2015-09-01T00:00:00"/>
    <x v="5"/>
    <n v="0"/>
    <n v="33"/>
    <n v="20"/>
    <n v="13"/>
    <n v="33"/>
    <n v="16"/>
    <n v="17"/>
  </r>
  <r>
    <d v="2015-10-01T00:00:00"/>
    <x v="5"/>
    <n v="7"/>
    <n v="37"/>
    <n v="16"/>
    <n v="21"/>
    <n v="30"/>
    <n v="18"/>
    <n v="12"/>
  </r>
  <r>
    <d v="2015-11-01T00:00:00"/>
    <x v="5"/>
    <n v="11"/>
    <n v="41"/>
    <n v="17"/>
    <n v="24"/>
    <n v="30"/>
    <n v="18"/>
    <n v="12"/>
  </r>
  <r>
    <d v="2015-12-01T00:00:00"/>
    <x v="5"/>
    <n v="2"/>
    <n v="37"/>
    <n v="22"/>
    <n v="15"/>
    <n v="35"/>
    <n v="15"/>
    <n v="20"/>
  </r>
</pivotCacheRecords>
</file>

<file path=xl/pivotCache/pivotCacheRecords91.xml><?xml version="1.0" encoding="utf-8"?>
<pivotCacheRecords xmlns="http://schemas.openxmlformats.org/spreadsheetml/2006/main" xmlns:r="http://schemas.openxmlformats.org/officeDocument/2006/relationships" count="42">
  <r>
    <x v="0"/>
    <n v="907"/>
    <n v="5364"/>
    <n v="2711"/>
    <n v="2653"/>
    <m/>
    <n v="102.18620429702223"/>
    <n v="5.9140022050716645"/>
    <n v="406"/>
    <x v="0"/>
  </r>
  <r>
    <x v="1"/>
    <n v="1014"/>
    <n v="6005"/>
    <n v="3220"/>
    <n v="2785"/>
    <n v="641"/>
    <n v="115.61938958707361"/>
    <n v="5.9220907297830374"/>
    <n v="454"/>
    <x v="0"/>
  </r>
  <r>
    <x v="2"/>
    <n v="1056"/>
    <n v="5948"/>
    <n v="3036"/>
    <n v="2912"/>
    <n v="-57"/>
    <n v="104.25824175824177"/>
    <n v="5.6325757575757578"/>
    <n v="450"/>
    <x v="0"/>
  </r>
  <r>
    <x v="3"/>
    <n v="1052"/>
    <n v="6144"/>
    <n v="3180"/>
    <n v="2964"/>
    <n v="196"/>
    <n v="107.28744939271255"/>
    <n v="5.8403041825095059"/>
    <n v="465"/>
    <x v="0"/>
  </r>
  <r>
    <x v="4"/>
    <n v="1146"/>
    <n v="6772"/>
    <n v="3546"/>
    <n v="3226"/>
    <n v="628"/>
    <n v="109.91940483570986"/>
    <n v="5.9092495636998255"/>
    <n v="512"/>
    <x v="0"/>
  </r>
  <r>
    <x v="5"/>
    <n v="1999"/>
    <n v="10330"/>
    <n v="5014"/>
    <n v="5316"/>
    <n v="3558"/>
    <n v="94.319036869826931"/>
    <n v="5.1675837918959484"/>
    <n v="781"/>
    <x v="1"/>
  </r>
  <r>
    <x v="6"/>
    <n v="2077"/>
    <n v="11166"/>
    <n v="5652"/>
    <n v="5514"/>
    <n v="836"/>
    <n v="102.50272034820458"/>
    <n v="5.3760231102551757"/>
    <n v="845"/>
    <x v="0"/>
  </r>
  <r>
    <x v="7"/>
    <n v="2086"/>
    <n v="11183"/>
    <n v="5647"/>
    <n v="5536"/>
    <n v="17"/>
    <n v="102.0050578034682"/>
    <n v="5.3609779482262701"/>
    <n v="846"/>
    <x v="0"/>
  </r>
  <r>
    <x v="8"/>
    <n v="2221"/>
    <n v="11564"/>
    <n v="5977"/>
    <n v="5587"/>
    <n v="381"/>
    <n v="106.98049042419903"/>
    <n v="5.2066636650157587"/>
    <n v="875"/>
    <x v="0"/>
  </r>
  <r>
    <x v="9"/>
    <n v="3594"/>
    <n v="16229"/>
    <n v="8615"/>
    <n v="7614"/>
    <n v="4665"/>
    <n v="113.14683477804046"/>
    <n v="4.5155815247634949"/>
    <n v="1228"/>
    <x v="0"/>
  </r>
  <r>
    <x v="10"/>
    <n v="5634"/>
    <n v="22946"/>
    <n v="12197"/>
    <n v="10749"/>
    <n v="6717"/>
    <n v="113.4710205600521"/>
    <n v="4.0727724529641467"/>
    <n v="1736"/>
    <x v="0"/>
  </r>
  <r>
    <x v="11"/>
    <n v="8028"/>
    <n v="30696"/>
    <n v="16271"/>
    <n v="14425"/>
    <n v="7750"/>
    <n v="112.79722703639514"/>
    <n v="3.8236173393124067"/>
    <n v="2322"/>
    <x v="0"/>
  </r>
  <r>
    <x v="12"/>
    <n v="11155"/>
    <n v="36417"/>
    <n v="19124"/>
    <n v="17293"/>
    <n v="5721"/>
    <n v="110.58809923090267"/>
    <n v="3.264634692962797"/>
    <n v="2755"/>
    <x v="0"/>
  </r>
  <r>
    <x v="13"/>
    <n v="12333"/>
    <n v="40141"/>
    <n v="20987"/>
    <n v="19154"/>
    <n v="3724"/>
    <n v="109.56980265218755"/>
    <n v="3.2547636422606017"/>
    <n v="3036"/>
    <x v="0"/>
  </r>
  <r>
    <x v="14"/>
    <n v="14308"/>
    <n v="44532"/>
    <n v="23425"/>
    <n v="21107"/>
    <n v="4391"/>
    <n v="110.98213862699578"/>
    <n v="3.1123846798993569"/>
    <n v="3369"/>
    <x v="0"/>
  </r>
  <r>
    <x v="15"/>
    <n v="14728"/>
    <n v="45286"/>
    <n v="23869"/>
    <n v="21417"/>
    <n v="754"/>
    <n v="111.44884904515105"/>
    <n v="3.0748234655078761"/>
    <n v="3375"/>
    <x v="2"/>
  </r>
  <r>
    <x v="16"/>
    <n v="15082"/>
    <n v="45951"/>
    <n v="24175"/>
    <n v="21776"/>
    <n v="665"/>
    <n v="111.01671565025717"/>
    <n v="3.046744463598992"/>
    <n v="3424"/>
    <x v="2"/>
  </r>
  <r>
    <x v="17"/>
    <n v="15545"/>
    <n v="46702"/>
    <n v="24519"/>
    <n v="22183"/>
    <n v="751"/>
    <n v="110.53058648514629"/>
    <n v="3.0043100675458345"/>
    <n v="3480"/>
    <x v="2"/>
  </r>
  <r>
    <x v="18"/>
    <n v="15688"/>
    <n v="46784"/>
    <n v="24530"/>
    <n v="22254"/>
    <n v="82"/>
    <n v="110.22737485395884"/>
    <n v="2.9821519632840388"/>
    <n v="3486"/>
    <x v="2"/>
  </r>
  <r>
    <x v="19"/>
    <n v="15664"/>
    <n v="47438"/>
    <n v="24626"/>
    <n v="22812"/>
    <n v="654"/>
    <n v="107.9519551113449"/>
    <n v="3.0284729315628192"/>
    <n v="3535"/>
    <x v="0"/>
  </r>
  <r>
    <x v="20"/>
    <n v="15820"/>
    <n v="47569"/>
    <n v="24633"/>
    <n v="22936"/>
    <n v="131"/>
    <n v="107.39884897104987"/>
    <n v="3.0068900126422249"/>
    <n v="3545"/>
    <x v="2"/>
  </r>
  <r>
    <x v="21"/>
    <n v="15971"/>
    <n v="47493"/>
    <n v="24569"/>
    <n v="22924"/>
    <n v="-76"/>
    <n v="107.17588553481067"/>
    <n v="2.973702335483063"/>
    <n v="3539"/>
    <x v="2"/>
  </r>
  <r>
    <x v="22"/>
    <n v="16103"/>
    <n v="47249"/>
    <n v="24410"/>
    <n v="22839"/>
    <n v="-244"/>
    <n v="106.8785848767459"/>
    <n v="2.9341737564428989"/>
    <n v="3521"/>
    <x v="2"/>
  </r>
  <r>
    <x v="23"/>
    <n v="16112"/>
    <n v="46921"/>
    <n v="24171"/>
    <n v="22750"/>
    <n v="-328"/>
    <n v="106.24615384615386"/>
    <n v="2.9121772591857003"/>
    <n v="3496"/>
    <x v="2"/>
  </r>
  <r>
    <x v="24"/>
    <n v="15982"/>
    <n v="46369"/>
    <n v="23889"/>
    <n v="22480"/>
    <n v="-552"/>
    <n v="106.26779359430604"/>
    <n v="2.9013264923038418"/>
    <n v="3455"/>
    <x v="0"/>
  </r>
  <r>
    <x v="25"/>
    <n v="16188"/>
    <n v="46414"/>
    <n v="23943"/>
    <n v="22471"/>
    <n v="45"/>
    <n v="106.55066530194472"/>
    <n v="2.8671855695576971"/>
    <n v="3458"/>
    <x v="2"/>
  </r>
  <r>
    <x v="26"/>
    <n v="16552"/>
    <n v="46628"/>
    <n v="24011"/>
    <n v="22617"/>
    <n v="214"/>
    <n v="106.16350532785073"/>
    <n v="2.8170613823102948"/>
    <n v="3474"/>
    <x v="2"/>
  </r>
  <r>
    <x v="27"/>
    <n v="16824"/>
    <n v="46809"/>
    <n v="24070"/>
    <n v="22739"/>
    <n v="181"/>
    <n v="105.85337965609745"/>
    <n v="2.7822753209700428"/>
    <n v="3488"/>
    <x v="2"/>
  </r>
  <r>
    <x v="28"/>
    <n v="17233"/>
    <n v="47166"/>
    <n v="24225"/>
    <n v="22941"/>
    <n v="357"/>
    <n v="105.5969661305087"/>
    <n v="2.7369581616665699"/>
    <n v="3515"/>
    <x v="2"/>
  </r>
  <r>
    <x v="29"/>
    <n v="17197"/>
    <n v="47457"/>
    <n v="24310"/>
    <n v="23147"/>
    <n v="291"/>
    <n v="105.02440921069685"/>
    <n v="2.7596092341687504"/>
    <n v="3536"/>
    <x v="0"/>
  </r>
  <r>
    <x v="30"/>
    <n v="17368"/>
    <n v="47456"/>
    <n v="24226"/>
    <n v="23230"/>
    <n v="-1"/>
    <n v="104.28755919070167"/>
    <n v="2.7323813910640258"/>
    <n v="3536"/>
    <x v="2"/>
  </r>
  <r>
    <x v="31"/>
    <n v="17596"/>
    <n v="47587"/>
    <n v="24234"/>
    <n v="23353"/>
    <n v="131"/>
    <n v="103.77253457799856"/>
    <n v="2.7044214594225959"/>
    <n v="3546"/>
    <x v="2"/>
  </r>
  <r>
    <x v="32"/>
    <n v="17816"/>
    <n v="47641"/>
    <n v="24256"/>
    <n v="23385"/>
    <n v="54"/>
    <n v="103.7246097926021"/>
    <n v="2.6740570273911093"/>
    <n v="3550"/>
    <x v="2"/>
  </r>
  <r>
    <x v="33"/>
    <n v="18042"/>
    <n v="47773"/>
    <n v="24288"/>
    <n v="23485"/>
    <n v="132"/>
    <n v="103.4192037470726"/>
    <n v="2.647877175479437"/>
    <n v="3560"/>
    <x v="2"/>
  </r>
  <r>
    <x v="34"/>
    <n v="18033"/>
    <n v="47672"/>
    <n v="24184"/>
    <n v="23488"/>
    <n v="-101"/>
    <n v="102.96321525885558"/>
    <n v="2.6435978483890645"/>
    <n v="3552"/>
    <x v="0"/>
  </r>
  <r>
    <x v="35"/>
    <n v="18202"/>
    <n v="47549"/>
    <n v="24086"/>
    <n v="23463"/>
    <n v="-123"/>
    <n v="102.65524442739633"/>
    <n v="2.6122953521591032"/>
    <n v="3543"/>
    <x v="2"/>
  </r>
  <r>
    <x v="36"/>
    <n v="18443"/>
    <n v="47540"/>
    <n v="24122"/>
    <n v="23418"/>
    <n v="-9"/>
    <n v="103.00623452045434"/>
    <n v="2.5776717453776499"/>
    <n v="3542"/>
    <x v="2"/>
  </r>
  <r>
    <x v="37"/>
    <n v="18449"/>
    <n v="47470"/>
    <n v="24086"/>
    <n v="23384"/>
    <n v="-70"/>
    <n v="103.00205268559699"/>
    <n v="2.5730391891159412"/>
    <n v="3535"/>
    <x v="2"/>
  </r>
  <r>
    <x v="38"/>
    <n v="18762"/>
    <n v="47508"/>
    <n v="24062"/>
    <n v="23446"/>
    <n v="38"/>
    <n v="102.62731382751855"/>
    <n v="2.5321394307643108"/>
    <n v="3540"/>
    <x v="2"/>
  </r>
  <r>
    <x v="39"/>
    <n v="18744"/>
    <n v="47936"/>
    <n v="24296"/>
    <n v="23640"/>
    <n v="428"/>
    <n v="102.77495769881557"/>
    <n v="2.5574050362782756"/>
    <n v="3571.9821162444114"/>
    <x v="0"/>
  </r>
  <r>
    <x v="40"/>
    <n v="19018"/>
    <n v="48116"/>
    <n v="24392"/>
    <n v="23724"/>
    <n v="180"/>
    <n v="102.8157140448491"/>
    <n v="2.5300241876117364"/>
    <n v="3585.3949329359166"/>
    <x v="2"/>
  </r>
  <r>
    <x v="41"/>
    <n v="19038"/>
    <n v="48075"/>
    <n v="24393"/>
    <n v="23682"/>
    <n v="-41"/>
    <n v="103.00228021281985"/>
    <n v="2.525212732429877"/>
    <n v="3582.3397913561848"/>
    <x v="2"/>
  </r>
</pivotCacheRecords>
</file>

<file path=xl/pivotCache/pivotCacheRecords92.xml><?xml version="1.0" encoding="utf-8"?>
<pivotCacheRecords xmlns="http://schemas.openxmlformats.org/spreadsheetml/2006/main" xmlns:r="http://schemas.openxmlformats.org/officeDocument/2006/relationships" count="84">
  <r>
    <x v="0"/>
    <n v="6.1"/>
    <n v="19.5"/>
    <n v="-3.7"/>
    <n v="58.7"/>
    <n v="2.7"/>
    <n v="14.5"/>
    <n v="8.5"/>
    <d v="2012-01-12T00:00:00"/>
  </r>
  <r>
    <x v="1"/>
    <n v="6"/>
    <n v="21"/>
    <n v="-4.7"/>
    <n v="74.599999999999994"/>
    <n v="3.6"/>
    <n v="117.5"/>
    <n v="38"/>
    <d v="2012-02-27T00:00:00"/>
  </r>
  <r>
    <x v="2"/>
    <n v="8.9"/>
    <n v="24.3"/>
    <n v="-0.8"/>
    <n v="72.099999999999994"/>
    <n v="4.4000000000000004"/>
    <n v="214.5"/>
    <n v="53.5"/>
    <d v="2012-03-16T00:00:00"/>
  </r>
  <r>
    <x v="3"/>
    <n v="12.1"/>
    <n v="23.9"/>
    <n v="1.9"/>
    <n v="74.099999999999994"/>
    <n v="4.5"/>
    <n v="208"/>
    <n v="82"/>
    <d v="2012-04-28T00:00:00"/>
  </r>
  <r>
    <x v="4"/>
    <n v="17.899999999999999"/>
    <n v="27.9"/>
    <n v="8.6"/>
    <n v="74.400000000000006"/>
    <n v="3.8"/>
    <n v="108"/>
    <n v="34"/>
    <d v="2012-05-23T00:00:00"/>
  </r>
  <r>
    <x v="5"/>
    <n v="22.7"/>
    <n v="31.3"/>
    <n v="12.5"/>
    <n v="79.8"/>
    <n v="3.6"/>
    <n v="160.5"/>
    <n v="45"/>
    <d v="2012-06-18T00:00:00"/>
  </r>
  <r>
    <x v="6"/>
    <n v="26.9"/>
    <n v="34.299999999999997"/>
    <n v="20.3"/>
    <n v="82.5"/>
    <n v="4"/>
    <n v="110"/>
    <n v="38.5"/>
    <d v="2012-07-09T00:00:00"/>
  </r>
  <r>
    <x v="7"/>
    <n v="28.4"/>
    <n v="38"/>
    <n v="23.3"/>
    <n v="81.400000000000006"/>
    <n v="3.9"/>
    <n v="62"/>
    <n v="37"/>
    <d v="2012-08-09T00:00:00"/>
  </r>
  <r>
    <x v="8"/>
    <n v="24.4"/>
    <n v="36.200000000000003"/>
    <n v="13.5"/>
    <n v="81.3"/>
    <n v="3.6"/>
    <n v="379.5"/>
    <n v="105.5"/>
    <d v="2012-09-08T00:00:00"/>
  </r>
  <r>
    <x v="9"/>
    <n v="18.5"/>
    <n v="29.5"/>
    <n v="9.1999999999999993"/>
    <n v="80.099999999999994"/>
    <n v="3.9"/>
    <n v="196.5"/>
    <n v="49.5"/>
    <d v="2012-10-10T00:00:00"/>
  </r>
  <r>
    <x v="10"/>
    <n v="12.6"/>
    <n v="22.1"/>
    <n v="3.7"/>
    <n v="71"/>
    <n v="2.9"/>
    <n v="87"/>
    <n v="27.5"/>
    <d v="2012-11-23T00:00:00"/>
  </r>
  <r>
    <x v="11"/>
    <n v="8.9"/>
    <n v="23.7"/>
    <n v="-2.1"/>
    <n v="66.099999999999994"/>
    <n v="3.1"/>
    <n v="210.5"/>
    <n v="126"/>
    <d v="2012-12-03T00:00:00"/>
  </r>
  <r>
    <x v="12"/>
    <n v="4.0999999999999996"/>
    <n v="13.9"/>
    <n v="-5.7"/>
    <n v="53.3"/>
    <n v="2.7"/>
    <s v="-"/>
    <s v="-"/>
    <s v="-"/>
  </r>
  <r>
    <x v="13"/>
    <n v="6.6"/>
    <n v="20.399999999999999"/>
    <n v="-5.3"/>
    <n v="65.099999999999994"/>
    <n v="3.9"/>
    <n v="127.5"/>
    <n v="53"/>
    <d v="2016-02-18T00:00:00"/>
  </r>
  <r>
    <x v="14"/>
    <n v="7.4"/>
    <n v="18.8"/>
    <n v="-2.2000000000000002"/>
    <n v="64.5"/>
    <n v="3.6"/>
    <n v="74.5"/>
    <n v="29"/>
    <d v="2016-03-07T00:00:00"/>
  </r>
  <r>
    <x v="15"/>
    <n v="14"/>
    <n v="25.3"/>
    <n v="1.1000000000000001"/>
    <n v="62.4"/>
    <n v="4.8"/>
    <n v="68"/>
    <n v="45.5"/>
    <d v="2016-04-23T00:00:00"/>
  </r>
  <r>
    <x v="16"/>
    <n v="18"/>
    <n v="30.3"/>
    <n v="10.5"/>
    <n v="75.099999999999994"/>
    <n v="4.0999999999999996"/>
    <n v="259.5"/>
    <n v="82"/>
    <d v="2016-05-29T00:00:00"/>
  </r>
  <r>
    <x v="17"/>
    <n v="22.4"/>
    <n v="34.799999999999997"/>
    <n v="12.3"/>
    <n v="83.9"/>
    <n v="3.2"/>
    <n v="184.5"/>
    <n v="96.5"/>
    <d v="2016-06-11T00:00:00"/>
  </r>
  <r>
    <x v="18"/>
    <n v="26.4"/>
    <n v="33.5"/>
    <n v="17.5"/>
    <n v="80.8"/>
    <n v="4.3"/>
    <n v="53"/>
    <n v="23.5"/>
    <d v="2016-07-19T00:00:00"/>
  </r>
  <r>
    <x v="19"/>
    <n v="26.9"/>
    <n v="36"/>
    <n v="19.600000000000001"/>
    <n v="84.1"/>
    <n v="3.3"/>
    <n v="201.5"/>
    <s v="51,5"/>
    <d v="2016-08-19T00:00:00"/>
  </r>
  <r>
    <x v="20"/>
    <n v="24.4"/>
    <n v="32.4"/>
    <n v="15.4"/>
    <n v="81.5"/>
    <n v="3.8"/>
    <n v="196"/>
    <n v="102"/>
    <d v="2016-09-21T00:00:00"/>
  </r>
  <r>
    <x v="21"/>
    <n v="18.7"/>
    <n v="28.5"/>
    <n v="8.5"/>
    <n v="74.099999999999994"/>
    <n v="3.8"/>
    <n v="182"/>
    <n v="61.5"/>
    <d v="2016-10-05T00:00:00"/>
  </r>
  <r>
    <x v="22"/>
    <n v="14.2"/>
    <n v="25.1"/>
    <n v="2.4"/>
    <n v="74"/>
    <n v="2.8"/>
    <n v="99"/>
    <n v="61.5"/>
    <d v="2016-11-19T00:00:00"/>
  </r>
  <r>
    <x v="23"/>
    <n v="6.3"/>
    <n v="20.100000000000001"/>
    <n v="-3.9"/>
    <n v="68.400000000000006"/>
    <n v="3.1"/>
    <n v="44"/>
    <n v="18"/>
    <d v="2016-12-03T00:00:00"/>
  </r>
  <r>
    <x v="24"/>
    <n v="3.7"/>
    <n v="12.2"/>
    <n v="-4.7"/>
    <n v="59.8"/>
    <n v="3.5"/>
    <n v="34"/>
    <n v="14.5"/>
    <d v="2013-01-21T00:00:00"/>
  </r>
  <r>
    <x v="25"/>
    <n v="4.7"/>
    <n v="16.2"/>
    <n v="-5.0999999999999996"/>
    <n v="61.2"/>
    <n v="3.4"/>
    <n v="137"/>
    <n v="48"/>
    <d v="2013-02-23T00:00:00"/>
  </r>
  <r>
    <x v="26"/>
    <n v="8.1"/>
    <n v="19.600000000000001"/>
    <n v="-0.2"/>
    <n v="69.400000000000006"/>
    <n v="4.0999999999999996"/>
    <n v="156"/>
    <n v="41"/>
    <d v="2013-03-05T00:00:00"/>
  </r>
  <r>
    <x v="27"/>
    <n v="13.6"/>
    <n v="24.1"/>
    <n v="1.1000000000000001"/>
    <n v="72.400000000000006"/>
    <n v="4"/>
    <n v="134.5"/>
    <n v="35"/>
    <d v="2013-04-23T00:00:00"/>
  </r>
  <r>
    <x v="28"/>
    <n v="18.399999999999999"/>
    <n v="26"/>
    <n v="7.3"/>
    <n v="77.3"/>
    <n v="3.6"/>
    <n v="234"/>
    <n v="107"/>
    <d v="2013-05-03T00:00:00"/>
  </r>
  <r>
    <x v="29"/>
    <n v="20.8"/>
    <n v="29.4"/>
    <n v="14.5"/>
    <n v="82.3"/>
    <n v="3.5"/>
    <n v="263"/>
    <n v="87"/>
    <d v="2013-06-22T00:00:00"/>
  </r>
  <r>
    <x v="30"/>
    <n v="25.3"/>
    <n v="33.799999999999997"/>
    <n v="17"/>
    <n v="85.5"/>
    <n v="3.9"/>
    <n v="151"/>
    <n v="83"/>
    <d v="2013-07-14T00:00:00"/>
  </r>
  <r>
    <x v="31"/>
    <n v="27.6"/>
    <n v="34.799999999999997"/>
    <n v="22.3"/>
    <n v="80.7"/>
    <n v="3.6"/>
    <n v="29.5"/>
    <n v="12"/>
    <d v="2013-08-04T00:00:00"/>
  </r>
  <r>
    <x v="32"/>
    <n v="24.9"/>
    <n v="32"/>
    <n v="17.7"/>
    <n v="83"/>
    <n v="3.6"/>
    <n v="292.5"/>
    <n v="103"/>
    <d v="2013-09-02T00:00:00"/>
  </r>
  <r>
    <x v="33"/>
    <n v="18.8"/>
    <n v="29.4"/>
    <n v="9.3000000000000007"/>
    <n v="74.2"/>
    <n v="3.8"/>
    <n v="139.5"/>
    <n v="52.5"/>
    <d v="2013-10-17T00:00:00"/>
  </r>
  <r>
    <x v="34"/>
    <n v="11.5"/>
    <n v="21.8"/>
    <n v="1"/>
    <n v="70.5"/>
    <n v="2.9"/>
    <n v="171"/>
    <n v="54.5"/>
    <d v="2013-11-17T00:00:00"/>
  </r>
  <r>
    <x v="35"/>
    <n v="6.1"/>
    <n v="18.7"/>
    <n v="-3.4"/>
    <n v="66.2"/>
    <n v="3.2"/>
    <n v="103.5"/>
    <n v="51"/>
    <d v="2013-12-30T00:00:00"/>
  </r>
  <r>
    <x v="36"/>
    <n v="4.3"/>
    <n v="13.5"/>
    <n v="-4.5"/>
    <n v="60.6"/>
    <n v="3.1"/>
    <n v="42"/>
    <n v="34"/>
    <d v="2014-01-04T00:00:00"/>
  </r>
  <r>
    <x v="37"/>
    <n v="5"/>
    <n v="19.600000000000001"/>
    <n v="-3.8"/>
    <n v="61.6"/>
    <n v="3.3"/>
    <n v="57"/>
    <n v="12.5"/>
    <d v="2014-02-06T00:00:00"/>
  </r>
  <r>
    <x v="38"/>
    <n v="11.6"/>
    <n v="25"/>
    <n v="0.8"/>
    <n v="63.2"/>
    <n v="4.2"/>
    <n v="38"/>
    <n v="23"/>
    <d v="2014-03-01T00:00:00"/>
  </r>
  <r>
    <x v="39"/>
    <n v="14.4"/>
    <n v="23.7"/>
    <n v="3.8"/>
    <n v="66"/>
    <n v="4.7"/>
    <n v="255"/>
    <n v="115.5"/>
    <d v="2014-04-06T00:00:00"/>
  </r>
  <r>
    <x v="40"/>
    <n v="18.600000000000001"/>
    <n v="27"/>
    <n v="6.1"/>
    <n v="73.3"/>
    <n v="4"/>
    <n v="81.5"/>
    <n v="31"/>
    <d v="2014-05-16T00:00:00"/>
  </r>
  <r>
    <x v="41"/>
    <n v="21.9"/>
    <n v="29.4"/>
    <n v="14.6"/>
    <n v="83.9"/>
    <n v="3.7"/>
    <n v="154.4"/>
    <n v="44.5"/>
    <d v="2014-06-26T00:00:00"/>
  </r>
  <r>
    <x v="42"/>
    <n v="26.2"/>
    <n v="34.700000000000003"/>
    <n v="20.399999999999999"/>
    <n v="83.9"/>
    <n v="3.2"/>
    <n v="75.5"/>
    <n v="52.5"/>
    <d v="2014-07-05T00:00:00"/>
  </r>
  <r>
    <x v="43"/>
    <n v="28.1"/>
    <n v="36.5"/>
    <n v="19.399999999999999"/>
    <n v="82"/>
    <n v="3.4"/>
    <n v="64"/>
    <n v="27.5"/>
    <d v="2014-08-01T00:00:00"/>
  </r>
  <r>
    <x v="44"/>
    <n v="24.2"/>
    <n v="34.799999999999997"/>
    <n v="13.7"/>
    <n v="79.5"/>
    <n v="3.8"/>
    <n v="373"/>
    <n v="189"/>
    <d v="2014-09-15T00:00:00"/>
  </r>
  <r>
    <x v="45"/>
    <n v="19.399999999999999"/>
    <n v="31.1"/>
    <n v="9.4"/>
    <n v="80.3"/>
    <n v="4.5"/>
    <n v="213"/>
    <n v="62"/>
    <d v="2014-10-15T00:00:00"/>
  </r>
  <r>
    <x v="46"/>
    <n v="12.3"/>
    <n v="21.6"/>
    <n v="0.1"/>
    <n v="70.400000000000006"/>
    <n v="3.2"/>
    <n v="30.5"/>
    <n v="14.5"/>
    <d v="2014-11-04T00:00:00"/>
  </r>
  <r>
    <x v="47"/>
    <n v="7"/>
    <n v="17.8"/>
    <n v="-4.2"/>
    <n v="63.8"/>
    <n v="2.8"/>
    <n v="40.5"/>
    <n v="14.5"/>
    <d v="2014-12-19T00:00:00"/>
  </r>
  <r>
    <x v="48"/>
    <n v="5.4"/>
    <n v="16.100000000000001"/>
    <n v="-2.9"/>
    <n v="58.7"/>
    <n v="3.1"/>
    <n v="35"/>
    <n v="17"/>
    <d v="2014-01-08T00:00:00"/>
  </r>
  <r>
    <x v="49"/>
    <n v="4.9000000000000004"/>
    <n v="19.3"/>
    <n v="-2.1"/>
    <n v="64.400000000000006"/>
    <n v="3.8"/>
    <n v="48"/>
    <n v="28"/>
    <d v="2014-02-15T00:00:00"/>
  </r>
  <r>
    <x v="50"/>
    <n v="9.4"/>
    <n v="21.4"/>
    <n v="-4.3"/>
    <n v="66.2"/>
    <n v="14.4"/>
    <n v="148.5"/>
    <n v="47.5"/>
    <d v="2014-03-05T00:00:00"/>
  </r>
  <r>
    <x v="51"/>
    <n v="13.6"/>
    <n v="23.2"/>
    <n v="1.5"/>
    <n v="68.900000000000006"/>
    <n v="11.4"/>
    <n v="152.5"/>
    <n v="67.5"/>
    <d v="2014-04-03T00:00:00"/>
  </r>
  <r>
    <x v="52"/>
    <n v="18.899999999999999"/>
    <n v="29.7"/>
    <n v="10.1"/>
    <n v="74.7"/>
    <n v="4"/>
    <n v="112.5"/>
    <n v="52.5"/>
    <d v="2014-05-21T00:00:00"/>
  </r>
  <r>
    <x v="53"/>
    <n v="22.2"/>
    <n v="31"/>
    <n v="16.899999999999999"/>
    <n v="85.4"/>
    <n v="3.2"/>
    <n v="311"/>
    <n v="146"/>
    <d v="2014-06-06T00:00:00"/>
  </r>
  <r>
    <x v="54"/>
    <n v="25.6"/>
    <n v="35.5"/>
    <n v="18.7"/>
    <n v="86.1"/>
    <n v="3.3"/>
    <n v="49.5"/>
    <n v="16"/>
    <d v="2014-07-10T00:00:00"/>
  </r>
  <r>
    <x v="55"/>
    <n v="26.7"/>
    <n v="33.799999999999997"/>
    <n v="19.3"/>
    <n v="83.3"/>
    <n v="4.2"/>
    <n v="66"/>
    <n v="28.5"/>
    <d v="2014-08-30T00:00:00"/>
  </r>
  <r>
    <x v="56"/>
    <n v="22.5"/>
    <n v="32.200000000000003"/>
    <n v="14.9"/>
    <n v="78.400000000000006"/>
    <n v="3.4"/>
    <n v="105"/>
    <n v="41"/>
    <d v="2014-09-01T00:00:00"/>
  </r>
  <r>
    <x v="57"/>
    <n v="18.2"/>
    <n v="29.8"/>
    <n v="7.9"/>
    <n v="79.099999999999994"/>
    <n v="3.3"/>
    <n v="457.5"/>
    <n v="168.5"/>
    <d v="2014-10-05T00:00:00"/>
  </r>
  <r>
    <x v="58"/>
    <n v="13.4"/>
    <n v="23.2"/>
    <n v="2.9"/>
    <n v="75"/>
    <n v="3.2"/>
    <n v="55"/>
    <n v="11"/>
    <d v="2014-11-29T00:00:00"/>
  </r>
  <r>
    <x v="59"/>
    <n v="6.4"/>
    <n v="17.2"/>
    <n v="-3.6"/>
    <n v="65.900000000000006"/>
    <n v="2.9"/>
    <n v="71"/>
    <n v="22.5"/>
    <d v="2014-12-20T00:00:00"/>
  </r>
  <r>
    <x v="60"/>
    <n v="5.2"/>
    <n v="15"/>
    <n v="-6"/>
    <n v="66.2"/>
    <n v="3.1"/>
    <n v="102.5"/>
    <n v="22.5"/>
    <d v="2016-01-15T00:00:00"/>
  </r>
  <r>
    <x v="61"/>
    <n v="5.8"/>
    <n v="20.8"/>
    <n v="-2.8"/>
    <n v="66.5"/>
    <n v="3.2"/>
    <n v="41.5"/>
    <n v="12.5"/>
    <d v="2016-02-26T00:00:00"/>
  </r>
  <r>
    <x v="62"/>
    <n v="9.8000000000000007"/>
    <n v="21.1"/>
    <n v="-0.3"/>
    <n v="66.3"/>
    <n v="3.7"/>
    <n v="111.5"/>
    <n v="37"/>
    <d v="2016-03-01T00:00:00"/>
  </r>
  <r>
    <x v="63"/>
    <n v="14.1"/>
    <n v="23"/>
    <n v="1.5"/>
    <n v="79"/>
    <n v="4.0999999999999996"/>
    <n v="98"/>
    <n v="30"/>
    <d v="2016-04-13T00:00:00"/>
  </r>
  <r>
    <x v="64"/>
    <n v="19.899999999999999"/>
    <n v="28.9"/>
    <n v="9.1999999999999993"/>
    <n v="75.099999999999994"/>
    <n v="3.8"/>
    <n v="136"/>
    <n v="104"/>
    <d v="2016-05-12T00:00:00"/>
  </r>
  <r>
    <x v="65"/>
    <n v="21.1"/>
    <n v="28.6"/>
    <n v="13.4"/>
    <n v="85.2"/>
    <n v="2.9"/>
    <n v="166"/>
    <n v="34"/>
    <d v="2016-06-06T00:00:00"/>
  </r>
  <r>
    <x v="66"/>
    <n v="25.5"/>
    <n v="33.799999999999997"/>
    <n v="18.5"/>
    <n v="87"/>
    <n v="3.5"/>
    <n v="333"/>
    <n v="103"/>
    <d v="2016-07-16T00:00:00"/>
  </r>
  <r>
    <x v="67"/>
    <n v="26.3"/>
    <n v="34.9"/>
    <n v="16.899999999999999"/>
    <n v="85.9"/>
    <n v="3.6"/>
    <n v="151"/>
    <n v="77.5"/>
    <d v="2016-08-17T00:00:00"/>
  </r>
  <r>
    <x v="68"/>
    <n v="22.4"/>
    <n v="30.4"/>
    <n v="15.9"/>
    <n v="86.3"/>
    <n v="3.3"/>
    <n v="339"/>
    <n v="102.5"/>
    <d v="2016-09-09T00:00:00"/>
  </r>
  <r>
    <x v="69"/>
    <n v="18"/>
    <n v="27.7"/>
    <n v="7.2"/>
    <n v="74.3"/>
    <n v="3.4"/>
    <n v="37"/>
    <n v="13"/>
    <d v="2016-10-01T00:00:00"/>
  </r>
  <r>
    <x v="70"/>
    <n v="13.9"/>
    <n v="23.3"/>
    <n v="1.2"/>
    <n v="80.900000000000006"/>
    <n v="3.2"/>
    <n v="122.5"/>
    <n v="25.5"/>
    <d v="2016-11-18T00:00:00"/>
  </r>
  <r>
    <x v="71"/>
    <n v="9.1"/>
    <n v="24.4"/>
    <n v="-1.2"/>
    <n v="68.900000000000006"/>
    <n v="3.3"/>
    <n v="136.5"/>
    <n v="118"/>
    <d v="2016-12-11T00:00:00"/>
  </r>
  <r>
    <x v="72"/>
    <n v="5.4"/>
    <n v="17"/>
    <n v="-6"/>
    <n v="65.099999999999994"/>
    <n v="2.8"/>
    <n v="57.5"/>
    <n v="27.5"/>
    <n v="42753"/>
  </r>
  <r>
    <x v="73"/>
    <n v="8.1"/>
    <n v="21.9"/>
    <n v="-0.7"/>
    <n v="62"/>
    <n v="3.2"/>
    <n v="87"/>
    <n v="42"/>
    <n v="42780"/>
  </r>
  <r>
    <x v="74"/>
    <n v="9.8000000000000007"/>
    <n v="19.399999999999999"/>
    <n v="-0.7"/>
    <n v="63.3"/>
    <n v="3"/>
    <n v="111.5"/>
    <n v="37"/>
    <n v="42808"/>
  </r>
  <r>
    <x v="75"/>
    <n v="15.1"/>
    <n v="23.6"/>
    <n v="5"/>
    <n v="68.5"/>
    <n v="3.2"/>
    <n v="136"/>
    <n v="35.5"/>
    <n v="42832"/>
  </r>
  <r>
    <x v="76"/>
    <n v="19.5"/>
    <n v="29.6"/>
    <n v="9.9"/>
    <n v="68.2"/>
    <n v="3.6"/>
    <n v="95.5"/>
    <n v="35"/>
    <n v="42872"/>
  </r>
  <r>
    <x v="77"/>
    <n v="21.6"/>
    <n v="28.9"/>
    <n v="12.5"/>
    <n v="77.7"/>
    <n v="2.8"/>
    <n v="123.5"/>
    <n v="48"/>
    <n v="42899"/>
  </r>
  <r>
    <x v="78"/>
    <n v="24.7"/>
    <n v="33.6"/>
    <n v="19.399999999999999"/>
    <n v="81.7"/>
    <n v="2.7"/>
    <n v="106.5"/>
    <n v="49.5"/>
    <n v="42937"/>
  </r>
  <r>
    <x v="79"/>
    <n v="26.7"/>
    <n v="35"/>
    <n v="19.600000000000001"/>
    <n v="78.599999999999994"/>
    <n v="3.4"/>
    <n v="193.5"/>
    <n v="60.5"/>
    <n v="42969"/>
  </r>
  <r>
    <x v="80"/>
    <n v="24.1"/>
    <n v="32.4"/>
    <n v="17.5"/>
    <n v="84.7"/>
    <n v="2.7"/>
    <n v="240"/>
    <n v="72.5"/>
    <n v="42991"/>
  </r>
  <r>
    <x v="81"/>
    <n v="18.600000000000001"/>
    <n v="30.3"/>
    <n v="9.6"/>
    <n v="73"/>
    <n v="2.5"/>
    <n v="61"/>
    <n v="16"/>
    <n v="43025"/>
  </r>
  <r>
    <x v="82"/>
    <n v="11.4"/>
    <n v="22.1"/>
    <n v="0"/>
    <n v="73"/>
    <n v="2.7"/>
    <n v="113.5"/>
    <n v="33"/>
    <n v="43050"/>
  </r>
  <r>
    <x v="83"/>
    <n v="8.8000000000000007"/>
    <n v="20"/>
    <n v="-2.2999999999999998"/>
    <n v="65.3"/>
    <n v="2.4"/>
    <n v="73"/>
    <n v="21.5"/>
    <n v="43083"/>
  </r>
</pivotCacheRecords>
</file>

<file path=xl/pivotCache/pivotCacheRecords93.xml><?xml version="1.0" encoding="utf-8"?>
<pivotCacheRecords xmlns="http://schemas.openxmlformats.org/spreadsheetml/2006/main" xmlns:r="http://schemas.openxmlformats.org/officeDocument/2006/relationships" count="8">
  <r>
    <x v="0"/>
    <n v="925"/>
    <n v="103"/>
    <n v="7"/>
    <n v="144"/>
    <n v="51"/>
    <n v="491"/>
    <n v="11"/>
    <n v="2"/>
    <n v="2"/>
    <n v="113"/>
    <n v="99"/>
    <n v="63923"/>
    <n v="84"/>
    <n v="63874"/>
    <n v="67792"/>
    <n v="40"/>
    <n v="58774"/>
    <n v="4385"/>
    <n v="28538"/>
    <n v="403916936000"/>
    <n v="101809000"/>
    <n v="4546809000"/>
    <n v="121787000"/>
    <n v="32598366000"/>
    <n v="332889293000"/>
    <n v="4323000"/>
    <n v="1415678000"/>
    <n v="92457000"/>
    <n v="32146414000"/>
    <n v="43688"/>
  </r>
  <r>
    <x v="1"/>
    <n v="925"/>
    <n v="102"/>
    <n v="7"/>
    <n v="145"/>
    <n v="50"/>
    <n v="493"/>
    <n v="11"/>
    <n v="2"/>
    <n v="2"/>
    <n v="112"/>
    <n v="99"/>
    <n v="63184"/>
    <n v="84"/>
    <n v="63160"/>
    <n v="68440"/>
    <n v="40"/>
    <n v="57800"/>
    <n v="4024"/>
    <n v="28688"/>
    <n v="407522619000"/>
    <n v="100336000"/>
    <n v="4341194000"/>
    <n v="122551000"/>
    <n v="31727111000"/>
    <n v="337596601000"/>
    <n v="4306000"/>
    <n v="1361588000"/>
    <n v="83857000"/>
    <n v="32185075000"/>
    <n v="44074"/>
  </r>
  <r>
    <x v="2"/>
    <n v="923"/>
    <n v="100"/>
    <n v="7"/>
    <n v="146"/>
    <n v="49"/>
    <n v="494"/>
    <n v="11"/>
    <n v="2"/>
    <n v="2"/>
    <n v="112"/>
    <n v="99"/>
    <n v="61611"/>
    <n v="84"/>
    <n v="61899"/>
    <n v="66888"/>
    <n v="40"/>
    <n v="58110"/>
    <n v="3886"/>
    <n v="27942"/>
    <n v="397825176000"/>
    <n v="98860000"/>
    <n v="4136262000"/>
    <n v="123429000"/>
    <n v="30540221000"/>
    <n v="330219908000"/>
    <n v="4216000"/>
    <n v="1233964000"/>
    <n v="81994000"/>
    <n v="31386322000"/>
    <n v="43083"/>
  </r>
  <r>
    <x v="3"/>
    <n v="923"/>
    <n v="95"/>
    <n v="6"/>
    <n v="151"/>
    <n v="48"/>
    <n v="495"/>
    <n v="11"/>
    <n v="2"/>
    <n v="2"/>
    <n v="113"/>
    <n v="98"/>
    <n v="60505"/>
    <n v="84"/>
    <n v="61161"/>
    <n v="65853"/>
    <n v="40"/>
    <n v="53269"/>
    <n v="3383"/>
    <n v="27875"/>
    <n v="391604985000"/>
    <n v="93842000"/>
    <n v="3767577000"/>
    <n v="127320000"/>
    <n v="29253729000"/>
    <n v="325865724000"/>
    <n v="4224000"/>
    <n v="913664000"/>
    <n v="72300000"/>
    <n v="31506605000"/>
    <n v="42450"/>
  </r>
  <r>
    <x v="4"/>
    <n v="922"/>
    <n v="92"/>
    <n v="6"/>
    <n v="154"/>
    <n v="48"/>
    <n v="496"/>
    <n v="11"/>
    <n v="1"/>
    <n v="2"/>
    <n v="112"/>
    <n v="98"/>
    <n v="59371"/>
    <n v="85"/>
    <n v="59224"/>
    <n v="64964"/>
    <n v="40"/>
    <n v="52139"/>
    <n v="3374"/>
    <n v="26836"/>
    <n v="385172205000"/>
    <n v="90267000"/>
    <n v="3441451000"/>
    <n v="129930000"/>
    <n v="28213276000"/>
    <n v="322367050000"/>
    <n v="4241000"/>
    <n v="714362000"/>
    <n v="71050000"/>
    <n v="30140578000"/>
    <n v="41794"/>
  </r>
  <r>
    <x v="5"/>
    <n v="921"/>
    <n v="90"/>
    <n v="5"/>
    <n v="155"/>
    <n v="46"/>
    <n v="499"/>
    <n v="11"/>
    <n v="1"/>
    <n v="2"/>
    <n v="112"/>
    <n v="99"/>
    <n v="60119"/>
    <n v="84"/>
    <n v="58843"/>
    <n v="64342"/>
    <n v="40"/>
    <n v="51914"/>
    <n v="3273"/>
    <n v="26626"/>
    <n v="382199730000"/>
    <n v="88232000"/>
    <n v="2948779000"/>
    <n v="130905000"/>
    <n v="27325351000"/>
    <n v="321020073000"/>
    <n v="4214000"/>
    <n v="678879000"/>
    <n v="70553000"/>
    <n v="29932744000"/>
    <n v="41489"/>
  </r>
  <r>
    <x v="6"/>
    <n v="921"/>
    <n v="88"/>
    <n v="5"/>
    <n v="156"/>
    <n v="45"/>
    <n v="502"/>
    <n v="10"/>
    <n v="1"/>
    <n v="2"/>
    <n v="112"/>
    <n v="99"/>
    <n v="60008"/>
    <n v="84"/>
    <n v="58534"/>
    <n v="64148"/>
    <n v="40"/>
    <n v="51310"/>
    <n v="2935"/>
    <n v="26400"/>
    <n v="381353846000"/>
    <n v="86596000"/>
    <n v="2854825000"/>
    <n v="132073000"/>
    <n v="26209929000"/>
    <n v="321804622000"/>
    <n v="4120000"/>
    <n v="644448000"/>
    <n v="70668000"/>
    <n v="29546565000"/>
    <n v="41394"/>
  </r>
  <r>
    <x v="7"/>
    <n v="920"/>
    <n v="85"/>
    <n v="5"/>
    <n v="158"/>
    <n v="43"/>
    <n v="502"/>
    <n v="10"/>
    <n v="1"/>
    <n v="2"/>
    <n v="113"/>
    <n v="99"/>
    <n v="59586"/>
    <n v="84"/>
    <n v="57539"/>
    <n v="63854"/>
    <n v="40"/>
    <n v="53141"/>
    <n v="2899"/>
    <n v="26986"/>
    <n v="379783332000"/>
    <n v="83957000"/>
    <n v="2721152000"/>
    <n v="133584000"/>
    <n v="24925557000"/>
    <n v="320811791000"/>
    <n v="4077000"/>
    <n v="620895000"/>
    <n v="70322000"/>
    <n v="30411997000"/>
    <n v="41274"/>
  </r>
</pivotCacheRecords>
</file>

<file path=xl/pivotCache/pivotCacheRecords94.xml><?xml version="1.0" encoding="utf-8"?>
<pivotCacheRecords xmlns="http://schemas.openxmlformats.org/spreadsheetml/2006/main" xmlns:r="http://schemas.openxmlformats.org/officeDocument/2006/relationships" count="40">
  <r>
    <x v="0"/>
    <x v="0"/>
    <n v="37291"/>
    <n v="19192"/>
    <n v="18099"/>
    <n v="19755"/>
    <n v="10054"/>
    <n v="9701"/>
    <n v="52.975248719530178"/>
    <n v="52.386411004585241"/>
    <n v="53.599646389303281"/>
  </r>
  <r>
    <x v="1"/>
    <x v="0"/>
    <n v="37319"/>
    <n v="19205"/>
    <n v="18114"/>
    <n v="19758"/>
    <n v="10056"/>
    <n v="9702"/>
    <n v="52.9435408237091"/>
    <n v="52.361364228065611"/>
    <n v="53.560781715799934"/>
  </r>
  <r>
    <x v="0"/>
    <x v="1"/>
    <n v="37835"/>
    <n v="19419"/>
    <n v="18416"/>
    <n v="24317"/>
    <n v="12260"/>
    <n v="12057"/>
    <n v="64.271177481168223"/>
    <n v="63.134043977547762"/>
    <n v="65.470243266724594"/>
  </r>
  <r>
    <x v="1"/>
    <x v="1"/>
    <n v="37858"/>
    <n v="19427"/>
    <n v="18431"/>
    <n v="24318"/>
    <n v="12258"/>
    <n v="12060"/>
    <n v="64.234772042897134"/>
    <n v="63.097750553353585"/>
    <n v="65.433237480332053"/>
  </r>
  <r>
    <x v="0"/>
    <x v="2"/>
    <n v="38486"/>
    <n v="19602"/>
    <n v="18884"/>
    <n v="25271"/>
    <n v="12784"/>
    <n v="12487"/>
    <n v="65.6628384347555"/>
    <n v="65.217834914804612"/>
    <n v="66.124761703029023"/>
  </r>
  <r>
    <x v="1"/>
    <x v="2"/>
    <n v="38486"/>
    <n v="19602"/>
    <n v="18884"/>
    <n v="25262"/>
    <n v="12780"/>
    <n v="12482"/>
    <n v="65.6394533076963"/>
    <n v="65.197428833792472"/>
    <n v="66.098284261808942"/>
  </r>
  <r>
    <x v="0"/>
    <x v="3"/>
    <n v="38614"/>
    <n v="19613"/>
    <n v="19001"/>
    <n v="21788"/>
    <n v="11075"/>
    <n v="10713"/>
    <n v="56.425130781581814"/>
    <n v="56.467649008310815"/>
    <n v="56.381243092468814"/>
  </r>
  <r>
    <x v="1"/>
    <x v="3"/>
    <n v="38614"/>
    <n v="19613"/>
    <n v="19001"/>
    <n v="21787"/>
    <n v="11075"/>
    <n v="10712"/>
    <n v="56.422541047288547"/>
    <n v="56.467649008310815"/>
    <n v="56.375980211567814"/>
  </r>
  <r>
    <x v="0"/>
    <x v="4"/>
    <n v="38760"/>
    <n v="19636"/>
    <n v="19124"/>
    <n v="19490"/>
    <n v="9907"/>
    <n v="9583"/>
    <n v="50.283797729618165"/>
    <n v="50.453249134243229"/>
    <n v="50.109809663250374"/>
  </r>
  <r>
    <x v="1"/>
    <x v="4"/>
    <n v="38760"/>
    <n v="19636"/>
    <n v="19124"/>
    <n v="19489"/>
    <n v="9907"/>
    <n v="9582"/>
    <n v="50.281217750258001"/>
    <n v="50.453249134243229"/>
    <n v="50.104580631667019"/>
  </r>
  <r>
    <x v="2"/>
    <x v="5"/>
    <n v="36598"/>
    <n v="18894"/>
    <n v="17704"/>
    <n v="19218"/>
    <n v="9755"/>
    <n v="9463"/>
    <n v="52.51"/>
    <n v="51.63"/>
    <n v="53.45"/>
  </r>
  <r>
    <x v="3"/>
    <x v="5"/>
    <n v="36623"/>
    <n v="18907"/>
    <n v="17716"/>
    <n v="19214"/>
    <n v="9754"/>
    <n v="9460"/>
    <n v="52.46"/>
    <n v="51.59"/>
    <n v="53.4"/>
  </r>
  <r>
    <x v="2"/>
    <x v="6"/>
    <n v="37440"/>
    <n v="19225"/>
    <n v="18215"/>
    <n v="18980"/>
    <n v="9683"/>
    <n v="9297"/>
    <n v="50.69"/>
    <n v="50.37"/>
    <n v="51.04"/>
  </r>
  <r>
    <x v="3"/>
    <x v="6"/>
    <n v="37463"/>
    <n v="19233"/>
    <n v="18230"/>
    <n v="18979"/>
    <n v="9681"/>
    <n v="9298"/>
    <n v="50.66"/>
    <n v="50.34"/>
    <n v="51"/>
  </r>
  <r>
    <x v="4"/>
    <x v="7"/>
    <n v="37843"/>
    <n v="19427"/>
    <n v="18416"/>
    <n v="10118"/>
    <n v="5336"/>
    <n v="4782"/>
    <n v="26.74"/>
    <n v="27.47"/>
    <n v="25.97"/>
  </r>
  <r>
    <x v="2"/>
    <x v="8"/>
    <n v="38152"/>
    <n v="19517"/>
    <n v="18635"/>
    <n v="20454"/>
    <n v="10432"/>
    <n v="10022"/>
    <n v="53.61"/>
    <n v="53.45"/>
    <n v="53.78"/>
  </r>
  <r>
    <x v="3"/>
    <x v="8"/>
    <n v="38152"/>
    <n v="19517"/>
    <n v="18635"/>
    <n v="20446"/>
    <n v="10428"/>
    <n v="10018"/>
    <n v="53.59"/>
    <n v="53.43"/>
    <n v="53.76"/>
  </r>
  <r>
    <x v="4"/>
    <x v="9"/>
    <n v="38511"/>
    <n v="19611"/>
    <n v="18900"/>
    <n v="8875"/>
    <n v="4889"/>
    <n v="3986"/>
    <n v="23.045363662330242"/>
    <n v="24.929886288307582"/>
    <n v="21.089947089947088"/>
  </r>
  <r>
    <x v="2"/>
    <x v="10"/>
    <n v="38532"/>
    <n v="19590"/>
    <n v="18942"/>
    <n v="20023"/>
    <n v="10197"/>
    <n v="9826"/>
    <n v="51.964600851240526"/>
    <n v="52.052067381317002"/>
    <n v="51.874142118044553"/>
  </r>
  <r>
    <x v="3"/>
    <x v="10"/>
    <n v="38532"/>
    <n v="19590"/>
    <n v="18942"/>
    <n v="20016"/>
    <n v="10193"/>
    <n v="9823"/>
    <n v="51.946434132668948"/>
    <n v="52.031648800408369"/>
    <n v="51.858304297328687"/>
  </r>
  <r>
    <x v="2"/>
    <x v="11"/>
    <n v="38652"/>
    <n v="19619"/>
    <n v="19033"/>
    <n v="19266"/>
    <n v="9930"/>
    <n v="9336"/>
    <n v="49.844768705371003"/>
    <n v="50.614200519904173"/>
    <n v="49.051647139179323"/>
  </r>
  <r>
    <x v="3"/>
    <x v="11"/>
    <n v="38652"/>
    <n v="19619"/>
    <n v="19033"/>
    <n v="19264"/>
    <n v="10313"/>
    <n v="9334"/>
    <n v="49.839594328883372"/>
    <n v="50.614200519904173"/>
    <n v="49.041139074239481"/>
  </r>
  <r>
    <x v="2"/>
    <x v="12"/>
    <n v="39896"/>
    <n v="20206"/>
    <n v="19690"/>
    <n v="20282"/>
    <n v="10313"/>
    <n v="9969"/>
    <n v="50.84"/>
    <n v="51.04"/>
    <n v="50.63"/>
  </r>
  <r>
    <x v="3"/>
    <x v="12"/>
    <n v="39896"/>
    <n v="20206"/>
    <n v="19690"/>
    <n v="20283"/>
    <n v="10314"/>
    <n v="9969"/>
    <n v="50.84"/>
    <n v="51.04"/>
    <n v="50.63"/>
  </r>
  <r>
    <x v="5"/>
    <x v="13"/>
    <n v="37112"/>
    <n v="19127"/>
    <n v="17985"/>
    <n v="12101"/>
    <n v="6200"/>
    <n v="5901"/>
    <n v="32.606704031041176"/>
    <n v="32.414910858995135"/>
    <n v="32.810675562969138"/>
  </r>
  <r>
    <x v="5"/>
    <x v="14"/>
    <n v="37978"/>
    <n v="19453"/>
    <n v="18525"/>
    <n v="11523"/>
    <n v="5998"/>
    <n v="5525"/>
    <n v="30.341250197482754"/>
    <n v="30.833290495039329"/>
    <n v="29.82456140350877"/>
  </r>
  <r>
    <x v="5"/>
    <x v="15"/>
    <n v="38454"/>
    <n v="19537"/>
    <n v="18917"/>
    <n v="15564"/>
    <n v="7762"/>
    <n v="7802"/>
    <n v="40.47433296926198"/>
    <n v="39.729743563494907"/>
    <n v="41.243326108791031"/>
  </r>
  <r>
    <x v="5"/>
    <x v="16"/>
    <n v="38635"/>
    <n v="19555"/>
    <n v="19080"/>
    <n v="15534"/>
    <n v="7701"/>
    <n v="7833"/>
    <n v="40.207066131745826"/>
    <n v="39.381232421375607"/>
    <n v="41.053459119496857"/>
  </r>
  <r>
    <x v="6"/>
    <x v="13"/>
    <s v="無投票"/>
    <s v="無投票"/>
    <s v="無投票"/>
    <s v="無投票"/>
    <s v="無投票"/>
    <s v="無投票"/>
    <s v="無投票"/>
    <s v="無投票"/>
    <s v="無投票"/>
  </r>
  <r>
    <x v="6"/>
    <x v="14"/>
    <s v="無投票"/>
    <s v="無投票"/>
    <s v="無投票"/>
    <s v="無投票"/>
    <s v="無投票"/>
    <s v="無投票"/>
    <s v="無投票"/>
    <s v="無投票"/>
    <s v="無投票"/>
  </r>
  <r>
    <x v="6"/>
    <x v="15"/>
    <n v="38460"/>
    <n v="19541"/>
    <n v="18919"/>
    <n v="15537"/>
    <n v="7746"/>
    <n v="7791"/>
    <n v="40.397815912636503"/>
    <n v="39.639731845862549"/>
    <n v="41.180823510756383"/>
  </r>
  <r>
    <x v="6"/>
    <x v="16"/>
    <n v="38635"/>
    <n v="19555"/>
    <n v="19080"/>
    <n v="15500"/>
    <n v="7682"/>
    <n v="7818"/>
    <n v="40.119063025753846"/>
    <n v="39.28407057018665"/>
    <n v="40.974842767295598"/>
  </r>
  <r>
    <x v="7"/>
    <x v="17"/>
    <n v="36827"/>
    <n v="18941"/>
    <n v="17886"/>
    <n v="14611"/>
    <n v="7175"/>
    <n v="7436"/>
    <n v="39.674695196459119"/>
    <n v="37.880787709202259"/>
    <n v="41.574415744157442"/>
  </r>
  <r>
    <x v="7"/>
    <x v="18"/>
    <n v="37748"/>
    <n v="19288"/>
    <n v="18460"/>
    <n v="15702"/>
    <n v="7643"/>
    <n v="8059"/>
    <n v="41.59690579633358"/>
    <n v="39.625673994193285"/>
    <n v="43.656554712892742"/>
  </r>
  <r>
    <x v="7"/>
    <x v="19"/>
    <n v="38589"/>
    <n v="19611"/>
    <n v="18978"/>
    <n v="15248"/>
    <n v="7454"/>
    <n v="7794"/>
    <n v="39.513851097463011"/>
    <n v="38.009280505838561"/>
    <n v="41.068605754030983"/>
  </r>
  <r>
    <x v="7"/>
    <x v="20"/>
    <n v="38542"/>
    <n v="19517"/>
    <n v="19025"/>
    <n v="11623"/>
    <n v="5803"/>
    <n v="5820"/>
    <n v="30.156712158165117"/>
    <n v="29.733053235640721"/>
    <n v="30.59132720105125"/>
  </r>
  <r>
    <x v="8"/>
    <x v="21"/>
    <n v="35490"/>
    <n v="18325"/>
    <n v="17165"/>
    <n v="21754"/>
    <n v="10743"/>
    <n v="11011"/>
    <n v="61.296139757678212"/>
    <n v="58.624829467939975"/>
    <n v="64.147975531604999"/>
  </r>
  <r>
    <x v="8"/>
    <x v="22"/>
    <n v="37263"/>
    <n v="19123"/>
    <n v="18140"/>
    <n v="20366"/>
    <n v="9972"/>
    <n v="10394"/>
    <n v="54.654751361940804"/>
    <n v="52.14662971291115"/>
    <n v="57.298787210584344"/>
  </r>
  <r>
    <x v="8"/>
    <x v="23"/>
    <n v="38038"/>
    <n v="19373"/>
    <n v="18665"/>
    <n v="21158"/>
    <n v="10362"/>
    <n v="10796"/>
    <n v="55.623324044376673"/>
    <n v="53.486811541836573"/>
    <n v="57.840878649879457"/>
  </r>
  <r>
    <x v="8"/>
    <x v="24"/>
    <n v="38679"/>
    <n v="19640"/>
    <n v="19039"/>
    <n v="17123"/>
    <n v="8471"/>
    <n v="8652"/>
    <n v="44.269500245611312"/>
    <n v="43.131364562118122"/>
    <n v="45.443563212353588"/>
  </r>
</pivotCacheRecords>
</file>

<file path=xl/pivotCache/pivotCacheRecords95.xml><?xml version="1.0" encoding="utf-8"?>
<pivotCacheRecords xmlns="http://schemas.openxmlformats.org/spreadsheetml/2006/main" xmlns:r="http://schemas.openxmlformats.org/officeDocument/2006/relationships" count="11">
  <r>
    <s v="総数"/>
    <x v="0"/>
    <n v="1342"/>
    <n v="100"/>
  </r>
  <r>
    <s v="市街化区域 　"/>
    <x v="1"/>
    <n v="698"/>
    <n v="52.011922503725785"/>
  </r>
  <r>
    <s v="市街化区域 　"/>
    <x v="2"/>
    <n v="66"/>
    <n v="4.918032786885246"/>
  </r>
  <r>
    <s v="市街化区域 　"/>
    <x v="3"/>
    <n v="92"/>
    <n v="6.855439642324888"/>
  </r>
  <r>
    <s v="市街化区域 　"/>
    <x v="4"/>
    <n v="231"/>
    <n v="17.21311475409836"/>
  </r>
  <r>
    <s v="市街化区域 　"/>
    <x v="5"/>
    <n v="18.7"/>
    <n v="1.3934426229508197"/>
  </r>
  <r>
    <s v="市街化区域 　"/>
    <x v="6"/>
    <n v="2.2999999999999998"/>
    <n v="0.17138599105812219"/>
  </r>
  <r>
    <s v="市街化区域 　"/>
    <x v="7"/>
    <n v="110"/>
    <n v="8.1967213114754092"/>
  </r>
  <r>
    <s v="市街化区域 　"/>
    <x v="8"/>
    <n v="75"/>
    <n v="5.5886736214605071"/>
  </r>
  <r>
    <s v="市街化区域 　"/>
    <x v="9"/>
    <n v="103"/>
    <n v="7.6751117734724286"/>
  </r>
  <r>
    <s v="市街化調整区域　"/>
    <x v="10"/>
    <n v="644"/>
    <n v="47.988077496274215"/>
  </r>
</pivotCacheRecords>
</file>

<file path=xl/pivotCache/pivotCacheRecords96.xml><?xml version="1.0" encoding="utf-8"?>
<pivotCacheRecords xmlns="http://schemas.openxmlformats.org/spreadsheetml/2006/main" xmlns:r="http://schemas.openxmlformats.org/officeDocument/2006/relationships" count="66">
  <r>
    <x v="0"/>
    <x v="0"/>
    <n v="182"/>
    <n v="9652"/>
    <n v="54131"/>
    <n v="282095"/>
    <n v="419866"/>
    <n v="114000"/>
  </r>
  <r>
    <x v="0"/>
    <x v="1"/>
    <n v="65"/>
    <n v="385"/>
    <n v="1392"/>
    <n v="1952"/>
    <n v="4451"/>
    <n v="2381"/>
  </r>
  <r>
    <x v="0"/>
    <x v="2"/>
    <n v="48"/>
    <n v="676"/>
    <n v="2526"/>
    <n v="6006"/>
    <n v="10749"/>
    <n v="4517"/>
  </r>
  <r>
    <x v="0"/>
    <x v="3"/>
    <n v="24"/>
    <n v="576"/>
    <n v="2185"/>
    <n v="4377"/>
    <n v="8723"/>
    <n v="4140"/>
  </r>
  <r>
    <x v="0"/>
    <x v="4"/>
    <n v="12"/>
    <n v="499"/>
    <n v="2166"/>
    <n v="7921"/>
    <n v="12555"/>
    <n v="4408"/>
  </r>
  <r>
    <x v="0"/>
    <x v="5"/>
    <n v="14"/>
    <n v="974"/>
    <n v="5055"/>
    <n v="32797"/>
    <n v="50292"/>
    <n v="9863"/>
  </r>
  <r>
    <x v="0"/>
    <x v="6"/>
    <n v="7"/>
    <n v="944"/>
    <n v="5956"/>
    <n v="25558"/>
    <n v="37149"/>
    <n v="10406"/>
  </r>
  <r>
    <x v="0"/>
    <x v="7"/>
    <n v="4"/>
    <n v="934"/>
    <n v="5380"/>
    <n v="37798"/>
    <n v="51177"/>
    <n v="10682"/>
  </r>
  <r>
    <x v="0"/>
    <x v="8"/>
    <n v="4"/>
    <n v="1576"/>
    <n v="11575"/>
    <n v="63575"/>
    <n v="92478"/>
    <n v="24847"/>
  </r>
  <r>
    <x v="0"/>
    <x v="9"/>
    <n v="3"/>
    <n v="1964"/>
    <s v="X"/>
    <s v="X"/>
    <s v="X"/>
    <s v="X"/>
  </r>
  <r>
    <x v="0"/>
    <x v="10"/>
    <n v="1"/>
    <n v="1124"/>
    <s v="X"/>
    <s v="X"/>
    <s v="X"/>
    <s v="X"/>
  </r>
  <r>
    <x v="1"/>
    <x v="0"/>
    <n v="153"/>
    <n v="8921"/>
    <n v="47086"/>
    <n v="217034"/>
    <n v="322126"/>
    <n v="79850"/>
  </r>
  <r>
    <x v="1"/>
    <x v="1"/>
    <n v="50"/>
    <n v="321"/>
    <n v="1182"/>
    <n v="1678"/>
    <n v="3452"/>
    <n v="1690"/>
  </r>
  <r>
    <x v="1"/>
    <x v="2"/>
    <n v="38"/>
    <n v="532"/>
    <n v="1736"/>
    <n v="3867"/>
    <n v="6999"/>
    <n v="2982"/>
  </r>
  <r>
    <x v="1"/>
    <x v="3"/>
    <n v="20"/>
    <n v="492"/>
    <n v="1654"/>
    <n v="2477"/>
    <n v="5610"/>
    <n v="2984"/>
  </r>
  <r>
    <x v="1"/>
    <x v="4"/>
    <n v="13"/>
    <n v="518"/>
    <n v="2129"/>
    <n v="7625"/>
    <n v="12355"/>
    <n v="4059"/>
  </r>
  <r>
    <x v="1"/>
    <x v="5"/>
    <n v="12"/>
    <n v="734"/>
    <n v="3671"/>
    <n v="16749"/>
    <n v="25344"/>
    <n v="6680"/>
  </r>
  <r>
    <x v="1"/>
    <x v="6"/>
    <n v="9"/>
    <n v="1263"/>
    <n v="7293"/>
    <n v="34939"/>
    <n v="48940"/>
    <n v="9796"/>
  </r>
  <r>
    <x v="1"/>
    <x v="7"/>
    <n v="4"/>
    <n v="1013"/>
    <n v="5424"/>
    <n v="36049"/>
    <n v="58856"/>
    <n v="18639"/>
  </r>
  <r>
    <x v="1"/>
    <x v="8"/>
    <n v="3"/>
    <n v="1171"/>
    <n v="8200"/>
    <n v="33276"/>
    <n v="54536"/>
    <n v="12368"/>
  </r>
  <r>
    <x v="1"/>
    <x v="9"/>
    <n v="3"/>
    <n v="1874"/>
    <s v="X"/>
    <s v="X"/>
    <s v="X"/>
    <s v="X"/>
  </r>
  <r>
    <x v="1"/>
    <x v="10"/>
    <n v="1"/>
    <n v="1003"/>
    <s v="X"/>
    <s v="X"/>
    <s v="X"/>
    <s v="X"/>
  </r>
  <r>
    <x v="2"/>
    <x v="0"/>
    <n v="146"/>
    <n v="8711"/>
    <n v="48025"/>
    <n v="216188"/>
    <n v="337943"/>
    <n v="107739"/>
  </r>
  <r>
    <x v="2"/>
    <x v="1"/>
    <n v="44"/>
    <n v="289"/>
    <n v="1019"/>
    <n v="1744"/>
    <n v="3350"/>
    <n v="1531"/>
  </r>
  <r>
    <x v="2"/>
    <x v="2"/>
    <n v="37"/>
    <n v="510"/>
    <n v="1618"/>
    <n v="5191"/>
    <n v="8452"/>
    <n v="3106"/>
  </r>
  <r>
    <x v="2"/>
    <x v="3"/>
    <n v="21"/>
    <n v="512"/>
    <n v="1949"/>
    <n v="2507"/>
    <n v="5762"/>
    <n v="3100"/>
  </r>
  <r>
    <x v="2"/>
    <x v="4"/>
    <n v="12"/>
    <n v="465"/>
    <n v="1618"/>
    <n v="4942"/>
    <n v="8808"/>
    <n v="3456"/>
  </r>
  <r>
    <x v="2"/>
    <x v="5"/>
    <n v="13"/>
    <n v="812"/>
    <n v="4379"/>
    <n v="19068"/>
    <n v="22829"/>
    <n v="7251"/>
  </r>
  <r>
    <x v="2"/>
    <x v="6"/>
    <n v="7"/>
    <n v="939"/>
    <n v="5385"/>
    <n v="24501"/>
    <n v="41599"/>
    <n v="14495"/>
  </r>
  <r>
    <x v="2"/>
    <x v="7"/>
    <n v="4"/>
    <n v="906"/>
    <n v="4810"/>
    <n v="31906"/>
    <n v="52194"/>
    <n v="18146"/>
  </r>
  <r>
    <x v="2"/>
    <x v="8"/>
    <n v="5"/>
    <n v="2017"/>
    <n v="11380"/>
    <n v="71987"/>
    <n v="110229"/>
    <n v="33168"/>
  </r>
  <r>
    <x v="2"/>
    <x v="9"/>
    <n v="3"/>
    <n v="2261"/>
    <n v="15868"/>
    <n v="54344"/>
    <n v="84720"/>
    <n v="23485"/>
  </r>
  <r>
    <x v="2"/>
    <x v="10"/>
    <n v="0"/>
    <n v="0"/>
    <n v="0"/>
    <n v="0"/>
    <n v="0"/>
    <n v="0"/>
  </r>
  <r>
    <x v="3"/>
    <x v="0"/>
    <n v="130"/>
    <n v="7222"/>
    <n v="37361"/>
    <n v="214500"/>
    <n v="332109"/>
    <n v="101636"/>
  </r>
  <r>
    <x v="3"/>
    <x v="1"/>
    <n v="38"/>
    <n v="256"/>
    <n v="909"/>
    <n v="1587"/>
    <n v="3210"/>
    <n v="1547"/>
  </r>
  <r>
    <x v="3"/>
    <x v="2"/>
    <n v="31"/>
    <n v="424"/>
    <n v="1417"/>
    <n v="2516"/>
    <n v="5626"/>
    <n v="2962"/>
  </r>
  <r>
    <x v="3"/>
    <x v="3"/>
    <n v="20"/>
    <n v="486"/>
    <n v="1839"/>
    <n v="5289"/>
    <n v="8831"/>
    <n v="3373"/>
  </r>
  <r>
    <x v="3"/>
    <x v="4"/>
    <n v="12"/>
    <n v="474"/>
    <n v="1674"/>
    <n v="6950"/>
    <n v="11188"/>
    <n v="3366"/>
  </r>
  <r>
    <x v="3"/>
    <x v="5"/>
    <n v="13"/>
    <n v="806"/>
    <n v="3611"/>
    <n v="9437"/>
    <n v="22205"/>
    <n v="8600"/>
  </r>
  <r>
    <x v="3"/>
    <x v="6"/>
    <n v="5"/>
    <n v="637"/>
    <s v="X"/>
    <s v="X"/>
    <s v="X"/>
    <s v="X"/>
  </r>
  <r>
    <x v="3"/>
    <x v="7"/>
    <n v="5"/>
    <n v="1172"/>
    <s v="X"/>
    <s v="X"/>
    <s v="X"/>
    <s v="X"/>
  </r>
  <r>
    <x v="3"/>
    <x v="8"/>
    <n v="4"/>
    <n v="1569"/>
    <s v="X"/>
    <s v="X"/>
    <s v="X"/>
    <s v="X"/>
  </r>
  <r>
    <x v="3"/>
    <x v="9"/>
    <n v="2"/>
    <n v="1398"/>
    <s v="X"/>
    <s v="X"/>
    <s v="X"/>
    <s v="X"/>
  </r>
  <r>
    <x v="3"/>
    <x v="10"/>
    <n v="0"/>
    <n v="0"/>
    <n v="0"/>
    <n v="0"/>
    <n v="0"/>
    <n v="0"/>
  </r>
  <r>
    <x v="4"/>
    <x v="0"/>
    <n v="120"/>
    <n v="7196"/>
    <n v="38874"/>
    <n v="209976"/>
    <n v="316889"/>
    <n v="93506"/>
  </r>
  <r>
    <x v="4"/>
    <x v="1"/>
    <n v="32"/>
    <n v="218"/>
    <n v="762"/>
    <n v="1403"/>
    <n v="2756"/>
    <n v="1290"/>
  </r>
  <r>
    <x v="4"/>
    <x v="2"/>
    <n v="33"/>
    <n v="424"/>
    <n v="1468"/>
    <n v="3022"/>
    <n v="6001"/>
    <n v="2838"/>
  </r>
  <r>
    <x v="4"/>
    <x v="3"/>
    <n v="18"/>
    <n v="442"/>
    <n v="1656"/>
    <n v="3343"/>
    <n v="6352"/>
    <n v="2866"/>
  </r>
  <r>
    <x v="4"/>
    <x v="4"/>
    <n v="11"/>
    <n v="469"/>
    <n v="1581"/>
    <n v="5549"/>
    <n v="8958"/>
    <n v="4705"/>
  </r>
  <r>
    <x v="4"/>
    <x v="5"/>
    <n v="9"/>
    <n v="584"/>
    <n v="2745"/>
    <n v="5864"/>
    <n v="12526"/>
    <n v="5099"/>
  </r>
  <r>
    <x v="4"/>
    <x v="6"/>
    <n v="7"/>
    <n v="926"/>
    <n v="6359"/>
    <n v="32133"/>
    <n v="52676"/>
    <n v="16605"/>
  </r>
  <r>
    <x v="4"/>
    <x v="7"/>
    <n v="3"/>
    <n v="703"/>
    <s v="X"/>
    <s v="X"/>
    <s v="X"/>
    <s v="X"/>
  </r>
  <r>
    <x v="4"/>
    <x v="8"/>
    <n v="4"/>
    <n v="1524"/>
    <s v="X"/>
    <s v="X"/>
    <s v="X"/>
    <s v="X"/>
  </r>
  <r>
    <x v="4"/>
    <x v="9"/>
    <n v="3"/>
    <n v="1906"/>
    <s v="X"/>
    <s v="X"/>
    <s v="X"/>
    <s v="X"/>
  </r>
  <r>
    <x v="4"/>
    <x v="10"/>
    <n v="0"/>
    <n v="0"/>
    <n v="0"/>
    <n v="0"/>
    <n v="0"/>
    <n v="0"/>
  </r>
  <r>
    <x v="5"/>
    <x v="0"/>
    <n v="123"/>
    <n v="7468"/>
    <n v="42100"/>
    <n v="219648"/>
    <n v="330678"/>
    <n v="95818"/>
  </r>
  <r>
    <x v="5"/>
    <x v="1"/>
    <n v="29"/>
    <n v="203"/>
    <n v="739"/>
    <n v="1260"/>
    <n v="2839"/>
    <n v="1474"/>
  </r>
  <r>
    <x v="5"/>
    <x v="2"/>
    <n v="33"/>
    <n v="434"/>
    <n v="1530"/>
    <n v="2198"/>
    <n v="5196"/>
    <n v="2798"/>
  </r>
  <r>
    <x v="5"/>
    <x v="3"/>
    <n v="21"/>
    <n v="526"/>
    <n v="2047"/>
    <n v="4922"/>
    <n v="8868"/>
    <n v="3682"/>
  </r>
  <r>
    <x v="5"/>
    <x v="4"/>
    <n v="13"/>
    <n v="550"/>
    <n v="2255"/>
    <n v="6916"/>
    <n v="11651"/>
    <n v="1828"/>
  </r>
  <r>
    <x v="5"/>
    <x v="5"/>
    <n v="10"/>
    <n v="645"/>
    <n v="2749"/>
    <n v="5899"/>
    <n v="12606"/>
    <n v="6302"/>
  </r>
  <r>
    <x v="5"/>
    <x v="6"/>
    <n v="8"/>
    <n v="1128"/>
    <n v="6883"/>
    <n v="35503"/>
    <n v="55179"/>
    <n v="17113"/>
  </r>
  <r>
    <x v="5"/>
    <x v="7"/>
    <n v="2"/>
    <n v="516"/>
    <s v="X"/>
    <s v="X"/>
    <s v="X"/>
    <s v="X"/>
  </r>
  <r>
    <x v="5"/>
    <x v="8"/>
    <n v="4"/>
    <n v="1544"/>
    <n v="11339"/>
    <n v="67464"/>
    <n v="93499"/>
    <n v="23221"/>
  </r>
  <r>
    <x v="5"/>
    <x v="9"/>
    <n v="3"/>
    <n v="1922"/>
    <s v="X"/>
    <s v="X"/>
    <s v="X"/>
    <s v="X"/>
  </r>
  <r>
    <x v="5"/>
    <x v="10"/>
    <s v="-"/>
    <s v="-"/>
    <s v="-"/>
    <s v="-"/>
    <s v="-"/>
    <s v="-"/>
  </r>
</pivotCacheRecords>
</file>

<file path=xl/pivotCache/pivotCacheRecords97.xml><?xml version="1.0" encoding="utf-8"?>
<pivotCacheRecords xmlns="http://schemas.openxmlformats.org/spreadsheetml/2006/main" xmlns:r="http://schemas.openxmlformats.org/officeDocument/2006/relationships" count="164">
  <r>
    <x v="0"/>
    <x v="0"/>
    <s v="総数"/>
    <n v="76"/>
    <n v="708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56038"/>
  </r>
  <r>
    <x v="1"/>
    <x v="0"/>
    <s v="総数"/>
    <n v="167"/>
    <n v="898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126877"/>
  </r>
  <r>
    <x v="2"/>
    <x v="0"/>
    <s v="総数"/>
    <n v="179"/>
    <n v="8517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180525"/>
  </r>
  <r>
    <x v="3"/>
    <x v="0"/>
    <s v="総数"/>
    <n v="224"/>
    <n v="9349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250082"/>
  </r>
  <r>
    <x v="4"/>
    <x v="0"/>
    <s v="総数"/>
    <n v="223"/>
    <n v="1012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357687"/>
  </r>
  <r>
    <x v="5"/>
    <x v="0"/>
    <s v="総数"/>
    <n v="221"/>
    <n v="1026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379292"/>
  </r>
  <r>
    <x v="6"/>
    <x v="0"/>
    <s v="総数"/>
    <n v="236"/>
    <n v="10789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445931"/>
  </r>
  <r>
    <x v="7"/>
    <x v="0"/>
    <s v="総数"/>
    <n v="224"/>
    <n v="1078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382874"/>
  </r>
  <r>
    <x v="8"/>
    <x v="0"/>
    <s v="総数"/>
    <n v="171"/>
    <n v="9116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327807"/>
  </r>
  <r>
    <x v="9"/>
    <x v="0"/>
    <s v="総数"/>
    <n v="168"/>
    <n v="8667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366716"/>
  </r>
  <r>
    <x v="10"/>
    <x v="0"/>
    <s v="総数"/>
    <n v="157"/>
    <n v="8579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409486"/>
  </r>
  <r>
    <x v="11"/>
    <x v="0"/>
    <s v="総数"/>
    <n v="170"/>
    <n v="908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382683"/>
  </r>
  <r>
    <x v="12"/>
    <x v="0"/>
    <s v="総数"/>
    <n v="166"/>
    <n v="9166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408157"/>
  </r>
  <r>
    <x v="13"/>
    <x v="0"/>
    <s v="総数"/>
    <n v="167"/>
    <n v="969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423899"/>
  </r>
  <r>
    <x v="14"/>
    <x v="0"/>
    <s v="総数"/>
    <n v="182"/>
    <n v="9652"/>
    <n v="6514"/>
    <n v="781"/>
    <n v="523"/>
    <n v="945"/>
    <n v="605"/>
    <n v="279"/>
    <n v="4"/>
    <n v="1"/>
    <n v="17"/>
    <n v="0"/>
    <n v="118310"/>
    <n v="54131"/>
    <n v="49393"/>
    <n v="4737"/>
    <n v="282095"/>
    <n v="242323"/>
    <n v="3438"/>
    <n v="4822"/>
    <n v="15846"/>
    <n v="2281"/>
    <n v="13385"/>
    <n v="51944"/>
    <n v="17046"/>
    <n v="22952"/>
    <n v="11946"/>
    <n v="45426"/>
    <n v="15130"/>
    <n v="19259"/>
    <n v="11038"/>
    <n v="419866"/>
  </r>
  <r>
    <x v="14"/>
    <x v="1"/>
    <s v="食料"/>
    <n v="14"/>
    <n v="978"/>
    <n v="399"/>
    <n v="126"/>
    <n v="112"/>
    <n v="332"/>
    <n v="5"/>
    <n v="3"/>
    <n v="1"/>
    <n v="0"/>
    <n v="0"/>
    <n v="0"/>
    <n v="11091"/>
    <n v="3470"/>
    <n v="3463"/>
    <n v="7"/>
    <n v="12527"/>
    <n v="11724"/>
    <n v="305"/>
    <n v="195"/>
    <n v="3"/>
    <n v="8"/>
    <n v="293"/>
    <n v="347"/>
    <n v="132"/>
    <n v="9"/>
    <n v="206"/>
    <n v="358"/>
    <n v="151"/>
    <n v="10"/>
    <n v="197"/>
    <n v="25581"/>
  </r>
  <r>
    <x v="14"/>
    <x v="2"/>
    <s v="飲料"/>
    <n v="3"/>
    <n v="273"/>
    <n v="172"/>
    <n v="18"/>
    <n v="29"/>
    <n v="12"/>
    <n v="36"/>
    <n v="6"/>
    <n v="0"/>
    <n v="0"/>
    <n v="0"/>
    <n v="0"/>
    <n v="3250"/>
    <n v="1470"/>
    <s v="X"/>
    <s v="X"/>
    <n v="16796"/>
    <s v="X"/>
    <s v="X"/>
    <s v="X"/>
    <s v="X"/>
    <s v="X"/>
    <s v="X"/>
    <s v="X"/>
    <s v="X"/>
    <s v="X"/>
    <s v="X"/>
    <s v="X"/>
    <s v="X"/>
    <s v="X"/>
    <s v="X"/>
    <n v="24478"/>
  </r>
  <r>
    <x v="14"/>
    <x v="3"/>
    <s v="繊維"/>
    <n v="3"/>
    <n v="34"/>
    <n v="10"/>
    <n v="3"/>
    <n v="2"/>
    <n v="16"/>
    <n v="0"/>
    <n v="2"/>
    <n v="1"/>
    <n v="0"/>
    <n v="0"/>
    <n v="0"/>
    <n v="396"/>
    <n v="79"/>
    <n v="79"/>
    <n v="0"/>
    <n v="669"/>
    <n v="669"/>
    <n v="0"/>
    <n v="0"/>
    <n v="0"/>
    <n v="0"/>
    <n v="0"/>
    <n v="0"/>
    <n v="0"/>
    <n v="0"/>
    <n v="0"/>
    <n v="0"/>
    <n v="0"/>
    <n v="0"/>
    <n v="0"/>
    <n v="835"/>
  </r>
  <r>
    <x v="14"/>
    <x v="4"/>
    <s v="木材"/>
    <n v="1"/>
    <n v="21"/>
    <n v="11"/>
    <n v="2"/>
    <n v="0"/>
    <n v="6"/>
    <n v="1"/>
    <n v="1"/>
    <n v="0"/>
    <n v="0"/>
    <n v="0"/>
    <n v="0"/>
    <n v="252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4"/>
    <x v="5"/>
    <s v="家具"/>
    <n v="1"/>
    <n v="5"/>
    <n v="5"/>
    <n v="0"/>
    <n v="0"/>
    <n v="0"/>
    <n v="0"/>
    <n v="0"/>
    <n v="0"/>
    <n v="0"/>
    <n v="0"/>
    <n v="0"/>
    <n v="60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4"/>
    <x v="6"/>
    <s v="紙製品"/>
    <n v="12"/>
    <n v="422"/>
    <n v="227"/>
    <n v="28"/>
    <n v="63"/>
    <n v="93"/>
    <n v="7"/>
    <n v="4"/>
    <n v="0"/>
    <n v="0"/>
    <n v="0"/>
    <n v="0"/>
    <n v="4949"/>
    <n v="1746"/>
    <n v="1665"/>
    <n v="80"/>
    <n v="13537"/>
    <n v="12762"/>
    <n v="135"/>
    <n v="125"/>
    <n v="48"/>
    <n v="427"/>
    <n v="39"/>
    <n v="280"/>
    <n v="123"/>
    <n v="9"/>
    <n v="147"/>
    <n v="261"/>
    <n v="102"/>
    <n v="8"/>
    <n v="151"/>
    <n v="15742"/>
  </r>
  <r>
    <x v="14"/>
    <x v="7"/>
    <s v="印刷"/>
    <n v="2"/>
    <n v="76"/>
    <n v="59"/>
    <n v="9"/>
    <n v="1"/>
    <n v="7"/>
    <n v="0"/>
    <n v="0"/>
    <n v="0"/>
    <n v="0"/>
    <n v="0"/>
    <n v="0"/>
    <n v="888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4"/>
    <x v="8"/>
    <s v="化学"/>
    <n v="7"/>
    <n v="697"/>
    <n v="558"/>
    <n v="89"/>
    <n v="25"/>
    <n v="13"/>
    <n v="3"/>
    <n v="9"/>
    <n v="0"/>
    <n v="0"/>
    <n v="0"/>
    <n v="0"/>
    <n v="8529"/>
    <n v="4851"/>
    <n v="4713"/>
    <n v="138"/>
    <n v="10471"/>
    <n v="10115"/>
    <n v="112"/>
    <n v="206"/>
    <n v="28"/>
    <n v="10"/>
    <n v="0"/>
    <n v="1300"/>
    <n v="501"/>
    <n v="221"/>
    <n v="578"/>
    <n v="1937"/>
    <n v="674"/>
    <n v="298"/>
    <n v="965"/>
    <n v="18128"/>
  </r>
  <r>
    <x v="14"/>
    <x v="9"/>
    <s v="石油"/>
    <n v="1"/>
    <n v="12"/>
    <n v="11"/>
    <n v="1"/>
    <n v="0"/>
    <n v="0"/>
    <n v="0"/>
    <n v="0"/>
    <n v="0"/>
    <n v="0"/>
    <n v="0"/>
    <n v="0"/>
    <n v="144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4"/>
    <x v="10"/>
    <s v="プラスチック"/>
    <n v="9"/>
    <n v="294"/>
    <n v="197"/>
    <n v="34"/>
    <n v="4"/>
    <n v="27"/>
    <n v="6"/>
    <n v="26"/>
    <n v="0"/>
    <n v="0"/>
    <n v="0"/>
    <n v="0"/>
    <n v="3786"/>
    <n v="1050"/>
    <s v="X"/>
    <s v="X"/>
    <n v="3537"/>
    <s v="X"/>
    <s v="X"/>
    <s v="X"/>
    <s v="X"/>
    <s v="X"/>
    <s v="X"/>
    <s v="X"/>
    <s v="X"/>
    <s v="X"/>
    <s v="X"/>
    <s v="X"/>
    <s v="X"/>
    <s v="X"/>
    <s v="X"/>
    <n v="5781"/>
  </r>
  <r>
    <x v="14"/>
    <x v="11"/>
    <s v="ゴム"/>
    <n v="4"/>
    <n v="297"/>
    <n v="222"/>
    <n v="24"/>
    <n v="2"/>
    <n v="10"/>
    <n v="28"/>
    <n v="11"/>
    <n v="0"/>
    <n v="0"/>
    <n v="0"/>
    <n v="0"/>
    <n v="3619"/>
    <n v="1457"/>
    <s v="X"/>
    <s v="X"/>
    <n v="11664"/>
    <s v="X"/>
    <s v="X"/>
    <s v="X"/>
    <s v="X"/>
    <s v="X"/>
    <s v="X"/>
    <s v="X"/>
    <s v="X"/>
    <s v="X"/>
    <s v="X"/>
    <s v="X"/>
    <s v="X"/>
    <s v="X"/>
    <s v="X"/>
    <n v="11818"/>
  </r>
  <r>
    <x v="14"/>
    <x v="12"/>
    <s v="なめし革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13"/>
    <s v="窯業"/>
    <n v="11"/>
    <n v="560"/>
    <n v="347"/>
    <n v="40"/>
    <n v="38"/>
    <n v="12"/>
    <n v="77"/>
    <n v="46"/>
    <n v="0"/>
    <n v="0"/>
    <n v="17"/>
    <n v="0"/>
    <n v="6685"/>
    <n v="3721"/>
    <s v="X"/>
    <s v="X"/>
    <n v="12497"/>
    <s v="X"/>
    <s v="X"/>
    <s v="X"/>
    <s v="X"/>
    <s v="X"/>
    <s v="X"/>
    <s v="X"/>
    <s v="X"/>
    <s v="X"/>
    <s v="X"/>
    <s v="X"/>
    <s v="X"/>
    <s v="X"/>
    <s v="X"/>
    <n v="25295"/>
  </r>
  <r>
    <x v="14"/>
    <x v="14"/>
    <s v="鉄鋼"/>
    <n v="2"/>
    <n v="23"/>
    <n v="20"/>
    <n v="2"/>
    <n v="0"/>
    <n v="0"/>
    <n v="1"/>
    <n v="0"/>
    <n v="0"/>
    <n v="0"/>
    <n v="0"/>
    <n v="0"/>
    <n v="27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4"/>
    <x v="15"/>
    <s v="非鉄"/>
    <n v="4"/>
    <n v="605"/>
    <n v="476"/>
    <n v="10"/>
    <n v="23"/>
    <n v="9"/>
    <n v="69"/>
    <n v="18"/>
    <n v="0"/>
    <n v="0"/>
    <n v="0"/>
    <n v="0"/>
    <n v="6940"/>
    <n v="3937"/>
    <s v="X"/>
    <s v="X"/>
    <n v="45095"/>
    <s v="X"/>
    <s v="X"/>
    <s v="X"/>
    <s v="X"/>
    <s v="X"/>
    <s v="X"/>
    <s v="X"/>
    <s v="X"/>
    <s v="X"/>
    <s v="X"/>
    <s v="X"/>
    <s v="X"/>
    <s v="X"/>
    <s v="X"/>
    <n v="49481"/>
  </r>
  <r>
    <x v="14"/>
    <x v="16"/>
    <s v="金属製品"/>
    <n v="25"/>
    <n v="406"/>
    <n v="257"/>
    <n v="41"/>
    <n v="33"/>
    <n v="44"/>
    <n v="17"/>
    <n v="14"/>
    <n v="0"/>
    <n v="0"/>
    <n v="0"/>
    <n v="0"/>
    <n v="4953"/>
    <n v="1747"/>
    <n v="1611"/>
    <n v="136"/>
    <n v="3718"/>
    <n v="3088"/>
    <n v="8"/>
    <n v="116"/>
    <n v="506"/>
    <n v="0"/>
    <n v="0"/>
    <n v="230"/>
    <n v="38"/>
    <n v="81"/>
    <n v="111"/>
    <n v="283"/>
    <n v="38"/>
    <n v="79"/>
    <n v="165"/>
    <n v="7612"/>
  </r>
  <r>
    <x v="14"/>
    <x v="17"/>
    <s v="はん用機器"/>
    <n v="9"/>
    <n v="204"/>
    <n v="136"/>
    <n v="38"/>
    <n v="11"/>
    <n v="12"/>
    <n v="2"/>
    <n v="4"/>
    <n v="1"/>
    <n v="0"/>
    <n v="0"/>
    <n v="0"/>
    <n v="2450"/>
    <n v="1057"/>
    <s v="X"/>
    <s v="X"/>
    <n v="936"/>
    <s v="X"/>
    <s v="X"/>
    <s v="X"/>
    <s v="X"/>
    <s v="X"/>
    <s v="X"/>
    <s v="X"/>
    <s v="X"/>
    <s v="X"/>
    <s v="X"/>
    <s v="X"/>
    <s v="X"/>
    <s v="X"/>
    <s v="X"/>
    <n v="2695"/>
  </r>
  <r>
    <x v="14"/>
    <x v="18"/>
    <s v="生産用機器"/>
    <n v="23"/>
    <n v="478"/>
    <n v="345"/>
    <n v="48"/>
    <n v="28"/>
    <n v="19"/>
    <n v="4"/>
    <n v="32"/>
    <n v="1"/>
    <n v="1"/>
    <n v="0"/>
    <n v="0"/>
    <n v="5712"/>
    <n v="2966"/>
    <n v="2783"/>
    <n v="183"/>
    <n v="18637"/>
    <n v="17161"/>
    <n v="13"/>
    <n v="82"/>
    <n v="1372"/>
    <n v="9"/>
    <n v="0"/>
    <n v="16346"/>
    <n v="12469"/>
    <n v="2587"/>
    <n v="1291"/>
    <n v="12240"/>
    <n v="7730"/>
    <n v="3179"/>
    <n v="1331"/>
    <n v="29109"/>
  </r>
  <r>
    <x v="14"/>
    <x v="19"/>
    <s v="業務用機器"/>
    <n v="4"/>
    <n v="440"/>
    <n v="282"/>
    <n v="64"/>
    <n v="5"/>
    <n v="89"/>
    <n v="0"/>
    <n v="0"/>
    <n v="0"/>
    <n v="0"/>
    <n v="0"/>
    <n v="0"/>
    <n v="5868"/>
    <n v="3178"/>
    <s v="X"/>
    <s v="X"/>
    <n v="8801"/>
    <s v="X"/>
    <s v="X"/>
    <s v="X"/>
    <s v="X"/>
    <s v="X"/>
    <s v="X"/>
    <s v="X"/>
    <s v="X"/>
    <s v="X"/>
    <s v="X"/>
    <s v="X"/>
    <s v="X"/>
    <s v="X"/>
    <s v="X"/>
    <n v="20903"/>
  </r>
  <r>
    <x v="14"/>
    <x v="20"/>
    <s v="電子部品"/>
    <n v="5"/>
    <n v="66"/>
    <n v="19"/>
    <n v="6"/>
    <n v="8"/>
    <n v="33"/>
    <n v="0"/>
    <n v="0"/>
    <n v="0"/>
    <n v="0"/>
    <n v="0"/>
    <n v="0"/>
    <n v="792"/>
    <n v="154"/>
    <n v="154"/>
    <n v="0"/>
    <n v="309"/>
    <n v="309"/>
    <n v="0"/>
    <n v="0"/>
    <n v="0"/>
    <n v="0"/>
    <n v="0"/>
    <n v="0"/>
    <n v="0"/>
    <n v="0"/>
    <n v="0"/>
    <n v="0"/>
    <n v="0"/>
    <n v="0"/>
    <n v="0"/>
    <n v="565"/>
  </r>
  <r>
    <x v="14"/>
    <x v="21"/>
    <s v="電気機器"/>
    <n v="7"/>
    <n v="217"/>
    <n v="120"/>
    <n v="19"/>
    <n v="30"/>
    <n v="44"/>
    <n v="3"/>
    <n v="1"/>
    <n v="0"/>
    <n v="0"/>
    <n v="0"/>
    <n v="0"/>
    <n v="2646"/>
    <n v="1176"/>
    <s v="X"/>
    <s v="X"/>
    <n v="8830"/>
    <s v="X"/>
    <s v="X"/>
    <s v="X"/>
    <s v="X"/>
    <s v="X"/>
    <s v="X"/>
    <s v="X"/>
    <s v="X"/>
    <s v="X"/>
    <s v="X"/>
    <s v="X"/>
    <s v="X"/>
    <s v="X"/>
    <s v="X"/>
    <n v="13494"/>
  </r>
  <r>
    <x v="14"/>
    <x v="22"/>
    <s v="情報機器"/>
    <n v="8"/>
    <n v="650"/>
    <n v="462"/>
    <n v="36"/>
    <n v="21"/>
    <n v="100"/>
    <n v="18"/>
    <n v="13"/>
    <n v="0"/>
    <n v="0"/>
    <n v="0"/>
    <n v="0"/>
    <n v="7921"/>
    <n v="4192"/>
    <n v="3754"/>
    <n v="438"/>
    <n v="9069"/>
    <n v="5325"/>
    <n v="5"/>
    <n v="47"/>
    <n v="3677"/>
    <n v="14"/>
    <n v="0"/>
    <n v="4197"/>
    <n v="77"/>
    <n v="3171"/>
    <n v="949"/>
    <n v="4360"/>
    <n v="78"/>
    <n v="3347"/>
    <n v="935"/>
    <n v="16935"/>
  </r>
  <r>
    <x v="14"/>
    <x v="23"/>
    <s v="輸送機"/>
    <n v="23"/>
    <n v="2854"/>
    <n v="2151"/>
    <n v="138"/>
    <n v="86"/>
    <n v="62"/>
    <n v="328"/>
    <n v="89"/>
    <n v="0"/>
    <n v="0"/>
    <n v="0"/>
    <n v="0"/>
    <n v="36623"/>
    <n v="17006"/>
    <n v="14879"/>
    <n v="2127"/>
    <n v="102827"/>
    <n v="89128"/>
    <n v="284"/>
    <n v="1136"/>
    <n v="2021"/>
    <n v="201"/>
    <n v="10058"/>
    <n v="5489"/>
    <n v="684"/>
    <n v="2122"/>
    <n v="2682"/>
    <n v="3988"/>
    <n v="753"/>
    <n v="790"/>
    <n v="2445"/>
    <n v="147004"/>
  </r>
  <r>
    <x v="14"/>
    <x v="24"/>
    <s v="その他"/>
    <n v="4"/>
    <n v="40"/>
    <n v="28"/>
    <n v="5"/>
    <n v="2"/>
    <n v="5"/>
    <n v="0"/>
    <n v="0"/>
    <n v="0"/>
    <n v="0"/>
    <n v="0"/>
    <n v="0"/>
    <n v="480"/>
    <n v="177"/>
    <n v="177"/>
    <n v="0"/>
    <n v="382"/>
    <n v="382"/>
    <n v="0"/>
    <n v="0"/>
    <n v="0"/>
    <n v="0"/>
    <n v="0"/>
    <n v="0"/>
    <n v="0"/>
    <n v="0"/>
    <n v="0"/>
    <n v="0"/>
    <n v="0"/>
    <n v="0"/>
    <n v="0"/>
    <n v="722"/>
  </r>
  <r>
    <x v="15"/>
    <x v="0"/>
    <s v="総数"/>
    <n v="153"/>
    <n v="8921"/>
    <n v="6371"/>
    <n v="740"/>
    <n v="591"/>
    <n v="867"/>
    <n v="203"/>
    <n v="147"/>
    <n v="2"/>
    <n v="0"/>
    <n v="19"/>
    <n v="1"/>
    <n v="108669"/>
    <n v="47086"/>
    <n v="42799"/>
    <n v="4287"/>
    <n v="217034"/>
    <n v="181603"/>
    <n v="2951"/>
    <n v="4282"/>
    <n v="13260"/>
    <n v="2319"/>
    <n v="12618"/>
    <n v="45211"/>
    <n v="15092"/>
    <n v="19299"/>
    <n v="10820"/>
    <n v="36733"/>
    <n v="14029"/>
    <n v="13825"/>
    <n v="8879"/>
    <n v="322126"/>
  </r>
  <r>
    <x v="15"/>
    <x v="1"/>
    <s v="食料"/>
    <n v="13"/>
    <n v="983"/>
    <n v="390"/>
    <n v="107"/>
    <n v="116"/>
    <n v="359"/>
    <n v="7"/>
    <n v="3"/>
    <n v="1"/>
    <n v="0"/>
    <n v="0"/>
    <n v="0"/>
    <n v="11756"/>
    <n v="3642"/>
    <n v="3609"/>
    <n v="33"/>
    <n v="12987"/>
    <n v="12030"/>
    <n v="286"/>
    <n v="281"/>
    <n v="22"/>
    <n v="11"/>
    <n v="358"/>
    <n v="299"/>
    <n v="90"/>
    <n v="10"/>
    <n v="199"/>
    <n v="285"/>
    <n v="67"/>
    <n v="3"/>
    <n v="215"/>
    <n v="26022"/>
  </r>
  <r>
    <x v="15"/>
    <x v="2"/>
    <s v="飲料"/>
    <n v="3"/>
    <n v="268"/>
    <n v="177"/>
    <n v="16"/>
    <n v="41"/>
    <n v="14"/>
    <n v="14"/>
    <n v="6"/>
    <n v="0"/>
    <n v="0"/>
    <n v="0"/>
    <n v="0"/>
    <n v="3245"/>
    <n v="1391"/>
    <s v="X"/>
    <s v="X"/>
    <n v="15308"/>
    <s v="X"/>
    <s v="X"/>
    <s v="X"/>
    <s v="X"/>
    <s v="X"/>
    <s v="X"/>
    <s v="X"/>
    <s v="X"/>
    <s v="X"/>
    <s v="X"/>
    <s v="X"/>
    <s v="X"/>
    <s v="X"/>
    <s v="X"/>
    <n v="23796"/>
  </r>
  <r>
    <x v="15"/>
    <x v="3"/>
    <s v="繊維"/>
    <n v="3"/>
    <n v="21"/>
    <n v="5"/>
    <n v="1"/>
    <n v="2"/>
    <n v="7"/>
    <n v="0"/>
    <n v="5"/>
    <n v="1"/>
    <n v="0"/>
    <n v="0"/>
    <n v="0"/>
    <n v="240"/>
    <n v="38"/>
    <n v="38"/>
    <n v="0"/>
    <n v="197"/>
    <n v="197"/>
    <n v="0"/>
    <n v="0"/>
    <n v="0"/>
    <n v="0"/>
    <n v="0"/>
    <n v="0"/>
    <n v="0"/>
    <n v="0"/>
    <n v="0"/>
    <n v="0"/>
    <n v="0"/>
    <n v="0"/>
    <n v="0"/>
    <n v="276"/>
  </r>
  <r>
    <x v="15"/>
    <x v="4"/>
    <s v="木材"/>
    <n v="1"/>
    <n v="26"/>
    <n v="13"/>
    <n v="1"/>
    <n v="3"/>
    <n v="7"/>
    <n v="1"/>
    <n v="1"/>
    <n v="0"/>
    <n v="0"/>
    <n v="0"/>
    <n v="0"/>
    <n v="312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5"/>
    <x v="5"/>
    <s v="家具"/>
    <n v="1"/>
    <n v="4"/>
    <n v="4"/>
    <n v="0"/>
    <n v="0"/>
    <n v="0"/>
    <n v="0"/>
    <n v="0"/>
    <n v="0"/>
    <n v="0"/>
    <n v="0"/>
    <n v="0"/>
    <n v="48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5"/>
    <x v="6"/>
    <s v="紙製品"/>
    <n v="12"/>
    <n v="420"/>
    <n v="238"/>
    <n v="28"/>
    <n v="58"/>
    <n v="87"/>
    <n v="6"/>
    <n v="3"/>
    <n v="0"/>
    <n v="0"/>
    <n v="5"/>
    <n v="1"/>
    <n v="5062"/>
    <n v="1849"/>
    <n v="1736"/>
    <n v="114"/>
    <n v="15172"/>
    <n v="13585"/>
    <n v="15"/>
    <n v="120"/>
    <n v="36"/>
    <n v="346"/>
    <n v="1069"/>
    <n v="261"/>
    <n v="77"/>
    <n v="33"/>
    <n v="151"/>
    <n v="233"/>
    <n v="69"/>
    <n v="42"/>
    <n v="121"/>
    <n v="17045"/>
  </r>
  <r>
    <x v="15"/>
    <x v="7"/>
    <s v="印刷"/>
    <n v="2"/>
    <n v="77"/>
    <n v="61"/>
    <n v="8"/>
    <n v="1"/>
    <n v="7"/>
    <n v="0"/>
    <n v="0"/>
    <n v="0"/>
    <n v="0"/>
    <n v="0"/>
    <n v="0"/>
    <n v="919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5"/>
    <x v="8"/>
    <s v="化学"/>
    <n v="7"/>
    <n v="691"/>
    <n v="567"/>
    <n v="83"/>
    <n v="21"/>
    <n v="8"/>
    <n v="3"/>
    <n v="9"/>
    <n v="0"/>
    <n v="0"/>
    <n v="0"/>
    <n v="0"/>
    <n v="8496"/>
    <n v="4460"/>
    <n v="4116"/>
    <n v="345"/>
    <n v="8699"/>
    <n v="8433"/>
    <n v="78"/>
    <n v="175"/>
    <n v="1"/>
    <n v="11"/>
    <n v="0"/>
    <n v="1937"/>
    <n v="674"/>
    <n v="298"/>
    <n v="965"/>
    <n v="1420"/>
    <n v="535"/>
    <n v="243"/>
    <n v="642"/>
    <n v="14032"/>
  </r>
  <r>
    <x v="15"/>
    <x v="9"/>
    <s v="石油"/>
    <n v="1"/>
    <n v="12"/>
    <n v="11"/>
    <n v="1"/>
    <n v="0"/>
    <n v="0"/>
    <n v="0"/>
    <n v="0"/>
    <n v="0"/>
    <n v="0"/>
    <n v="0"/>
    <n v="0"/>
    <n v="144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5"/>
    <x v="10"/>
    <s v="プラスチック"/>
    <n v="8"/>
    <n v="265"/>
    <n v="188"/>
    <n v="34"/>
    <n v="6"/>
    <n v="34"/>
    <n v="1"/>
    <n v="2"/>
    <n v="0"/>
    <n v="0"/>
    <n v="0"/>
    <n v="0"/>
    <n v="3210"/>
    <n v="1019"/>
    <s v="X"/>
    <s v="X"/>
    <n v="3014"/>
    <s v="X"/>
    <s v="X"/>
    <s v="X"/>
    <s v="X"/>
    <s v="X"/>
    <s v="X"/>
    <s v="X"/>
    <s v="X"/>
    <s v="X"/>
    <s v="X"/>
    <s v="X"/>
    <s v="X"/>
    <s v="X"/>
    <s v="X"/>
    <n v="4678"/>
  </r>
  <r>
    <x v="15"/>
    <x v="11"/>
    <s v="ゴム"/>
    <n v="3"/>
    <n v="274"/>
    <n v="233"/>
    <n v="31"/>
    <n v="2"/>
    <n v="0"/>
    <n v="5"/>
    <n v="3"/>
    <n v="0"/>
    <n v="0"/>
    <n v="0"/>
    <n v="0"/>
    <n v="3245"/>
    <n v="1137"/>
    <s v="X"/>
    <s v="X"/>
    <n v="7525"/>
    <s v="X"/>
    <s v="X"/>
    <s v="X"/>
    <s v="X"/>
    <s v="X"/>
    <s v="X"/>
    <s v="X"/>
    <s v="X"/>
    <s v="X"/>
    <s v="X"/>
    <s v="X"/>
    <s v="X"/>
    <s v="X"/>
    <s v="X"/>
    <n v="7933"/>
  </r>
  <r>
    <x v="15"/>
    <x v="12"/>
    <s v="なめし革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13"/>
    <s v="窯業"/>
    <n v="10"/>
    <n v="536"/>
    <n v="356"/>
    <n v="38"/>
    <n v="77"/>
    <n v="23"/>
    <n v="9"/>
    <n v="33"/>
    <n v="0"/>
    <n v="0"/>
    <n v="14"/>
    <n v="0"/>
    <n v="6326"/>
    <n v="2489"/>
    <s v="X"/>
    <s v="X"/>
    <n v="11794"/>
    <s v="X"/>
    <s v="X"/>
    <s v="X"/>
    <s v="X"/>
    <s v="X"/>
    <s v="X"/>
    <s v="X"/>
    <s v="X"/>
    <s v="X"/>
    <s v="X"/>
    <s v="X"/>
    <s v="X"/>
    <s v="X"/>
    <s v="X"/>
    <n v="26456"/>
  </r>
  <r>
    <x v="15"/>
    <x v="14"/>
    <s v="鉄鋼"/>
    <n v="2"/>
    <n v="23"/>
    <n v="21"/>
    <n v="2"/>
    <n v="0"/>
    <n v="0"/>
    <n v="0"/>
    <n v="0"/>
    <n v="0"/>
    <n v="0"/>
    <n v="0"/>
    <n v="0"/>
    <n v="27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5"/>
    <x v="15"/>
    <s v="非鉄"/>
    <n v="2"/>
    <n v="570"/>
    <n v="443"/>
    <n v="12"/>
    <n v="34"/>
    <n v="6"/>
    <n v="60"/>
    <n v="15"/>
    <n v="0"/>
    <n v="0"/>
    <n v="0"/>
    <n v="0"/>
    <n v="6800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5"/>
    <x v="16"/>
    <s v="金属製品"/>
    <n v="20"/>
    <n v="291"/>
    <n v="196"/>
    <n v="32"/>
    <n v="23"/>
    <n v="34"/>
    <n v="1"/>
    <n v="5"/>
    <n v="0"/>
    <n v="0"/>
    <n v="0"/>
    <n v="0"/>
    <n v="3531"/>
    <n v="1143"/>
    <n v="1117"/>
    <n v="26"/>
    <n v="2896"/>
    <n v="2493"/>
    <n v="5"/>
    <n v="87"/>
    <n v="311"/>
    <n v="0"/>
    <n v="0"/>
    <n v="283"/>
    <n v="38"/>
    <n v="79"/>
    <n v="165"/>
    <n v="281"/>
    <n v="36"/>
    <n v="84"/>
    <n v="161"/>
    <n v="5391"/>
  </r>
  <r>
    <x v="15"/>
    <x v="17"/>
    <s v="はん用機器"/>
    <n v="6"/>
    <n v="180"/>
    <n v="126"/>
    <n v="43"/>
    <n v="4"/>
    <n v="7"/>
    <n v="0"/>
    <n v="0"/>
    <n v="0"/>
    <n v="0"/>
    <n v="0"/>
    <n v="0"/>
    <n v="2133"/>
    <n v="755"/>
    <s v="X"/>
    <s v="X"/>
    <n v="608"/>
    <s v="X"/>
    <s v="X"/>
    <s v="X"/>
    <s v="X"/>
    <s v="X"/>
    <s v="X"/>
    <s v="X"/>
    <s v="X"/>
    <s v="X"/>
    <s v="X"/>
    <s v="X"/>
    <s v="X"/>
    <s v="X"/>
    <s v="X"/>
    <n v="1691"/>
  </r>
  <r>
    <x v="15"/>
    <x v="18"/>
    <s v="生産用機器"/>
    <n v="17"/>
    <n v="390"/>
    <n v="287"/>
    <n v="39"/>
    <n v="24"/>
    <n v="14"/>
    <n v="2"/>
    <n v="24"/>
    <n v="0"/>
    <n v="0"/>
    <n v="0"/>
    <n v="0"/>
    <n v="4821"/>
    <n v="2538"/>
    <n v="2286"/>
    <n v="251"/>
    <n v="13524"/>
    <n v="12409"/>
    <n v="14"/>
    <n v="73"/>
    <n v="1012"/>
    <n v="15"/>
    <n v="0"/>
    <n v="12240"/>
    <n v="7730"/>
    <n v="3179"/>
    <n v="1331"/>
    <n v="11089"/>
    <n v="8530"/>
    <n v="1798"/>
    <n v="760"/>
    <n v="17748"/>
  </r>
  <r>
    <x v="15"/>
    <x v="19"/>
    <s v="業務用機器"/>
    <n v="3"/>
    <n v="375"/>
    <n v="234"/>
    <n v="58"/>
    <n v="5"/>
    <n v="78"/>
    <n v="0"/>
    <n v="0"/>
    <n v="0"/>
    <n v="0"/>
    <n v="0"/>
    <n v="0"/>
    <n v="4524"/>
    <n v="2700"/>
    <s v="X"/>
    <s v="X"/>
    <n v="8795"/>
    <s v="X"/>
    <s v="X"/>
    <s v="X"/>
    <s v="X"/>
    <s v="X"/>
    <s v="X"/>
    <s v="X"/>
    <s v="X"/>
    <s v="X"/>
    <s v="X"/>
    <s v="X"/>
    <s v="X"/>
    <s v="X"/>
    <s v="X"/>
    <n v="20008"/>
  </r>
  <r>
    <x v="15"/>
    <x v="20"/>
    <s v="電子部品"/>
    <n v="6"/>
    <n v="169"/>
    <n v="98"/>
    <n v="25"/>
    <n v="8"/>
    <n v="38"/>
    <n v="0"/>
    <n v="0"/>
    <n v="0"/>
    <n v="0"/>
    <n v="0"/>
    <n v="0"/>
    <n v="2083"/>
    <n v="659"/>
    <s v="X"/>
    <s v="X"/>
    <n v="5417"/>
    <s v="X"/>
    <s v="X"/>
    <s v="X"/>
    <s v="X"/>
    <s v="X"/>
    <s v="X"/>
    <s v="X"/>
    <s v="X"/>
    <s v="X"/>
    <s v="X"/>
    <s v="X"/>
    <s v="X"/>
    <s v="X"/>
    <s v="X"/>
    <n v="7331"/>
  </r>
  <r>
    <x v="15"/>
    <x v="21"/>
    <s v="電気機器"/>
    <n v="6"/>
    <n v="105"/>
    <n v="40"/>
    <n v="6"/>
    <n v="22"/>
    <n v="34"/>
    <n v="3"/>
    <n v="0"/>
    <n v="0"/>
    <n v="0"/>
    <n v="0"/>
    <n v="0"/>
    <n v="1260"/>
    <n v="282"/>
    <s v="X"/>
    <s v="X"/>
    <n v="415"/>
    <s v="X"/>
    <s v="X"/>
    <s v="X"/>
    <s v="X"/>
    <s v="X"/>
    <s v="X"/>
    <s v="X"/>
    <s v="X"/>
    <s v="X"/>
    <s v="X"/>
    <s v="X"/>
    <s v="X"/>
    <s v="X"/>
    <s v="X"/>
    <n v="842"/>
  </r>
  <r>
    <x v="15"/>
    <x v="22"/>
    <s v="情報機器"/>
    <n v="6"/>
    <n v="603"/>
    <n v="445"/>
    <n v="24"/>
    <n v="23"/>
    <n v="66"/>
    <n v="26"/>
    <n v="19"/>
    <n v="0"/>
    <n v="0"/>
    <n v="0"/>
    <n v="0"/>
    <n v="7304"/>
    <n v="3862"/>
    <n v="3440"/>
    <n v="422"/>
    <n v="8471"/>
    <n v="5038"/>
    <n v="4"/>
    <n v="38"/>
    <n v="3379"/>
    <n v="12"/>
    <n v="0"/>
    <n v="4360"/>
    <n v="78"/>
    <n v="3347"/>
    <n v="935"/>
    <n v="3423"/>
    <n v="114"/>
    <n v="2345"/>
    <n v="964"/>
    <n v="17286"/>
  </r>
  <r>
    <x v="15"/>
    <x v="23"/>
    <s v="輸送機"/>
    <n v="19"/>
    <n v="2607"/>
    <n v="2214"/>
    <n v="148"/>
    <n v="120"/>
    <n v="41"/>
    <n v="65"/>
    <n v="19"/>
    <n v="0"/>
    <n v="0"/>
    <n v="0"/>
    <n v="0"/>
    <n v="32562"/>
    <n v="14705"/>
    <n v="12912"/>
    <n v="1793"/>
    <n v="78169"/>
    <n v="65290"/>
    <n v="1088"/>
    <n v="825"/>
    <n v="1413"/>
    <n v="257"/>
    <n v="9296"/>
    <n v="3831"/>
    <n v="801"/>
    <n v="805"/>
    <n v="2225"/>
    <n v="3419"/>
    <n v="618"/>
    <n v="739"/>
    <n v="2062"/>
    <n v="96415"/>
  </r>
  <r>
    <x v="15"/>
    <x v="24"/>
    <s v="その他"/>
    <n v="2"/>
    <n v="31"/>
    <n v="24"/>
    <n v="3"/>
    <n v="1"/>
    <n v="3"/>
    <n v="0"/>
    <n v="0"/>
    <n v="0"/>
    <n v="0"/>
    <n v="0"/>
    <n v="0"/>
    <n v="372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6"/>
    <x v="0"/>
    <s v="総数"/>
    <n v="146"/>
    <n v="8711"/>
    <n v="6265"/>
    <n v="725"/>
    <n v="509"/>
    <n v="846"/>
    <n v="208"/>
    <n v="156"/>
    <n v="2"/>
    <n v="0"/>
    <n v="137"/>
    <n v="31"/>
    <n v="103883"/>
    <n v="48025"/>
    <n v="45283"/>
    <n v="2742"/>
    <n v="216188"/>
    <n v="183782"/>
    <n v="2257"/>
    <n v="4197"/>
    <n v="11948"/>
    <n v="3603"/>
    <n v="10402"/>
    <n v="35849"/>
    <n v="14328"/>
    <n v="13143"/>
    <n v="8379"/>
    <n v="43154"/>
    <n v="21891"/>
    <n v="12467"/>
    <n v="8796"/>
    <n v="337943"/>
  </r>
  <r>
    <x v="16"/>
    <x v="1"/>
    <s v="食料"/>
    <n v="12"/>
    <n v="937"/>
    <n v="377"/>
    <n v="112"/>
    <n v="114"/>
    <n v="314"/>
    <n v="8"/>
    <n v="11"/>
    <n v="1"/>
    <n v="0"/>
    <n v="0"/>
    <n v="0"/>
    <n v="11089"/>
    <n v="3438"/>
    <n v="3400"/>
    <n v="38"/>
    <n v="11949"/>
    <n v="9736"/>
    <n v="208"/>
    <n v="295"/>
    <n v="0"/>
    <n v="9"/>
    <n v="1701"/>
    <n v="285"/>
    <n v="67"/>
    <n v="3"/>
    <n v="215"/>
    <n v="356"/>
    <n v="81"/>
    <n v="5"/>
    <n v="271"/>
    <n v="23789"/>
  </r>
  <r>
    <x v="16"/>
    <x v="2"/>
    <s v="飲料"/>
    <n v="3"/>
    <n v="272"/>
    <n v="175"/>
    <n v="18"/>
    <n v="55"/>
    <n v="12"/>
    <n v="9"/>
    <n v="3"/>
    <n v="0"/>
    <n v="0"/>
    <n v="0"/>
    <n v="0"/>
    <n v="3278"/>
    <n v="1425"/>
    <s v="X"/>
    <s v="X"/>
    <n v="14956"/>
    <s v="X"/>
    <s v="X"/>
    <s v="X"/>
    <n v="0"/>
    <s v="X"/>
    <n v="0"/>
    <s v="X"/>
    <s v="X"/>
    <n v="0"/>
    <s v="X"/>
    <s v="X"/>
    <s v="X"/>
    <n v="0"/>
    <s v="X"/>
    <n v="31614"/>
  </r>
  <r>
    <x v="16"/>
    <x v="3"/>
    <s v="繊維"/>
    <n v="1"/>
    <n v="4"/>
    <n v="1"/>
    <n v="1"/>
    <n v="0"/>
    <n v="1"/>
    <n v="0"/>
    <n v="0"/>
    <n v="1"/>
    <n v="0"/>
    <n v="0"/>
    <n v="0"/>
    <n v="3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6"/>
    <x v="4"/>
    <s v="木材"/>
    <n v="1"/>
    <n v="26"/>
    <n v="12"/>
    <n v="1"/>
    <n v="4"/>
    <n v="8"/>
    <n v="1"/>
    <n v="0"/>
    <n v="0"/>
    <n v="0"/>
    <n v="0"/>
    <n v="0"/>
    <n v="312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6"/>
    <x v="5"/>
    <s v="家具"/>
    <n v="1"/>
    <n v="6"/>
    <n v="5"/>
    <n v="1"/>
    <n v="0"/>
    <n v="0"/>
    <n v="0"/>
    <n v="0"/>
    <n v="0"/>
    <n v="0"/>
    <n v="0"/>
    <n v="0"/>
    <n v="72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6"/>
    <x v="6"/>
    <s v="紙製品"/>
    <n v="12"/>
    <n v="426"/>
    <n v="244"/>
    <n v="28"/>
    <n v="51"/>
    <n v="94"/>
    <n v="6"/>
    <n v="3"/>
    <n v="0"/>
    <n v="0"/>
    <n v="0"/>
    <n v="0"/>
    <n v="5110"/>
    <n v="1760"/>
    <n v="1723"/>
    <n v="37"/>
    <n v="8662"/>
    <n v="8164"/>
    <n v="53"/>
    <n v="36"/>
    <n v="34"/>
    <n v="339"/>
    <n v="37"/>
    <n v="233"/>
    <n v="69"/>
    <n v="42"/>
    <n v="121"/>
    <n v="249"/>
    <n v="90"/>
    <n v="40"/>
    <n v="119"/>
    <n v="16079"/>
  </r>
  <r>
    <x v="16"/>
    <x v="7"/>
    <s v="印刷"/>
    <n v="2"/>
    <n v="79"/>
    <n v="60"/>
    <n v="9"/>
    <n v="1"/>
    <n v="9"/>
    <n v="0"/>
    <n v="0"/>
    <n v="0"/>
    <n v="0"/>
    <n v="0"/>
    <n v="0"/>
    <n v="955"/>
    <s v="X"/>
    <s v="X"/>
    <n v="0"/>
    <s v="X"/>
    <s v="X"/>
    <n v="0"/>
    <s v="X"/>
    <s v="X"/>
    <n v="0"/>
    <n v="0"/>
    <s v="X"/>
    <s v="X"/>
    <s v="X"/>
    <s v="X"/>
    <s v="X"/>
    <s v="X"/>
    <s v="X"/>
    <s v="X"/>
    <s v="X"/>
  </r>
  <r>
    <x v="16"/>
    <x v="8"/>
    <s v="化学"/>
    <n v="7"/>
    <n v="690"/>
    <n v="565"/>
    <n v="81"/>
    <n v="25"/>
    <n v="14"/>
    <n v="3"/>
    <n v="2"/>
    <n v="0"/>
    <n v="0"/>
    <n v="0"/>
    <n v="0"/>
    <n v="8370"/>
    <n v="4371"/>
    <n v="4305"/>
    <n v="66"/>
    <n v="8802"/>
    <n v="8585"/>
    <n v="63"/>
    <n v="143"/>
    <n v="1"/>
    <n v="10"/>
    <n v="0"/>
    <n v="1420"/>
    <n v="535"/>
    <n v="243"/>
    <n v="642"/>
    <n v="1234"/>
    <n v="459"/>
    <n v="232"/>
    <n v="543"/>
    <n v="14632"/>
  </r>
  <r>
    <x v="16"/>
    <x v="9"/>
    <s v="石油"/>
    <n v="1"/>
    <n v="13"/>
    <n v="12"/>
    <n v="1"/>
    <n v="0"/>
    <n v="0"/>
    <n v="0"/>
    <n v="0"/>
    <n v="0"/>
    <n v="0"/>
    <n v="0"/>
    <n v="0"/>
    <n v="15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6"/>
    <x v="10"/>
    <s v="プラスチック"/>
    <n v="6"/>
    <n v="267"/>
    <n v="192"/>
    <n v="29"/>
    <n v="1"/>
    <n v="32"/>
    <n v="10"/>
    <n v="3"/>
    <n v="0"/>
    <n v="0"/>
    <n v="0"/>
    <n v="0"/>
    <n v="3192"/>
    <n v="976"/>
    <s v="X"/>
    <s v="X"/>
    <n v="2903"/>
    <s v="X"/>
    <s v="X"/>
    <s v="X"/>
    <s v="X"/>
    <n v="0"/>
    <n v="0"/>
    <s v="X"/>
    <s v="X"/>
    <s v="X"/>
    <s v="X"/>
    <s v="X"/>
    <s v="X"/>
    <s v="X"/>
    <s v="X"/>
    <n v="4876"/>
  </r>
  <r>
    <x v="16"/>
    <x v="11"/>
    <s v="ゴム"/>
    <n v="3"/>
    <n v="286"/>
    <n v="234"/>
    <n v="37"/>
    <n v="1"/>
    <n v="0"/>
    <n v="10"/>
    <n v="4"/>
    <n v="0"/>
    <n v="0"/>
    <n v="0"/>
    <n v="0"/>
    <n v="3412"/>
    <n v="1074"/>
    <s v="X"/>
    <s v="X"/>
    <n v="8682"/>
    <s v="X"/>
    <s v="X"/>
    <s v="X"/>
    <s v="X"/>
    <s v="X"/>
    <s v="X"/>
    <s v="X"/>
    <s v="X"/>
    <s v="X"/>
    <s v="X"/>
    <s v="X"/>
    <s v="X"/>
    <s v="X"/>
    <s v="X"/>
    <n v="7736"/>
  </r>
  <r>
    <x v="16"/>
    <x v="12"/>
    <s v="なめし革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13"/>
    <s v="窯業"/>
    <n v="10"/>
    <n v="578"/>
    <n v="353"/>
    <n v="36"/>
    <n v="59"/>
    <n v="24"/>
    <n v="39"/>
    <n v="67"/>
    <n v="0"/>
    <n v="0"/>
    <n v="0"/>
    <n v="23"/>
    <n v="6136"/>
    <n v="2518"/>
    <s v="X"/>
    <s v="X"/>
    <n v="14472"/>
    <s v="X"/>
    <s v="X"/>
    <s v="X"/>
    <s v="X"/>
    <s v="X"/>
    <n v="0"/>
    <s v="X"/>
    <s v="X"/>
    <s v="X"/>
    <s v="X"/>
    <s v="X"/>
    <s v="X"/>
    <s v="X"/>
    <s v="X"/>
    <n v="30532"/>
  </r>
  <r>
    <x v="16"/>
    <x v="14"/>
    <s v="鉄鋼"/>
    <n v="2"/>
    <n v="23"/>
    <n v="21"/>
    <n v="2"/>
    <n v="0"/>
    <n v="0"/>
    <n v="0"/>
    <n v="0"/>
    <n v="0"/>
    <n v="0"/>
    <n v="0"/>
    <n v="0"/>
    <n v="27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6"/>
    <x v="15"/>
    <s v="非鉄"/>
    <n v="2"/>
    <n v="572"/>
    <n v="449"/>
    <n v="14"/>
    <n v="39"/>
    <n v="6"/>
    <n v="51"/>
    <n v="13"/>
    <n v="0"/>
    <n v="0"/>
    <n v="0"/>
    <n v="0"/>
    <n v="6859"/>
    <s v="X"/>
    <s v="X"/>
    <s v="X"/>
    <s v="X"/>
    <s v="X"/>
    <s v="X"/>
    <s v="X"/>
    <s v="X"/>
    <s v="X"/>
    <n v="0"/>
    <s v="X"/>
    <s v="X"/>
    <s v="X"/>
    <s v="X"/>
    <s v="X"/>
    <s v="X"/>
    <s v="X"/>
    <s v="X"/>
    <s v="X"/>
  </r>
  <r>
    <x v="16"/>
    <x v="16"/>
    <s v="金属製品"/>
    <n v="19"/>
    <n v="298"/>
    <n v="205"/>
    <n v="33"/>
    <n v="26"/>
    <n v="27"/>
    <n v="5"/>
    <n v="2"/>
    <n v="0"/>
    <n v="0"/>
    <n v="1"/>
    <n v="0"/>
    <n v="3396"/>
    <n v="1185"/>
    <n v="1148"/>
    <n v="37"/>
    <n v="4057"/>
    <n v="3580"/>
    <n v="5"/>
    <n v="91"/>
    <n v="356"/>
    <n v="0"/>
    <n v="24"/>
    <n v="301"/>
    <n v="41"/>
    <n v="78"/>
    <n v="182"/>
    <n v="189"/>
    <n v="32"/>
    <n v="17"/>
    <n v="139"/>
    <n v="6767"/>
  </r>
  <r>
    <x v="16"/>
    <x v="17"/>
    <s v="はん用機器"/>
    <n v="7"/>
    <n v="197"/>
    <n v="137"/>
    <n v="41"/>
    <n v="5"/>
    <n v="12"/>
    <n v="2"/>
    <n v="0"/>
    <n v="0"/>
    <n v="0"/>
    <n v="0"/>
    <n v="0"/>
    <n v="2343"/>
    <n v="854"/>
    <s v="X"/>
    <s v="X"/>
    <n v="682"/>
    <s v="X"/>
    <n v="0"/>
    <s v="X"/>
    <s v="X"/>
    <n v="0"/>
    <n v="0"/>
    <s v="X"/>
    <s v="X"/>
    <s v="X"/>
    <s v="X"/>
    <s v="X"/>
    <s v="X"/>
    <s v="X"/>
    <s v="X"/>
    <n v="2130"/>
  </r>
  <r>
    <x v="16"/>
    <x v="18"/>
    <s v="生産用機器"/>
    <n v="16"/>
    <n v="411"/>
    <n v="298"/>
    <n v="39"/>
    <n v="24"/>
    <n v="18"/>
    <n v="3"/>
    <n v="29"/>
    <n v="0"/>
    <n v="0"/>
    <n v="0"/>
    <n v="0"/>
    <n v="4908"/>
    <n v="2382"/>
    <n v="2356"/>
    <n v="26"/>
    <n v="15761"/>
    <n v="14826"/>
    <n v="14"/>
    <n v="67"/>
    <n v="846"/>
    <n v="8"/>
    <n v="0"/>
    <n v="11088"/>
    <n v="8530"/>
    <n v="1797"/>
    <n v="760"/>
    <n v="15748"/>
    <n v="13982"/>
    <n v="1198"/>
    <n v="568"/>
    <n v="15227"/>
  </r>
  <r>
    <x v="16"/>
    <x v="19"/>
    <s v="業務用機器"/>
    <n v="3"/>
    <n v="408"/>
    <n v="264"/>
    <n v="62"/>
    <n v="3"/>
    <n v="79"/>
    <n v="0"/>
    <n v="0"/>
    <n v="0"/>
    <n v="0"/>
    <n v="0"/>
    <n v="0"/>
    <n v="4895"/>
    <n v="2059"/>
    <s v="X"/>
    <s v="X"/>
    <n v="7424"/>
    <s v="X"/>
    <s v="X"/>
    <s v="X"/>
    <s v="X"/>
    <n v="0"/>
    <n v="0"/>
    <s v="X"/>
    <n v="0"/>
    <s v="X"/>
    <s v="X"/>
    <s v="X"/>
    <n v="0"/>
    <s v="X"/>
    <s v="X"/>
    <n v="15636"/>
  </r>
  <r>
    <x v="16"/>
    <x v="20"/>
    <s v="電子部品"/>
    <n v="6"/>
    <n v="88"/>
    <n v="23"/>
    <n v="14"/>
    <n v="8"/>
    <n v="40"/>
    <n v="3"/>
    <n v="0"/>
    <n v="0"/>
    <n v="0"/>
    <n v="0"/>
    <n v="0"/>
    <n v="1070"/>
    <n v="180"/>
    <n v="180"/>
    <n v="0"/>
    <n v="308"/>
    <s v="X"/>
    <s v="X"/>
    <s v="X"/>
    <s v="X"/>
    <s v="X"/>
    <s v="X"/>
    <n v="0"/>
    <n v="0"/>
    <n v="0"/>
    <n v="0"/>
    <n v="0"/>
    <n v="0"/>
    <n v="0"/>
    <n v="0"/>
    <n v="697"/>
  </r>
  <r>
    <x v="16"/>
    <x v="21"/>
    <s v="電気機器"/>
    <n v="6"/>
    <n v="81"/>
    <n v="26"/>
    <n v="5"/>
    <n v="15"/>
    <n v="33"/>
    <n v="2"/>
    <n v="0"/>
    <n v="0"/>
    <n v="0"/>
    <n v="0"/>
    <n v="0"/>
    <n v="1188"/>
    <n v="246"/>
    <s v="X"/>
    <s v="X"/>
    <n v="288"/>
    <s v="X"/>
    <s v="X"/>
    <s v="X"/>
    <s v="X"/>
    <n v="0"/>
    <n v="0"/>
    <s v="X"/>
    <n v="0"/>
    <s v="X"/>
    <s v="X"/>
    <s v="X"/>
    <n v="0"/>
    <s v="X"/>
    <s v="X"/>
    <n v="623"/>
  </r>
  <r>
    <x v="16"/>
    <x v="22"/>
    <s v="情報機器"/>
    <n v="8"/>
    <n v="527"/>
    <n v="423"/>
    <n v="27"/>
    <n v="13"/>
    <n v="56"/>
    <n v="5"/>
    <n v="3"/>
    <n v="0"/>
    <n v="0"/>
    <n v="0"/>
    <n v="0"/>
    <n v="6509"/>
    <n v="3686"/>
    <n v="3363"/>
    <n v="323"/>
    <n v="7341"/>
    <n v="4320"/>
    <n v="3"/>
    <n v="44"/>
    <n v="2963"/>
    <n v="11"/>
    <n v="0"/>
    <n v="3273"/>
    <n v="114"/>
    <n v="2246"/>
    <n v="913"/>
    <n v="3569"/>
    <n v="91"/>
    <n v="2529"/>
    <n v="949"/>
    <n v="14074"/>
  </r>
  <r>
    <x v="16"/>
    <x v="23"/>
    <s v="輸送機"/>
    <n v="17"/>
    <n v="2494"/>
    <n v="2166"/>
    <n v="131"/>
    <n v="64"/>
    <n v="66"/>
    <n v="51"/>
    <n v="16"/>
    <n v="0"/>
    <n v="0"/>
    <n v="136"/>
    <n v="8"/>
    <n v="29985"/>
    <n v="17381"/>
    <n v="16288"/>
    <n v="1093"/>
    <n v="69653"/>
    <n v="60762"/>
    <n v="190"/>
    <n v="721"/>
    <n v="1409"/>
    <n v="33"/>
    <n v="6538"/>
    <n v="3065"/>
    <n v="441"/>
    <n v="739"/>
    <n v="1885"/>
    <n v="3632"/>
    <n v="766"/>
    <n v="715"/>
    <n v="2151"/>
    <n v="99410"/>
  </r>
  <r>
    <x v="16"/>
    <x v="24"/>
    <s v="その他"/>
    <n v="1"/>
    <n v="28"/>
    <n v="23"/>
    <n v="3"/>
    <n v="1"/>
    <n v="1"/>
    <n v="0"/>
    <n v="0"/>
    <n v="0"/>
    <n v="0"/>
    <n v="0"/>
    <n v="0"/>
    <n v="33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7"/>
    <x v="0"/>
    <s v="総数"/>
    <n v="130"/>
    <n v="7222"/>
    <n v="4968"/>
    <n v="622"/>
    <n v="628"/>
    <n v="763"/>
    <n v="174"/>
    <n v="65"/>
    <n v="2"/>
    <n v="0"/>
    <n v="194"/>
    <n v="7"/>
    <n v="88170"/>
    <n v="37362"/>
    <n v="34981"/>
    <n v="2381"/>
    <n v="214500"/>
    <n v="183624"/>
    <n v="3180"/>
    <n v="5606"/>
    <n v="10135"/>
    <n v="4975"/>
    <n v="6980"/>
    <n v="30896"/>
    <n v="13702"/>
    <n v="9827"/>
    <n v="7367"/>
    <n v="29498"/>
    <n v="10698"/>
    <n v="11847"/>
    <n v="6953"/>
    <n v="332107"/>
  </r>
  <r>
    <x v="17"/>
    <x v="1"/>
    <s v="食料"/>
    <n v="10"/>
    <n v="864"/>
    <n v="381"/>
    <n v="111"/>
    <n v="82"/>
    <n v="284"/>
    <n v="1"/>
    <n v="4"/>
    <n v="1"/>
    <n v="0"/>
    <n v="1"/>
    <n v="0"/>
    <n v="10332"/>
    <n v="3465"/>
    <n v="3430"/>
    <n v="35"/>
    <n v="12972"/>
    <n v="10255"/>
    <n v="249"/>
    <n v="303"/>
    <n v="2"/>
    <n v="7"/>
    <n v="2155"/>
    <n v="252"/>
    <n v="65"/>
    <n v="4"/>
    <n v="184"/>
    <n v="336"/>
    <n v="70"/>
    <n v="5"/>
    <n v="261"/>
    <n v="25790"/>
  </r>
  <r>
    <x v="17"/>
    <x v="2"/>
    <s v="飲料"/>
    <n v="3"/>
    <n v="265"/>
    <n v="162"/>
    <n v="21"/>
    <n v="57"/>
    <n v="9"/>
    <n v="12"/>
    <n v="4"/>
    <n v="0"/>
    <n v="0"/>
    <n v="0"/>
    <n v="0"/>
    <n v="3170"/>
    <n v="1420"/>
    <s v="X"/>
    <s v="X"/>
    <n v="14635"/>
    <s v="X"/>
    <s v="X"/>
    <s v="X"/>
    <n v="0"/>
    <s v="X"/>
    <n v="0"/>
    <s v="X"/>
    <s v="X"/>
    <n v="0"/>
    <s v="X"/>
    <s v="X"/>
    <s v="X"/>
    <n v="0"/>
    <s v="X"/>
    <n v="29626"/>
  </r>
  <r>
    <x v="17"/>
    <x v="3"/>
    <s v="繊維"/>
    <n v="1"/>
    <n v="4"/>
    <n v="1"/>
    <n v="1"/>
    <n v="1"/>
    <n v="0"/>
    <n v="0"/>
    <n v="0"/>
    <n v="1"/>
    <n v="0"/>
    <n v="0"/>
    <n v="0"/>
    <n v="3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7"/>
    <x v="4"/>
    <s v="木材"/>
    <n v="1"/>
    <n v="15"/>
    <n v="7"/>
    <n v="2"/>
    <n v="5"/>
    <n v="1"/>
    <n v="0"/>
    <n v="0"/>
    <n v="0"/>
    <n v="0"/>
    <n v="0"/>
    <n v="0"/>
    <n v="180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7"/>
    <x v="5"/>
    <s v="家具"/>
    <n v="1"/>
    <n v="6"/>
    <n v="5"/>
    <n v="1"/>
    <n v="0"/>
    <n v="0"/>
    <n v="0"/>
    <n v="0"/>
    <n v="0"/>
    <n v="0"/>
    <n v="0"/>
    <n v="0"/>
    <n v="72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7"/>
    <x v="6"/>
    <s v="紙製品"/>
    <n v="11"/>
    <n v="403"/>
    <n v="237"/>
    <n v="35"/>
    <n v="43"/>
    <n v="81"/>
    <n v="5"/>
    <n v="2"/>
    <n v="0"/>
    <n v="0"/>
    <n v="0"/>
    <n v="0"/>
    <n v="4865"/>
    <n v="1709"/>
    <n v="1639"/>
    <n v="71"/>
    <n v="9001"/>
    <n v="8347"/>
    <n v="103"/>
    <n v="130"/>
    <n v="34"/>
    <n v="387"/>
    <n v="0"/>
    <n v="250"/>
    <n v="74"/>
    <n v="34"/>
    <n v="143"/>
    <n v="347"/>
    <n v="202"/>
    <n v="31"/>
    <n v="114"/>
    <n v="16770"/>
  </r>
  <r>
    <x v="17"/>
    <x v="7"/>
    <s v="印刷"/>
    <n v="2"/>
    <n v="79"/>
    <n v="61"/>
    <n v="8"/>
    <n v="3"/>
    <n v="7"/>
    <n v="0"/>
    <n v="0"/>
    <n v="0"/>
    <n v="0"/>
    <n v="0"/>
    <n v="0"/>
    <n v="957"/>
    <s v="X"/>
    <s v="X"/>
    <n v="0"/>
    <s v="X"/>
    <s v="X"/>
    <n v="0"/>
    <s v="X"/>
    <s v="X"/>
    <n v="0"/>
    <n v="0"/>
    <s v="X"/>
    <s v="X"/>
    <n v="0"/>
    <s v="X"/>
    <s v="X"/>
    <s v="X"/>
    <n v="0"/>
    <s v="X"/>
    <s v="X"/>
  </r>
  <r>
    <x v="17"/>
    <x v="8"/>
    <s v="化学"/>
    <n v="8"/>
    <n v="678"/>
    <n v="547"/>
    <n v="71"/>
    <n v="19"/>
    <n v="13"/>
    <n v="21"/>
    <n v="7"/>
    <n v="0"/>
    <n v="0"/>
    <n v="0"/>
    <n v="0"/>
    <n v="8113"/>
    <n v="4525"/>
    <n v="4430"/>
    <n v="95"/>
    <n v="9367"/>
    <n v="8769"/>
    <n v="226"/>
    <n v="334"/>
    <n v="13"/>
    <n v="0"/>
    <n v="25"/>
    <n v="1269"/>
    <n v="424"/>
    <n v="252"/>
    <n v="593"/>
    <n v="1105"/>
    <n v="302"/>
    <n v="249"/>
    <n v="555"/>
    <n v="16289"/>
  </r>
  <r>
    <x v="17"/>
    <x v="9"/>
    <s v="石油"/>
    <n v="1"/>
    <n v="17"/>
    <n v="12"/>
    <n v="2"/>
    <n v="1"/>
    <n v="2"/>
    <n v="0"/>
    <n v="0"/>
    <n v="0"/>
    <n v="0"/>
    <n v="0"/>
    <n v="0"/>
    <n v="204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7"/>
    <x v="10"/>
    <s v="プラスチック"/>
    <n v="7"/>
    <n v="282"/>
    <n v="200"/>
    <n v="34"/>
    <n v="5"/>
    <n v="36"/>
    <n v="4"/>
    <n v="3"/>
    <n v="0"/>
    <n v="0"/>
    <n v="0"/>
    <n v="0"/>
    <n v="3382"/>
    <n v="1361"/>
    <s v="X"/>
    <s v="X"/>
    <n v="2269"/>
    <s v="X"/>
    <s v="X"/>
    <s v="X"/>
    <s v="X"/>
    <s v="X"/>
    <n v="0"/>
    <s v="X"/>
    <s v="X"/>
    <s v="X"/>
    <s v="X"/>
    <s v="X"/>
    <s v="X"/>
    <s v="X"/>
    <s v="X"/>
    <n v="3800"/>
  </r>
  <r>
    <x v="17"/>
    <x v="11"/>
    <s v="ゴム"/>
    <n v="3"/>
    <n v="284"/>
    <n v="220"/>
    <n v="54"/>
    <n v="2"/>
    <n v="1"/>
    <n v="6"/>
    <n v="1"/>
    <n v="0"/>
    <n v="0"/>
    <n v="0"/>
    <n v="0"/>
    <n v="3377"/>
    <n v="1355"/>
    <s v="X"/>
    <s v="X"/>
    <n v="8354"/>
    <s v="X"/>
    <s v="X"/>
    <s v="X"/>
    <s v="X"/>
    <s v="X"/>
    <s v="X"/>
    <s v="X"/>
    <s v="X"/>
    <s v="X"/>
    <s v="X"/>
    <s v="X"/>
    <s v="X"/>
    <s v="X"/>
    <s v="X"/>
    <n v="10672"/>
  </r>
  <r>
    <x v="17"/>
    <x v="12"/>
    <s v="なめし革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13"/>
    <s v="窯業"/>
    <n v="8"/>
    <n v="506"/>
    <n v="328"/>
    <n v="32"/>
    <n v="100"/>
    <n v="28"/>
    <n v="15"/>
    <n v="3"/>
    <n v="0"/>
    <n v="0"/>
    <n v="60"/>
    <n v="1"/>
    <n v="6090"/>
    <n v="2782"/>
    <n v="2372"/>
    <n v="410"/>
    <n v="16669"/>
    <n v="9075"/>
    <n v="1581"/>
    <n v="1245"/>
    <n v="3495"/>
    <n v="1273"/>
    <n v="0"/>
    <n v="4715"/>
    <n v="2649"/>
    <n v="1687"/>
    <n v="379"/>
    <n v="5646"/>
    <n v="3518"/>
    <n v="1693"/>
    <n v="436"/>
    <n v="32393"/>
  </r>
  <r>
    <x v="17"/>
    <x v="14"/>
    <s v="鉄鋼"/>
    <n v="2"/>
    <n v="17"/>
    <n v="17"/>
    <n v="0"/>
    <n v="0"/>
    <n v="0"/>
    <n v="0"/>
    <n v="0"/>
    <n v="0"/>
    <n v="0"/>
    <n v="0"/>
    <n v="0"/>
    <n v="204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7"/>
    <x v="15"/>
    <s v="非鉄"/>
    <n v="2"/>
    <n v="553"/>
    <n v="434"/>
    <n v="15"/>
    <n v="53"/>
    <n v="7"/>
    <n v="35"/>
    <n v="9"/>
    <n v="0"/>
    <n v="0"/>
    <n v="0"/>
    <n v="0"/>
    <n v="6652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x v="16"/>
    <s v="金属製品"/>
    <n v="17"/>
    <n v="331"/>
    <n v="191"/>
    <n v="29"/>
    <n v="46"/>
    <n v="38"/>
    <n v="16"/>
    <n v="11"/>
    <n v="0"/>
    <n v="0"/>
    <n v="0"/>
    <n v="0"/>
    <n v="3753"/>
    <n v="1350"/>
    <n v="1244"/>
    <n v="106"/>
    <n v="4375"/>
    <n v="3656"/>
    <n v="5"/>
    <n v="129"/>
    <n v="584"/>
    <n v="0"/>
    <n v="0"/>
    <n v="309"/>
    <n v="40"/>
    <n v="107"/>
    <n v="163"/>
    <n v="305"/>
    <n v="50"/>
    <n v="98"/>
    <n v="157"/>
    <n v="7244"/>
  </r>
  <r>
    <x v="17"/>
    <x v="17"/>
    <s v="はん用機器"/>
    <n v="8"/>
    <n v="541"/>
    <n v="344"/>
    <n v="87"/>
    <n v="3"/>
    <n v="98"/>
    <n v="3"/>
    <n v="6"/>
    <n v="0"/>
    <n v="0"/>
    <n v="0"/>
    <n v="0"/>
    <n v="6566"/>
    <n v="2673"/>
    <s v="X"/>
    <s v="X"/>
    <n v="11016"/>
    <s v="X"/>
    <s v="X"/>
    <s v="X"/>
    <s v="X"/>
    <s v="X"/>
    <n v="0"/>
    <s v="X"/>
    <s v="X"/>
    <s v="X"/>
    <s v="X"/>
    <s v="X"/>
    <s v="X"/>
    <s v="X"/>
    <s v="X"/>
    <n v="12634"/>
  </r>
  <r>
    <x v="17"/>
    <x v="18"/>
    <s v="生産用機器"/>
    <n v="14"/>
    <n v="260"/>
    <n v="218"/>
    <n v="22"/>
    <n v="10"/>
    <n v="10"/>
    <n v="0"/>
    <n v="0"/>
    <n v="0"/>
    <n v="0"/>
    <n v="3"/>
    <n v="0"/>
    <n v="3127"/>
    <n v="1509"/>
    <n v="1509"/>
    <n v="0"/>
    <n v="3021"/>
    <n v="2027"/>
    <n v="21"/>
    <n v="60"/>
    <n v="912"/>
    <n v="1"/>
    <n v="0"/>
    <n v="6071"/>
    <n v="5716"/>
    <n v="291"/>
    <n v="63"/>
    <n v="2759"/>
    <n v="1708"/>
    <n v="918"/>
    <n v="133"/>
    <n v="11405"/>
  </r>
  <r>
    <x v="17"/>
    <x v="19"/>
    <s v="業務用機器"/>
    <n v="2"/>
    <n v="38"/>
    <n v="28"/>
    <n v="3"/>
    <n v="4"/>
    <n v="3"/>
    <n v="0"/>
    <n v="0"/>
    <n v="0"/>
    <n v="0"/>
    <n v="0"/>
    <n v="0"/>
    <n v="45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7"/>
    <x v="20"/>
    <s v="電子部品"/>
    <n v="3"/>
    <n v="47"/>
    <n v="20"/>
    <n v="10"/>
    <n v="0"/>
    <n v="17"/>
    <n v="0"/>
    <n v="0"/>
    <n v="0"/>
    <n v="0"/>
    <n v="0"/>
    <n v="0"/>
    <n v="564"/>
    <n v="141"/>
    <n v="141"/>
    <n v="0"/>
    <n v="190"/>
    <n v="190"/>
    <n v="0"/>
    <n v="0"/>
    <n v="0"/>
    <n v="0"/>
    <n v="0"/>
    <n v="0"/>
    <n v="0"/>
    <n v="0"/>
    <n v="0"/>
    <n v="0"/>
    <n v="0"/>
    <n v="0"/>
    <n v="0"/>
    <n v="442"/>
  </r>
  <r>
    <x v="17"/>
    <x v="21"/>
    <s v="電気機器"/>
    <n v="3"/>
    <n v="32"/>
    <n v="17"/>
    <n v="4"/>
    <n v="3"/>
    <n v="8"/>
    <n v="0"/>
    <n v="0"/>
    <n v="0"/>
    <n v="0"/>
    <n v="0"/>
    <n v="0"/>
    <n v="384"/>
    <n v="103"/>
    <n v="103"/>
    <n v="0"/>
    <n v="133"/>
    <n v="133"/>
    <n v="0"/>
    <n v="0"/>
    <n v="0"/>
    <n v="0"/>
    <n v="0"/>
    <n v="0"/>
    <n v="0"/>
    <n v="0"/>
    <n v="0"/>
    <n v="0"/>
    <n v="0"/>
    <n v="0"/>
    <n v="0"/>
    <n v="256"/>
  </r>
  <r>
    <x v="17"/>
    <x v="22"/>
    <s v="情報機器"/>
    <n v="4"/>
    <n v="117"/>
    <n v="33"/>
    <n v="4"/>
    <n v="17"/>
    <n v="62"/>
    <n v="0"/>
    <n v="1"/>
    <n v="0"/>
    <n v="0"/>
    <n v="0"/>
    <n v="0"/>
    <n v="1424"/>
    <n v="231"/>
    <s v="X"/>
    <s v="X"/>
    <n v="177"/>
    <s v="X"/>
    <s v="X"/>
    <s v="X"/>
    <s v="X"/>
    <s v="X"/>
    <n v="0"/>
    <s v="X"/>
    <s v="X"/>
    <s v="X"/>
    <s v="X"/>
    <s v="X"/>
    <s v="X"/>
    <s v="X"/>
    <s v="X"/>
    <n v="615"/>
  </r>
  <r>
    <x v="18"/>
    <x v="23"/>
    <s v="輸送機"/>
    <n v="18"/>
    <n v="1855"/>
    <n v="1482"/>
    <n v="73"/>
    <n v="173"/>
    <n v="57"/>
    <n v="56"/>
    <n v="14"/>
    <n v="0"/>
    <n v="0"/>
    <n v="130"/>
    <n v="6"/>
    <n v="23926"/>
    <n v="10323"/>
    <n v="9589"/>
    <n v="734"/>
    <n v="87845"/>
    <n v="80255"/>
    <n v="413"/>
    <n v="1016"/>
    <n v="3211"/>
    <n v="521"/>
    <n v="2430"/>
    <n v="3746"/>
    <n v="791"/>
    <n v="832"/>
    <n v="2122"/>
    <n v="3536"/>
    <n v="389"/>
    <n v="901"/>
    <n v="2245"/>
    <n v="118321"/>
  </r>
  <r>
    <x v="18"/>
    <x v="24"/>
    <s v="その他"/>
    <n v="1"/>
    <n v="28"/>
    <n v="23"/>
    <n v="3"/>
    <n v="1"/>
    <n v="1"/>
    <n v="0"/>
    <n v="0"/>
    <n v="0"/>
    <n v="0"/>
    <n v="0"/>
    <n v="0"/>
    <n v="33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9"/>
    <x v="0"/>
    <s v="総数"/>
    <n v="120"/>
    <n v="7196"/>
    <n v="5084"/>
    <n v="607"/>
    <n v="539"/>
    <n v="705"/>
    <n v="166"/>
    <n v="93"/>
    <n v="2"/>
    <n v="0"/>
    <n v="31"/>
    <n v="0"/>
    <n v="85886"/>
    <n v="38874"/>
    <n v="37150"/>
    <n v="1724"/>
    <n v="209976"/>
    <n v="180473"/>
    <n v="3337"/>
    <n v="6434"/>
    <n v="10575"/>
    <n v="4930"/>
    <n v="4227"/>
    <n v="28999"/>
    <n v="10566"/>
    <n v="11522"/>
    <n v="6911"/>
    <n v="29356"/>
    <n v="10548"/>
    <n v="11831"/>
    <n v="6977"/>
    <n v="316889"/>
  </r>
  <r>
    <x v="19"/>
    <x v="1"/>
    <s v="食料"/>
    <n v="6"/>
    <n v="668"/>
    <n v="325"/>
    <n v="86"/>
    <n v="70"/>
    <n v="186"/>
    <n v="0"/>
    <n v="0"/>
    <n v="1"/>
    <n v="0"/>
    <n v="0"/>
    <n v="0"/>
    <n v="8015"/>
    <n v="2754"/>
    <s v="X"/>
    <s v="X"/>
    <n v="7910"/>
    <s v="X"/>
    <s v="X"/>
    <s v="X"/>
    <s v="X"/>
    <s v="X"/>
    <n v="0"/>
    <s v="X"/>
    <s v="X"/>
    <s v="X"/>
    <s v="X"/>
    <s v="X"/>
    <s v="X"/>
    <s v="X"/>
    <s v="X"/>
    <n v="19505"/>
  </r>
  <r>
    <x v="19"/>
    <x v="2"/>
    <s v="飲料"/>
    <n v="3"/>
    <n v="266"/>
    <n v="162"/>
    <n v="25"/>
    <n v="58"/>
    <n v="12"/>
    <n v="9"/>
    <n v="0"/>
    <n v="0"/>
    <n v="0"/>
    <n v="0"/>
    <n v="0"/>
    <n v="3192"/>
    <n v="1400"/>
    <s v="X"/>
    <s v="X"/>
    <n v="16187"/>
    <s v="X"/>
    <s v="X"/>
    <s v="X"/>
    <n v="0"/>
    <s v="X"/>
    <n v="0"/>
    <s v="X"/>
    <s v="X"/>
    <n v="0"/>
    <s v="X"/>
    <s v="X"/>
    <s v="X"/>
    <n v="0"/>
    <s v="X"/>
    <n v="28558"/>
  </r>
  <r>
    <x v="19"/>
    <x v="3"/>
    <s v="繊維"/>
    <n v="1"/>
    <n v="4"/>
    <n v="1"/>
    <n v="1"/>
    <n v="0"/>
    <n v="1"/>
    <n v="0"/>
    <n v="0"/>
    <n v="1"/>
    <n v="0"/>
    <n v="1"/>
    <n v="0"/>
    <n v="3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9"/>
    <x v="4"/>
    <s v="木材"/>
    <n v="1"/>
    <n v="15"/>
    <n v="6"/>
    <n v="2"/>
    <n v="5"/>
    <n v="2"/>
    <n v="0"/>
    <n v="0"/>
    <n v="0"/>
    <n v="0"/>
    <n v="0"/>
    <n v="0"/>
    <n v="180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9"/>
    <x v="5"/>
    <s v="家具"/>
    <n v="1"/>
    <n v="6"/>
    <n v="4"/>
    <n v="1"/>
    <n v="0"/>
    <n v="1"/>
    <n v="0"/>
    <n v="0"/>
    <n v="0"/>
    <n v="0"/>
    <n v="0"/>
    <n v="0"/>
    <n v="72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9"/>
    <x v="6"/>
    <s v="紙製品"/>
    <n v="11"/>
    <n v="416"/>
    <n v="252"/>
    <n v="30"/>
    <n v="50"/>
    <n v="79"/>
    <n v="3"/>
    <n v="2"/>
    <n v="0"/>
    <n v="0"/>
    <n v="0"/>
    <n v="0"/>
    <n v="4946"/>
    <n v="1728"/>
    <n v="1616"/>
    <n v="113"/>
    <n v="8690"/>
    <n v="8011"/>
    <n v="99"/>
    <n v="141"/>
    <n v="15"/>
    <n v="424"/>
    <n v="1"/>
    <n v="212"/>
    <n v="89"/>
    <n v="9"/>
    <n v="114"/>
    <n v="246"/>
    <n v="94"/>
    <n v="9"/>
    <n v="143"/>
    <n v="15792"/>
  </r>
  <r>
    <x v="19"/>
    <x v="7"/>
    <s v="印刷"/>
    <n v="2"/>
    <n v="78"/>
    <n v="61"/>
    <n v="8"/>
    <n v="4"/>
    <n v="5"/>
    <n v="0"/>
    <n v="0"/>
    <n v="0"/>
    <n v="0"/>
    <n v="0"/>
    <n v="0"/>
    <n v="913"/>
    <s v="X"/>
    <s v="X"/>
    <n v="0"/>
    <s v="X"/>
    <s v="X"/>
    <n v="0"/>
    <s v="X"/>
    <s v="X"/>
    <n v="0"/>
    <n v="0"/>
    <s v="X"/>
    <s v="X"/>
    <n v="0"/>
    <s v="X"/>
    <s v="X"/>
    <s v="X"/>
    <n v="0"/>
    <s v="X"/>
    <s v="X"/>
  </r>
  <r>
    <x v="19"/>
    <x v="8"/>
    <s v="化学"/>
    <n v="7"/>
    <n v="642"/>
    <n v="510"/>
    <n v="65"/>
    <n v="22"/>
    <n v="14"/>
    <n v="24"/>
    <n v="7"/>
    <n v="0"/>
    <n v="0"/>
    <n v="0"/>
    <n v="0"/>
    <n v="7759"/>
    <n v="4495"/>
    <n v="4445"/>
    <n v="50"/>
    <n v="8265"/>
    <n v="7602"/>
    <n v="237"/>
    <n v="389"/>
    <n v="8"/>
    <n v="0"/>
    <n v="29"/>
    <n v="956"/>
    <n v="249"/>
    <n v="204"/>
    <n v="503"/>
    <n v="786"/>
    <n v="261"/>
    <n v="119"/>
    <n v="406"/>
    <n v="12381"/>
  </r>
  <r>
    <x v="19"/>
    <x v="9"/>
    <s v="石油"/>
    <n v="1"/>
    <n v="18"/>
    <n v="16"/>
    <n v="2"/>
    <n v="0"/>
    <n v="0"/>
    <n v="0"/>
    <n v="0"/>
    <n v="0"/>
    <n v="0"/>
    <n v="0"/>
    <n v="0"/>
    <n v="21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9"/>
    <x v="10"/>
    <s v="プラスチック"/>
    <n v="6"/>
    <n v="258"/>
    <n v="174"/>
    <n v="26"/>
    <n v="5"/>
    <n v="28"/>
    <n v="18"/>
    <n v="7"/>
    <n v="0"/>
    <n v="0"/>
    <n v="0"/>
    <n v="0"/>
    <n v="3106"/>
    <n v="882"/>
    <s v="X"/>
    <s v="X"/>
    <n v="1839"/>
    <s v="X"/>
    <s v="X"/>
    <s v="X"/>
    <s v="X"/>
    <n v="0"/>
    <n v="0"/>
    <s v="X"/>
    <s v="X"/>
    <s v="X"/>
    <s v="X"/>
    <s v="X"/>
    <s v="X"/>
    <s v="X"/>
    <s v="X"/>
    <n v="3074"/>
  </r>
  <r>
    <x v="19"/>
    <x v="11"/>
    <s v="ゴム"/>
    <n v="2"/>
    <n v="272"/>
    <n v="212"/>
    <n v="54"/>
    <n v="0"/>
    <n v="1"/>
    <n v="4"/>
    <n v="1"/>
    <n v="0"/>
    <n v="0"/>
    <n v="0"/>
    <n v="0"/>
    <n v="3186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9"/>
    <x v="12"/>
    <s v="なめし革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13"/>
    <s v="窯業"/>
    <n v="9"/>
    <n v="603"/>
    <n v="357"/>
    <n v="43"/>
    <n v="120"/>
    <n v="28"/>
    <n v="19"/>
    <n v="36"/>
    <n v="0"/>
    <n v="0"/>
    <n v="30"/>
    <n v="0"/>
    <n v="7172"/>
    <n v="3955"/>
    <n v="3897"/>
    <n v="58"/>
    <n v="18123"/>
    <n v="10110"/>
    <n v="1750"/>
    <n v="1494"/>
    <n v="3540"/>
    <n v="1230"/>
    <n v="0"/>
    <n v="5646"/>
    <n v="3518"/>
    <n v="1693"/>
    <n v="436"/>
    <n v="3872"/>
    <n v="2337"/>
    <n v="1030"/>
    <n v="504"/>
    <n v="35204"/>
  </r>
  <r>
    <x v="19"/>
    <x v="14"/>
    <s v="鉄鋼"/>
    <n v="2"/>
    <n v="17"/>
    <n v="17"/>
    <n v="0"/>
    <n v="0"/>
    <n v="0"/>
    <n v="0"/>
    <n v="0"/>
    <n v="0"/>
    <n v="0"/>
    <n v="0"/>
    <n v="0"/>
    <n v="204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9"/>
    <x v="15"/>
    <s v="非鉄"/>
    <n v="2"/>
    <n v="554"/>
    <n v="483"/>
    <n v="18"/>
    <n v="6"/>
    <n v="6"/>
    <n v="28"/>
    <n v="13"/>
    <n v="0"/>
    <n v="0"/>
    <n v="0"/>
    <n v="0"/>
    <n v="6854"/>
    <s v="X"/>
    <s v="X"/>
    <s v="X"/>
    <s v="X"/>
    <s v="X"/>
    <s v="X"/>
    <s v="X"/>
    <s v="X"/>
    <s v="X"/>
    <n v="0"/>
    <s v="X"/>
    <s v="X"/>
    <s v="X"/>
    <s v="X"/>
    <s v="X"/>
    <s v="X"/>
    <s v="X"/>
    <s v="X"/>
    <s v="X"/>
  </r>
  <r>
    <x v="19"/>
    <x v="16"/>
    <s v="金属製品"/>
    <n v="15"/>
    <n v="272"/>
    <n v="150"/>
    <n v="21"/>
    <n v="32"/>
    <n v="45"/>
    <n v="17"/>
    <n v="7"/>
    <n v="0"/>
    <n v="0"/>
    <n v="0"/>
    <n v="0"/>
    <n v="3136"/>
    <n v="1185"/>
    <s v="X"/>
    <s v="X"/>
    <n v="3128"/>
    <s v="X"/>
    <s v="X"/>
    <s v="X"/>
    <s v="X"/>
    <n v="0"/>
    <n v="0"/>
    <s v="X"/>
    <s v="X"/>
    <s v="X"/>
    <s v="X"/>
    <s v="X"/>
    <s v="X"/>
    <s v="X"/>
    <s v="X"/>
    <n v="6015"/>
  </r>
  <r>
    <x v="19"/>
    <x v="17"/>
    <s v="はん用機器"/>
    <n v="7"/>
    <n v="535"/>
    <n v="332"/>
    <n v="83"/>
    <n v="6"/>
    <n v="108"/>
    <n v="4"/>
    <n v="2"/>
    <n v="0"/>
    <n v="0"/>
    <n v="0"/>
    <n v="0"/>
    <n v="6271"/>
    <n v="2573"/>
    <s v="X"/>
    <s v="X"/>
    <n v="10687"/>
    <s v="X"/>
    <s v="X"/>
    <s v="X"/>
    <s v="X"/>
    <s v="X"/>
    <n v="0"/>
    <s v="X"/>
    <s v="X"/>
    <s v="X"/>
    <s v="X"/>
    <s v="X"/>
    <s v="X"/>
    <s v="X"/>
    <s v="X"/>
    <n v="12795"/>
  </r>
  <r>
    <x v="19"/>
    <x v="18"/>
    <s v="生産用機器"/>
    <n v="11"/>
    <n v="291"/>
    <n v="230"/>
    <n v="31"/>
    <n v="9"/>
    <n v="21"/>
    <n v="0"/>
    <n v="0"/>
    <n v="0"/>
    <n v="0"/>
    <n v="0"/>
    <n v="0"/>
    <n v="3420"/>
    <n v="2765"/>
    <n v="2585"/>
    <n v="180"/>
    <n v="5892"/>
    <n v="4307"/>
    <n v="22"/>
    <n v="114"/>
    <n v="1447"/>
    <n v="2"/>
    <n v="0"/>
    <n v="2807"/>
    <n v="1775"/>
    <n v="753"/>
    <n v="279"/>
    <n v="3888"/>
    <n v="2460"/>
    <n v="899"/>
    <n v="529"/>
    <n v="9286"/>
  </r>
  <r>
    <x v="19"/>
    <x v="19"/>
    <s v="業務用機器"/>
    <n v="1"/>
    <n v="20"/>
    <n v="15"/>
    <n v="2"/>
    <n v="3"/>
    <n v="0"/>
    <n v="0"/>
    <n v="0"/>
    <n v="0"/>
    <n v="0"/>
    <n v="0"/>
    <n v="0"/>
    <n v="240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19"/>
    <x v="20"/>
    <s v="電子部品"/>
    <n v="4"/>
    <n v="98"/>
    <n v="33"/>
    <n v="19"/>
    <n v="1"/>
    <n v="45"/>
    <n v="0"/>
    <n v="0"/>
    <n v="0"/>
    <n v="0"/>
    <n v="0"/>
    <n v="0"/>
    <n v="1125"/>
    <n v="253"/>
    <n v="253"/>
    <n v="0"/>
    <n v="227"/>
    <s v="X"/>
    <s v="X"/>
    <s v="X"/>
    <s v="X"/>
    <n v="0"/>
    <s v="X"/>
    <s v="X"/>
    <n v="0"/>
    <s v="X"/>
    <s v="X"/>
    <s v="X"/>
    <n v="0"/>
    <s v="X"/>
    <s v="X"/>
    <n v="654"/>
  </r>
  <r>
    <x v="19"/>
    <x v="21"/>
    <s v="電気機器"/>
    <n v="5"/>
    <n v="48"/>
    <n v="23"/>
    <n v="4"/>
    <n v="10"/>
    <n v="8"/>
    <n v="3"/>
    <n v="0"/>
    <n v="0"/>
    <n v="0"/>
    <n v="0"/>
    <n v="0"/>
    <n v="576"/>
    <n v="178"/>
    <n v="178"/>
    <n v="0"/>
    <n v="342"/>
    <n v="342"/>
    <n v="0"/>
    <n v="0"/>
    <n v="0"/>
    <n v="0"/>
    <n v="0"/>
    <n v="0"/>
    <n v="0"/>
    <n v="0"/>
    <n v="0"/>
    <n v="0"/>
    <n v="0"/>
    <n v="0"/>
    <n v="0"/>
    <n v="625"/>
  </r>
  <r>
    <x v="19"/>
    <x v="22"/>
    <s v="情報機器"/>
    <n v="5"/>
    <n v="124"/>
    <n v="41"/>
    <n v="4"/>
    <n v="20"/>
    <n v="59"/>
    <n v="0"/>
    <n v="0"/>
    <n v="0"/>
    <n v="0"/>
    <n v="0"/>
    <n v="0"/>
    <n v="1488"/>
    <n v="286"/>
    <s v="X"/>
    <s v="X"/>
    <n v="347"/>
    <s v="X"/>
    <s v="X"/>
    <s v="X"/>
    <s v="X"/>
    <s v="X"/>
    <n v="0"/>
    <s v="X"/>
    <s v="X"/>
    <s v="X"/>
    <s v="X"/>
    <s v="X"/>
    <s v="X"/>
    <s v="X"/>
    <s v="X"/>
    <n v="877"/>
  </r>
  <r>
    <x v="19"/>
    <x v="23"/>
    <s v="輸送機"/>
    <n v="17"/>
    <n v="1963"/>
    <n v="1656"/>
    <n v="79"/>
    <n v="117"/>
    <n v="56"/>
    <n v="37"/>
    <n v="18"/>
    <n v="0"/>
    <n v="0"/>
    <n v="0"/>
    <n v="0"/>
    <n v="23443"/>
    <n v="10746"/>
    <n v="10216"/>
    <n v="530"/>
    <n v="81563"/>
    <n v="74208"/>
    <n v="354"/>
    <n v="1028"/>
    <n v="3373"/>
    <n v="461"/>
    <n v="2140"/>
    <n v="3536"/>
    <n v="389"/>
    <n v="901"/>
    <n v="2245"/>
    <n v="3148"/>
    <n v="278"/>
    <n v="880"/>
    <n v="1990"/>
    <n v="110760"/>
  </r>
  <r>
    <x v="19"/>
    <x v="24"/>
    <s v="その他"/>
    <n v="1"/>
    <n v="28"/>
    <n v="24"/>
    <n v="3"/>
    <n v="1"/>
    <n v="0"/>
    <n v="0"/>
    <n v="0"/>
    <n v="0"/>
    <n v="0"/>
    <n v="0"/>
    <n v="0"/>
    <n v="33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</r>
  <r>
    <x v="20"/>
    <x v="0"/>
    <s v="総数"/>
    <n v="123"/>
    <n v="7468"/>
    <n v="5278"/>
    <n v="612"/>
    <n v="464"/>
    <n v="763"/>
    <n v="263"/>
    <n v="87"/>
    <n v="1"/>
    <s v="-"/>
    <n v="26"/>
    <s v="-"/>
    <n v="91989"/>
    <n v="42100"/>
    <n v="40132"/>
    <n v="1968"/>
    <n v="219648"/>
    <n v="187678"/>
    <n v="3685"/>
    <n v="7140"/>
    <n v="10088"/>
    <n v="5400"/>
    <n v="5657"/>
    <n v="30067"/>
    <n v="10698"/>
    <n v="12255"/>
    <n v="7114"/>
    <n v="30537"/>
    <n v="8314"/>
    <n v="14328"/>
    <n v="7895"/>
    <n v="330678"/>
  </r>
  <r>
    <x v="20"/>
    <x v="1"/>
    <s v="食料"/>
    <n v="7"/>
    <n v="741"/>
    <n v="338"/>
    <n v="88"/>
    <n v="79"/>
    <n v="235"/>
    <s v="-"/>
    <s v="-"/>
    <n v="1"/>
    <s v="-"/>
    <s v="-"/>
    <s v="-"/>
    <n v="8898"/>
    <n v="2870"/>
    <n v="2866"/>
    <n v="3"/>
    <n v="8954"/>
    <n v="8224"/>
    <n v="285"/>
    <n v="439"/>
    <n v="2"/>
    <n v="5"/>
    <s v="-"/>
    <n v="195"/>
    <n v="54"/>
    <n v="9"/>
    <n v="132"/>
    <n v="179"/>
    <n v="58"/>
    <n v="6"/>
    <n v="115"/>
    <n v="21558"/>
  </r>
  <r>
    <x v="20"/>
    <x v="2"/>
    <s v="飲料"/>
    <n v="3"/>
    <n v="258"/>
    <n v="196"/>
    <n v="21"/>
    <n v="26"/>
    <n v="6"/>
    <n v="8"/>
    <n v="1"/>
    <s v="-"/>
    <s v="-"/>
    <s v="-"/>
    <s v="-"/>
    <n v="3096"/>
    <n v="1425"/>
    <s v="X"/>
    <s v="X"/>
    <n v="15472"/>
    <s v="X"/>
    <s v="X"/>
    <s v="X"/>
    <s v="-"/>
    <s v="X"/>
    <s v="-"/>
    <s v="X"/>
    <s v="X"/>
    <s v="-"/>
    <s v="X"/>
    <s v="X"/>
    <s v="X"/>
    <s v="-"/>
    <s v="X"/>
    <n v="28979"/>
  </r>
  <r>
    <x v="20"/>
    <x v="3"/>
    <s v="繊維"/>
    <n v="1"/>
    <n v="5"/>
    <n v="2"/>
    <n v="2"/>
    <s v="-"/>
    <n v="1"/>
    <s v="-"/>
    <s v="-"/>
    <s v="-"/>
    <s v="-"/>
    <s v="-"/>
    <s v="-"/>
    <n v="60"/>
    <s v="X"/>
    <s v="X"/>
    <s v="-"/>
    <s v="X"/>
    <s v="X"/>
    <s v="-"/>
    <s v="-"/>
    <s v="-"/>
    <s v="-"/>
    <s v="-"/>
    <s v="-"/>
    <s v="-"/>
    <s v="-"/>
    <s v="-"/>
    <s v="-"/>
    <s v="-"/>
    <s v="-"/>
    <s v="-"/>
    <s v="X"/>
  </r>
  <r>
    <x v="20"/>
    <x v="4"/>
    <s v="木材"/>
    <n v="1"/>
    <n v="14"/>
    <n v="6"/>
    <n v="3"/>
    <n v="4"/>
    <n v="1"/>
    <s v="-"/>
    <s v="-"/>
    <s v="-"/>
    <s v="-"/>
    <s v="-"/>
    <s v="-"/>
    <n v="168"/>
    <s v="X"/>
    <s v="X"/>
    <s v="-"/>
    <s v="X"/>
    <s v="X"/>
    <s v="-"/>
    <s v="-"/>
    <s v="-"/>
    <s v="-"/>
    <s v="-"/>
    <s v="-"/>
    <s v="-"/>
    <s v="-"/>
    <s v="-"/>
    <s v="-"/>
    <s v="-"/>
    <s v="-"/>
    <s v="-"/>
    <s v="X"/>
  </r>
  <r>
    <x v="20"/>
    <x v="5"/>
    <s v="家具"/>
    <n v="1"/>
    <n v="6"/>
    <n v="5"/>
    <n v="1"/>
    <s v="-"/>
    <s v="-"/>
    <s v="-"/>
    <s v="-"/>
    <s v="-"/>
    <s v="-"/>
    <s v="-"/>
    <s v="-"/>
    <n v="72"/>
    <s v="X"/>
    <s v="X"/>
    <s v="-"/>
    <s v="X"/>
    <s v="X"/>
    <s v="-"/>
    <s v="-"/>
    <s v="-"/>
    <s v="-"/>
    <s v="-"/>
    <s v="-"/>
    <s v="-"/>
    <s v="-"/>
    <s v="-"/>
    <s v="-"/>
    <s v="-"/>
    <s v="-"/>
    <s v="-"/>
    <s v="X"/>
  </r>
  <r>
    <x v="20"/>
    <x v="6"/>
    <s v="紙製品"/>
    <n v="11"/>
    <n v="406"/>
    <n v="257"/>
    <n v="27"/>
    <n v="41"/>
    <n v="79"/>
    <n v="2"/>
    <s v="-"/>
    <s v="-"/>
    <s v="-"/>
    <s v="-"/>
    <s v="-"/>
    <n v="4832"/>
    <n v="1847"/>
    <n v="1766"/>
    <n v="82"/>
    <n v="8245"/>
    <n v="7520"/>
    <n v="102"/>
    <n v="157"/>
    <n v="54"/>
    <n v="412"/>
    <n v="0"/>
    <n v="187"/>
    <n v="89"/>
    <n v="9"/>
    <n v="89"/>
    <n v="219"/>
    <n v="85"/>
    <n v="18"/>
    <n v="116"/>
    <n v="13053"/>
  </r>
  <r>
    <x v="20"/>
    <x v="7"/>
    <s v="印刷"/>
    <n v="2"/>
    <n v="91"/>
    <n v="73"/>
    <n v="9"/>
    <n v="2"/>
    <n v="7"/>
    <s v="-"/>
    <s v="-"/>
    <s v="-"/>
    <s v="-"/>
    <s v="-"/>
    <s v="-"/>
    <n v="1051"/>
    <s v="X"/>
    <s v="X"/>
    <s v="-"/>
    <s v="X"/>
    <s v="X"/>
    <s v="-"/>
    <s v="X"/>
    <s v="X"/>
    <s v="-"/>
    <s v="X"/>
    <s v="X"/>
    <s v="X"/>
    <s v="-"/>
    <s v="X"/>
    <s v="X"/>
    <s v="X"/>
    <s v="X"/>
    <s v="X"/>
    <s v="X"/>
  </r>
  <r>
    <x v="20"/>
    <x v="8"/>
    <s v="化学"/>
    <n v="8"/>
    <n v="697"/>
    <n v="562"/>
    <n v="63"/>
    <n v="29"/>
    <n v="15"/>
    <n v="23"/>
    <n v="5"/>
    <s v="-"/>
    <s v="-"/>
    <s v="-"/>
    <s v="-"/>
    <n v="8237"/>
    <n v="5094"/>
    <n v="4993"/>
    <n v="101"/>
    <n v="8562"/>
    <n v="7841"/>
    <n v="249"/>
    <n v="425"/>
    <n v="10"/>
    <s v="-"/>
    <n v="36"/>
    <n v="905"/>
    <n v="298"/>
    <n v="152"/>
    <n v="456"/>
    <n v="899"/>
    <n v="280"/>
    <n v="165"/>
    <n v="454"/>
    <n v="13689"/>
  </r>
  <r>
    <x v="20"/>
    <x v="9"/>
    <s v="石油"/>
    <n v="1"/>
    <n v="28"/>
    <n v="21"/>
    <n v="2"/>
    <n v="1"/>
    <n v="1"/>
    <n v="3"/>
    <s v="-"/>
    <s v="-"/>
    <s v="-"/>
    <s v="-"/>
    <s v="-"/>
    <n v="336"/>
    <s v="X"/>
    <s v="X"/>
    <s v="-"/>
    <s v="X"/>
    <s v="X"/>
    <s v="-"/>
    <s v="-"/>
    <s v="-"/>
    <s v="-"/>
    <s v="-"/>
    <s v="-"/>
    <s v="-"/>
    <s v="-"/>
    <s v="-"/>
    <s v="-"/>
    <s v="-"/>
    <s v="-"/>
    <s v="-"/>
    <s v="X"/>
  </r>
  <r>
    <x v="20"/>
    <x v="10"/>
    <s v="プラスチック"/>
    <n v="7"/>
    <n v="275"/>
    <n v="182"/>
    <n v="29"/>
    <n v="4"/>
    <n v="33"/>
    <n v="19"/>
    <n v="8"/>
    <s v="-"/>
    <s v="-"/>
    <s v="-"/>
    <s v="-"/>
    <n v="3303"/>
    <n v="1037"/>
    <s v="X"/>
    <s v="X"/>
    <n v="2347"/>
    <s v="X"/>
    <s v="X"/>
    <s v="X"/>
    <s v="X"/>
    <s v="-"/>
    <s v="-"/>
    <s v="X"/>
    <s v="X"/>
    <s v="X"/>
    <s v="X"/>
    <s v="X"/>
    <s v="X"/>
    <s v="X"/>
    <s v="X"/>
    <n v="3971"/>
  </r>
  <r>
    <x v="20"/>
    <x v="11"/>
    <s v="ゴム"/>
    <n v="3"/>
    <n v="311"/>
    <n v="246"/>
    <n v="58"/>
    <n v="2"/>
    <s v="-"/>
    <n v="4"/>
    <n v="1"/>
    <s v="-"/>
    <s v="-"/>
    <s v="-"/>
    <s v="-"/>
    <n v="3765"/>
    <n v="1384"/>
    <s v="X"/>
    <s v="X"/>
    <n v="8828"/>
    <s v="X"/>
    <s v="X"/>
    <s v="X"/>
    <s v="X"/>
    <s v="X"/>
    <s v="X"/>
    <s v="X"/>
    <s v="X"/>
    <s v="X"/>
    <s v="X"/>
    <s v="X"/>
    <s v="X"/>
    <s v="X"/>
    <s v="X"/>
    <n v="10515"/>
  </r>
  <r>
    <x v="20"/>
    <x v="12"/>
    <s v="なめし革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0"/>
    <x v="13"/>
    <s v="窯業"/>
    <n v="8"/>
    <n v="582"/>
    <n v="351"/>
    <n v="34"/>
    <n v="109"/>
    <n v="21"/>
    <n v="31"/>
    <n v="36"/>
    <s v="-"/>
    <s v="-"/>
    <n v="26"/>
    <s v="-"/>
    <n v="8416"/>
    <n v="4202"/>
    <n v="3986"/>
    <n v="216"/>
    <n v="18789"/>
    <n v="8559"/>
    <n v="1962"/>
    <n v="1658"/>
    <n v="3444"/>
    <n v="1179"/>
    <n v="1988"/>
    <n v="3872"/>
    <n v="2337"/>
    <n v="1030"/>
    <n v="504"/>
    <n v="3264"/>
    <n v="2310"/>
    <n v="739"/>
    <n v="214"/>
    <n v="37720"/>
  </r>
  <r>
    <x v="20"/>
    <x v="14"/>
    <s v="鉄鋼"/>
    <n v="2"/>
    <n v="18"/>
    <n v="18"/>
    <s v="-"/>
    <s v="-"/>
    <s v="-"/>
    <s v="-"/>
    <s v="-"/>
    <s v="-"/>
    <s v="-"/>
    <s v="-"/>
    <s v="-"/>
    <n v="216"/>
    <s v="X"/>
    <s v="X"/>
    <s v="-"/>
    <s v="X"/>
    <s v="X"/>
    <s v="-"/>
    <s v="-"/>
    <s v="-"/>
    <s v="-"/>
    <s v="-"/>
    <s v="-"/>
    <s v="-"/>
    <s v="-"/>
    <s v="-"/>
    <s v="-"/>
    <s v="-"/>
    <s v="-"/>
    <s v="-"/>
    <s v="X"/>
  </r>
  <r>
    <x v="20"/>
    <x v="15"/>
    <s v="非鉄"/>
    <n v="2"/>
    <n v="569"/>
    <n v="482"/>
    <n v="23"/>
    <n v="8"/>
    <n v="8"/>
    <n v="36"/>
    <n v="12"/>
    <s v="-"/>
    <s v="-"/>
    <s v="-"/>
    <s v="-"/>
    <n v="6748"/>
    <s v="X"/>
    <s v="X"/>
    <s v="X"/>
    <s v="X"/>
    <s v="X"/>
    <s v="X"/>
    <s v="X"/>
    <s v="X"/>
    <s v="X"/>
    <s v="-"/>
    <s v="X"/>
    <s v="X"/>
    <s v="X"/>
    <s v="X"/>
    <s v="X"/>
    <s v="X"/>
    <s v="X"/>
    <s v="X"/>
    <s v="X"/>
  </r>
  <r>
    <x v="20"/>
    <x v="16"/>
    <s v="金属製品"/>
    <n v="13"/>
    <n v="256"/>
    <n v="159"/>
    <n v="22"/>
    <n v="10"/>
    <n v="41"/>
    <n v="16"/>
    <n v="8"/>
    <s v="-"/>
    <s v="-"/>
    <s v="-"/>
    <s v="-"/>
    <n v="3075"/>
    <n v="1186"/>
    <s v="X"/>
    <s v="X"/>
    <n v="3277"/>
    <s v="X"/>
    <s v="X"/>
    <s v="X"/>
    <s v="X"/>
    <s v="-"/>
    <s v="X"/>
    <s v="X"/>
    <s v="X"/>
    <s v="X"/>
    <s v="X"/>
    <s v="X"/>
    <s v="X"/>
    <s v="X"/>
    <s v="X"/>
    <n v="5891"/>
  </r>
  <r>
    <x v="20"/>
    <x v="17"/>
    <s v="はん用機器"/>
    <n v="6"/>
    <n v="522"/>
    <n v="323"/>
    <n v="79"/>
    <n v="7"/>
    <n v="112"/>
    <n v="1"/>
    <s v="-"/>
    <s v="-"/>
    <s v="-"/>
    <s v="-"/>
    <s v="-"/>
    <n v="6145"/>
    <n v="2634"/>
    <s v="X"/>
    <s v="X"/>
    <n v="10014"/>
    <s v="X"/>
    <s v="X"/>
    <s v="X"/>
    <s v="X"/>
    <s v="X"/>
    <s v="-"/>
    <s v="X"/>
    <s v="X"/>
    <s v="X"/>
    <s v="X"/>
    <s v="X"/>
    <s v="X"/>
    <s v="X"/>
    <s v="X"/>
    <n v="11353"/>
  </r>
  <r>
    <x v="20"/>
    <x v="18"/>
    <s v="生産用機器"/>
    <n v="14"/>
    <n v="355"/>
    <n v="283"/>
    <n v="44"/>
    <n v="14"/>
    <n v="14"/>
    <s v="-"/>
    <s v="-"/>
    <s v="-"/>
    <s v="-"/>
    <s v="-"/>
    <s v="-"/>
    <n v="4255"/>
    <n v="2373"/>
    <n v="2154"/>
    <n v="220"/>
    <n v="6691"/>
    <n v="5116"/>
    <n v="21"/>
    <n v="137"/>
    <n v="1409"/>
    <n v="9"/>
    <s v="-"/>
    <n v="4226"/>
    <n v="2460"/>
    <n v="1214"/>
    <n v="551"/>
    <n v="2476"/>
    <n v="796"/>
    <n v="1418"/>
    <n v="262"/>
    <n v="10518"/>
  </r>
  <r>
    <x v="20"/>
    <x v="19"/>
    <s v="業務用機器"/>
    <n v="2"/>
    <n v="34"/>
    <n v="24"/>
    <n v="3"/>
    <n v="4"/>
    <n v="1"/>
    <n v="2"/>
    <s v="-"/>
    <s v="-"/>
    <s v="-"/>
    <s v="-"/>
    <s v="-"/>
    <n v="408"/>
    <s v="X"/>
    <s v="X"/>
    <s v="-"/>
    <s v="X"/>
    <s v="X"/>
    <s v="-"/>
    <s v="-"/>
    <s v="-"/>
    <s v="-"/>
    <s v="-"/>
    <s v="-"/>
    <s v="-"/>
    <s v="-"/>
    <s v="-"/>
    <s v="-"/>
    <s v="-"/>
    <s v="-"/>
    <s v="-"/>
    <s v="X"/>
  </r>
  <r>
    <x v="20"/>
    <x v="20"/>
    <s v="電子部品"/>
    <n v="5"/>
    <n v="122"/>
    <n v="36"/>
    <n v="19"/>
    <n v="3"/>
    <n v="64"/>
    <s v="-"/>
    <s v="-"/>
    <s v="-"/>
    <s v="-"/>
    <s v="-"/>
    <s v="-"/>
    <n v="1484"/>
    <n v="299"/>
    <n v="299"/>
    <s v="-"/>
    <n v="272"/>
    <s v="X"/>
    <s v="X"/>
    <s v="X"/>
    <s v="X"/>
    <s v="X"/>
    <s v="X"/>
    <s v="X"/>
    <s v="-"/>
    <s v="X"/>
    <s v="X"/>
    <s v="X"/>
    <s v="-"/>
    <s v="X"/>
    <s v="X"/>
    <n v="842"/>
  </r>
  <r>
    <x v="20"/>
    <x v="21"/>
    <s v="電気機器"/>
    <n v="2"/>
    <n v="22"/>
    <n v="12"/>
    <n v="1"/>
    <n v="1"/>
    <n v="7"/>
    <n v="1"/>
    <s v="-"/>
    <s v="-"/>
    <s v="-"/>
    <s v="-"/>
    <s v="-"/>
    <n v="264"/>
    <s v="X"/>
    <s v="X"/>
    <s v="-"/>
    <s v="X"/>
    <s v="X"/>
    <s v="-"/>
    <s v="-"/>
    <s v="-"/>
    <s v="-"/>
    <s v="-"/>
    <s v="-"/>
    <s v="-"/>
    <s v="-"/>
    <s v="-"/>
    <s v="-"/>
    <s v="-"/>
    <s v="-"/>
    <s v="-"/>
    <s v="X"/>
  </r>
  <r>
    <x v="20"/>
    <x v="22"/>
    <s v="情報機器"/>
    <n v="5"/>
    <n v="121"/>
    <n v="41"/>
    <n v="6"/>
    <n v="22"/>
    <n v="52"/>
    <s v="-"/>
    <s v="-"/>
    <s v="-"/>
    <s v="-"/>
    <s v="-"/>
    <s v="-"/>
    <n v="1426"/>
    <n v="311"/>
    <s v="X"/>
    <s v="X"/>
    <n v="299"/>
    <s v="X"/>
    <s v="X"/>
    <s v="X"/>
    <s v="X"/>
    <s v="X"/>
    <s v="-"/>
    <s v="X"/>
    <s v="X"/>
    <s v="X"/>
    <s v="X"/>
    <s v="X"/>
    <s v="X"/>
    <s v="X"/>
    <s v="X"/>
    <n v="864"/>
  </r>
  <r>
    <x v="20"/>
    <x v="23"/>
    <s v="輸送機"/>
    <n v="18"/>
    <n v="2006"/>
    <n v="1636"/>
    <n v="75"/>
    <n v="97"/>
    <n v="65"/>
    <n v="117"/>
    <n v="16"/>
    <s v="-"/>
    <s v="-"/>
    <s v="-"/>
    <s v="-"/>
    <n v="25386"/>
    <n v="12708"/>
    <n v="12164"/>
    <n v="544"/>
    <n v="83125"/>
    <n v="75228"/>
    <n v="374"/>
    <n v="1096"/>
    <n v="3351"/>
    <n v="568"/>
    <n v="2509"/>
    <n v="3148"/>
    <n v="278"/>
    <n v="880"/>
    <n v="1991"/>
    <n v="4244"/>
    <n v="318"/>
    <n v="1586"/>
    <n v="2340"/>
    <n v="113116"/>
  </r>
  <r>
    <x v="20"/>
    <x v="24"/>
    <s v="その他"/>
    <n v="1"/>
    <n v="29"/>
    <n v="25"/>
    <n v="3"/>
    <n v="1"/>
    <s v="-"/>
    <s v="-"/>
    <s v="-"/>
    <s v="-"/>
    <s v="-"/>
    <s v="-"/>
    <s v="-"/>
    <n v="348"/>
    <s v="X"/>
    <s v="X"/>
    <s v="-"/>
    <s v="X"/>
    <s v="X"/>
    <s v="-"/>
    <s v="-"/>
    <s v="-"/>
    <s v="-"/>
    <s v="-"/>
    <s v="-"/>
    <s v="-"/>
    <s v="-"/>
    <s v="-"/>
    <s v="-"/>
    <s v="-"/>
    <s v="-"/>
    <s v="-"/>
    <s v="X"/>
  </r>
</pivotCacheRecords>
</file>

<file path=xl/pivotCache/pivotCacheRecords98.xml><?xml version="1.0" encoding="utf-8"?>
<pivotCacheRecords xmlns="http://schemas.openxmlformats.org/spreadsheetml/2006/main" xmlns:r="http://schemas.openxmlformats.org/officeDocument/2006/relationships" count="164">
  <r>
    <x v="0"/>
    <x v="0"/>
    <s v="総数"/>
    <n v="76"/>
    <n v="708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56038"/>
    <s v="-"/>
    <s v="-"/>
    <s v="-"/>
    <s v="-"/>
    <s v="-"/>
    <s v="-"/>
    <s v="-"/>
  </r>
  <r>
    <x v="1"/>
    <x v="0"/>
    <s v="総数"/>
    <n v="167"/>
    <n v="898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126877"/>
    <s v="-"/>
    <s v="-"/>
    <s v="-"/>
    <s v="-"/>
    <s v="-"/>
    <s v="-"/>
    <s v="-"/>
  </r>
  <r>
    <x v="2"/>
    <x v="0"/>
    <s v="総数"/>
    <n v="179"/>
    <n v="8517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180525"/>
    <s v="-"/>
    <s v="-"/>
    <s v="-"/>
    <s v="-"/>
    <s v="-"/>
    <s v="-"/>
    <s v="-"/>
  </r>
  <r>
    <x v="3"/>
    <x v="0"/>
    <s v="総数"/>
    <n v="224"/>
    <n v="9349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250082"/>
    <s v="-"/>
    <s v="-"/>
    <s v="-"/>
    <s v="-"/>
    <s v="-"/>
    <s v="-"/>
    <s v="-"/>
  </r>
  <r>
    <x v="4"/>
    <x v="0"/>
    <s v="総数"/>
    <n v="223"/>
    <n v="1012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357687"/>
    <s v="-"/>
    <s v="-"/>
    <s v="-"/>
    <s v="-"/>
    <s v="-"/>
    <s v="-"/>
    <s v="-"/>
  </r>
  <r>
    <x v="5"/>
    <x v="0"/>
    <s v="総数"/>
    <n v="221"/>
    <n v="1026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379292"/>
    <s v="-"/>
    <s v="-"/>
    <s v="-"/>
    <s v="-"/>
    <s v="-"/>
    <s v="-"/>
    <s v="-"/>
  </r>
  <r>
    <x v="6"/>
    <x v="0"/>
    <s v="総数"/>
    <n v="236"/>
    <n v="10789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445931"/>
    <s v="-"/>
    <s v="-"/>
    <s v="-"/>
    <s v="-"/>
    <s v="-"/>
    <s v="-"/>
    <s v="-"/>
  </r>
  <r>
    <x v="7"/>
    <x v="0"/>
    <s v="総数"/>
    <n v="224"/>
    <n v="1078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382874"/>
    <s v="-"/>
    <s v="-"/>
    <s v="-"/>
    <s v="-"/>
    <s v="-"/>
    <s v="-"/>
    <s v="-"/>
  </r>
  <r>
    <x v="8"/>
    <x v="0"/>
    <s v="総数"/>
    <n v="171"/>
    <n v="9116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327807"/>
    <s v="-"/>
    <s v="-"/>
    <s v="-"/>
    <s v="-"/>
    <s v="-"/>
    <s v="-"/>
    <s v="-"/>
  </r>
  <r>
    <x v="9"/>
    <x v="0"/>
    <s v="総数"/>
    <n v="168"/>
    <n v="8667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366716"/>
    <s v="-"/>
    <s v="-"/>
    <s v="-"/>
    <s v="-"/>
    <s v="-"/>
    <s v="-"/>
    <s v="-"/>
  </r>
  <r>
    <x v="10"/>
    <x v="0"/>
    <s v="総数"/>
    <n v="157"/>
    <n v="8579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409486"/>
    <s v="-"/>
    <s v="-"/>
    <s v="-"/>
    <s v="-"/>
    <s v="-"/>
    <s v="-"/>
    <s v="-"/>
  </r>
  <r>
    <x v="11"/>
    <x v="0"/>
    <s v="総数"/>
    <n v="170"/>
    <n v="908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382683"/>
    <s v="-"/>
    <s v="-"/>
    <s v="-"/>
    <s v="-"/>
    <s v="-"/>
    <s v="-"/>
    <s v="-"/>
  </r>
  <r>
    <x v="12"/>
    <x v="0"/>
    <s v="総数"/>
    <n v="166"/>
    <n v="9166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408157"/>
    <s v="-"/>
    <s v="-"/>
    <s v="-"/>
    <s v="-"/>
    <s v="-"/>
    <s v="-"/>
    <s v="-"/>
  </r>
  <r>
    <x v="13"/>
    <x v="0"/>
    <s v="総数"/>
    <n v="167"/>
    <n v="969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n v="423899"/>
    <s v="-"/>
    <s v="-"/>
    <s v="-"/>
    <s v="-"/>
    <s v="-"/>
    <s v="-"/>
    <s v="-"/>
  </r>
  <r>
    <x v="14"/>
    <x v="0"/>
    <s v="総数"/>
    <n v="182"/>
    <n v="9652"/>
    <n v="6514"/>
    <n v="781"/>
    <n v="523"/>
    <n v="945"/>
    <n v="605"/>
    <n v="279"/>
    <n v="4"/>
    <n v="1"/>
    <n v="17"/>
    <n v="0"/>
    <n v="118310"/>
    <n v="54131"/>
    <n v="49393"/>
    <n v="4737"/>
    <n v="282095"/>
    <n v="242323"/>
    <n v="3438"/>
    <n v="4822"/>
    <n v="15846"/>
    <n v="2281"/>
    <n v="13385"/>
    <n v="51944"/>
    <n v="17046"/>
    <n v="22952"/>
    <n v="11946"/>
    <n v="45426"/>
    <n v="15130"/>
    <n v="19259"/>
    <n v="11038"/>
    <n v="419866"/>
    <n v="391169"/>
    <n v="13370"/>
    <n v="15327"/>
    <n v="398929"/>
    <n v="114000"/>
    <n v="133477"/>
    <n v="13868"/>
  </r>
  <r>
    <x v="14"/>
    <x v="1"/>
    <s v="食料"/>
    <n v="14"/>
    <n v="978"/>
    <n v="399"/>
    <n v="126"/>
    <n v="112"/>
    <n v="332"/>
    <n v="5"/>
    <n v="3"/>
    <n v="1"/>
    <n v="0"/>
    <n v="0"/>
    <n v="0"/>
    <n v="11091"/>
    <n v="3470"/>
    <n v="3463"/>
    <n v="7"/>
    <n v="12527"/>
    <n v="11724"/>
    <n v="305"/>
    <n v="195"/>
    <n v="3"/>
    <n v="8"/>
    <n v="293"/>
    <n v="347"/>
    <n v="132"/>
    <n v="9"/>
    <n v="206"/>
    <n v="358"/>
    <n v="151"/>
    <n v="10"/>
    <n v="197"/>
    <n v="25581"/>
    <n v="24080"/>
    <n v="6"/>
    <n v="1496"/>
    <n v="24106"/>
    <n v="12100"/>
    <n v="12449"/>
    <n v="370"/>
  </r>
  <r>
    <x v="14"/>
    <x v="2"/>
    <s v="飲料"/>
    <n v="3"/>
    <n v="273"/>
    <n v="172"/>
    <n v="18"/>
    <n v="29"/>
    <n v="12"/>
    <n v="36"/>
    <n v="6"/>
    <n v="0"/>
    <n v="0"/>
    <n v="0"/>
    <n v="0"/>
    <n v="3250"/>
    <n v="1470"/>
    <s v="X"/>
    <s v="X"/>
    <n v="16796"/>
    <s v="X"/>
    <s v="X"/>
    <s v="X"/>
    <s v="X"/>
    <s v="X"/>
    <s v="X"/>
    <s v="X"/>
    <s v="X"/>
    <s v="X"/>
    <s v="X"/>
    <s v="X"/>
    <s v="X"/>
    <s v="X"/>
    <s v="X"/>
    <n v="24478"/>
    <n v="24478"/>
    <n v="0"/>
    <n v="0"/>
    <n v="24478"/>
    <n v="5538"/>
    <n v="7378"/>
    <s v="X"/>
  </r>
  <r>
    <x v="14"/>
    <x v="3"/>
    <s v="繊維"/>
    <n v="3"/>
    <n v="34"/>
    <n v="10"/>
    <n v="3"/>
    <n v="2"/>
    <n v="16"/>
    <n v="0"/>
    <n v="2"/>
    <n v="1"/>
    <n v="0"/>
    <n v="0"/>
    <n v="0"/>
    <n v="396"/>
    <n v="79"/>
    <n v="79"/>
    <n v="0"/>
    <n v="669"/>
    <n v="669"/>
    <n v="0"/>
    <n v="0"/>
    <n v="0"/>
    <n v="0"/>
    <n v="0"/>
    <n v="0"/>
    <n v="0"/>
    <n v="0"/>
    <n v="0"/>
    <n v="0"/>
    <n v="0"/>
    <n v="0"/>
    <n v="0"/>
    <n v="835"/>
    <n v="661"/>
    <n v="170"/>
    <n v="4"/>
    <n v="832"/>
    <n v="158"/>
    <n v="158"/>
    <n v="0"/>
  </r>
  <r>
    <x v="14"/>
    <x v="4"/>
    <s v="木材"/>
    <n v="1"/>
    <n v="21"/>
    <n v="11"/>
    <n v="2"/>
    <n v="0"/>
    <n v="6"/>
    <n v="1"/>
    <n v="1"/>
    <n v="0"/>
    <n v="0"/>
    <n v="0"/>
    <n v="0"/>
    <n v="252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s v="X"/>
    <s v="X"/>
    <s v="X"/>
    <s v="X"/>
    <s v="X"/>
    <n v="0"/>
  </r>
  <r>
    <x v="14"/>
    <x v="5"/>
    <s v="家具"/>
    <n v="1"/>
    <n v="5"/>
    <n v="5"/>
    <n v="0"/>
    <n v="0"/>
    <n v="0"/>
    <n v="0"/>
    <n v="0"/>
    <n v="0"/>
    <n v="0"/>
    <n v="0"/>
    <n v="0"/>
    <n v="60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s v="X"/>
    <s v="X"/>
    <s v="X"/>
    <s v="X"/>
    <s v="X"/>
    <n v="0"/>
  </r>
  <r>
    <x v="14"/>
    <x v="6"/>
    <s v="紙製品"/>
    <n v="12"/>
    <n v="422"/>
    <n v="227"/>
    <n v="28"/>
    <n v="63"/>
    <n v="93"/>
    <n v="7"/>
    <n v="4"/>
    <n v="0"/>
    <n v="0"/>
    <n v="0"/>
    <n v="0"/>
    <n v="4949"/>
    <n v="1746"/>
    <n v="1665"/>
    <n v="80"/>
    <n v="13537"/>
    <n v="12762"/>
    <n v="135"/>
    <n v="125"/>
    <n v="48"/>
    <n v="427"/>
    <n v="39"/>
    <n v="280"/>
    <n v="123"/>
    <n v="9"/>
    <n v="147"/>
    <n v="261"/>
    <n v="102"/>
    <n v="8"/>
    <n v="151"/>
    <n v="15742"/>
    <n v="15067"/>
    <n v="472"/>
    <n v="203"/>
    <n v="15517"/>
    <n v="1709"/>
    <n v="2123"/>
    <n v="391"/>
  </r>
  <r>
    <x v="14"/>
    <x v="7"/>
    <s v="印刷"/>
    <n v="2"/>
    <n v="76"/>
    <n v="59"/>
    <n v="9"/>
    <n v="1"/>
    <n v="7"/>
    <n v="0"/>
    <n v="0"/>
    <n v="0"/>
    <n v="0"/>
    <n v="0"/>
    <n v="0"/>
    <n v="888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4"/>
    <x v="8"/>
    <s v="化学"/>
    <n v="7"/>
    <n v="697"/>
    <n v="558"/>
    <n v="89"/>
    <n v="25"/>
    <n v="13"/>
    <n v="3"/>
    <n v="9"/>
    <n v="0"/>
    <n v="0"/>
    <n v="0"/>
    <n v="0"/>
    <n v="8529"/>
    <n v="4851"/>
    <n v="4713"/>
    <n v="138"/>
    <n v="10471"/>
    <n v="10115"/>
    <n v="112"/>
    <n v="206"/>
    <n v="28"/>
    <n v="10"/>
    <n v="0"/>
    <n v="1300"/>
    <n v="501"/>
    <n v="221"/>
    <n v="578"/>
    <n v="1937"/>
    <n v="674"/>
    <n v="298"/>
    <n v="965"/>
    <n v="18128"/>
    <n v="18058"/>
    <n v="70"/>
    <n v="0"/>
    <n v="18378"/>
    <n v="3938"/>
    <n v="7538"/>
    <n v="3850"/>
  </r>
  <r>
    <x v="14"/>
    <x v="9"/>
    <s v="石油"/>
    <n v="1"/>
    <n v="12"/>
    <n v="11"/>
    <n v="1"/>
    <n v="0"/>
    <n v="0"/>
    <n v="0"/>
    <n v="0"/>
    <n v="0"/>
    <n v="0"/>
    <n v="0"/>
    <n v="0"/>
    <n v="144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s v="X"/>
    <s v="X"/>
    <s v="X"/>
    <s v="X"/>
    <s v="X"/>
    <n v="0"/>
  </r>
  <r>
    <x v="14"/>
    <x v="10"/>
    <s v="プラスチック"/>
    <n v="9"/>
    <n v="294"/>
    <n v="197"/>
    <n v="34"/>
    <n v="4"/>
    <n v="27"/>
    <n v="6"/>
    <n v="26"/>
    <n v="0"/>
    <n v="0"/>
    <n v="0"/>
    <n v="0"/>
    <n v="3786"/>
    <n v="1050"/>
    <s v="X"/>
    <s v="X"/>
    <n v="3537"/>
    <s v="X"/>
    <s v="X"/>
    <s v="X"/>
    <s v="X"/>
    <s v="X"/>
    <s v="X"/>
    <s v="X"/>
    <s v="X"/>
    <s v="X"/>
    <s v="X"/>
    <s v="X"/>
    <s v="X"/>
    <s v="X"/>
    <s v="X"/>
    <n v="5781"/>
    <n v="5523"/>
    <n v="258"/>
    <n v="0"/>
    <n v="5795"/>
    <n v="2062"/>
    <n v="2159"/>
    <s v="X"/>
  </r>
  <r>
    <x v="14"/>
    <x v="11"/>
    <s v="ゴム"/>
    <n v="4"/>
    <n v="297"/>
    <n v="222"/>
    <n v="24"/>
    <n v="2"/>
    <n v="10"/>
    <n v="28"/>
    <n v="11"/>
    <n v="0"/>
    <n v="0"/>
    <n v="0"/>
    <n v="0"/>
    <n v="3619"/>
    <n v="1457"/>
    <s v="X"/>
    <s v="X"/>
    <n v="11664"/>
    <s v="X"/>
    <s v="X"/>
    <s v="X"/>
    <s v="X"/>
    <s v="X"/>
    <s v="X"/>
    <s v="X"/>
    <s v="X"/>
    <s v="X"/>
    <s v="X"/>
    <s v="X"/>
    <s v="X"/>
    <s v="X"/>
    <s v="X"/>
    <n v="11818"/>
    <n v="8661"/>
    <n v="21"/>
    <n v="3136"/>
    <n v="8812"/>
    <n v="121"/>
    <n v="156"/>
    <s v="X"/>
  </r>
  <r>
    <x v="14"/>
    <x v="12"/>
    <s v="なめし革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13"/>
    <s v="窯業"/>
    <n v="11"/>
    <n v="560"/>
    <n v="347"/>
    <n v="40"/>
    <n v="38"/>
    <n v="12"/>
    <n v="77"/>
    <n v="46"/>
    <n v="0"/>
    <n v="0"/>
    <n v="17"/>
    <n v="0"/>
    <n v="6685"/>
    <n v="3721"/>
    <s v="X"/>
    <s v="X"/>
    <n v="12497"/>
    <s v="X"/>
    <s v="X"/>
    <s v="X"/>
    <s v="X"/>
    <s v="X"/>
    <s v="X"/>
    <s v="X"/>
    <s v="X"/>
    <s v="X"/>
    <s v="X"/>
    <s v="X"/>
    <s v="X"/>
    <s v="X"/>
    <s v="X"/>
    <n v="25295"/>
    <n v="24441"/>
    <n v="640"/>
    <n v="214"/>
    <n v="25095"/>
    <n v="11220"/>
    <n v="12267"/>
    <s v="X"/>
  </r>
  <r>
    <x v="14"/>
    <x v="14"/>
    <s v="鉄鋼"/>
    <n v="2"/>
    <n v="23"/>
    <n v="20"/>
    <n v="2"/>
    <n v="0"/>
    <n v="0"/>
    <n v="1"/>
    <n v="0"/>
    <n v="0"/>
    <n v="0"/>
    <n v="0"/>
    <n v="0"/>
    <n v="27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s v="X"/>
    <s v="X"/>
    <s v="X"/>
    <s v="X"/>
    <s v="X"/>
    <n v="0"/>
  </r>
  <r>
    <x v="14"/>
    <x v="15"/>
    <s v="非鉄"/>
    <n v="4"/>
    <n v="605"/>
    <n v="476"/>
    <n v="10"/>
    <n v="23"/>
    <n v="9"/>
    <n v="69"/>
    <n v="18"/>
    <n v="0"/>
    <n v="0"/>
    <n v="0"/>
    <n v="0"/>
    <n v="6940"/>
    <n v="3937"/>
    <s v="X"/>
    <s v="X"/>
    <n v="45095"/>
    <s v="X"/>
    <s v="X"/>
    <s v="X"/>
    <s v="X"/>
    <s v="X"/>
    <s v="X"/>
    <s v="X"/>
    <s v="X"/>
    <s v="X"/>
    <s v="X"/>
    <s v="X"/>
    <s v="X"/>
    <s v="X"/>
    <s v="X"/>
    <n v="49481"/>
    <n v="47957"/>
    <n v="1525"/>
    <n v="0"/>
    <n v="50053"/>
    <n v="5258"/>
    <n v="4978"/>
    <s v="X"/>
  </r>
  <r>
    <x v="14"/>
    <x v="16"/>
    <s v="金属製品"/>
    <n v="25"/>
    <n v="406"/>
    <n v="257"/>
    <n v="41"/>
    <n v="33"/>
    <n v="44"/>
    <n v="17"/>
    <n v="14"/>
    <n v="0"/>
    <n v="0"/>
    <n v="0"/>
    <n v="0"/>
    <n v="4953"/>
    <n v="1747"/>
    <n v="1611"/>
    <n v="136"/>
    <n v="3718"/>
    <n v="3088"/>
    <n v="8"/>
    <n v="116"/>
    <n v="506"/>
    <n v="0"/>
    <n v="0"/>
    <n v="230"/>
    <n v="38"/>
    <n v="81"/>
    <n v="111"/>
    <n v="283"/>
    <n v="38"/>
    <n v="79"/>
    <n v="165"/>
    <n v="7612"/>
    <n v="4098"/>
    <n v="3514"/>
    <n v="0"/>
    <n v="7609"/>
    <n v="3415"/>
    <n v="3726"/>
    <n v="309"/>
  </r>
  <r>
    <x v="14"/>
    <x v="17"/>
    <s v="はん用機器"/>
    <n v="9"/>
    <n v="204"/>
    <n v="136"/>
    <n v="38"/>
    <n v="11"/>
    <n v="12"/>
    <n v="2"/>
    <n v="4"/>
    <n v="1"/>
    <n v="0"/>
    <n v="0"/>
    <n v="0"/>
    <n v="2450"/>
    <n v="1057"/>
    <s v="X"/>
    <s v="X"/>
    <n v="936"/>
    <s v="X"/>
    <s v="X"/>
    <s v="X"/>
    <s v="X"/>
    <s v="X"/>
    <s v="X"/>
    <s v="X"/>
    <s v="X"/>
    <s v="X"/>
    <s v="X"/>
    <s v="X"/>
    <s v="X"/>
    <s v="X"/>
    <s v="X"/>
    <n v="2695"/>
    <n v="1827"/>
    <n v="867"/>
    <n v="1"/>
    <n v="2679"/>
    <n v="1585"/>
    <n v="1678"/>
    <s v="X"/>
  </r>
  <r>
    <x v="14"/>
    <x v="18"/>
    <s v="生産用機器"/>
    <n v="23"/>
    <n v="478"/>
    <n v="345"/>
    <n v="48"/>
    <n v="28"/>
    <n v="19"/>
    <n v="4"/>
    <n v="32"/>
    <n v="1"/>
    <n v="1"/>
    <n v="0"/>
    <n v="0"/>
    <n v="5712"/>
    <n v="2966"/>
    <n v="2783"/>
    <n v="183"/>
    <n v="18637"/>
    <n v="17161"/>
    <n v="13"/>
    <n v="82"/>
    <n v="1372"/>
    <n v="9"/>
    <n v="0"/>
    <n v="16346"/>
    <n v="12469"/>
    <n v="2587"/>
    <n v="1291"/>
    <n v="12240"/>
    <n v="7730"/>
    <n v="3179"/>
    <n v="1331"/>
    <n v="29109"/>
    <n v="28736"/>
    <n v="311"/>
    <n v="62"/>
    <n v="24901"/>
    <n v="6019"/>
    <n v="10641"/>
    <n v="474"/>
  </r>
  <r>
    <x v="14"/>
    <x v="19"/>
    <s v="業務用機器"/>
    <n v="4"/>
    <n v="440"/>
    <n v="282"/>
    <n v="64"/>
    <n v="5"/>
    <n v="89"/>
    <n v="0"/>
    <n v="0"/>
    <n v="0"/>
    <n v="0"/>
    <n v="0"/>
    <n v="0"/>
    <n v="5868"/>
    <n v="3178"/>
    <s v="X"/>
    <s v="X"/>
    <n v="8801"/>
    <s v="X"/>
    <s v="X"/>
    <s v="X"/>
    <s v="X"/>
    <s v="X"/>
    <s v="X"/>
    <s v="X"/>
    <s v="X"/>
    <s v="X"/>
    <s v="X"/>
    <s v="X"/>
    <s v="X"/>
    <s v="X"/>
    <s v="X"/>
    <n v="20903"/>
    <n v="20455"/>
    <n v="430"/>
    <n v="18"/>
    <n v="20867"/>
    <n v="11215"/>
    <n v="11573"/>
    <s v="X"/>
  </r>
  <r>
    <x v="14"/>
    <x v="20"/>
    <s v="電子部品"/>
    <n v="5"/>
    <n v="66"/>
    <n v="19"/>
    <n v="6"/>
    <n v="8"/>
    <n v="33"/>
    <n v="0"/>
    <n v="0"/>
    <n v="0"/>
    <n v="0"/>
    <n v="0"/>
    <n v="0"/>
    <n v="792"/>
    <n v="154"/>
    <n v="154"/>
    <n v="0"/>
    <n v="309"/>
    <n v="309"/>
    <n v="0"/>
    <n v="0"/>
    <n v="0"/>
    <n v="0"/>
    <n v="0"/>
    <n v="0"/>
    <n v="0"/>
    <n v="0"/>
    <n v="0"/>
    <n v="0"/>
    <n v="0"/>
    <n v="0"/>
    <n v="0"/>
    <n v="565"/>
    <n v="106"/>
    <n v="459"/>
    <n v="0"/>
    <n v="565"/>
    <n v="244"/>
    <n v="244"/>
    <n v="0"/>
  </r>
  <r>
    <x v="14"/>
    <x v="21"/>
    <s v="電気機器"/>
    <n v="7"/>
    <n v="217"/>
    <n v="120"/>
    <n v="19"/>
    <n v="30"/>
    <n v="44"/>
    <n v="3"/>
    <n v="1"/>
    <n v="0"/>
    <n v="0"/>
    <n v="0"/>
    <n v="0"/>
    <n v="2646"/>
    <n v="1176"/>
    <s v="X"/>
    <s v="X"/>
    <n v="8830"/>
    <s v="X"/>
    <s v="X"/>
    <s v="X"/>
    <s v="X"/>
    <s v="X"/>
    <s v="X"/>
    <s v="X"/>
    <s v="X"/>
    <s v="X"/>
    <s v="X"/>
    <s v="X"/>
    <s v="X"/>
    <s v="X"/>
    <s v="X"/>
    <n v="13494"/>
    <n v="13250"/>
    <n v="176"/>
    <n v="68"/>
    <n v="12108"/>
    <n v="3016"/>
    <n v="4416"/>
    <s v="X"/>
  </r>
  <r>
    <x v="14"/>
    <x v="22"/>
    <s v="情報機器"/>
    <n v="8"/>
    <n v="650"/>
    <n v="462"/>
    <n v="36"/>
    <n v="21"/>
    <n v="100"/>
    <n v="18"/>
    <n v="13"/>
    <n v="0"/>
    <n v="0"/>
    <n v="0"/>
    <n v="0"/>
    <n v="7921"/>
    <n v="4192"/>
    <n v="3754"/>
    <n v="438"/>
    <n v="9069"/>
    <n v="5325"/>
    <n v="5"/>
    <n v="47"/>
    <n v="3677"/>
    <n v="14"/>
    <n v="0"/>
    <n v="4197"/>
    <n v="77"/>
    <n v="3171"/>
    <n v="949"/>
    <n v="4360"/>
    <n v="78"/>
    <n v="3347"/>
    <n v="935"/>
    <n v="16935"/>
    <n v="14584"/>
    <n v="2314"/>
    <n v="37"/>
    <n v="17075"/>
    <n v="7496"/>
    <n v="7529"/>
    <n v="210"/>
  </r>
  <r>
    <x v="14"/>
    <x v="23"/>
    <s v="輸送機"/>
    <n v="23"/>
    <n v="2854"/>
    <n v="2151"/>
    <n v="138"/>
    <n v="86"/>
    <n v="62"/>
    <n v="328"/>
    <n v="89"/>
    <n v="0"/>
    <n v="0"/>
    <n v="0"/>
    <n v="0"/>
    <n v="36623"/>
    <n v="17006"/>
    <n v="14879"/>
    <n v="2127"/>
    <n v="102827"/>
    <n v="89128"/>
    <n v="284"/>
    <n v="1136"/>
    <n v="2021"/>
    <n v="201"/>
    <n v="10058"/>
    <n v="5489"/>
    <n v="684"/>
    <n v="2122"/>
    <n v="2682"/>
    <n v="3988"/>
    <n v="753"/>
    <n v="790"/>
    <n v="2445"/>
    <n v="147004"/>
    <n v="135595"/>
    <n v="1351"/>
    <n v="10058"/>
    <n v="135682"/>
    <n v="37063"/>
    <n v="42334"/>
    <n v="4007"/>
  </r>
  <r>
    <x v="14"/>
    <x v="24"/>
    <s v="その他"/>
    <n v="4"/>
    <n v="40"/>
    <n v="28"/>
    <n v="5"/>
    <n v="2"/>
    <n v="5"/>
    <n v="0"/>
    <n v="0"/>
    <n v="0"/>
    <n v="0"/>
    <n v="0"/>
    <n v="0"/>
    <n v="480"/>
    <n v="177"/>
    <n v="177"/>
    <n v="0"/>
    <n v="382"/>
    <n v="382"/>
    <n v="0"/>
    <n v="0"/>
    <n v="0"/>
    <n v="0"/>
    <n v="0"/>
    <n v="0"/>
    <n v="0"/>
    <n v="0"/>
    <n v="0"/>
    <n v="0"/>
    <n v="0"/>
    <n v="0"/>
    <n v="0"/>
    <n v="722"/>
    <n v="683"/>
    <n v="25"/>
    <n v="14"/>
    <n v="708"/>
    <n v="324"/>
    <n v="324"/>
    <n v="0"/>
  </r>
  <r>
    <x v="15"/>
    <x v="0"/>
    <s v="総数"/>
    <n v="153"/>
    <n v="8921"/>
    <n v="6371"/>
    <n v="740"/>
    <n v="591"/>
    <n v="867"/>
    <n v="203"/>
    <n v="147"/>
    <n v="2"/>
    <n v="0"/>
    <n v="19"/>
    <n v="1"/>
    <n v="108669"/>
    <n v="47086"/>
    <n v="42799"/>
    <n v="4287"/>
    <n v="217034"/>
    <n v="181603"/>
    <n v="2951"/>
    <n v="4282"/>
    <n v="13260"/>
    <n v="2319"/>
    <n v="12618"/>
    <n v="45211"/>
    <n v="15092"/>
    <n v="19299"/>
    <n v="10820"/>
    <n v="36733"/>
    <n v="14029"/>
    <n v="13825"/>
    <n v="8879"/>
    <n v="322126"/>
    <n v="299403"/>
    <n v="9284"/>
    <n v="13440"/>
    <n v="302148"/>
    <n v="79850"/>
    <n v="101632"/>
    <n v="15245"/>
  </r>
  <r>
    <x v="15"/>
    <x v="1"/>
    <s v="食料"/>
    <n v="13"/>
    <n v="983"/>
    <n v="390"/>
    <n v="107"/>
    <n v="116"/>
    <n v="359"/>
    <n v="7"/>
    <n v="3"/>
    <n v="1"/>
    <n v="0"/>
    <n v="0"/>
    <n v="0"/>
    <n v="11756"/>
    <n v="3642"/>
    <n v="3609"/>
    <n v="33"/>
    <n v="12987"/>
    <n v="12030"/>
    <n v="286"/>
    <n v="281"/>
    <n v="22"/>
    <n v="11"/>
    <n v="358"/>
    <n v="299"/>
    <n v="90"/>
    <n v="10"/>
    <n v="199"/>
    <n v="285"/>
    <n v="67"/>
    <n v="3"/>
    <n v="215"/>
    <n v="26022"/>
    <n v="24479"/>
    <n v="6"/>
    <n v="1537"/>
    <n v="24455"/>
    <n v="12042"/>
    <n v="12447"/>
    <n v="375"/>
  </r>
  <r>
    <x v="15"/>
    <x v="2"/>
    <s v="飲料"/>
    <n v="3"/>
    <n v="268"/>
    <n v="177"/>
    <n v="16"/>
    <n v="41"/>
    <n v="14"/>
    <n v="14"/>
    <n v="6"/>
    <n v="0"/>
    <n v="0"/>
    <n v="0"/>
    <n v="0"/>
    <n v="3245"/>
    <n v="1391"/>
    <s v="X"/>
    <s v="X"/>
    <n v="15308"/>
    <s v="X"/>
    <s v="X"/>
    <s v="X"/>
    <s v="X"/>
    <s v="X"/>
    <s v="X"/>
    <s v="X"/>
    <s v="X"/>
    <s v="X"/>
    <s v="X"/>
    <s v="X"/>
    <s v="X"/>
    <s v="X"/>
    <s v="X"/>
    <n v="23796"/>
    <n v="23796"/>
    <n v="0"/>
    <n v="0"/>
    <n v="23796"/>
    <n v="6517"/>
    <n v="8130"/>
    <s v="X"/>
  </r>
  <r>
    <x v="15"/>
    <x v="3"/>
    <s v="繊維"/>
    <n v="3"/>
    <n v="21"/>
    <n v="5"/>
    <n v="1"/>
    <n v="2"/>
    <n v="7"/>
    <n v="0"/>
    <n v="5"/>
    <n v="1"/>
    <n v="0"/>
    <n v="0"/>
    <n v="0"/>
    <n v="240"/>
    <n v="38"/>
    <n v="38"/>
    <n v="0"/>
    <n v="197"/>
    <n v="197"/>
    <n v="0"/>
    <n v="0"/>
    <n v="0"/>
    <n v="0"/>
    <n v="0"/>
    <n v="0"/>
    <n v="0"/>
    <n v="0"/>
    <n v="0"/>
    <n v="0"/>
    <n v="0"/>
    <n v="0"/>
    <n v="0"/>
    <n v="276"/>
    <n v="217"/>
    <n v="54"/>
    <n v="5"/>
    <n v="272"/>
    <n v="75"/>
    <n v="75"/>
    <n v="0"/>
  </r>
  <r>
    <x v="15"/>
    <x v="4"/>
    <s v="木材"/>
    <n v="1"/>
    <n v="26"/>
    <n v="13"/>
    <n v="1"/>
    <n v="3"/>
    <n v="7"/>
    <n v="1"/>
    <n v="1"/>
    <n v="0"/>
    <n v="0"/>
    <n v="0"/>
    <n v="0"/>
    <n v="312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s v="X"/>
    <s v="X"/>
    <s v="X"/>
    <s v="X"/>
    <s v="X"/>
    <n v="0"/>
  </r>
  <r>
    <x v="15"/>
    <x v="5"/>
    <s v="家具"/>
    <n v="1"/>
    <n v="4"/>
    <n v="4"/>
    <n v="0"/>
    <n v="0"/>
    <n v="0"/>
    <n v="0"/>
    <n v="0"/>
    <n v="0"/>
    <n v="0"/>
    <n v="0"/>
    <n v="0"/>
    <n v="48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s v="X"/>
    <s v="X"/>
    <s v="X"/>
    <s v="X"/>
    <s v="X"/>
    <n v="0"/>
  </r>
  <r>
    <x v="15"/>
    <x v="6"/>
    <s v="紙製品"/>
    <n v="12"/>
    <n v="420"/>
    <n v="238"/>
    <n v="28"/>
    <n v="58"/>
    <n v="87"/>
    <n v="6"/>
    <n v="3"/>
    <n v="0"/>
    <n v="0"/>
    <n v="5"/>
    <n v="1"/>
    <n v="5062"/>
    <n v="1849"/>
    <n v="1736"/>
    <n v="114"/>
    <n v="15172"/>
    <n v="13585"/>
    <n v="15"/>
    <n v="120"/>
    <n v="36"/>
    <n v="346"/>
    <n v="1069"/>
    <n v="261"/>
    <n v="77"/>
    <n v="33"/>
    <n v="151"/>
    <n v="233"/>
    <n v="69"/>
    <n v="42"/>
    <n v="121"/>
    <n v="17045"/>
    <n v="15512"/>
    <n v="433"/>
    <n v="1100"/>
    <n v="15947"/>
    <n v="1228"/>
    <n v="1794"/>
    <n v="568"/>
  </r>
  <r>
    <x v="15"/>
    <x v="7"/>
    <s v="印刷"/>
    <n v="2"/>
    <n v="77"/>
    <n v="61"/>
    <n v="8"/>
    <n v="1"/>
    <n v="7"/>
    <n v="0"/>
    <n v="0"/>
    <n v="0"/>
    <n v="0"/>
    <n v="0"/>
    <n v="0"/>
    <n v="919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5"/>
    <x v="8"/>
    <s v="化学"/>
    <n v="7"/>
    <n v="691"/>
    <n v="567"/>
    <n v="83"/>
    <n v="21"/>
    <n v="8"/>
    <n v="3"/>
    <n v="9"/>
    <n v="0"/>
    <n v="0"/>
    <n v="0"/>
    <n v="0"/>
    <n v="8496"/>
    <n v="4460"/>
    <n v="4116"/>
    <n v="345"/>
    <n v="8699"/>
    <n v="8433"/>
    <n v="78"/>
    <n v="175"/>
    <n v="1"/>
    <n v="11"/>
    <n v="0"/>
    <n v="1937"/>
    <n v="674"/>
    <n v="298"/>
    <n v="965"/>
    <n v="1420"/>
    <n v="535"/>
    <n v="243"/>
    <n v="642"/>
    <n v="14032"/>
    <n v="14029"/>
    <n v="3"/>
    <n v="0"/>
    <n v="13838"/>
    <n v="1892"/>
    <n v="5136"/>
    <n v="3049"/>
  </r>
  <r>
    <x v="15"/>
    <x v="9"/>
    <s v="石油"/>
    <n v="1"/>
    <n v="12"/>
    <n v="11"/>
    <n v="1"/>
    <n v="0"/>
    <n v="0"/>
    <n v="0"/>
    <n v="0"/>
    <n v="0"/>
    <n v="0"/>
    <n v="0"/>
    <n v="0"/>
    <n v="144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s v="X"/>
    <s v="X"/>
    <s v="X"/>
    <s v="X"/>
    <s v="X"/>
    <n v="0"/>
  </r>
  <r>
    <x v="15"/>
    <x v="10"/>
    <s v="プラスチック"/>
    <n v="8"/>
    <n v="265"/>
    <n v="188"/>
    <n v="34"/>
    <n v="6"/>
    <n v="34"/>
    <n v="1"/>
    <n v="2"/>
    <n v="0"/>
    <n v="0"/>
    <n v="0"/>
    <n v="0"/>
    <n v="3210"/>
    <n v="1019"/>
    <s v="X"/>
    <s v="X"/>
    <n v="3014"/>
    <s v="X"/>
    <s v="X"/>
    <s v="X"/>
    <s v="X"/>
    <s v="X"/>
    <s v="X"/>
    <s v="X"/>
    <s v="X"/>
    <s v="X"/>
    <s v="X"/>
    <s v="X"/>
    <s v="X"/>
    <s v="X"/>
    <s v="X"/>
    <n v="4678"/>
    <n v="4469"/>
    <n v="209"/>
    <n v="0"/>
    <n v="4667"/>
    <n v="1474"/>
    <n v="1608"/>
    <s v="X"/>
  </r>
  <r>
    <x v="15"/>
    <x v="11"/>
    <s v="ゴム"/>
    <n v="3"/>
    <n v="274"/>
    <n v="233"/>
    <n v="31"/>
    <n v="2"/>
    <n v="0"/>
    <n v="5"/>
    <n v="3"/>
    <n v="0"/>
    <n v="0"/>
    <n v="0"/>
    <n v="0"/>
    <n v="3245"/>
    <n v="1137"/>
    <s v="X"/>
    <s v="X"/>
    <n v="7525"/>
    <s v="X"/>
    <s v="X"/>
    <s v="X"/>
    <s v="X"/>
    <s v="X"/>
    <s v="X"/>
    <s v="X"/>
    <s v="X"/>
    <s v="X"/>
    <s v="X"/>
    <s v="X"/>
    <s v="X"/>
    <s v="X"/>
    <s v="X"/>
    <n v="7933"/>
    <n v="5845"/>
    <n v="21"/>
    <n v="2067"/>
    <n v="5631"/>
    <n v="176"/>
    <n v="395"/>
    <s v="X"/>
  </r>
  <r>
    <x v="15"/>
    <x v="12"/>
    <s v="なめし革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13"/>
    <s v="窯業"/>
    <n v="10"/>
    <n v="536"/>
    <n v="356"/>
    <n v="38"/>
    <n v="77"/>
    <n v="23"/>
    <n v="9"/>
    <n v="33"/>
    <n v="0"/>
    <n v="0"/>
    <n v="14"/>
    <n v="0"/>
    <n v="6326"/>
    <n v="2489"/>
    <s v="X"/>
    <s v="X"/>
    <n v="11794"/>
    <s v="X"/>
    <s v="X"/>
    <s v="X"/>
    <s v="X"/>
    <s v="X"/>
    <s v="X"/>
    <s v="X"/>
    <s v="X"/>
    <s v="X"/>
    <s v="X"/>
    <s v="X"/>
    <s v="X"/>
    <s v="X"/>
    <s v="X"/>
    <n v="26456"/>
    <n v="25900"/>
    <n v="412"/>
    <n v="144"/>
    <n v="25381"/>
    <n v="11731"/>
    <n v="14050"/>
    <s v="X"/>
  </r>
  <r>
    <x v="15"/>
    <x v="14"/>
    <s v="鉄鋼"/>
    <n v="2"/>
    <n v="23"/>
    <n v="21"/>
    <n v="2"/>
    <n v="0"/>
    <n v="0"/>
    <n v="0"/>
    <n v="0"/>
    <n v="0"/>
    <n v="0"/>
    <n v="0"/>
    <n v="0"/>
    <n v="27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s v="X"/>
    <s v="X"/>
    <s v="X"/>
    <s v="X"/>
    <s v="X"/>
    <n v="0"/>
  </r>
  <r>
    <x v="15"/>
    <x v="15"/>
    <s v="非鉄"/>
    <n v="2"/>
    <n v="570"/>
    <n v="443"/>
    <n v="12"/>
    <n v="34"/>
    <n v="6"/>
    <n v="60"/>
    <n v="15"/>
    <n v="0"/>
    <n v="0"/>
    <n v="0"/>
    <n v="0"/>
    <n v="6800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5"/>
    <x v="16"/>
    <s v="金属製品"/>
    <n v="20"/>
    <n v="291"/>
    <n v="196"/>
    <n v="32"/>
    <n v="23"/>
    <n v="34"/>
    <n v="1"/>
    <n v="5"/>
    <n v="0"/>
    <n v="0"/>
    <n v="0"/>
    <n v="0"/>
    <n v="3531"/>
    <n v="1143"/>
    <n v="1117"/>
    <n v="26"/>
    <n v="2896"/>
    <n v="2493"/>
    <n v="5"/>
    <n v="87"/>
    <n v="311"/>
    <n v="0"/>
    <n v="0"/>
    <n v="283"/>
    <n v="38"/>
    <n v="79"/>
    <n v="165"/>
    <n v="281"/>
    <n v="36"/>
    <n v="84"/>
    <n v="161"/>
    <n v="5391"/>
    <n v="3607"/>
    <n v="1774"/>
    <n v="10"/>
    <n v="5383"/>
    <n v="2082"/>
    <n v="2386"/>
    <n v="306"/>
  </r>
  <r>
    <x v="15"/>
    <x v="17"/>
    <s v="はん用機器"/>
    <n v="6"/>
    <n v="180"/>
    <n v="126"/>
    <n v="43"/>
    <n v="4"/>
    <n v="7"/>
    <n v="0"/>
    <n v="0"/>
    <n v="0"/>
    <n v="0"/>
    <n v="0"/>
    <n v="0"/>
    <n v="2133"/>
    <n v="755"/>
    <s v="X"/>
    <s v="X"/>
    <n v="608"/>
    <s v="X"/>
    <s v="X"/>
    <s v="X"/>
    <s v="X"/>
    <s v="X"/>
    <s v="X"/>
    <s v="X"/>
    <s v="X"/>
    <s v="X"/>
    <s v="X"/>
    <s v="X"/>
    <s v="X"/>
    <s v="X"/>
    <s v="X"/>
    <n v="1691"/>
    <n v="1339"/>
    <n v="350"/>
    <n v="2"/>
    <n v="1679"/>
    <n v="951"/>
    <n v="1032"/>
    <s v="X"/>
  </r>
  <r>
    <x v="15"/>
    <x v="18"/>
    <s v="生産用機器"/>
    <n v="17"/>
    <n v="390"/>
    <n v="287"/>
    <n v="39"/>
    <n v="24"/>
    <n v="14"/>
    <n v="2"/>
    <n v="24"/>
    <n v="0"/>
    <n v="0"/>
    <n v="0"/>
    <n v="0"/>
    <n v="4821"/>
    <n v="2538"/>
    <n v="2286"/>
    <n v="251"/>
    <n v="13524"/>
    <n v="12409"/>
    <n v="14"/>
    <n v="73"/>
    <n v="1012"/>
    <n v="15"/>
    <n v="0"/>
    <n v="12240"/>
    <n v="7730"/>
    <n v="3179"/>
    <n v="1331"/>
    <n v="11089"/>
    <n v="8530"/>
    <n v="1798"/>
    <n v="760"/>
    <n v="17748"/>
    <n v="17576"/>
    <n v="151"/>
    <n v="21"/>
    <n v="17147"/>
    <n v="3309"/>
    <n v="4484"/>
    <n v="596"/>
  </r>
  <r>
    <x v="15"/>
    <x v="19"/>
    <s v="業務用機器"/>
    <n v="3"/>
    <n v="375"/>
    <n v="234"/>
    <n v="58"/>
    <n v="5"/>
    <n v="78"/>
    <n v="0"/>
    <n v="0"/>
    <n v="0"/>
    <n v="0"/>
    <n v="0"/>
    <n v="0"/>
    <n v="4524"/>
    <n v="2700"/>
    <s v="X"/>
    <s v="X"/>
    <n v="8795"/>
    <s v="X"/>
    <s v="X"/>
    <s v="X"/>
    <s v="X"/>
    <s v="X"/>
    <s v="X"/>
    <s v="X"/>
    <s v="X"/>
    <s v="X"/>
    <s v="X"/>
    <s v="X"/>
    <s v="X"/>
    <s v="X"/>
    <s v="X"/>
    <n v="20008"/>
    <n v="19775"/>
    <n v="227"/>
    <n v="6"/>
    <n v="20142"/>
    <n v="10346"/>
    <n v="10683"/>
    <s v="X"/>
  </r>
  <r>
    <x v="15"/>
    <x v="20"/>
    <s v="電子部品"/>
    <n v="6"/>
    <n v="169"/>
    <n v="98"/>
    <n v="25"/>
    <n v="8"/>
    <n v="38"/>
    <n v="0"/>
    <n v="0"/>
    <n v="0"/>
    <n v="0"/>
    <n v="0"/>
    <n v="0"/>
    <n v="2083"/>
    <n v="659"/>
    <s v="X"/>
    <s v="X"/>
    <n v="5417"/>
    <s v="X"/>
    <s v="X"/>
    <s v="X"/>
    <s v="X"/>
    <s v="X"/>
    <s v="X"/>
    <s v="X"/>
    <s v="X"/>
    <s v="X"/>
    <s v="X"/>
    <s v="X"/>
    <s v="X"/>
    <s v="X"/>
    <s v="X"/>
    <n v="7331"/>
    <n v="6815"/>
    <n v="429"/>
    <n v="88"/>
    <n v="6824"/>
    <n v="1291"/>
    <n v="1804"/>
    <s v="X"/>
  </r>
  <r>
    <x v="15"/>
    <x v="21"/>
    <s v="電気機器"/>
    <n v="6"/>
    <n v="105"/>
    <n v="40"/>
    <n v="6"/>
    <n v="22"/>
    <n v="34"/>
    <n v="3"/>
    <n v="0"/>
    <n v="0"/>
    <n v="0"/>
    <n v="0"/>
    <n v="0"/>
    <n v="1260"/>
    <n v="282"/>
    <s v="X"/>
    <s v="X"/>
    <n v="415"/>
    <s v="X"/>
    <s v="X"/>
    <s v="X"/>
    <s v="X"/>
    <s v="X"/>
    <s v="X"/>
    <s v="X"/>
    <s v="X"/>
    <s v="X"/>
    <s v="X"/>
    <s v="X"/>
    <s v="X"/>
    <s v="X"/>
    <s v="X"/>
    <n v="842"/>
    <n v="664"/>
    <n v="136"/>
    <n v="42"/>
    <n v="792"/>
    <n v="326"/>
    <n v="412"/>
    <s v="X"/>
  </r>
  <r>
    <x v="15"/>
    <x v="22"/>
    <s v="情報機器"/>
    <n v="6"/>
    <n v="603"/>
    <n v="445"/>
    <n v="24"/>
    <n v="23"/>
    <n v="66"/>
    <n v="26"/>
    <n v="19"/>
    <n v="0"/>
    <n v="0"/>
    <n v="0"/>
    <n v="0"/>
    <n v="7304"/>
    <n v="3862"/>
    <n v="3440"/>
    <n v="422"/>
    <n v="8471"/>
    <n v="5038"/>
    <n v="4"/>
    <n v="38"/>
    <n v="3379"/>
    <n v="12"/>
    <n v="0"/>
    <n v="4360"/>
    <n v="78"/>
    <n v="3347"/>
    <n v="935"/>
    <n v="3423"/>
    <n v="114"/>
    <n v="2345"/>
    <n v="964"/>
    <n v="17286"/>
    <n v="15156"/>
    <n v="2100"/>
    <n v="30"/>
    <n v="16291"/>
    <n v="7275"/>
    <n v="8464"/>
    <n v="224"/>
  </r>
  <r>
    <x v="15"/>
    <x v="23"/>
    <s v="輸送機"/>
    <n v="19"/>
    <n v="2607"/>
    <n v="2214"/>
    <n v="148"/>
    <n v="120"/>
    <n v="41"/>
    <n v="65"/>
    <n v="19"/>
    <n v="0"/>
    <n v="0"/>
    <n v="0"/>
    <n v="0"/>
    <n v="32562"/>
    <n v="14705"/>
    <n v="12912"/>
    <n v="1793"/>
    <n v="78169"/>
    <n v="65290"/>
    <n v="1088"/>
    <n v="825"/>
    <n v="1413"/>
    <n v="257"/>
    <n v="9296"/>
    <n v="3831"/>
    <n v="801"/>
    <n v="805"/>
    <n v="2225"/>
    <n v="3419"/>
    <n v="618"/>
    <n v="739"/>
    <n v="2062"/>
    <n v="96415"/>
    <n v="87030"/>
    <n v="997"/>
    <n v="8388"/>
    <n v="87776"/>
    <n v="13655"/>
    <n v="17467"/>
    <n v="3562"/>
  </r>
  <r>
    <x v="15"/>
    <x v="24"/>
    <s v="その他"/>
    <n v="2"/>
    <n v="31"/>
    <n v="24"/>
    <n v="3"/>
    <n v="1"/>
    <n v="3"/>
    <n v="0"/>
    <n v="0"/>
    <n v="0"/>
    <n v="0"/>
    <n v="0"/>
    <n v="0"/>
    <n v="372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s v="X"/>
    <s v="X"/>
    <s v="X"/>
    <s v="X"/>
    <s v="X"/>
    <n v="0"/>
  </r>
  <r>
    <x v="16"/>
    <x v="0"/>
    <s v="総数"/>
    <n v="146"/>
    <n v="8711"/>
    <n v="6265"/>
    <n v="725"/>
    <n v="509"/>
    <n v="846"/>
    <n v="208"/>
    <n v="156"/>
    <n v="2"/>
    <n v="0"/>
    <n v="137"/>
    <n v="31"/>
    <n v="103883"/>
    <n v="48025"/>
    <n v="45283"/>
    <n v="2742"/>
    <n v="216188"/>
    <n v="183782"/>
    <n v="2257"/>
    <n v="4197"/>
    <n v="11948"/>
    <n v="3603"/>
    <n v="10402"/>
    <n v="35849"/>
    <n v="14328"/>
    <n v="13143"/>
    <n v="8379"/>
    <n v="43154"/>
    <n v="21891"/>
    <n v="12467"/>
    <n v="8796"/>
    <n v="337943"/>
    <n v="314249"/>
    <n v="10620"/>
    <n v="13073"/>
    <n v="331755"/>
    <n v="107739"/>
    <n v="117776"/>
    <n v="16925"/>
  </r>
  <r>
    <x v="16"/>
    <x v="1"/>
    <s v="食料"/>
    <n v="12"/>
    <n v="937"/>
    <n v="377"/>
    <n v="112"/>
    <n v="114"/>
    <n v="314"/>
    <n v="8"/>
    <n v="11"/>
    <n v="1"/>
    <n v="0"/>
    <n v="0"/>
    <n v="0"/>
    <n v="11089"/>
    <n v="3438"/>
    <n v="3400"/>
    <n v="38"/>
    <n v="11949"/>
    <n v="9736"/>
    <n v="208"/>
    <n v="295"/>
    <n v="0"/>
    <n v="9"/>
    <n v="1701"/>
    <n v="285"/>
    <n v="67"/>
    <n v="3"/>
    <n v="215"/>
    <n v="356"/>
    <n v="81"/>
    <n v="5"/>
    <n v="271"/>
    <n v="23789"/>
    <n v="21337"/>
    <n v="6"/>
    <n v="2446"/>
    <n v="21358"/>
    <n v="11013"/>
    <n v="11306"/>
    <n v="309"/>
  </r>
  <r>
    <x v="16"/>
    <x v="2"/>
    <s v="飲料"/>
    <n v="3"/>
    <n v="272"/>
    <n v="175"/>
    <n v="18"/>
    <n v="55"/>
    <n v="12"/>
    <n v="9"/>
    <n v="3"/>
    <n v="0"/>
    <n v="0"/>
    <n v="0"/>
    <n v="0"/>
    <n v="3278"/>
    <n v="1425"/>
    <s v="X"/>
    <s v="X"/>
    <n v="14956"/>
    <s v="X"/>
    <s v="X"/>
    <s v="X"/>
    <n v="0"/>
    <s v="X"/>
    <n v="0"/>
    <s v="X"/>
    <s v="X"/>
    <n v="0"/>
    <s v="X"/>
    <s v="X"/>
    <s v="X"/>
    <n v="0"/>
    <s v="X"/>
    <n v="31614"/>
    <n v="31614"/>
    <n v="0"/>
    <n v="0"/>
    <n v="31585"/>
    <n v="14561"/>
    <n v="15888"/>
    <s v="X"/>
  </r>
  <r>
    <x v="16"/>
    <x v="3"/>
    <s v="繊維"/>
    <n v="1"/>
    <n v="4"/>
    <n v="1"/>
    <n v="1"/>
    <n v="0"/>
    <n v="1"/>
    <n v="0"/>
    <n v="0"/>
    <n v="1"/>
    <n v="0"/>
    <n v="0"/>
    <n v="0"/>
    <n v="3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n v="0"/>
    <s v="X"/>
    <s v="X"/>
    <s v="X"/>
    <s v="X"/>
    <n v="0"/>
  </r>
  <r>
    <x v="16"/>
    <x v="4"/>
    <s v="木材"/>
    <n v="1"/>
    <n v="26"/>
    <n v="12"/>
    <n v="1"/>
    <n v="4"/>
    <n v="8"/>
    <n v="1"/>
    <n v="0"/>
    <n v="0"/>
    <n v="0"/>
    <n v="0"/>
    <n v="0"/>
    <n v="312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n v="0"/>
    <n v="0"/>
    <s v="X"/>
    <s v="X"/>
    <s v="X"/>
    <n v="0"/>
  </r>
  <r>
    <x v="16"/>
    <x v="5"/>
    <s v="家具"/>
    <n v="1"/>
    <n v="6"/>
    <n v="5"/>
    <n v="1"/>
    <n v="0"/>
    <n v="0"/>
    <n v="0"/>
    <n v="0"/>
    <n v="0"/>
    <n v="0"/>
    <n v="0"/>
    <n v="0"/>
    <n v="72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n v="0"/>
    <n v="0"/>
    <s v="X"/>
    <s v="X"/>
    <s v="X"/>
    <n v="0"/>
  </r>
  <r>
    <x v="16"/>
    <x v="6"/>
    <s v="紙製品"/>
    <n v="12"/>
    <n v="426"/>
    <n v="244"/>
    <n v="28"/>
    <n v="51"/>
    <n v="94"/>
    <n v="6"/>
    <n v="3"/>
    <n v="0"/>
    <n v="0"/>
    <n v="0"/>
    <n v="0"/>
    <n v="5110"/>
    <n v="1760"/>
    <n v="1723"/>
    <n v="37"/>
    <n v="8662"/>
    <n v="8164"/>
    <n v="53"/>
    <n v="36"/>
    <n v="34"/>
    <n v="339"/>
    <n v="37"/>
    <n v="233"/>
    <n v="69"/>
    <n v="42"/>
    <n v="121"/>
    <n v="249"/>
    <n v="90"/>
    <n v="40"/>
    <n v="119"/>
    <n v="16079"/>
    <n v="15403"/>
    <n v="480"/>
    <n v="196"/>
    <n v="15901"/>
    <n v="6662"/>
    <n v="7076"/>
    <n v="434"/>
  </r>
  <r>
    <x v="16"/>
    <x v="7"/>
    <s v="印刷"/>
    <n v="2"/>
    <n v="79"/>
    <n v="60"/>
    <n v="9"/>
    <n v="1"/>
    <n v="9"/>
    <n v="0"/>
    <n v="0"/>
    <n v="0"/>
    <n v="0"/>
    <n v="0"/>
    <n v="0"/>
    <n v="955"/>
    <s v="X"/>
    <s v="X"/>
    <n v="0"/>
    <s v="X"/>
    <s v="X"/>
    <n v="0"/>
    <s v="X"/>
    <s v="X"/>
    <n v="0"/>
    <n v="0"/>
    <s v="X"/>
    <s v="X"/>
    <s v="X"/>
    <s v="X"/>
    <s v="X"/>
    <s v="X"/>
    <s v="X"/>
    <s v="X"/>
    <s v="X"/>
    <s v="X"/>
    <s v="X"/>
    <s v="X"/>
    <s v="X"/>
    <s v="X"/>
    <s v="X"/>
    <s v="X"/>
  </r>
  <r>
    <x v="16"/>
    <x v="8"/>
    <s v="化学"/>
    <n v="7"/>
    <n v="690"/>
    <n v="565"/>
    <n v="81"/>
    <n v="25"/>
    <n v="14"/>
    <n v="3"/>
    <n v="2"/>
    <n v="0"/>
    <n v="0"/>
    <n v="0"/>
    <n v="0"/>
    <n v="8370"/>
    <n v="4371"/>
    <n v="4305"/>
    <n v="66"/>
    <n v="8802"/>
    <n v="8585"/>
    <n v="63"/>
    <n v="143"/>
    <n v="1"/>
    <n v="10"/>
    <n v="0"/>
    <n v="1420"/>
    <n v="535"/>
    <n v="243"/>
    <n v="642"/>
    <n v="1234"/>
    <n v="459"/>
    <n v="232"/>
    <n v="543"/>
    <n v="14632"/>
    <n v="14630"/>
    <n v="2"/>
    <n v="0"/>
    <n v="14545"/>
    <n v="3483"/>
    <n v="5653"/>
    <n v="2083"/>
  </r>
  <r>
    <x v="16"/>
    <x v="9"/>
    <s v="石油"/>
    <n v="1"/>
    <n v="13"/>
    <n v="12"/>
    <n v="1"/>
    <n v="0"/>
    <n v="0"/>
    <n v="0"/>
    <n v="0"/>
    <n v="0"/>
    <n v="0"/>
    <n v="0"/>
    <n v="0"/>
    <n v="15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n v="0"/>
    <n v="0"/>
    <s v="X"/>
    <s v="X"/>
    <s v="X"/>
    <n v="0"/>
  </r>
  <r>
    <x v="16"/>
    <x v="10"/>
    <s v="プラスチック"/>
    <n v="6"/>
    <n v="267"/>
    <n v="192"/>
    <n v="29"/>
    <n v="1"/>
    <n v="32"/>
    <n v="10"/>
    <n v="3"/>
    <n v="0"/>
    <n v="0"/>
    <n v="0"/>
    <n v="0"/>
    <n v="3192"/>
    <n v="976"/>
    <s v="X"/>
    <s v="X"/>
    <n v="2903"/>
    <s v="X"/>
    <s v="X"/>
    <s v="X"/>
    <s v="X"/>
    <n v="0"/>
    <n v="0"/>
    <s v="X"/>
    <s v="X"/>
    <s v="X"/>
    <s v="X"/>
    <s v="X"/>
    <s v="X"/>
    <s v="X"/>
    <s v="X"/>
    <n v="4876"/>
    <n v="4722"/>
    <n v="154"/>
    <n v="0"/>
    <n v="4893"/>
    <n v="1809"/>
    <n v="1903"/>
    <s v="X"/>
  </r>
  <r>
    <x v="16"/>
    <x v="11"/>
    <s v="ゴム"/>
    <n v="3"/>
    <n v="286"/>
    <n v="234"/>
    <n v="37"/>
    <n v="1"/>
    <n v="0"/>
    <n v="10"/>
    <n v="4"/>
    <n v="0"/>
    <n v="0"/>
    <n v="0"/>
    <n v="0"/>
    <n v="3412"/>
    <n v="1074"/>
    <s v="X"/>
    <s v="X"/>
    <n v="8682"/>
    <s v="X"/>
    <s v="X"/>
    <s v="X"/>
    <s v="X"/>
    <s v="X"/>
    <s v="X"/>
    <s v="X"/>
    <s v="X"/>
    <s v="X"/>
    <s v="X"/>
    <s v="X"/>
    <s v="X"/>
    <s v="X"/>
    <s v="X"/>
    <n v="7736"/>
    <n v="5597"/>
    <n v="28"/>
    <n v="2112"/>
    <n v="5702"/>
    <n v="1155"/>
    <n v="890"/>
    <s v="X"/>
  </r>
  <r>
    <x v="16"/>
    <x v="12"/>
    <s v="なめし革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13"/>
    <s v="窯業"/>
    <n v="10"/>
    <n v="578"/>
    <n v="353"/>
    <n v="36"/>
    <n v="59"/>
    <n v="24"/>
    <n v="39"/>
    <n v="67"/>
    <n v="0"/>
    <n v="0"/>
    <n v="0"/>
    <n v="23"/>
    <n v="6136"/>
    <n v="2518"/>
    <s v="X"/>
    <s v="X"/>
    <n v="14472"/>
    <s v="X"/>
    <s v="X"/>
    <s v="X"/>
    <s v="X"/>
    <s v="X"/>
    <n v="0"/>
    <s v="X"/>
    <s v="X"/>
    <s v="X"/>
    <s v="X"/>
    <s v="X"/>
    <s v="X"/>
    <s v="X"/>
    <s v="X"/>
    <n v="30532"/>
    <n v="29990"/>
    <n v="390"/>
    <n v="153"/>
    <n v="29657"/>
    <n v="13405"/>
    <n v="15346"/>
    <s v="X"/>
  </r>
  <r>
    <x v="16"/>
    <x v="14"/>
    <s v="鉄鋼"/>
    <n v="2"/>
    <n v="23"/>
    <n v="21"/>
    <n v="2"/>
    <n v="0"/>
    <n v="0"/>
    <n v="0"/>
    <n v="0"/>
    <n v="0"/>
    <n v="0"/>
    <n v="0"/>
    <n v="0"/>
    <n v="27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s v="X"/>
    <n v="0"/>
    <s v="X"/>
    <s v="X"/>
    <s v="X"/>
    <n v="0"/>
  </r>
  <r>
    <x v="16"/>
    <x v="15"/>
    <s v="非鉄"/>
    <n v="2"/>
    <n v="572"/>
    <n v="449"/>
    <n v="14"/>
    <n v="39"/>
    <n v="6"/>
    <n v="51"/>
    <n v="13"/>
    <n v="0"/>
    <n v="0"/>
    <n v="0"/>
    <n v="0"/>
    <n v="6859"/>
    <s v="X"/>
    <s v="X"/>
    <s v="X"/>
    <s v="X"/>
    <s v="X"/>
    <s v="X"/>
    <s v="X"/>
    <s v="X"/>
    <s v="X"/>
    <n v="0"/>
    <s v="X"/>
    <s v="X"/>
    <s v="X"/>
    <s v="X"/>
    <s v="X"/>
    <s v="X"/>
    <s v="X"/>
    <s v="X"/>
    <s v="X"/>
    <s v="X"/>
    <s v="X"/>
    <n v="0"/>
    <s v="X"/>
    <s v="X"/>
    <s v="X"/>
    <s v="X"/>
  </r>
  <r>
    <x v="16"/>
    <x v="16"/>
    <s v="金属製品"/>
    <n v="19"/>
    <n v="298"/>
    <n v="205"/>
    <n v="33"/>
    <n v="26"/>
    <n v="27"/>
    <n v="5"/>
    <n v="2"/>
    <n v="0"/>
    <n v="0"/>
    <n v="1"/>
    <n v="0"/>
    <n v="3396"/>
    <n v="1185"/>
    <n v="1148"/>
    <n v="37"/>
    <n v="4057"/>
    <n v="3580"/>
    <n v="5"/>
    <n v="91"/>
    <n v="356"/>
    <n v="0"/>
    <n v="24"/>
    <n v="301"/>
    <n v="41"/>
    <n v="78"/>
    <n v="182"/>
    <n v="189"/>
    <n v="32"/>
    <n v="17"/>
    <n v="139"/>
    <n v="6767"/>
    <n v="4650"/>
    <n v="2085"/>
    <n v="32"/>
    <n v="6666"/>
    <n v="2268"/>
    <n v="2581"/>
    <n v="243"/>
  </r>
  <r>
    <x v="16"/>
    <x v="17"/>
    <s v="はん用機器"/>
    <n v="7"/>
    <n v="197"/>
    <n v="137"/>
    <n v="41"/>
    <n v="5"/>
    <n v="12"/>
    <n v="2"/>
    <n v="0"/>
    <n v="0"/>
    <n v="0"/>
    <n v="0"/>
    <n v="0"/>
    <n v="2343"/>
    <n v="854"/>
    <s v="X"/>
    <s v="X"/>
    <n v="682"/>
    <s v="X"/>
    <n v="0"/>
    <s v="X"/>
    <s v="X"/>
    <n v="0"/>
    <n v="0"/>
    <s v="X"/>
    <s v="X"/>
    <s v="X"/>
    <s v="X"/>
    <s v="X"/>
    <s v="X"/>
    <s v="X"/>
    <s v="X"/>
    <n v="2130"/>
    <n v="1761"/>
    <n v="337"/>
    <n v="32"/>
    <n v="2103"/>
    <n v="1343"/>
    <n v="1383"/>
    <s v="X"/>
  </r>
  <r>
    <x v="16"/>
    <x v="18"/>
    <s v="生産用機器"/>
    <n v="16"/>
    <n v="411"/>
    <n v="298"/>
    <n v="39"/>
    <n v="24"/>
    <n v="18"/>
    <n v="3"/>
    <n v="29"/>
    <n v="0"/>
    <n v="0"/>
    <n v="0"/>
    <n v="0"/>
    <n v="4908"/>
    <n v="2382"/>
    <n v="2356"/>
    <n v="26"/>
    <n v="15761"/>
    <n v="14826"/>
    <n v="14"/>
    <n v="67"/>
    <n v="846"/>
    <n v="8"/>
    <n v="0"/>
    <n v="11088"/>
    <n v="8530"/>
    <n v="1797"/>
    <n v="760"/>
    <n v="15748"/>
    <n v="13982"/>
    <n v="1198"/>
    <n v="568"/>
    <n v="15227"/>
    <n v="15074"/>
    <n v="144"/>
    <n v="9"/>
    <n v="20070"/>
    <n v="4246"/>
    <n v="139"/>
    <n v="468"/>
  </r>
  <r>
    <x v="16"/>
    <x v="19"/>
    <s v="業務用機器"/>
    <n v="3"/>
    <n v="408"/>
    <n v="264"/>
    <n v="62"/>
    <n v="3"/>
    <n v="79"/>
    <n v="0"/>
    <n v="0"/>
    <n v="0"/>
    <n v="0"/>
    <n v="0"/>
    <n v="0"/>
    <n v="4895"/>
    <n v="2059"/>
    <s v="X"/>
    <s v="X"/>
    <n v="7424"/>
    <s v="X"/>
    <s v="X"/>
    <s v="X"/>
    <s v="X"/>
    <n v="0"/>
    <n v="0"/>
    <s v="X"/>
    <n v="0"/>
    <s v="X"/>
    <s v="X"/>
    <s v="X"/>
    <n v="0"/>
    <s v="X"/>
    <s v="X"/>
    <n v="15636"/>
    <n v="15245"/>
    <n v="366"/>
    <n v="25"/>
    <n v="15340"/>
    <n v="6710"/>
    <n v="7814"/>
    <s v="X"/>
  </r>
  <r>
    <x v="16"/>
    <x v="20"/>
    <s v="電子部品"/>
    <n v="6"/>
    <n v="88"/>
    <n v="23"/>
    <n v="14"/>
    <n v="8"/>
    <n v="40"/>
    <n v="3"/>
    <n v="0"/>
    <n v="0"/>
    <n v="0"/>
    <n v="0"/>
    <n v="0"/>
    <n v="1070"/>
    <n v="180"/>
    <n v="180"/>
    <n v="0"/>
    <n v="308"/>
    <s v="X"/>
    <s v="X"/>
    <s v="X"/>
    <s v="X"/>
    <s v="X"/>
    <s v="X"/>
    <n v="0"/>
    <n v="0"/>
    <n v="0"/>
    <n v="0"/>
    <n v="0"/>
    <n v="0"/>
    <n v="0"/>
    <n v="0"/>
    <n v="697"/>
    <n v="95"/>
    <n v="496"/>
    <n v="106"/>
    <n v="591"/>
    <n v="366"/>
    <n v="371"/>
    <s v="X"/>
  </r>
  <r>
    <x v="16"/>
    <x v="21"/>
    <s v="電気機器"/>
    <n v="6"/>
    <n v="81"/>
    <n v="26"/>
    <n v="5"/>
    <n v="15"/>
    <n v="33"/>
    <n v="2"/>
    <n v="0"/>
    <n v="0"/>
    <n v="0"/>
    <n v="0"/>
    <n v="0"/>
    <n v="1188"/>
    <n v="246"/>
    <s v="X"/>
    <s v="X"/>
    <n v="288"/>
    <s v="X"/>
    <s v="X"/>
    <s v="X"/>
    <s v="X"/>
    <n v="0"/>
    <n v="0"/>
    <s v="X"/>
    <n v="0"/>
    <s v="X"/>
    <s v="X"/>
    <s v="X"/>
    <n v="0"/>
    <s v="X"/>
    <s v="X"/>
    <n v="623"/>
    <n v="356"/>
    <n v="258"/>
    <n v="8"/>
    <n v="625"/>
    <n v="252"/>
    <n v="325"/>
    <s v="X"/>
  </r>
  <r>
    <x v="16"/>
    <x v="22"/>
    <s v="情報機器"/>
    <n v="8"/>
    <n v="527"/>
    <n v="423"/>
    <n v="27"/>
    <n v="13"/>
    <n v="56"/>
    <n v="5"/>
    <n v="3"/>
    <n v="0"/>
    <n v="0"/>
    <n v="0"/>
    <n v="0"/>
    <n v="6509"/>
    <n v="3686"/>
    <n v="3363"/>
    <n v="323"/>
    <n v="7341"/>
    <n v="4320"/>
    <n v="3"/>
    <n v="44"/>
    <n v="2963"/>
    <n v="11"/>
    <n v="0"/>
    <n v="3273"/>
    <n v="114"/>
    <n v="2246"/>
    <n v="913"/>
    <n v="3569"/>
    <n v="91"/>
    <n v="2529"/>
    <n v="949"/>
    <n v="14074"/>
    <n v="12059"/>
    <n v="1995"/>
    <n v="20"/>
    <n v="14314"/>
    <n v="6421"/>
    <n v="6451"/>
    <n v="290"/>
  </r>
  <r>
    <x v="16"/>
    <x v="23"/>
    <s v="輸送機"/>
    <n v="17"/>
    <n v="2494"/>
    <n v="2166"/>
    <n v="131"/>
    <n v="64"/>
    <n v="66"/>
    <n v="51"/>
    <n v="16"/>
    <n v="0"/>
    <n v="0"/>
    <n v="136"/>
    <n v="8"/>
    <n v="29985"/>
    <n v="17381"/>
    <n v="16288"/>
    <n v="1093"/>
    <n v="69653"/>
    <n v="60762"/>
    <n v="190"/>
    <n v="721"/>
    <n v="1409"/>
    <n v="33"/>
    <n v="6538"/>
    <n v="3065"/>
    <n v="441"/>
    <n v="739"/>
    <n v="1885"/>
    <n v="3632"/>
    <n v="766"/>
    <n v="715"/>
    <n v="2151"/>
    <n v="99410"/>
    <n v="89912"/>
    <n v="1567"/>
    <n v="7931"/>
    <n v="91779"/>
    <n v="22189"/>
    <n v="28519"/>
    <n v="6631"/>
  </r>
  <r>
    <x v="16"/>
    <x v="24"/>
    <s v="その他"/>
    <n v="1"/>
    <n v="28"/>
    <n v="23"/>
    <n v="3"/>
    <n v="1"/>
    <n v="1"/>
    <n v="0"/>
    <n v="0"/>
    <n v="0"/>
    <n v="0"/>
    <n v="0"/>
    <n v="0"/>
    <n v="33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n v="0"/>
    <n v="0"/>
    <s v="X"/>
    <s v="X"/>
    <s v="X"/>
    <n v="0"/>
  </r>
  <r>
    <x v="17"/>
    <x v="0"/>
    <s v="総数"/>
    <n v="130"/>
    <n v="7222"/>
    <n v="4968"/>
    <n v="622"/>
    <n v="628"/>
    <n v="763"/>
    <n v="174"/>
    <n v="65"/>
    <n v="2"/>
    <n v="0"/>
    <n v="194"/>
    <n v="7"/>
    <n v="88170"/>
    <n v="37362"/>
    <n v="34981"/>
    <n v="2381"/>
    <n v="214500"/>
    <n v="183624"/>
    <n v="3180"/>
    <n v="5606"/>
    <n v="10135"/>
    <n v="4975"/>
    <n v="6980"/>
    <n v="30896"/>
    <n v="13702"/>
    <n v="9827"/>
    <n v="7367"/>
    <n v="29498"/>
    <n v="10698"/>
    <n v="11847"/>
    <n v="6953"/>
    <n v="332107"/>
    <n v="313991"/>
    <n v="9407"/>
    <n v="8710"/>
    <n v="322414"/>
    <n v="101638"/>
    <n v="113506"/>
    <n v="10885"/>
  </r>
  <r>
    <x v="17"/>
    <x v="1"/>
    <s v="食料"/>
    <n v="10"/>
    <n v="864"/>
    <n v="381"/>
    <n v="111"/>
    <n v="82"/>
    <n v="284"/>
    <n v="1"/>
    <n v="4"/>
    <n v="1"/>
    <n v="0"/>
    <n v="1"/>
    <n v="0"/>
    <n v="10332"/>
    <n v="3465"/>
    <n v="3430"/>
    <n v="35"/>
    <n v="12972"/>
    <n v="10255"/>
    <n v="249"/>
    <n v="303"/>
    <n v="2"/>
    <n v="7"/>
    <n v="2155"/>
    <n v="252"/>
    <n v="65"/>
    <n v="4"/>
    <n v="184"/>
    <n v="336"/>
    <n v="70"/>
    <n v="5"/>
    <n v="261"/>
    <n v="25790"/>
    <n v="23623"/>
    <n v="6"/>
    <n v="2161"/>
    <n v="23634"/>
    <n v="11695"/>
    <n v="12227"/>
    <n v="538"/>
  </r>
  <r>
    <x v="17"/>
    <x v="2"/>
    <s v="飲料"/>
    <n v="3"/>
    <n v="265"/>
    <n v="162"/>
    <n v="21"/>
    <n v="57"/>
    <n v="9"/>
    <n v="12"/>
    <n v="4"/>
    <n v="0"/>
    <n v="0"/>
    <n v="0"/>
    <n v="0"/>
    <n v="3170"/>
    <n v="1420"/>
    <s v="X"/>
    <s v="X"/>
    <n v="14635"/>
    <s v="X"/>
    <s v="X"/>
    <s v="X"/>
    <n v="0"/>
    <s v="X"/>
    <n v="0"/>
    <s v="X"/>
    <s v="X"/>
    <n v="0"/>
    <s v="X"/>
    <s v="X"/>
    <s v="X"/>
    <n v="0"/>
    <s v="X"/>
    <n v="29626"/>
    <n v="29626"/>
    <n v="0"/>
    <n v="0"/>
    <n v="29608"/>
    <n v="13239"/>
    <n v="14323"/>
    <s v="X"/>
  </r>
  <r>
    <x v="17"/>
    <x v="3"/>
    <s v="繊維"/>
    <n v="1"/>
    <n v="4"/>
    <n v="1"/>
    <n v="1"/>
    <n v="1"/>
    <n v="0"/>
    <n v="0"/>
    <n v="0"/>
    <n v="1"/>
    <n v="0"/>
    <n v="0"/>
    <n v="0"/>
    <n v="3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n v="0"/>
    <s v="X"/>
    <s v="X"/>
    <s v="X"/>
    <s v="X"/>
    <n v="0"/>
  </r>
  <r>
    <x v="17"/>
    <x v="4"/>
    <s v="木材"/>
    <n v="1"/>
    <n v="15"/>
    <n v="7"/>
    <n v="2"/>
    <n v="5"/>
    <n v="1"/>
    <n v="0"/>
    <n v="0"/>
    <n v="0"/>
    <n v="0"/>
    <n v="0"/>
    <n v="0"/>
    <n v="180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s v="X"/>
    <s v="X"/>
    <s v="X"/>
    <s v="X"/>
    <s v="X"/>
    <n v="0"/>
  </r>
  <r>
    <x v="17"/>
    <x v="5"/>
    <s v="家具"/>
    <n v="1"/>
    <n v="6"/>
    <n v="5"/>
    <n v="1"/>
    <n v="0"/>
    <n v="0"/>
    <n v="0"/>
    <n v="0"/>
    <n v="0"/>
    <n v="0"/>
    <n v="0"/>
    <n v="0"/>
    <n v="72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n v="0"/>
    <n v="0"/>
    <s v="X"/>
    <s v="X"/>
    <s v="X"/>
    <n v="0"/>
  </r>
  <r>
    <x v="17"/>
    <x v="6"/>
    <s v="紙製品"/>
    <n v="11"/>
    <n v="403"/>
    <n v="237"/>
    <n v="35"/>
    <n v="43"/>
    <n v="81"/>
    <n v="5"/>
    <n v="2"/>
    <n v="0"/>
    <n v="0"/>
    <n v="0"/>
    <n v="0"/>
    <n v="4865"/>
    <n v="1709"/>
    <n v="1639"/>
    <n v="71"/>
    <n v="9001"/>
    <n v="8347"/>
    <n v="103"/>
    <n v="130"/>
    <n v="34"/>
    <n v="387"/>
    <n v="0"/>
    <n v="250"/>
    <n v="74"/>
    <n v="34"/>
    <n v="143"/>
    <n v="347"/>
    <n v="202"/>
    <n v="31"/>
    <n v="114"/>
    <n v="16770"/>
    <n v="16207"/>
    <n v="431"/>
    <n v="132"/>
    <n v="16763"/>
    <n v="7272"/>
    <n v="7405"/>
    <n v="258"/>
  </r>
  <r>
    <x v="17"/>
    <x v="7"/>
    <s v="印刷"/>
    <n v="2"/>
    <n v="79"/>
    <n v="61"/>
    <n v="8"/>
    <n v="3"/>
    <n v="7"/>
    <n v="0"/>
    <n v="0"/>
    <n v="0"/>
    <n v="0"/>
    <n v="0"/>
    <n v="0"/>
    <n v="957"/>
    <s v="X"/>
    <s v="X"/>
    <n v="0"/>
    <s v="X"/>
    <s v="X"/>
    <n v="0"/>
    <s v="X"/>
    <s v="X"/>
    <n v="0"/>
    <n v="0"/>
    <s v="X"/>
    <s v="X"/>
    <n v="0"/>
    <s v="X"/>
    <s v="X"/>
    <s v="X"/>
    <n v="0"/>
    <s v="X"/>
    <s v="X"/>
    <s v="X"/>
    <s v="X"/>
    <n v="0"/>
    <s v="X"/>
    <s v="X"/>
    <s v="X"/>
    <s v="X"/>
  </r>
  <r>
    <x v="17"/>
    <x v="8"/>
    <s v="化学"/>
    <n v="8"/>
    <n v="678"/>
    <n v="547"/>
    <n v="71"/>
    <n v="19"/>
    <n v="13"/>
    <n v="21"/>
    <n v="7"/>
    <n v="0"/>
    <n v="0"/>
    <n v="0"/>
    <n v="0"/>
    <n v="8113"/>
    <n v="4525"/>
    <n v="4430"/>
    <n v="95"/>
    <n v="9367"/>
    <n v="8769"/>
    <n v="226"/>
    <n v="334"/>
    <n v="13"/>
    <n v="0"/>
    <n v="25"/>
    <n v="1269"/>
    <n v="424"/>
    <n v="252"/>
    <n v="593"/>
    <n v="1105"/>
    <n v="302"/>
    <n v="249"/>
    <n v="555"/>
    <n v="16289"/>
    <n v="16178"/>
    <n v="2"/>
    <n v="108"/>
    <n v="16055"/>
    <n v="4664"/>
    <n v="6738"/>
    <n v="1948"/>
  </r>
  <r>
    <x v="17"/>
    <x v="9"/>
    <s v="石油"/>
    <n v="1"/>
    <n v="17"/>
    <n v="12"/>
    <n v="2"/>
    <n v="1"/>
    <n v="2"/>
    <n v="0"/>
    <n v="0"/>
    <n v="0"/>
    <n v="0"/>
    <n v="0"/>
    <n v="0"/>
    <n v="204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n v="0"/>
    <s v="X"/>
    <s v="X"/>
    <s v="X"/>
    <s v="X"/>
    <n v="0"/>
  </r>
  <r>
    <x v="17"/>
    <x v="10"/>
    <s v="プラスチック"/>
    <n v="7"/>
    <n v="282"/>
    <n v="200"/>
    <n v="34"/>
    <n v="5"/>
    <n v="36"/>
    <n v="4"/>
    <n v="3"/>
    <n v="0"/>
    <n v="0"/>
    <n v="0"/>
    <n v="0"/>
    <n v="3382"/>
    <n v="1361"/>
    <s v="X"/>
    <s v="X"/>
    <n v="2269"/>
    <s v="X"/>
    <s v="X"/>
    <s v="X"/>
    <s v="X"/>
    <s v="X"/>
    <n v="0"/>
    <s v="X"/>
    <s v="X"/>
    <s v="X"/>
    <s v="X"/>
    <s v="X"/>
    <s v="X"/>
    <s v="X"/>
    <s v="X"/>
    <n v="3800"/>
    <n v="3434"/>
    <n v="367"/>
    <n v="0"/>
    <n v="3803"/>
    <n v="1420"/>
    <n v="1460"/>
    <s v="X"/>
  </r>
  <r>
    <x v="17"/>
    <x v="11"/>
    <s v="ゴム"/>
    <n v="3"/>
    <n v="284"/>
    <n v="220"/>
    <n v="54"/>
    <n v="2"/>
    <n v="1"/>
    <n v="6"/>
    <n v="1"/>
    <n v="0"/>
    <n v="0"/>
    <n v="0"/>
    <n v="0"/>
    <n v="3377"/>
    <n v="1355"/>
    <s v="X"/>
    <s v="X"/>
    <n v="8354"/>
    <s v="X"/>
    <s v="X"/>
    <s v="X"/>
    <s v="X"/>
    <s v="X"/>
    <s v="X"/>
    <s v="X"/>
    <s v="X"/>
    <s v="X"/>
    <s v="X"/>
    <s v="X"/>
    <s v="X"/>
    <s v="X"/>
    <s v="X"/>
    <n v="10672"/>
    <n v="7969"/>
    <n v="12"/>
    <n v="2692"/>
    <n v="7991"/>
    <n v="1965"/>
    <n v="2223"/>
    <s v="X"/>
  </r>
  <r>
    <x v="17"/>
    <x v="12"/>
    <s v="なめし革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13"/>
    <s v="窯業"/>
    <n v="8"/>
    <n v="506"/>
    <n v="328"/>
    <n v="32"/>
    <n v="100"/>
    <n v="28"/>
    <n v="15"/>
    <n v="3"/>
    <n v="0"/>
    <n v="0"/>
    <n v="60"/>
    <n v="1"/>
    <n v="6090"/>
    <n v="2782"/>
    <n v="2372"/>
    <n v="410"/>
    <n v="16669"/>
    <n v="9075"/>
    <n v="1581"/>
    <n v="1245"/>
    <n v="3495"/>
    <n v="1273"/>
    <n v="0"/>
    <n v="4715"/>
    <n v="2649"/>
    <n v="1687"/>
    <n v="379"/>
    <n v="5646"/>
    <n v="3518"/>
    <n v="1693"/>
    <n v="436"/>
    <n v="32393"/>
    <n v="31604"/>
    <n v="654"/>
    <n v="135"/>
    <n v="33132"/>
    <n v="15150"/>
    <n v="15003"/>
    <n v="727"/>
  </r>
  <r>
    <x v="17"/>
    <x v="14"/>
    <s v="鉄鋼"/>
    <n v="2"/>
    <n v="17"/>
    <n v="17"/>
    <n v="0"/>
    <n v="0"/>
    <n v="0"/>
    <n v="0"/>
    <n v="0"/>
    <n v="0"/>
    <n v="0"/>
    <n v="0"/>
    <n v="0"/>
    <n v="204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s v="X"/>
    <n v="0"/>
    <s v="X"/>
    <s v="X"/>
    <s v="X"/>
    <n v="0"/>
  </r>
  <r>
    <x v="17"/>
    <x v="15"/>
    <s v="非鉄"/>
    <n v="2"/>
    <n v="553"/>
    <n v="434"/>
    <n v="15"/>
    <n v="53"/>
    <n v="7"/>
    <n v="35"/>
    <n v="9"/>
    <n v="0"/>
    <n v="0"/>
    <n v="0"/>
    <n v="0"/>
    <n v="6652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n v="0"/>
    <s v="X"/>
    <s v="X"/>
    <s v="X"/>
    <s v="X"/>
  </r>
  <r>
    <x v="17"/>
    <x v="16"/>
    <s v="金属製品"/>
    <n v="17"/>
    <n v="331"/>
    <n v="191"/>
    <n v="29"/>
    <n v="46"/>
    <n v="38"/>
    <n v="16"/>
    <n v="11"/>
    <n v="0"/>
    <n v="0"/>
    <n v="0"/>
    <n v="0"/>
    <n v="3753"/>
    <n v="1350"/>
    <n v="1244"/>
    <n v="106"/>
    <n v="4375"/>
    <n v="3656"/>
    <n v="5"/>
    <n v="129"/>
    <n v="584"/>
    <n v="0"/>
    <n v="0"/>
    <n v="309"/>
    <n v="40"/>
    <n v="107"/>
    <n v="163"/>
    <n v="305"/>
    <n v="50"/>
    <n v="98"/>
    <n v="157"/>
    <n v="7244"/>
    <n v="4840"/>
    <n v="2399"/>
    <n v="6"/>
    <n v="7240"/>
    <n v="2558"/>
    <n v="2736"/>
    <n v="181"/>
  </r>
  <r>
    <x v="17"/>
    <x v="17"/>
    <s v="はん用機器"/>
    <n v="8"/>
    <n v="541"/>
    <n v="344"/>
    <n v="87"/>
    <n v="3"/>
    <n v="98"/>
    <n v="3"/>
    <n v="6"/>
    <n v="0"/>
    <n v="0"/>
    <n v="0"/>
    <n v="0"/>
    <n v="6566"/>
    <n v="2673"/>
    <s v="X"/>
    <s v="X"/>
    <n v="11016"/>
    <s v="X"/>
    <s v="X"/>
    <s v="X"/>
    <s v="X"/>
    <s v="X"/>
    <n v="0"/>
    <s v="X"/>
    <s v="X"/>
    <s v="X"/>
    <s v="X"/>
    <s v="X"/>
    <s v="X"/>
    <s v="X"/>
    <s v="X"/>
    <n v="12634"/>
    <n v="12278"/>
    <n v="326"/>
    <n v="29"/>
    <n v="12716"/>
    <n v="1388"/>
    <n v="1557"/>
    <s v="X"/>
  </r>
  <r>
    <x v="17"/>
    <x v="18"/>
    <s v="生産用機器"/>
    <n v="14"/>
    <n v="260"/>
    <n v="218"/>
    <n v="22"/>
    <n v="10"/>
    <n v="10"/>
    <n v="0"/>
    <n v="0"/>
    <n v="0"/>
    <n v="0"/>
    <n v="3"/>
    <n v="0"/>
    <n v="3127"/>
    <n v="1509"/>
    <n v="1509"/>
    <n v="0"/>
    <n v="3021"/>
    <n v="2027"/>
    <n v="21"/>
    <n v="60"/>
    <n v="912"/>
    <n v="1"/>
    <n v="0"/>
    <n v="6071"/>
    <n v="5716"/>
    <n v="291"/>
    <n v="63"/>
    <n v="2759"/>
    <n v="1708"/>
    <n v="918"/>
    <n v="133"/>
    <n v="11405"/>
    <n v="11210"/>
    <n v="188"/>
    <n v="7"/>
    <n v="8016"/>
    <n v="4640"/>
    <n v="8271"/>
    <n v="249"/>
  </r>
  <r>
    <x v="17"/>
    <x v="19"/>
    <s v="業務用機器"/>
    <n v="2"/>
    <n v="38"/>
    <n v="28"/>
    <n v="3"/>
    <n v="4"/>
    <n v="3"/>
    <n v="0"/>
    <n v="0"/>
    <n v="0"/>
    <n v="0"/>
    <n v="0"/>
    <n v="0"/>
    <n v="45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s v="X"/>
    <n v="0"/>
    <s v="X"/>
    <s v="X"/>
    <s v="X"/>
    <n v="0"/>
  </r>
  <r>
    <x v="17"/>
    <x v="20"/>
    <s v="電子部品"/>
    <n v="3"/>
    <n v="47"/>
    <n v="20"/>
    <n v="10"/>
    <n v="0"/>
    <n v="17"/>
    <n v="0"/>
    <n v="0"/>
    <n v="0"/>
    <n v="0"/>
    <n v="0"/>
    <n v="0"/>
    <n v="564"/>
    <n v="141"/>
    <n v="141"/>
    <n v="0"/>
    <n v="190"/>
    <n v="190"/>
    <n v="0"/>
    <n v="0"/>
    <n v="0"/>
    <n v="0"/>
    <n v="0"/>
    <n v="0"/>
    <n v="0"/>
    <n v="0"/>
    <n v="0"/>
    <n v="0"/>
    <n v="0"/>
    <n v="0"/>
    <n v="0"/>
    <n v="442"/>
    <n v="107"/>
    <n v="254"/>
    <n v="81"/>
    <n v="361"/>
    <n v="240"/>
    <n v="240"/>
    <n v="0"/>
  </r>
  <r>
    <x v="17"/>
    <x v="21"/>
    <s v="電気機器"/>
    <n v="3"/>
    <n v="32"/>
    <n v="17"/>
    <n v="4"/>
    <n v="3"/>
    <n v="8"/>
    <n v="0"/>
    <n v="0"/>
    <n v="0"/>
    <n v="0"/>
    <n v="0"/>
    <n v="0"/>
    <n v="384"/>
    <n v="103"/>
    <n v="103"/>
    <n v="0"/>
    <n v="133"/>
    <n v="133"/>
    <n v="0"/>
    <n v="0"/>
    <n v="0"/>
    <n v="0"/>
    <n v="0"/>
    <n v="0"/>
    <n v="0"/>
    <n v="0"/>
    <n v="0"/>
    <n v="0"/>
    <n v="0"/>
    <n v="0"/>
    <n v="0"/>
    <n v="256"/>
    <n v="156"/>
    <n v="100"/>
    <n v="0"/>
    <n v="256"/>
    <n v="116"/>
    <n v="116"/>
    <n v="0"/>
  </r>
  <r>
    <x v="17"/>
    <x v="22"/>
    <s v="情報機器"/>
    <n v="4"/>
    <n v="117"/>
    <n v="33"/>
    <n v="4"/>
    <n v="17"/>
    <n v="62"/>
    <n v="0"/>
    <n v="1"/>
    <n v="0"/>
    <n v="0"/>
    <n v="0"/>
    <n v="0"/>
    <n v="1424"/>
    <n v="231"/>
    <s v="X"/>
    <s v="X"/>
    <n v="177"/>
    <s v="X"/>
    <s v="X"/>
    <s v="X"/>
    <s v="X"/>
    <s v="X"/>
    <n v="0"/>
    <s v="X"/>
    <s v="X"/>
    <s v="X"/>
    <s v="X"/>
    <s v="X"/>
    <s v="X"/>
    <s v="X"/>
    <s v="X"/>
    <n v="615"/>
    <n v="378"/>
    <n v="232"/>
    <n v="5"/>
    <n v="616"/>
    <n v="416"/>
    <n v="420"/>
    <s v="X"/>
  </r>
  <r>
    <x v="18"/>
    <x v="23"/>
    <s v="輸送機"/>
    <n v="18"/>
    <n v="1855"/>
    <n v="1482"/>
    <n v="73"/>
    <n v="173"/>
    <n v="57"/>
    <n v="56"/>
    <n v="14"/>
    <n v="0"/>
    <n v="0"/>
    <n v="130"/>
    <n v="6"/>
    <n v="23926"/>
    <n v="10323"/>
    <n v="9589"/>
    <n v="734"/>
    <n v="87845"/>
    <n v="80255"/>
    <n v="413"/>
    <n v="1016"/>
    <n v="3211"/>
    <n v="521"/>
    <n v="2430"/>
    <n v="3746"/>
    <n v="791"/>
    <n v="832"/>
    <n v="2122"/>
    <n v="3536"/>
    <n v="389"/>
    <n v="901"/>
    <n v="2245"/>
    <n v="118321"/>
    <n v="113163"/>
    <n v="2211"/>
    <n v="2947"/>
    <n v="115040"/>
    <n v="25967"/>
    <n v="29126"/>
    <n v="2826"/>
  </r>
  <r>
    <x v="18"/>
    <x v="24"/>
    <s v="その他"/>
    <n v="1"/>
    <n v="28"/>
    <n v="23"/>
    <n v="3"/>
    <n v="1"/>
    <n v="1"/>
    <n v="0"/>
    <n v="0"/>
    <n v="0"/>
    <n v="0"/>
    <n v="0"/>
    <n v="0"/>
    <n v="33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n v="0"/>
    <n v="0"/>
    <s v="X"/>
    <s v="X"/>
    <s v="X"/>
    <n v="0"/>
  </r>
  <r>
    <x v="19"/>
    <x v="0"/>
    <s v="総数"/>
    <n v="120"/>
    <n v="7196"/>
    <n v="5084"/>
    <n v="607"/>
    <n v="539"/>
    <n v="705"/>
    <n v="166"/>
    <n v="93"/>
    <n v="2"/>
    <n v="0"/>
    <n v="31"/>
    <n v="0"/>
    <n v="85886"/>
    <n v="38874"/>
    <n v="37150"/>
    <n v="1724"/>
    <n v="209976"/>
    <n v="180473"/>
    <n v="3337"/>
    <n v="6434"/>
    <n v="10575"/>
    <n v="4930"/>
    <n v="4227"/>
    <n v="28999"/>
    <n v="10566"/>
    <n v="11522"/>
    <n v="6911"/>
    <n v="29356"/>
    <n v="10548"/>
    <n v="11831"/>
    <n v="6977"/>
    <n v="316889"/>
    <n v="301537"/>
    <n v="9916"/>
    <n v="5436"/>
    <n v="311741"/>
    <n v="93506"/>
    <n v="103457"/>
    <n v="10243"/>
  </r>
  <r>
    <x v="19"/>
    <x v="1"/>
    <s v="食料"/>
    <n v="6"/>
    <n v="668"/>
    <n v="325"/>
    <n v="86"/>
    <n v="70"/>
    <n v="186"/>
    <n v="0"/>
    <n v="0"/>
    <n v="1"/>
    <n v="0"/>
    <n v="0"/>
    <n v="0"/>
    <n v="8015"/>
    <n v="2754"/>
    <s v="X"/>
    <s v="X"/>
    <n v="7910"/>
    <s v="X"/>
    <s v="X"/>
    <s v="X"/>
    <s v="X"/>
    <s v="X"/>
    <n v="0"/>
    <s v="X"/>
    <s v="X"/>
    <s v="X"/>
    <s v="X"/>
    <s v="X"/>
    <s v="X"/>
    <s v="X"/>
    <s v="X"/>
    <n v="19505"/>
    <n v="19487"/>
    <n v="13"/>
    <n v="5"/>
    <n v="19503"/>
    <n v="10648"/>
    <n v="11061"/>
    <s v="X"/>
  </r>
  <r>
    <x v="19"/>
    <x v="2"/>
    <s v="飲料"/>
    <n v="3"/>
    <n v="266"/>
    <n v="162"/>
    <n v="25"/>
    <n v="58"/>
    <n v="12"/>
    <n v="9"/>
    <n v="0"/>
    <n v="0"/>
    <n v="0"/>
    <n v="0"/>
    <n v="0"/>
    <n v="3192"/>
    <n v="1400"/>
    <s v="X"/>
    <s v="X"/>
    <n v="16187"/>
    <s v="X"/>
    <s v="X"/>
    <s v="X"/>
    <n v="0"/>
    <s v="X"/>
    <n v="0"/>
    <s v="X"/>
    <s v="X"/>
    <n v="0"/>
    <s v="X"/>
    <s v="X"/>
    <s v="X"/>
    <n v="0"/>
    <s v="X"/>
    <n v="28558"/>
    <n v="28558"/>
    <n v="0"/>
    <n v="0"/>
    <n v="28745"/>
    <n v="11294"/>
    <n v="11822"/>
    <s v="X"/>
  </r>
  <r>
    <x v="19"/>
    <x v="3"/>
    <s v="繊維"/>
    <n v="1"/>
    <n v="4"/>
    <n v="1"/>
    <n v="1"/>
    <n v="0"/>
    <n v="1"/>
    <n v="0"/>
    <n v="0"/>
    <n v="1"/>
    <n v="0"/>
    <n v="1"/>
    <n v="0"/>
    <n v="3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n v="0"/>
    <s v="X"/>
    <s v="X"/>
    <s v="X"/>
    <s v="X"/>
    <n v="0"/>
  </r>
  <r>
    <x v="19"/>
    <x v="4"/>
    <s v="木材"/>
    <n v="1"/>
    <n v="15"/>
    <n v="6"/>
    <n v="2"/>
    <n v="5"/>
    <n v="2"/>
    <n v="0"/>
    <n v="0"/>
    <n v="0"/>
    <n v="0"/>
    <n v="0"/>
    <n v="0"/>
    <n v="180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s v="X"/>
    <n v="0"/>
    <s v="X"/>
    <s v="X"/>
    <s v="X"/>
    <n v="0"/>
  </r>
  <r>
    <x v="19"/>
    <x v="5"/>
    <s v="家具"/>
    <n v="1"/>
    <n v="6"/>
    <n v="4"/>
    <n v="1"/>
    <n v="0"/>
    <n v="1"/>
    <n v="0"/>
    <n v="0"/>
    <n v="0"/>
    <n v="0"/>
    <n v="0"/>
    <n v="0"/>
    <n v="72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n v="0"/>
    <n v="0"/>
    <s v="X"/>
    <s v="X"/>
    <s v="X"/>
    <n v="0"/>
  </r>
  <r>
    <x v="19"/>
    <x v="6"/>
    <s v="紙製品"/>
    <n v="11"/>
    <n v="416"/>
    <n v="252"/>
    <n v="30"/>
    <n v="50"/>
    <n v="79"/>
    <n v="3"/>
    <n v="2"/>
    <n v="0"/>
    <n v="0"/>
    <n v="0"/>
    <n v="0"/>
    <n v="4946"/>
    <n v="1728"/>
    <n v="1616"/>
    <n v="113"/>
    <n v="8690"/>
    <n v="8011"/>
    <n v="99"/>
    <n v="141"/>
    <n v="15"/>
    <n v="424"/>
    <n v="1"/>
    <n v="212"/>
    <n v="89"/>
    <n v="9"/>
    <n v="114"/>
    <n v="246"/>
    <n v="94"/>
    <n v="9"/>
    <n v="143"/>
    <n v="15792"/>
    <n v="15297"/>
    <n v="432"/>
    <n v="63"/>
    <n v="15733"/>
    <n v="6465"/>
    <n v="6778"/>
    <n v="318"/>
  </r>
  <r>
    <x v="19"/>
    <x v="7"/>
    <s v="印刷"/>
    <n v="2"/>
    <n v="78"/>
    <n v="61"/>
    <n v="8"/>
    <n v="4"/>
    <n v="5"/>
    <n v="0"/>
    <n v="0"/>
    <n v="0"/>
    <n v="0"/>
    <n v="0"/>
    <n v="0"/>
    <n v="913"/>
    <s v="X"/>
    <s v="X"/>
    <n v="0"/>
    <s v="X"/>
    <s v="X"/>
    <n v="0"/>
    <s v="X"/>
    <s v="X"/>
    <n v="0"/>
    <n v="0"/>
    <s v="X"/>
    <s v="X"/>
    <n v="0"/>
    <s v="X"/>
    <s v="X"/>
    <s v="X"/>
    <n v="0"/>
    <s v="X"/>
    <s v="X"/>
    <s v="X"/>
    <s v="X"/>
    <n v="0"/>
    <s v="X"/>
    <s v="X"/>
    <s v="X"/>
    <s v="X"/>
  </r>
  <r>
    <x v="19"/>
    <x v="8"/>
    <s v="化学"/>
    <n v="7"/>
    <n v="642"/>
    <n v="510"/>
    <n v="65"/>
    <n v="22"/>
    <n v="14"/>
    <n v="24"/>
    <n v="7"/>
    <n v="0"/>
    <n v="0"/>
    <n v="0"/>
    <n v="0"/>
    <n v="7759"/>
    <n v="4495"/>
    <n v="4445"/>
    <n v="50"/>
    <n v="8265"/>
    <n v="7602"/>
    <n v="237"/>
    <n v="389"/>
    <n v="8"/>
    <n v="0"/>
    <n v="29"/>
    <n v="956"/>
    <n v="249"/>
    <n v="204"/>
    <n v="503"/>
    <n v="786"/>
    <n v="261"/>
    <n v="119"/>
    <n v="406"/>
    <n v="12381"/>
    <n v="12327"/>
    <n v="0"/>
    <n v="55"/>
    <n v="12254"/>
    <n v="2571"/>
    <n v="4060"/>
    <n v="1416"/>
  </r>
  <r>
    <x v="19"/>
    <x v="9"/>
    <s v="石油"/>
    <n v="1"/>
    <n v="18"/>
    <n v="16"/>
    <n v="2"/>
    <n v="0"/>
    <n v="0"/>
    <n v="0"/>
    <n v="0"/>
    <n v="0"/>
    <n v="0"/>
    <n v="0"/>
    <n v="0"/>
    <n v="21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n v="0"/>
    <n v="0"/>
    <s v="X"/>
    <s v="X"/>
    <s v="X"/>
    <n v="0"/>
  </r>
  <r>
    <x v="19"/>
    <x v="10"/>
    <s v="プラスチック"/>
    <n v="6"/>
    <n v="258"/>
    <n v="174"/>
    <n v="26"/>
    <n v="5"/>
    <n v="28"/>
    <n v="18"/>
    <n v="7"/>
    <n v="0"/>
    <n v="0"/>
    <n v="0"/>
    <n v="0"/>
    <n v="3106"/>
    <n v="882"/>
    <s v="X"/>
    <s v="X"/>
    <n v="1839"/>
    <s v="X"/>
    <s v="X"/>
    <s v="X"/>
    <s v="X"/>
    <n v="0"/>
    <n v="0"/>
    <s v="X"/>
    <s v="X"/>
    <s v="X"/>
    <s v="X"/>
    <s v="X"/>
    <s v="X"/>
    <s v="X"/>
    <s v="X"/>
    <n v="3074"/>
    <n v="2988"/>
    <n v="86"/>
    <n v="0"/>
    <n v="3140"/>
    <n v="1192"/>
    <n v="1179"/>
    <s v="X"/>
  </r>
  <r>
    <x v="19"/>
    <x v="11"/>
    <s v="ゴム"/>
    <n v="2"/>
    <n v="272"/>
    <n v="212"/>
    <n v="54"/>
    <n v="0"/>
    <n v="1"/>
    <n v="4"/>
    <n v="1"/>
    <n v="0"/>
    <n v="0"/>
    <n v="0"/>
    <n v="0"/>
    <n v="3186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9"/>
    <x v="12"/>
    <s v="なめし革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13"/>
    <s v="窯業"/>
    <n v="9"/>
    <n v="603"/>
    <n v="357"/>
    <n v="43"/>
    <n v="120"/>
    <n v="28"/>
    <n v="19"/>
    <n v="36"/>
    <n v="0"/>
    <n v="0"/>
    <n v="30"/>
    <n v="0"/>
    <n v="7172"/>
    <n v="3955"/>
    <n v="3897"/>
    <n v="58"/>
    <n v="18123"/>
    <n v="10110"/>
    <n v="1750"/>
    <n v="1494"/>
    <n v="3540"/>
    <n v="1230"/>
    <n v="0"/>
    <n v="5646"/>
    <n v="3518"/>
    <n v="1693"/>
    <n v="436"/>
    <n v="3872"/>
    <n v="2337"/>
    <n v="1030"/>
    <n v="504"/>
    <n v="35204"/>
    <n v="34155"/>
    <n v="921"/>
    <n v="128"/>
    <n v="33233"/>
    <n v="13220"/>
    <n v="16331"/>
    <n v="1268"/>
  </r>
  <r>
    <x v="19"/>
    <x v="14"/>
    <s v="鉄鋼"/>
    <n v="2"/>
    <n v="17"/>
    <n v="17"/>
    <n v="0"/>
    <n v="0"/>
    <n v="0"/>
    <n v="0"/>
    <n v="0"/>
    <n v="0"/>
    <n v="0"/>
    <n v="0"/>
    <n v="0"/>
    <n v="204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s v="X"/>
    <n v="0"/>
    <s v="X"/>
    <s v="X"/>
    <s v="X"/>
    <n v="0"/>
  </r>
  <r>
    <x v="19"/>
    <x v="15"/>
    <s v="非鉄"/>
    <n v="2"/>
    <n v="554"/>
    <n v="483"/>
    <n v="18"/>
    <n v="6"/>
    <n v="6"/>
    <n v="28"/>
    <n v="13"/>
    <n v="0"/>
    <n v="0"/>
    <n v="0"/>
    <n v="0"/>
    <n v="6854"/>
    <s v="X"/>
    <s v="X"/>
    <s v="X"/>
    <s v="X"/>
    <s v="X"/>
    <s v="X"/>
    <s v="X"/>
    <s v="X"/>
    <s v="X"/>
    <n v="0"/>
    <s v="X"/>
    <s v="X"/>
    <s v="X"/>
    <s v="X"/>
    <s v="X"/>
    <s v="X"/>
    <s v="X"/>
    <s v="X"/>
    <s v="X"/>
    <s v="X"/>
    <s v="X"/>
    <n v="0"/>
    <s v="X"/>
    <s v="X"/>
    <s v="X"/>
    <s v="X"/>
  </r>
  <r>
    <x v="19"/>
    <x v="16"/>
    <s v="金属製品"/>
    <n v="15"/>
    <n v="272"/>
    <n v="150"/>
    <n v="21"/>
    <n v="32"/>
    <n v="45"/>
    <n v="17"/>
    <n v="7"/>
    <n v="0"/>
    <n v="0"/>
    <n v="0"/>
    <n v="0"/>
    <n v="3136"/>
    <n v="1185"/>
    <s v="X"/>
    <s v="X"/>
    <n v="3128"/>
    <s v="X"/>
    <s v="X"/>
    <s v="X"/>
    <s v="X"/>
    <n v="0"/>
    <n v="0"/>
    <s v="X"/>
    <s v="X"/>
    <s v="X"/>
    <s v="X"/>
    <s v="X"/>
    <s v="X"/>
    <s v="X"/>
    <s v="X"/>
    <n v="6015"/>
    <n v="3626"/>
    <n v="2387"/>
    <n v="1"/>
    <n v="6018"/>
    <n v="2625"/>
    <n v="2753"/>
    <s v="X"/>
  </r>
  <r>
    <x v="19"/>
    <x v="17"/>
    <s v="はん用機器"/>
    <n v="7"/>
    <n v="535"/>
    <n v="332"/>
    <n v="83"/>
    <n v="6"/>
    <n v="108"/>
    <n v="4"/>
    <n v="2"/>
    <n v="0"/>
    <n v="0"/>
    <n v="0"/>
    <n v="0"/>
    <n v="6271"/>
    <n v="2573"/>
    <s v="X"/>
    <s v="X"/>
    <n v="10687"/>
    <s v="X"/>
    <s v="X"/>
    <s v="X"/>
    <s v="X"/>
    <s v="X"/>
    <n v="0"/>
    <s v="X"/>
    <s v="X"/>
    <s v="X"/>
    <s v="X"/>
    <s v="X"/>
    <s v="X"/>
    <s v="X"/>
    <s v="X"/>
    <n v="12795"/>
    <n v="12543"/>
    <n v="246"/>
    <n v="6"/>
    <n v="12774"/>
    <n v="1727"/>
    <n v="2022"/>
    <s v="X"/>
  </r>
  <r>
    <x v="19"/>
    <x v="18"/>
    <s v="生産用機器"/>
    <n v="11"/>
    <n v="291"/>
    <n v="230"/>
    <n v="31"/>
    <n v="9"/>
    <n v="21"/>
    <n v="0"/>
    <n v="0"/>
    <n v="0"/>
    <n v="0"/>
    <n v="0"/>
    <n v="0"/>
    <n v="3420"/>
    <n v="2765"/>
    <n v="2585"/>
    <n v="180"/>
    <n v="5892"/>
    <n v="4307"/>
    <n v="22"/>
    <n v="114"/>
    <n v="1447"/>
    <n v="2"/>
    <n v="0"/>
    <n v="2807"/>
    <n v="1775"/>
    <n v="753"/>
    <n v="279"/>
    <n v="3888"/>
    <n v="2460"/>
    <n v="899"/>
    <n v="529"/>
    <n v="9286"/>
    <n v="9221"/>
    <n v="59"/>
    <n v="6"/>
    <n v="10111"/>
    <n v="4057"/>
    <n v="3410"/>
    <n v="184"/>
  </r>
  <r>
    <x v="19"/>
    <x v="19"/>
    <s v="業務用機器"/>
    <n v="1"/>
    <n v="20"/>
    <n v="15"/>
    <n v="2"/>
    <n v="3"/>
    <n v="0"/>
    <n v="0"/>
    <n v="0"/>
    <n v="0"/>
    <n v="0"/>
    <n v="0"/>
    <n v="0"/>
    <n v="240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n v="0"/>
    <s v="X"/>
    <n v="0"/>
    <s v="X"/>
    <s v="X"/>
    <s v="X"/>
    <n v="0"/>
  </r>
  <r>
    <x v="19"/>
    <x v="20"/>
    <s v="電子部品"/>
    <n v="4"/>
    <n v="98"/>
    <n v="33"/>
    <n v="19"/>
    <n v="1"/>
    <n v="45"/>
    <n v="0"/>
    <n v="0"/>
    <n v="0"/>
    <n v="0"/>
    <n v="0"/>
    <n v="0"/>
    <n v="1125"/>
    <n v="253"/>
    <n v="253"/>
    <n v="0"/>
    <n v="227"/>
    <s v="X"/>
    <s v="X"/>
    <s v="X"/>
    <s v="X"/>
    <n v="0"/>
    <s v="X"/>
    <s v="X"/>
    <n v="0"/>
    <s v="X"/>
    <s v="X"/>
    <s v="X"/>
    <n v="0"/>
    <s v="X"/>
    <s v="X"/>
    <n v="654"/>
    <n v="105"/>
    <n v="483"/>
    <n v="66"/>
    <n v="588"/>
    <n v="396"/>
    <n v="407"/>
    <s v="X"/>
  </r>
  <r>
    <x v="19"/>
    <x v="21"/>
    <s v="電気機器"/>
    <n v="5"/>
    <n v="48"/>
    <n v="23"/>
    <n v="4"/>
    <n v="10"/>
    <n v="8"/>
    <n v="3"/>
    <n v="0"/>
    <n v="0"/>
    <n v="0"/>
    <n v="0"/>
    <n v="0"/>
    <n v="576"/>
    <n v="178"/>
    <n v="178"/>
    <n v="0"/>
    <n v="342"/>
    <n v="342"/>
    <n v="0"/>
    <n v="0"/>
    <n v="0"/>
    <n v="0"/>
    <n v="0"/>
    <n v="0"/>
    <n v="0"/>
    <n v="0"/>
    <n v="0"/>
    <n v="0"/>
    <n v="0"/>
    <n v="0"/>
    <n v="0"/>
    <n v="625"/>
    <n v="476"/>
    <n v="121"/>
    <n v="28"/>
    <n v="597"/>
    <n v="269"/>
    <n v="269"/>
    <n v="0"/>
  </r>
  <r>
    <x v="19"/>
    <x v="22"/>
    <s v="情報機器"/>
    <n v="5"/>
    <n v="124"/>
    <n v="41"/>
    <n v="4"/>
    <n v="20"/>
    <n v="59"/>
    <n v="0"/>
    <n v="0"/>
    <n v="0"/>
    <n v="0"/>
    <n v="0"/>
    <n v="0"/>
    <n v="1488"/>
    <n v="286"/>
    <s v="X"/>
    <s v="X"/>
    <n v="347"/>
    <s v="X"/>
    <s v="X"/>
    <s v="X"/>
    <s v="X"/>
    <s v="X"/>
    <n v="0"/>
    <s v="X"/>
    <s v="X"/>
    <s v="X"/>
    <s v="X"/>
    <s v="X"/>
    <s v="X"/>
    <s v="X"/>
    <s v="X"/>
    <n v="877"/>
    <n v="599"/>
    <n v="274"/>
    <n v="3"/>
    <n v="877"/>
    <n v="506"/>
    <n v="507"/>
    <s v="X"/>
  </r>
  <r>
    <x v="19"/>
    <x v="23"/>
    <s v="輸送機"/>
    <n v="17"/>
    <n v="1963"/>
    <n v="1656"/>
    <n v="79"/>
    <n v="117"/>
    <n v="56"/>
    <n v="37"/>
    <n v="18"/>
    <n v="0"/>
    <n v="0"/>
    <n v="0"/>
    <n v="0"/>
    <n v="23443"/>
    <n v="10746"/>
    <n v="10216"/>
    <n v="530"/>
    <n v="81563"/>
    <n v="74208"/>
    <n v="354"/>
    <n v="1028"/>
    <n v="3373"/>
    <n v="461"/>
    <n v="2140"/>
    <n v="3536"/>
    <n v="389"/>
    <n v="901"/>
    <n v="2245"/>
    <n v="3148"/>
    <n v="278"/>
    <n v="880"/>
    <n v="1990"/>
    <n v="110760"/>
    <n v="105720"/>
    <n v="2444"/>
    <n v="2596"/>
    <n v="108028"/>
    <n v="25086"/>
    <n v="27946"/>
    <n v="2728"/>
  </r>
  <r>
    <x v="19"/>
    <x v="24"/>
    <s v="その他"/>
    <n v="1"/>
    <n v="28"/>
    <n v="24"/>
    <n v="3"/>
    <n v="1"/>
    <n v="0"/>
    <n v="0"/>
    <n v="0"/>
    <n v="0"/>
    <n v="0"/>
    <n v="0"/>
    <n v="0"/>
    <n v="336"/>
    <s v="X"/>
    <s v="X"/>
    <n v="0"/>
    <s v="X"/>
    <s v="X"/>
    <n v="0"/>
    <n v="0"/>
    <n v="0"/>
    <n v="0"/>
    <n v="0"/>
    <n v="0"/>
    <n v="0"/>
    <n v="0"/>
    <n v="0"/>
    <n v="0"/>
    <n v="0"/>
    <n v="0"/>
    <n v="0"/>
    <s v="X"/>
    <s v="X"/>
    <n v="0"/>
    <n v="0"/>
    <s v="X"/>
    <s v="X"/>
    <s v="X"/>
    <n v="0"/>
  </r>
  <r>
    <x v="20"/>
    <x v="0"/>
    <s v="総数"/>
    <n v="123"/>
    <n v="7468"/>
    <n v="5278"/>
    <n v="612"/>
    <n v="464"/>
    <n v="763"/>
    <n v="263"/>
    <n v="87"/>
    <n v="1"/>
    <s v="-"/>
    <n v="26"/>
    <s v="-"/>
    <n v="91989"/>
    <n v="42100"/>
    <n v="40132"/>
    <n v="1968"/>
    <n v="219648"/>
    <n v="187678"/>
    <n v="3685"/>
    <n v="7140"/>
    <n v="10088"/>
    <n v="5400"/>
    <n v="5657"/>
    <n v="30067"/>
    <n v="10698"/>
    <n v="12255"/>
    <n v="7114"/>
    <n v="30537"/>
    <n v="8314"/>
    <n v="14328"/>
    <n v="7895"/>
    <n v="330678"/>
    <n v="310872"/>
    <n v="9984"/>
    <n v="9822"/>
    <n v="320541"/>
    <n v="95818"/>
    <n v="105965"/>
    <n v="9835"/>
  </r>
  <r>
    <x v="20"/>
    <x v="1"/>
    <s v="食料"/>
    <n v="7"/>
    <n v="741"/>
    <n v="338"/>
    <n v="88"/>
    <n v="79"/>
    <n v="235"/>
    <s v="-"/>
    <s v="-"/>
    <n v="1"/>
    <s v="-"/>
    <s v="-"/>
    <s v="-"/>
    <n v="8898"/>
    <n v="2870"/>
    <n v="2866"/>
    <n v="3"/>
    <n v="8954"/>
    <n v="8224"/>
    <n v="285"/>
    <n v="439"/>
    <n v="2"/>
    <n v="5"/>
    <s v="-"/>
    <n v="195"/>
    <n v="54"/>
    <n v="9"/>
    <n v="132"/>
    <n v="179"/>
    <n v="58"/>
    <n v="6"/>
    <n v="115"/>
    <n v="21558"/>
    <n v="21545"/>
    <n v="6"/>
    <n v="7"/>
    <n v="21552"/>
    <n v="11397"/>
    <n v="11775"/>
    <n v="378"/>
  </r>
  <r>
    <x v="20"/>
    <x v="2"/>
    <s v="飲料"/>
    <n v="3"/>
    <n v="258"/>
    <n v="196"/>
    <n v="21"/>
    <n v="26"/>
    <n v="6"/>
    <n v="8"/>
    <n v="1"/>
    <s v="-"/>
    <s v="-"/>
    <s v="-"/>
    <s v="-"/>
    <n v="3096"/>
    <n v="1425"/>
    <s v="X"/>
    <s v="X"/>
    <n v="15472"/>
    <s v="X"/>
    <s v="X"/>
    <s v="X"/>
    <s v="-"/>
    <s v="X"/>
    <s v="-"/>
    <s v="X"/>
    <s v="X"/>
    <s v="-"/>
    <s v="X"/>
    <s v="X"/>
    <s v="X"/>
    <s v="-"/>
    <s v="X"/>
    <n v="28979"/>
    <n v="28976"/>
    <n v="3"/>
    <s v="-"/>
    <n v="28587"/>
    <n v="11575"/>
    <n v="12697"/>
    <s v="X"/>
  </r>
  <r>
    <x v="20"/>
    <x v="3"/>
    <s v="繊維"/>
    <n v="1"/>
    <n v="5"/>
    <n v="2"/>
    <n v="2"/>
    <s v="-"/>
    <n v="1"/>
    <s v="-"/>
    <s v="-"/>
    <s v="-"/>
    <s v="-"/>
    <s v="-"/>
    <s v="-"/>
    <n v="60"/>
    <s v="X"/>
    <s v="X"/>
    <s v="-"/>
    <s v="X"/>
    <s v="X"/>
    <s v="-"/>
    <s v="-"/>
    <s v="-"/>
    <s v="-"/>
    <s v="-"/>
    <s v="-"/>
    <s v="-"/>
    <s v="-"/>
    <s v="-"/>
    <s v="-"/>
    <s v="-"/>
    <s v="-"/>
    <s v="-"/>
    <s v="X"/>
    <s v="X"/>
    <s v="-"/>
    <s v="X"/>
    <s v="X"/>
    <s v="X"/>
    <s v="X"/>
    <s v="-"/>
  </r>
  <r>
    <x v="20"/>
    <x v="4"/>
    <s v="木材"/>
    <n v="1"/>
    <n v="14"/>
    <n v="6"/>
    <n v="3"/>
    <n v="4"/>
    <n v="1"/>
    <s v="-"/>
    <s v="-"/>
    <s v="-"/>
    <s v="-"/>
    <s v="-"/>
    <s v="-"/>
    <n v="168"/>
    <s v="X"/>
    <s v="X"/>
    <s v="-"/>
    <s v="X"/>
    <s v="X"/>
    <s v="-"/>
    <s v="-"/>
    <s v="-"/>
    <s v="-"/>
    <s v="-"/>
    <s v="-"/>
    <s v="-"/>
    <s v="-"/>
    <s v="-"/>
    <s v="-"/>
    <s v="-"/>
    <s v="-"/>
    <s v="-"/>
    <s v="X"/>
    <s v="X"/>
    <s v="X"/>
    <s v="-"/>
    <s v="X"/>
    <s v="X"/>
    <s v="X"/>
    <s v="-"/>
  </r>
  <r>
    <x v="20"/>
    <x v="5"/>
    <s v="家具"/>
    <n v="1"/>
    <n v="6"/>
    <n v="5"/>
    <n v="1"/>
    <s v="-"/>
    <s v="-"/>
    <s v="-"/>
    <s v="-"/>
    <s v="-"/>
    <s v="-"/>
    <s v="-"/>
    <s v="-"/>
    <n v="72"/>
    <s v="X"/>
    <s v="X"/>
    <s v="-"/>
    <s v="X"/>
    <s v="X"/>
    <s v="-"/>
    <s v="-"/>
    <s v="-"/>
    <s v="-"/>
    <s v="-"/>
    <s v="-"/>
    <s v="-"/>
    <s v="-"/>
    <s v="-"/>
    <s v="-"/>
    <s v="-"/>
    <s v="-"/>
    <s v="-"/>
    <s v="X"/>
    <s v="X"/>
    <s v="-"/>
    <s v="-"/>
    <s v="X"/>
    <s v="X"/>
    <s v="X"/>
    <s v="-"/>
  </r>
  <r>
    <x v="20"/>
    <x v="6"/>
    <s v="紙製品"/>
    <n v="11"/>
    <n v="406"/>
    <n v="257"/>
    <n v="27"/>
    <n v="41"/>
    <n v="79"/>
    <n v="2"/>
    <s v="-"/>
    <s v="-"/>
    <s v="-"/>
    <s v="-"/>
    <s v="-"/>
    <n v="4832"/>
    <n v="1847"/>
    <n v="1766"/>
    <n v="82"/>
    <n v="8245"/>
    <n v="7520"/>
    <n v="102"/>
    <n v="157"/>
    <n v="54"/>
    <n v="412"/>
    <n v="0"/>
    <n v="187"/>
    <n v="89"/>
    <n v="9"/>
    <n v="89"/>
    <n v="219"/>
    <n v="85"/>
    <n v="18"/>
    <n v="116"/>
    <n v="13053"/>
    <n v="12519"/>
    <n v="413"/>
    <n v="121"/>
    <n v="12937"/>
    <n v="4201"/>
    <n v="4508"/>
    <n v="312"/>
  </r>
  <r>
    <x v="20"/>
    <x v="7"/>
    <s v="印刷"/>
    <n v="2"/>
    <n v="91"/>
    <n v="73"/>
    <n v="9"/>
    <n v="2"/>
    <n v="7"/>
    <s v="-"/>
    <s v="-"/>
    <s v="-"/>
    <s v="-"/>
    <s v="-"/>
    <s v="-"/>
    <n v="1051"/>
    <s v="X"/>
    <s v="X"/>
    <s v="-"/>
    <s v="X"/>
    <s v="X"/>
    <s v="-"/>
    <s v="X"/>
    <s v="X"/>
    <s v="-"/>
    <s v="X"/>
    <s v="X"/>
    <s v="X"/>
    <s v="-"/>
    <s v="X"/>
    <s v="X"/>
    <s v="X"/>
    <s v="X"/>
    <s v="X"/>
    <s v="X"/>
    <s v="X"/>
    <s v="X"/>
    <s v="X"/>
    <s v="X"/>
    <s v="X"/>
    <s v="X"/>
    <s v="X"/>
  </r>
  <r>
    <x v="20"/>
    <x v="8"/>
    <s v="化学"/>
    <n v="8"/>
    <n v="697"/>
    <n v="562"/>
    <n v="63"/>
    <n v="29"/>
    <n v="15"/>
    <n v="23"/>
    <n v="5"/>
    <s v="-"/>
    <s v="-"/>
    <s v="-"/>
    <s v="-"/>
    <n v="8237"/>
    <n v="5094"/>
    <n v="4993"/>
    <n v="101"/>
    <n v="8562"/>
    <n v="7841"/>
    <n v="249"/>
    <n v="425"/>
    <n v="10"/>
    <s v="-"/>
    <n v="36"/>
    <n v="905"/>
    <n v="298"/>
    <n v="152"/>
    <n v="456"/>
    <n v="899"/>
    <n v="280"/>
    <n v="165"/>
    <n v="454"/>
    <n v="13689"/>
    <n v="13588"/>
    <n v="2"/>
    <n v="100"/>
    <n v="13584"/>
    <n v="4079"/>
    <n v="4961"/>
    <n v="877"/>
  </r>
  <r>
    <x v="20"/>
    <x v="9"/>
    <s v="石油"/>
    <n v="1"/>
    <n v="28"/>
    <n v="21"/>
    <n v="2"/>
    <n v="1"/>
    <n v="1"/>
    <n v="3"/>
    <s v="-"/>
    <s v="-"/>
    <s v="-"/>
    <s v="-"/>
    <s v="-"/>
    <n v="336"/>
    <s v="X"/>
    <s v="X"/>
    <s v="-"/>
    <s v="X"/>
    <s v="X"/>
    <s v="-"/>
    <s v="-"/>
    <s v="-"/>
    <s v="-"/>
    <s v="-"/>
    <s v="-"/>
    <s v="-"/>
    <s v="-"/>
    <s v="-"/>
    <s v="-"/>
    <s v="-"/>
    <s v="-"/>
    <s v="-"/>
    <s v="X"/>
    <s v="X"/>
    <s v="-"/>
    <s v="X"/>
    <s v="X"/>
    <s v="X"/>
    <s v="X"/>
    <s v="-"/>
  </r>
  <r>
    <x v="20"/>
    <x v="10"/>
    <s v="プラスチック"/>
    <n v="7"/>
    <n v="275"/>
    <n v="182"/>
    <n v="29"/>
    <n v="4"/>
    <n v="33"/>
    <n v="19"/>
    <n v="8"/>
    <s v="-"/>
    <s v="-"/>
    <s v="-"/>
    <s v="-"/>
    <n v="3303"/>
    <n v="1037"/>
    <s v="X"/>
    <s v="X"/>
    <n v="2347"/>
    <s v="X"/>
    <s v="X"/>
    <s v="X"/>
    <s v="X"/>
    <s v="-"/>
    <s v="-"/>
    <s v="X"/>
    <s v="X"/>
    <s v="X"/>
    <s v="X"/>
    <s v="X"/>
    <s v="X"/>
    <s v="X"/>
    <s v="X"/>
    <n v="3971"/>
    <n v="3664"/>
    <n v="307"/>
    <s v="-"/>
    <n v="3940"/>
    <n v="1429"/>
    <n v="1526"/>
    <s v="X"/>
  </r>
  <r>
    <x v="20"/>
    <x v="11"/>
    <s v="ゴム"/>
    <n v="3"/>
    <n v="311"/>
    <n v="246"/>
    <n v="58"/>
    <n v="2"/>
    <s v="-"/>
    <n v="4"/>
    <n v="1"/>
    <s v="-"/>
    <s v="-"/>
    <s v="-"/>
    <s v="-"/>
    <n v="3765"/>
    <n v="1384"/>
    <s v="X"/>
    <s v="X"/>
    <n v="8828"/>
    <s v="X"/>
    <s v="X"/>
    <s v="X"/>
    <s v="X"/>
    <s v="X"/>
    <s v="X"/>
    <s v="X"/>
    <s v="X"/>
    <s v="X"/>
    <s v="X"/>
    <s v="X"/>
    <s v="X"/>
    <s v="X"/>
    <s v="X"/>
    <n v="10515"/>
    <n v="9313"/>
    <s v="-"/>
    <n v="1203"/>
    <n v="9204"/>
    <n v="1251"/>
    <n v="1601"/>
    <s v="X"/>
  </r>
  <r>
    <x v="20"/>
    <x v="12"/>
    <s v="なめし革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0"/>
    <x v="13"/>
    <s v="窯業"/>
    <n v="8"/>
    <n v="582"/>
    <n v="351"/>
    <n v="34"/>
    <n v="109"/>
    <n v="21"/>
    <n v="31"/>
    <n v="36"/>
    <s v="-"/>
    <s v="-"/>
    <n v="26"/>
    <s v="-"/>
    <n v="8416"/>
    <n v="4202"/>
    <n v="3986"/>
    <n v="216"/>
    <n v="18789"/>
    <n v="8559"/>
    <n v="1962"/>
    <n v="1658"/>
    <n v="3444"/>
    <n v="1179"/>
    <n v="1988"/>
    <n v="3872"/>
    <n v="2337"/>
    <n v="1030"/>
    <n v="504"/>
    <n v="3264"/>
    <n v="2310"/>
    <n v="739"/>
    <n v="214"/>
    <n v="37720"/>
    <n v="33687"/>
    <n v="664"/>
    <n v="3369"/>
    <n v="34033"/>
    <n v="16196"/>
    <n v="17745"/>
    <n v="1231"/>
  </r>
  <r>
    <x v="20"/>
    <x v="14"/>
    <s v="鉄鋼"/>
    <n v="2"/>
    <n v="18"/>
    <n v="18"/>
    <s v="-"/>
    <s v="-"/>
    <s v="-"/>
    <s v="-"/>
    <s v="-"/>
    <s v="-"/>
    <s v="-"/>
    <s v="-"/>
    <s v="-"/>
    <n v="216"/>
    <s v="X"/>
    <s v="X"/>
    <s v="-"/>
    <s v="X"/>
    <s v="X"/>
    <s v="-"/>
    <s v="-"/>
    <s v="-"/>
    <s v="-"/>
    <s v="-"/>
    <s v="-"/>
    <s v="-"/>
    <s v="-"/>
    <s v="-"/>
    <s v="-"/>
    <s v="-"/>
    <s v="-"/>
    <s v="-"/>
    <s v="X"/>
    <s v="X"/>
    <s v="X"/>
    <s v="-"/>
    <s v="X"/>
    <s v="X"/>
    <s v="X"/>
    <s v="-"/>
  </r>
  <r>
    <x v="20"/>
    <x v="15"/>
    <s v="非鉄"/>
    <n v="2"/>
    <n v="569"/>
    <n v="482"/>
    <n v="23"/>
    <n v="8"/>
    <n v="8"/>
    <n v="36"/>
    <n v="12"/>
    <s v="-"/>
    <s v="-"/>
    <s v="-"/>
    <s v="-"/>
    <n v="6748"/>
    <s v="X"/>
    <s v="X"/>
    <s v="X"/>
    <s v="X"/>
    <s v="X"/>
    <s v="X"/>
    <s v="X"/>
    <s v="X"/>
    <s v="X"/>
    <s v="-"/>
    <s v="X"/>
    <s v="X"/>
    <s v="X"/>
    <s v="X"/>
    <s v="X"/>
    <s v="X"/>
    <s v="X"/>
    <s v="X"/>
    <s v="X"/>
    <s v="X"/>
    <s v="X"/>
    <s v="-"/>
    <s v="X"/>
    <s v="X"/>
    <s v="X"/>
    <s v="X"/>
  </r>
  <r>
    <x v="20"/>
    <x v="16"/>
    <s v="金属製品"/>
    <n v="13"/>
    <n v="256"/>
    <n v="159"/>
    <n v="22"/>
    <n v="10"/>
    <n v="41"/>
    <n v="16"/>
    <n v="8"/>
    <s v="-"/>
    <s v="-"/>
    <s v="-"/>
    <s v="-"/>
    <n v="3075"/>
    <n v="1186"/>
    <s v="X"/>
    <s v="X"/>
    <n v="3277"/>
    <s v="X"/>
    <s v="X"/>
    <s v="X"/>
    <s v="X"/>
    <s v="-"/>
    <s v="X"/>
    <s v="X"/>
    <s v="X"/>
    <s v="X"/>
    <s v="X"/>
    <s v="X"/>
    <s v="X"/>
    <s v="X"/>
    <s v="X"/>
    <n v="5891"/>
    <n v="4136"/>
    <n v="1754"/>
    <n v="1"/>
    <n v="5882"/>
    <n v="2341"/>
    <n v="2443"/>
    <s v="X"/>
  </r>
  <r>
    <x v="20"/>
    <x v="17"/>
    <s v="はん用機器"/>
    <n v="6"/>
    <n v="522"/>
    <n v="323"/>
    <n v="79"/>
    <n v="7"/>
    <n v="112"/>
    <n v="1"/>
    <s v="-"/>
    <s v="-"/>
    <s v="-"/>
    <s v="-"/>
    <s v="-"/>
    <n v="6145"/>
    <n v="2634"/>
    <s v="X"/>
    <s v="X"/>
    <n v="10014"/>
    <s v="X"/>
    <s v="X"/>
    <s v="X"/>
    <s v="X"/>
    <s v="X"/>
    <s v="-"/>
    <s v="X"/>
    <s v="X"/>
    <s v="X"/>
    <s v="X"/>
    <s v="X"/>
    <s v="X"/>
    <s v="X"/>
    <s v="X"/>
    <n v="11353"/>
    <n v="10973"/>
    <n v="378"/>
    <n v="2"/>
    <n v="11358"/>
    <n v="968"/>
    <n v="1272"/>
    <s v="X"/>
  </r>
  <r>
    <x v="20"/>
    <x v="18"/>
    <s v="生産用機器"/>
    <n v="14"/>
    <n v="355"/>
    <n v="283"/>
    <n v="44"/>
    <n v="14"/>
    <n v="14"/>
    <s v="-"/>
    <s v="-"/>
    <s v="-"/>
    <s v="-"/>
    <s v="-"/>
    <s v="-"/>
    <n v="4255"/>
    <n v="2373"/>
    <n v="2154"/>
    <n v="220"/>
    <n v="6691"/>
    <n v="5116"/>
    <n v="21"/>
    <n v="137"/>
    <n v="1409"/>
    <n v="9"/>
    <s v="-"/>
    <n v="4226"/>
    <n v="2460"/>
    <n v="1214"/>
    <n v="551"/>
    <n v="2476"/>
    <n v="796"/>
    <n v="1418"/>
    <n v="262"/>
    <n v="10518"/>
    <n v="10262"/>
    <n v="251"/>
    <n v="5"/>
    <n v="9052"/>
    <n v="2171"/>
    <n v="3799"/>
    <n v="169"/>
  </r>
  <r>
    <x v="20"/>
    <x v="19"/>
    <s v="業務用機器"/>
    <n v="2"/>
    <n v="34"/>
    <n v="24"/>
    <n v="3"/>
    <n v="4"/>
    <n v="1"/>
    <n v="2"/>
    <s v="-"/>
    <s v="-"/>
    <s v="-"/>
    <s v="-"/>
    <s v="-"/>
    <n v="408"/>
    <s v="X"/>
    <s v="X"/>
    <s v="-"/>
    <s v="X"/>
    <s v="X"/>
    <s v="-"/>
    <s v="-"/>
    <s v="-"/>
    <s v="-"/>
    <s v="-"/>
    <s v="-"/>
    <s v="-"/>
    <s v="-"/>
    <s v="-"/>
    <s v="-"/>
    <s v="-"/>
    <s v="-"/>
    <s v="-"/>
    <s v="X"/>
    <s v="X"/>
    <s v="X"/>
    <s v="-"/>
    <s v="X"/>
    <s v="X"/>
    <s v="X"/>
    <s v="-"/>
  </r>
  <r>
    <x v="20"/>
    <x v="20"/>
    <s v="電子部品"/>
    <n v="5"/>
    <n v="122"/>
    <n v="36"/>
    <n v="19"/>
    <n v="3"/>
    <n v="64"/>
    <s v="-"/>
    <s v="-"/>
    <s v="-"/>
    <s v="-"/>
    <s v="-"/>
    <s v="-"/>
    <n v="1484"/>
    <n v="299"/>
    <n v="299"/>
    <s v="-"/>
    <n v="272"/>
    <s v="X"/>
    <s v="X"/>
    <s v="X"/>
    <s v="X"/>
    <s v="X"/>
    <s v="X"/>
    <s v="X"/>
    <s v="-"/>
    <s v="X"/>
    <s v="X"/>
    <s v="X"/>
    <s v="-"/>
    <s v="X"/>
    <s v="X"/>
    <n v="842"/>
    <n v="94"/>
    <n v="690"/>
    <n v="59"/>
    <n v="784"/>
    <n v="522"/>
    <n v="534"/>
    <s v="X"/>
  </r>
  <r>
    <x v="20"/>
    <x v="21"/>
    <s v="電気機器"/>
    <n v="2"/>
    <n v="22"/>
    <n v="12"/>
    <n v="1"/>
    <n v="1"/>
    <n v="7"/>
    <n v="1"/>
    <s v="-"/>
    <s v="-"/>
    <s v="-"/>
    <s v="-"/>
    <s v="-"/>
    <n v="264"/>
    <s v="X"/>
    <s v="X"/>
    <s v="-"/>
    <s v="X"/>
    <s v="X"/>
    <s v="-"/>
    <s v="-"/>
    <s v="-"/>
    <s v="-"/>
    <s v="-"/>
    <s v="-"/>
    <s v="-"/>
    <s v="-"/>
    <s v="-"/>
    <s v="-"/>
    <s v="-"/>
    <s v="-"/>
    <s v="-"/>
    <s v="X"/>
    <s v="X"/>
    <s v="X"/>
    <s v="-"/>
    <s v="X"/>
    <s v="X"/>
    <s v="X"/>
    <s v="-"/>
  </r>
  <r>
    <x v="20"/>
    <x v="22"/>
    <s v="情報機器"/>
    <n v="5"/>
    <n v="121"/>
    <n v="41"/>
    <n v="6"/>
    <n v="22"/>
    <n v="52"/>
    <s v="-"/>
    <s v="-"/>
    <s v="-"/>
    <s v="-"/>
    <s v="-"/>
    <s v="-"/>
    <n v="1426"/>
    <n v="311"/>
    <s v="X"/>
    <s v="X"/>
    <n v="299"/>
    <s v="X"/>
    <s v="X"/>
    <s v="X"/>
    <s v="X"/>
    <s v="X"/>
    <s v="-"/>
    <s v="X"/>
    <s v="X"/>
    <s v="X"/>
    <s v="X"/>
    <s v="X"/>
    <s v="X"/>
    <s v="X"/>
    <s v="X"/>
    <n v="864"/>
    <n v="629"/>
    <n v="235"/>
    <s v="-"/>
    <n v="864"/>
    <n v="525"/>
    <n v="529"/>
    <s v="X"/>
  </r>
  <r>
    <x v="20"/>
    <x v="23"/>
    <s v="輸送機"/>
    <n v="18"/>
    <n v="2006"/>
    <n v="1636"/>
    <n v="75"/>
    <n v="97"/>
    <n v="65"/>
    <n v="117"/>
    <n v="16"/>
    <s v="-"/>
    <s v="-"/>
    <s v="-"/>
    <s v="-"/>
    <n v="25386"/>
    <n v="12708"/>
    <n v="12164"/>
    <n v="544"/>
    <n v="83125"/>
    <n v="75228"/>
    <n v="374"/>
    <n v="1096"/>
    <n v="3351"/>
    <n v="568"/>
    <n v="2509"/>
    <n v="3148"/>
    <n v="278"/>
    <n v="880"/>
    <n v="1991"/>
    <n v="4244"/>
    <n v="318"/>
    <n v="1586"/>
    <n v="2340"/>
    <n v="113116"/>
    <n v="107708"/>
    <n v="2408"/>
    <n v="3000"/>
    <n v="110859"/>
    <n v="25932"/>
    <n v="28234"/>
    <n v="3048"/>
  </r>
  <r>
    <x v="20"/>
    <x v="24"/>
    <s v="その他"/>
    <n v="1"/>
    <n v="29"/>
    <n v="25"/>
    <n v="3"/>
    <n v="1"/>
    <s v="-"/>
    <s v="-"/>
    <s v="-"/>
    <s v="-"/>
    <s v="-"/>
    <s v="-"/>
    <s v="-"/>
    <n v="348"/>
    <s v="X"/>
    <s v="X"/>
    <s v="-"/>
    <s v="X"/>
    <s v="X"/>
    <s v="-"/>
    <s v="-"/>
    <s v="-"/>
    <s v="-"/>
    <s v="-"/>
    <s v="-"/>
    <s v="-"/>
    <s v="-"/>
    <s v="-"/>
    <s v="-"/>
    <s v="-"/>
    <s v="-"/>
    <s v="-"/>
    <s v="X"/>
    <s v="X"/>
    <s v="-"/>
    <s v="-"/>
    <s v="X"/>
    <s v="X"/>
    <s v="X"/>
    <s v="-"/>
  </r>
</pivotCacheRecords>
</file>

<file path=xl/pivotCache/pivotCacheRecords99.xml><?xml version="1.0" encoding="utf-8"?>
<pivotCacheRecords xmlns="http://schemas.openxmlformats.org/spreadsheetml/2006/main" xmlns:r="http://schemas.openxmlformats.org/officeDocument/2006/relationships" count="47">
  <r>
    <x v="0"/>
    <x v="0"/>
    <n v="435"/>
    <n v="234"/>
    <n v="201"/>
  </r>
  <r>
    <x v="1"/>
    <x v="0"/>
    <n v="482"/>
    <n v="238"/>
    <n v="244"/>
  </r>
  <r>
    <x v="2"/>
    <x v="0"/>
    <n v="416"/>
    <n v="218"/>
    <n v="198"/>
  </r>
  <r>
    <x v="3"/>
    <x v="0"/>
    <n v="427"/>
    <n v="194"/>
    <n v="233"/>
  </r>
  <r>
    <x v="4"/>
    <x v="0"/>
    <n v="446"/>
    <n v="228"/>
    <n v="218"/>
  </r>
  <r>
    <x v="5"/>
    <x v="0"/>
    <n v="426"/>
    <n v="214"/>
    <n v="212"/>
  </r>
  <r>
    <x v="6"/>
    <x v="0"/>
    <n v="402"/>
    <n v="220"/>
    <n v="182"/>
  </r>
  <r>
    <x v="7"/>
    <x v="0"/>
    <n v="466"/>
    <n v="236"/>
    <n v="230"/>
  </r>
  <r>
    <x v="0"/>
    <x v="1"/>
    <n v="420"/>
    <n v="226"/>
    <n v="194"/>
  </r>
  <r>
    <x v="1"/>
    <x v="1"/>
    <n v="468"/>
    <n v="230"/>
    <n v="238"/>
  </r>
  <r>
    <x v="2"/>
    <x v="1"/>
    <n v="404"/>
    <n v="212"/>
    <n v="192"/>
  </r>
  <r>
    <x v="3"/>
    <x v="1"/>
    <n v="413"/>
    <n v="187"/>
    <n v="226"/>
  </r>
  <r>
    <x v="4"/>
    <x v="1"/>
    <n v="426"/>
    <n v="216"/>
    <n v="210"/>
  </r>
  <r>
    <x v="5"/>
    <x v="1"/>
    <n v="418"/>
    <n v="207"/>
    <n v="211"/>
  </r>
  <r>
    <x v="6"/>
    <x v="1"/>
    <n v="389"/>
    <n v="214"/>
    <n v="175"/>
  </r>
  <r>
    <x v="7"/>
    <x v="1"/>
    <n v="459"/>
    <n v="231"/>
    <n v="228"/>
  </r>
  <r>
    <x v="0"/>
    <x v="2"/>
    <n v="10"/>
    <n v="6"/>
    <n v="4"/>
  </r>
  <r>
    <x v="1"/>
    <x v="2"/>
    <n v="2"/>
    <n v="2"/>
    <n v="0"/>
  </r>
  <r>
    <x v="2"/>
    <x v="2"/>
    <n v="2"/>
    <n v="1"/>
    <n v="1"/>
  </r>
  <r>
    <x v="3"/>
    <x v="2"/>
    <n v="4"/>
    <n v="4"/>
    <n v="0"/>
  </r>
  <r>
    <x v="4"/>
    <x v="2"/>
    <n v="10"/>
    <n v="6"/>
    <n v="4"/>
  </r>
  <r>
    <x v="5"/>
    <x v="2"/>
    <n v="3"/>
    <n v="3"/>
    <n v="0"/>
  </r>
  <r>
    <x v="6"/>
    <x v="2"/>
    <n v="5"/>
    <n v="3"/>
    <n v="2"/>
  </r>
  <r>
    <x v="7"/>
    <x v="2"/>
    <n v="2"/>
    <n v="2"/>
    <n v="0"/>
  </r>
  <r>
    <x v="0"/>
    <x v="3"/>
    <n v="1"/>
    <n v="1"/>
    <n v="0"/>
  </r>
  <r>
    <x v="1"/>
    <x v="3"/>
    <n v="0"/>
    <n v="0"/>
    <n v="0"/>
  </r>
  <r>
    <x v="2"/>
    <x v="3"/>
    <n v="1"/>
    <n v="1"/>
    <n v="0"/>
  </r>
  <r>
    <x v="3"/>
    <x v="3"/>
    <n v="2"/>
    <n v="2"/>
    <n v="0"/>
  </r>
  <r>
    <x v="4"/>
    <x v="3"/>
    <n v="6"/>
    <n v="5"/>
    <n v="1"/>
  </r>
  <r>
    <x v="5"/>
    <x v="3"/>
    <n v="0"/>
    <n v="0"/>
    <n v="0"/>
  </r>
  <r>
    <x v="6"/>
    <x v="3"/>
    <n v="2"/>
    <n v="2"/>
    <n v="0"/>
  </r>
  <r>
    <x v="7"/>
    <x v="3"/>
    <n v="1"/>
    <n v="1"/>
    <n v="0"/>
  </r>
  <r>
    <x v="0"/>
    <x v="4"/>
    <n v="4"/>
    <n v="1"/>
    <n v="3"/>
  </r>
  <r>
    <x v="1"/>
    <x v="4"/>
    <n v="12"/>
    <n v="6"/>
    <n v="6"/>
  </r>
  <r>
    <x v="2"/>
    <x v="4"/>
    <n v="9"/>
    <n v="4"/>
    <n v="5"/>
  </r>
  <r>
    <x v="3"/>
    <x v="4"/>
    <n v="8"/>
    <n v="1"/>
    <n v="7"/>
  </r>
  <r>
    <x v="4"/>
    <x v="4"/>
    <n v="4"/>
    <n v="1"/>
    <n v="3"/>
  </r>
  <r>
    <x v="5"/>
    <x v="4"/>
    <n v="5"/>
    <n v="4"/>
    <n v="1"/>
  </r>
  <r>
    <x v="6"/>
    <x v="4"/>
    <n v="6"/>
    <n v="1"/>
    <n v="5"/>
  </r>
  <r>
    <x v="7"/>
    <x v="4"/>
    <n v="4"/>
    <n v="2"/>
    <n v="2"/>
  </r>
  <r>
    <x v="0"/>
    <x v="5"/>
    <n v="0"/>
    <n v="0"/>
    <n v="0"/>
  </r>
  <r>
    <x v="1"/>
    <x v="5"/>
    <n v="0"/>
    <n v="0"/>
    <n v="0"/>
  </r>
  <r>
    <x v="2"/>
    <x v="5"/>
    <n v="0"/>
    <n v="0"/>
    <n v="0"/>
  </r>
  <r>
    <x v="3"/>
    <x v="5"/>
    <n v="0"/>
    <n v="0"/>
    <n v="0"/>
  </r>
  <r>
    <x v="4"/>
    <x v="5"/>
    <n v="0"/>
    <n v="0"/>
    <n v="0"/>
  </r>
  <r>
    <x v="5"/>
    <x v="5"/>
    <n v="0"/>
    <n v="0"/>
    <n v="0"/>
  </r>
  <r>
    <x v="6"/>
    <x v="5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5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9.xml"/></Relationships>
</file>

<file path=xl/pivotTables/_rels/pivotTable10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1.xml"/></Relationships>
</file>

<file path=xl/pivotTables/_rels/pivotTable10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0.xml"/></Relationships>
</file>

<file path=xl/pivotTables/_rels/pivotTable10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9.xml"/></Relationships>
</file>

<file path=xl/pivotTables/_rels/pivotTable10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8.xml"/></Relationships>
</file>

<file path=xl/pivotTables/_rels/pivotTable10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7.xml"/></Relationships>
</file>

<file path=xl/pivotTables/_rels/pivotTable10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6.xml"/></Relationships>
</file>

<file path=xl/pivotTables/_rels/pivotTable10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9.xml"/></Relationships>
</file>

<file path=xl/pivotTables/_rels/pivotTable10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5.xml"/></Relationships>
</file>

<file path=xl/pivotTables/_rels/pivotTable10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4.xml"/></Relationships>
</file>

<file path=xl/pivotTables/_rels/pivotTable10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9.xml"/></Relationships>
</file>

<file path=xl/pivotTables/_rels/pivotTable1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2.xml"/></Relationships>
</file>

<file path=xl/pivotTables/_rels/pivotTable1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1.xml"/></Relationships>
</file>

<file path=xl/pivotTables/_rels/pivotTable1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0.xml"/></Relationships>
</file>

<file path=xl/pivotTables/_rels/pivotTable1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9.xml"/></Relationships>
</file>

<file path=xl/pivotTables/_rels/pivotTable1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8.xml"/></Relationships>
</file>

<file path=xl/pivotTables/_rels/pivotTable1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8.xml"/></Relationships>
</file>

<file path=xl/pivotTables/_rels/pivotTable1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3.xml"/></Relationships>
</file>

<file path=xl/pivotTables/_rels/pivotTable1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7.xml"/></Relationships>
</file>

<file path=xl/pivotTables/_rels/pivotTable1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6.xml"/></Relationships>
</file>

<file path=xl/pivotTables/_rels/pivotTable1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1.xml"/></Relationships>
</file>

<file path=xl/pivotTables/_rels/pivotTable1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1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1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1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1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1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1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1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1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1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8.xml"/></Relationships>
</file>

<file path=xl/pivotTables/_rels/pivotTable1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1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1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1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1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1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1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1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8.xml"/></Relationships>
</file>

<file path=xl/pivotTables/_rels/pivotTable1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1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1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1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1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7.xml"/></Relationships>
</file>

<file path=xl/pivotTables/_rels/pivotTable1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4.xml"/></Relationships>
</file>

<file path=xl/pivotTables/_rels/pivotTable1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4.xml"/></Relationships>
</file>

<file path=xl/pivotTables/_rels/pivotTable1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4.xml"/></Relationships>
</file>

<file path=xl/pivotTables/_rels/pivotTable1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4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7.xml"/></Relationships>
</file>

<file path=xl/pivotTables/_rels/pivotTable1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8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6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3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5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5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4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3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2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1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0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9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3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7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7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6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0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5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8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7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6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6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3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6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6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5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5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5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4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4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3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3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2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3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3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3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4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3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3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2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2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2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1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0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9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8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1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1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7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7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6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5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9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0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4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3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2.xml"/></Relationships>
</file>

<file path=xl/pivotTables/_rels/pivotTable7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1.xml"/></Relationships>
</file>

<file path=xl/pivotTables/_rels/pivotTable7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1.xml"/></Relationships>
</file>

<file path=xl/pivotTables/_rels/pivotTable7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0.xml"/></Relationships>
</file>

<file path=xl/pivotTables/_rels/pivotTable7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9.xml"/></Relationships>
</file>

<file path=xl/pivotTables/_rels/pivotTable7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0.xml"/></Relationships>
</file>

<file path=xl/pivotTables/_rels/pivotTable7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8.xml"/></Relationships>
</file>

<file path=xl/pivotTables/_rels/pivotTable7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8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4.xml"/></Relationships>
</file>

<file path=xl/pivotTables/_rels/pivotTable8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7.xml"/></Relationships>
</file>

<file path=xl/pivotTables/_rels/pivotTable8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6.xml"/></Relationships>
</file>

<file path=xl/pivotTables/_rels/pivotTable8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5.xml"/></Relationships>
</file>

<file path=xl/pivotTables/_rels/pivotTable8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5.xml"/></Relationships>
</file>

<file path=xl/pivotTables/_rels/pivotTable8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4.xml"/></Relationships>
</file>

<file path=xl/pivotTables/_rels/pivotTable8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4.xml"/></Relationships>
</file>

<file path=xl/pivotTables/_rels/pivotTable8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3.xml"/></Relationships>
</file>

<file path=xl/pivotTables/_rels/pivotTable8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2.xml"/></Relationships>
</file>

<file path=xl/pivotTables/_rels/pivotTable8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2.xml"/></Relationships>
</file>

<file path=xl/pivotTables/_rels/pivotTable8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5.xml"/></Relationships>
</file>

<file path=xl/pivotTables/_rels/pivotTable9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0.xml"/></Relationships>
</file>

<file path=xl/pivotTables/_rels/pivotTable9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9.xml"/></Relationships>
</file>

<file path=xl/pivotTables/_rels/pivotTable9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9.xml"/></Relationships>
</file>

<file path=xl/pivotTables/_rels/pivotTable9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8.xml"/></Relationships>
</file>

<file path=xl/pivotTables/_rels/pivotTable9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7.xml"/></Relationships>
</file>

<file path=xl/pivotTables/_rels/pivotTable9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6.xml"/></Relationships>
</file>

<file path=xl/pivotTables/_rels/pivotTable9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5.xml"/></Relationships>
</file>

<file path=xl/pivotTables/_rels/pivotTable9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4.xml"/></Relationships>
</file>

<file path=xl/pivotTables/_rels/pivotTable9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3.xml"/></Relationships>
</file>

<file path=xl/pivotTables/_rels/pivotTable9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2.xml"/></Relationships>
</file>

<file path=xl/pivotTables/pivotTable1.xml><?xml version="1.0" encoding="utf-8"?>
<pivotTableDefinition xmlns="http://schemas.openxmlformats.org/spreadsheetml/2006/main" name="ﾋﾟﾎﾞｯﾄﾃｰﾌﾞﾙ1" cacheId="94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3">
  <location ref="A1:B11" firstHeaderRow="1" firstDataRow="1" firstDataCol="1"/>
  <pivotFields count="4">
    <pivotField showAll="0"/>
    <pivotField axis="axisRow" showAll="0" sortType="descending">
      <items count="12">
        <item x="2"/>
        <item x="3"/>
        <item x="4"/>
        <item x="5"/>
        <item x="6"/>
        <item x="7"/>
        <item x="8"/>
        <item h="1" x="0"/>
        <item h="1" x="1"/>
        <item x="9"/>
        <item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showAll="0"/>
  </pivotFields>
  <rowFields count="1">
    <field x="1"/>
  </rowFields>
  <rowItems count="10">
    <i>
      <x v="10"/>
    </i>
    <i>
      <x v="2"/>
    </i>
    <i>
      <x v="5"/>
    </i>
    <i>
      <x v="9"/>
    </i>
    <i>
      <x v="1"/>
    </i>
    <i>
      <x v="6"/>
    </i>
    <i>
      <x/>
    </i>
    <i>
      <x v="3"/>
    </i>
    <i>
      <x v="4"/>
    </i>
    <i t="grand">
      <x/>
    </i>
  </rowItems>
  <colItems count="1">
    <i/>
  </colItems>
  <dataFields count="1">
    <dataField name="合計 / 面積　　　" fld="2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ﾋﾟﾎﾞｯﾄﾃｰﾌﾞﾙ2" cacheId="88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7">
  <location ref="A1:C10" firstHeaderRow="0" firstDataRow="1" firstDataCol="1"/>
  <pivotFields count="7">
    <pivotField axis="axisRow" numFmtId="18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本籍数（右軸）" fld="1" baseField="0" baseItem="0"/>
    <dataField name="人口（左軸）" fld="2" baseField="0" baseItem="0"/>
  </dataFields>
  <chartFormats count="2">
    <chartFormat chart="0" format="6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0.xml><?xml version="1.0" encoding="utf-8"?>
<pivotTableDefinition xmlns="http://schemas.openxmlformats.org/spreadsheetml/2006/main" name="ﾋﾟﾎﾞｯﾄﾃｰﾌﾞﾙ7" cacheId="50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B10" firstHeaderRow="1" firstDataRow="1" firstDataCol="1"/>
  <pivotFields count="25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合計 / 総数" fld="1" baseField="0" baseItem="0"/>
  </dataFields>
  <chartFormats count="1">
    <chartFormat chart="0" format="2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1.xml><?xml version="1.0" encoding="utf-8"?>
<pivotTableDefinition xmlns="http://schemas.openxmlformats.org/spreadsheetml/2006/main" name="ﾋﾟﾎﾞｯﾄﾃｰﾌﾞﾙ8" cacheId="49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D10" firstHeaderRow="0" firstDataRow="1" firstDataCol="1"/>
  <pivotFields count="13">
    <pivotField axis="axisRow" numFmtId="18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showAll="0"/>
    <pivotField showAll="0" defaultSubtotal="0"/>
    <pivotField dataField="1" showAll="0"/>
    <pivotField dataField="1" showAll="0"/>
    <pivotField showAll="0" defaultSubtotal="0"/>
    <pivotField showAll="0"/>
    <pivotField showAll="0"/>
    <pivotField showAll="0" defaultSubtota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職員数" fld="1" baseField="0" baseItem="0"/>
    <dataField name="入所人員（寒川から）" fld="6" baseField="0" baseItem="0"/>
    <dataField name="入所人員（寒川以外から）" fld="5" baseField="0" baseItem="0"/>
  </dataFields>
  <chartFormats count="3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2.xml><?xml version="1.0" encoding="utf-8"?>
<pivotTableDefinition xmlns="http://schemas.openxmlformats.org/spreadsheetml/2006/main" name="ﾋﾟﾎﾞｯﾄﾃｰﾌﾞﾙ9" cacheId="48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1:C10" firstHeaderRow="0" firstDataRow="1" firstDataCol="1"/>
  <pivotFields count="6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dataField="1" showAll="0"/>
    <pivotField showAll="0"/>
    <pivotField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 共同募金" fld="2" baseField="0" baseItem="0"/>
    <dataField name=" 日赤募金" fld="5" baseField="0" baseItem="0"/>
  </dataFields>
  <chartFormats count="2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3.xml><?xml version="1.0" encoding="utf-8"?>
<pivotTableDefinition xmlns="http://schemas.openxmlformats.org/spreadsheetml/2006/main" name="ﾋﾟﾎﾞｯﾄﾃｰﾌﾞﾙ10" cacheId="47" dataOnRows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3:B7" firstHeaderRow="1" firstDataRow="1" firstDataCol="1" rowPageCount="1" colPageCount="1"/>
  <pivotFields count="7">
    <pivotField axis="axisPage" numFmtId="18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dataField="1" showAll="0"/>
    <pivotField showAll="0"/>
    <pivotField dataField="1" showAll="0"/>
    <pivotField dataField="1" showAll="0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0" item="7" hier="-1"/>
  </pageFields>
  <dataFields count="4">
    <dataField name=" 薬局" fld="6" baseField="0" baseItem="0"/>
    <dataField name=" 歯科診療所" fld="5" baseField="0" baseItem="0"/>
    <dataField name=" 医院・診療所" fld="3" baseField="0" baseItem="0"/>
    <dataField name=" 病院" fld="1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4.xml><?xml version="1.0" encoding="utf-8"?>
<pivotTableDefinition xmlns="http://schemas.openxmlformats.org/spreadsheetml/2006/main" name="ﾋﾟﾎﾞｯﾄﾃｰﾌﾞﾙ11" cacheId="46" dataOnRows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7">
  <location ref="A3:F15" firstHeaderRow="1" firstDataRow="2" firstDataCol="1" rowPageCount="1" colPageCount="1"/>
  <pivotFields count="14">
    <pivotField axis="axisPage" multipleItemSelectionAllowed="1" showAll="0">
      <items count="134">
        <item h="1" x="37"/>
        <item h="1" x="96"/>
        <item h="1" x="68"/>
        <item h="1" x="69"/>
        <item h="1" x="97"/>
        <item h="1" x="49"/>
        <item h="1" x="98"/>
        <item h="1" x="99"/>
        <item h="1" x="100"/>
        <item h="1" x="101"/>
        <item h="1" x="102"/>
        <item h="1" x="70"/>
        <item x="1"/>
        <item x="2"/>
        <item h="1" x="71"/>
        <item h="1" x="44"/>
        <item h="1" x="13"/>
        <item h="1" x="20"/>
        <item h="1" x="34"/>
        <item h="1" x="38"/>
        <item h="1" x="23"/>
        <item h="1" x="25"/>
        <item h="1" x="54"/>
        <item h="1" x="11"/>
        <item h="1" x="72"/>
        <item h="1" x="35"/>
        <item h="1" x="73"/>
        <item h="1" x="74"/>
        <item h="1" x="75"/>
        <item h="1" x="55"/>
        <item h="1" x="76"/>
        <item h="1" x="77"/>
        <item h="1" x="45"/>
        <item h="1" x="56"/>
        <item h="1" x="28"/>
        <item h="1" x="26"/>
        <item h="1" x="78"/>
        <item h="1" x="29"/>
        <item h="1" x="57"/>
        <item h="1" x="79"/>
        <item h="1" x="80"/>
        <item h="1" x="39"/>
        <item h="1" x="103"/>
        <item h="1" x="40"/>
        <item h="1" x="81"/>
        <item h="1" x="82"/>
        <item h="1" x="104"/>
        <item h="1" x="30"/>
        <item h="1" x="105"/>
        <item h="1" x="83"/>
        <item h="1" x="50"/>
        <item h="1" x="58"/>
        <item h="1" x="84"/>
        <item h="1" x="106"/>
        <item h="1" x="107"/>
        <item x="3"/>
        <item h="1" x="108"/>
        <item h="1" x="109"/>
        <item h="1" x="110"/>
        <item h="1" x="5"/>
        <item h="1" x="85"/>
        <item h="1" x="15"/>
        <item h="1" x="31"/>
        <item h="1" x="59"/>
        <item h="1" x="111"/>
        <item h="1" x="41"/>
        <item h="1" x="8"/>
        <item h="1" x="112"/>
        <item h="1" x="6"/>
        <item h="1" x="46"/>
        <item h="1" x="22"/>
        <item h="1" x="12"/>
        <item h="1" x="113"/>
        <item h="1" x="32"/>
        <item h="1" x="86"/>
        <item h="1" x="4"/>
        <item h="1" x="87"/>
        <item h="1" x="7"/>
        <item h="1" x="114"/>
        <item h="1" x="21"/>
        <item h="1" x="88"/>
        <item h="1" x="9"/>
        <item h="1" x="14"/>
        <item h="1" x="60"/>
        <item h="1" x="51"/>
        <item h="1" x="47"/>
        <item h="1" x="52"/>
        <item h="1" x="89"/>
        <item h="1" x="33"/>
        <item h="1" x="90"/>
        <item h="1" x="115"/>
        <item h="1" x="16"/>
        <item h="1" x="61"/>
        <item h="1" x="24"/>
        <item h="1" x="62"/>
        <item h="1" x="42"/>
        <item h="1" x="63"/>
        <item h="1" x="48"/>
        <item h="1" x="116"/>
        <item h="1" x="91"/>
        <item h="1" x="117"/>
        <item h="1" x="118"/>
        <item h="1" x="119"/>
        <item h="1" x="120"/>
        <item h="1" x="121"/>
        <item h="1" x="92"/>
        <item h="1" x="64"/>
        <item h="1" x="122"/>
        <item h="1" x="65"/>
        <item h="1" x="66"/>
        <item h="1" x="123"/>
        <item h="1" x="124"/>
        <item h="1" x="125"/>
        <item h="1" x="126"/>
        <item h="1" x="17"/>
        <item h="1" x="18"/>
        <item h="1" x="127"/>
        <item h="1" x="93"/>
        <item h="1" x="10"/>
        <item h="1" x="19"/>
        <item h="1" x="53"/>
        <item h="1" x="94"/>
        <item h="1" x="36"/>
        <item h="1" x="67"/>
        <item h="1" x="128"/>
        <item h="1" x="129"/>
        <item h="1" x="95"/>
        <item h="1" x="27"/>
        <item h="1" x="130"/>
        <item h="1" x="43"/>
        <item h="1" x="131"/>
        <item h="1" x="132"/>
        <item x="0"/>
        <item t="default"/>
      </items>
    </pivotField>
    <pivotField axis="axisCol" showAll="0">
      <items count="134">
        <item x="25"/>
        <item x="55"/>
        <item x="88"/>
        <item x="18"/>
        <item x="74"/>
        <item x="129"/>
        <item x="21"/>
        <item x="59"/>
        <item x="42"/>
        <item x="85"/>
        <item x="36"/>
        <item x="67"/>
        <item x="19"/>
        <item x="41"/>
        <item x="79"/>
        <item x="90"/>
        <item x="72"/>
        <item x="45"/>
        <item x="7"/>
        <item x="49"/>
        <item x="22"/>
        <item x="12"/>
        <item x="6"/>
        <item x="117"/>
        <item x="116"/>
        <item x="127"/>
        <item x="35"/>
        <item x="39"/>
        <item x="131"/>
        <item x="103"/>
        <item x="94"/>
        <item x="34"/>
        <item x="96"/>
        <item x="29"/>
        <item x="76"/>
        <item x="78"/>
        <item x="23"/>
        <item x="32"/>
        <item x="121"/>
        <item x="130"/>
        <item x="0"/>
        <item x="75"/>
        <item x="126"/>
        <item x="64"/>
        <item x="83"/>
        <item x="81"/>
        <item x="105"/>
        <item x="24"/>
        <item x="16"/>
        <item x="122"/>
        <item x="30"/>
        <item x="1"/>
        <item x="8"/>
        <item x="66"/>
        <item x="5"/>
        <item x="111"/>
        <item x="44"/>
        <item x="63"/>
        <item x="17"/>
        <item x="124"/>
        <item x="14"/>
        <item x="10"/>
        <item x="65"/>
        <item x="2"/>
        <item x="3"/>
        <item x="118"/>
        <item x="132"/>
        <item x="91"/>
        <item x="119"/>
        <item x="120"/>
        <item x="27"/>
        <item x="107"/>
        <item x="61"/>
        <item x="73"/>
        <item x="109"/>
        <item x="108"/>
        <item x="54"/>
        <item x="71"/>
        <item x="53"/>
        <item x="69"/>
        <item x="4"/>
        <item x="82"/>
        <item x="57"/>
        <item x="20"/>
        <item x="68"/>
        <item x="115"/>
        <item x="62"/>
        <item x="15"/>
        <item x="114"/>
        <item x="11"/>
        <item x="106"/>
        <item x="47"/>
        <item x="52"/>
        <item x="38"/>
        <item x="37"/>
        <item x="128"/>
        <item x="60"/>
        <item x="13"/>
        <item x="77"/>
        <item x="51"/>
        <item x="102"/>
        <item x="50"/>
        <item x="95"/>
        <item x="113"/>
        <item x="40"/>
        <item x="125"/>
        <item x="104"/>
        <item x="48"/>
        <item x="84"/>
        <item x="26"/>
        <item x="112"/>
        <item x="93"/>
        <item x="33"/>
        <item x="123"/>
        <item x="86"/>
        <item x="92"/>
        <item x="110"/>
        <item x="9"/>
        <item x="80"/>
        <item x="97"/>
        <item x="31"/>
        <item x="89"/>
        <item x="70"/>
        <item x="43"/>
        <item x="28"/>
        <item x="56"/>
        <item x="101"/>
        <item x="46"/>
        <item x="98"/>
        <item x="87"/>
        <item x="58"/>
        <item x="100"/>
        <item x="99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</pivotFields>
  <rowFields count="1">
    <field x="-2"/>
  </rowFields>
  <row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rowItems>
  <colFields count="1">
    <field x="1"/>
  </colFields>
  <colItems count="5">
    <i>
      <x v="40"/>
    </i>
    <i>
      <x v="51"/>
    </i>
    <i>
      <x v="63"/>
    </i>
    <i>
      <x v="64"/>
    </i>
    <i t="grand">
      <x/>
    </i>
  </colItems>
  <pageFields count="1">
    <pageField fld="0" hier="-1"/>
  </pageFields>
  <dataFields count="11">
    <dataField name=" 平成17年" fld="3" baseField="1" baseItem="92"/>
    <dataField name=" 平成18年" fld="4" baseField="1" baseItem="92"/>
    <dataField name=" 平成19年" fld="5" baseField="1" baseItem="92"/>
    <dataField name=" 平成20年" fld="6" baseField="1" baseItem="92"/>
    <dataField name=" 平成21年" fld="7" baseField="1" baseItem="92"/>
    <dataField name=" 平成22年" fld="8" baseField="1" baseItem="92"/>
    <dataField name=" 平成23年" fld="9" baseField="0" baseItem="0"/>
    <dataField name=" 平成24年" fld="10" baseField="0" baseItem="0"/>
    <dataField name=" 平成25年" fld="11" baseField="0" baseItem="0"/>
    <dataField name=" 平成26年" fld="12" baseField="0" baseItem="0"/>
    <dataField name=" 平成27年" fld="13" baseField="1" baseItem="40"/>
  </dataFields>
  <chartFormats count="14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0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1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5.xml><?xml version="1.0" encoding="utf-8"?>
<pivotTableDefinition xmlns="http://schemas.openxmlformats.org/spreadsheetml/2006/main" name="ﾋﾟﾎﾞｯﾄﾃｰﾌﾞﾙ1" cacheId="45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11">
  <location ref="A1:C10" firstHeaderRow="0" firstDataRow="1" firstDataCol="1"/>
  <pivotFields count="9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dataField="1" numFmtId="2" showAll="0"/>
    <pivotField showAll="0"/>
    <pivotField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受診率（右軸）" fld="3" baseField="0" baseItem="0"/>
    <dataField name="対象者数（左軸）" fld="1" baseField="0" baseItem="0"/>
  </dataFields>
  <chartFormats count="3">
    <chartFormat chart="0" format="11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14">
      <pivotArea type="data" outline="0" fieldPosition="0">
        <references count="2">
          <reference field="4294967294" count="1" selected="0">
            <x v="1"/>
          </reference>
          <reference field="0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6.xml><?xml version="1.0" encoding="utf-8"?>
<pivotTableDefinition xmlns="http://schemas.openxmlformats.org/spreadsheetml/2006/main" name="ﾋﾟﾎﾞｯﾄﾃｰﾌﾞﾙ2" cacheId="118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E10" firstHeaderRow="0" firstDataRow="1" firstDataCol="1"/>
  <pivotFields count="11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dataField="1" numFmtId="2" showAll="0"/>
    <pivotField showAll="0"/>
    <pivotField showAll="0"/>
    <pivotField dataField="1" showAll="0" defaultSubtotal="0"/>
    <pivotField showAll="0" defaultSubtotal="0"/>
    <pivotField dataField="1" numFmtId="2" showAll="0" defaultSubtotal="0"/>
    <pivotField showAll="0" defaultSubtotal="0"/>
    <pivotField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受診率(胃がん)" fld="3" baseField="0" baseItem="0"/>
    <dataField name=" 受診率(大腸がん)" fld="8" baseField="0" baseItem="0"/>
    <dataField name=" 対象者数(胃がん)" fld="1" baseField="0" baseItem="0"/>
    <dataField name=" 対象者数(大腸がん)" fld="6" baseField="0" baseItem="0"/>
  </dataFields>
  <chartFormats count="4">
    <chartFormat chart="0" format="1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21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7.xml><?xml version="1.0" encoding="utf-8"?>
<pivotTableDefinition xmlns="http://schemas.openxmlformats.org/spreadsheetml/2006/main" name="ﾋﾟﾎﾞｯﾄﾃｰﾌﾞﾙ3" cacheId="44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1:E10" firstHeaderRow="0" firstDataRow="1" firstDataCol="1"/>
  <pivotFields count="11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dataField="1" numFmtId="2" showAll="0"/>
    <pivotField showAll="0"/>
    <pivotField showAll="0"/>
    <pivotField dataField="1" showAll="0"/>
    <pivotField showAll="0"/>
    <pivotField dataField="1" numFmtId="2"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受診率(Ｘ線撮影)" fld="3" baseField="0" baseItem="0"/>
    <dataField name=" 受診率(喀痰検査)" fld="8" baseField="0" baseItem="0"/>
    <dataField name=" 対象者数(Ｘ線撮影)" fld="1" baseField="0" baseItem="0"/>
    <dataField name=" 対象者数(喀痰検査)" fld="6" baseField="0" baseItem="0"/>
  </dataFields>
  <chartFormats count="5">
    <chartFormat chart="0" format="1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3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34">
      <pivotArea type="data" outline="0" fieldPosition="0">
        <references count="2">
          <reference field="4294967294" count="1" selected="0">
            <x v="2"/>
          </reference>
          <reference field="0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8.xml><?xml version="1.0" encoding="utf-8"?>
<pivotTableDefinition xmlns="http://schemas.openxmlformats.org/spreadsheetml/2006/main" name="ﾋﾟﾎﾞｯﾄﾃｰﾌﾞﾙ4" cacheId="43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6">
  <location ref="A1:C10" firstHeaderRow="0" firstDataRow="1" firstDataCol="1"/>
  <pivotFields count="6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dataField="1" numFmtId="2"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受診率（右軸）" fld="3" baseField="0" baseItem="0"/>
    <dataField name="対象者数（左軸）" fld="1" baseField="0" baseItem="0"/>
  </dataFields>
  <chartFormats count="2">
    <chartFormat chart="0" format="11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1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9.xml><?xml version="1.0" encoding="utf-8"?>
<pivotTableDefinition xmlns="http://schemas.openxmlformats.org/spreadsheetml/2006/main" name="ﾋﾟﾎﾞｯﾄﾃｰﾌﾞﾙ5" cacheId="42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1:C10" firstHeaderRow="0" firstDataRow="1" firstDataCol="1"/>
  <pivotFields count="6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dataField="1" numFmtId="2"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受診率（右軸）" fld="3" baseField="0" baseItem="0"/>
    <dataField name="対象者数（左軸）" fld="1" baseField="0" baseItem="0"/>
  </dataFields>
  <chartFormats count="2">
    <chartFormat chart="0" format="1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2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ﾋﾟﾎﾞｯﾄﾃｰﾌﾞﾙ2" cacheId="88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C10" firstHeaderRow="0" firstDataRow="1" firstDataCol="1"/>
  <pivotFields count="7">
    <pivotField axis="axisRow" numFmtId="18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 defaultSubtotal="0"/>
    <pivotField showAll="0" defaultSubtotal="0"/>
    <pivotField dataField="1" showAll="0" defaultSubtotal="0"/>
    <pivotField dataField="1" showAll="0" defaultSubtotal="0"/>
    <pivotField showAll="0" defaultSubtotal="0"/>
    <pivotField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世帯数（右軸）" fld="3" baseField="0" baseItem="0"/>
    <dataField name="人口（左軸）" fld="4" baseField="0" baseItem="0"/>
  </dataFields>
  <chartFormats count="3">
    <chartFormat chart="1" format="6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6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70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0.xml><?xml version="1.0" encoding="utf-8"?>
<pivotTableDefinition xmlns="http://schemas.openxmlformats.org/spreadsheetml/2006/main" name="ﾋﾟﾎﾞｯﾄﾃｰﾌﾞﾙ6" cacheId="41" dataOnRows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4:C11" firstHeaderRow="1" firstDataRow="2" firstDataCol="1" rowPageCount="1" colPageCount="1"/>
  <pivotFields count="14">
    <pivotField axis="axisCol" showAll="0">
      <items count="1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axis="axisPage" showAll="0">
      <items count="4">
        <item x="2"/>
        <item x="0"/>
        <item x="1"/>
        <item t="default"/>
      </items>
    </pivotField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</pivotFields>
  <rowFields count="1">
    <field x="-2"/>
  </rowFields>
  <rowItems count="6">
    <i>
      <x/>
    </i>
    <i i="1">
      <x v="1"/>
    </i>
    <i i="2">
      <x v="2"/>
    </i>
    <i i="3">
      <x v="3"/>
    </i>
    <i i="4">
      <x v="4"/>
    </i>
    <i i="5">
      <x v="5"/>
    </i>
  </rowItems>
  <colFields count="1">
    <field x="0"/>
  </colFields>
  <colItems count="2">
    <i>
      <x v="10"/>
    </i>
    <i t="grand">
      <x/>
    </i>
  </colItems>
  <pageFields count="1">
    <pageField fld="1" item="1" hier="-1"/>
  </pageFields>
  <dataFields count="6">
    <dataField name=" 30～34歳" fld="7" baseField="0" baseItem="0"/>
    <dataField name=" 25～29歳" fld="6" baseField="0" baseItem="0"/>
    <dataField name=" 35～39歳" fld="8" baseField="0" baseItem="0"/>
    <dataField name=" 20～24歳" fld="5" baseField="0" baseItem="0"/>
    <dataField name=" 40～44歳" fld="9" baseField="0" baseItem="0"/>
    <dataField name=" 15～19歳" fld="4" baseField="0" baseItem="0"/>
  </dataFields>
  <chartFormats count="3">
    <chartFormat chart="0" format="7" series="1">
      <pivotArea type="data" outline="0" fieldPosition="0">
        <references count="2">
          <reference field="4294967294" count="1" selected="0">
            <x v="5"/>
          </reference>
          <reference field="0" count="1" selected="0">
            <x v="9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5"/>
          </reference>
          <reference field="0" count="1" selected="0">
            <x v="10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1.xml><?xml version="1.0" encoding="utf-8"?>
<pivotTableDefinition xmlns="http://schemas.openxmlformats.org/spreadsheetml/2006/main" name="ﾋﾟﾎﾞｯﾄﾃｰﾌﾞﾙ7" cacheId="40" dataOnRows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1:C7" firstHeaderRow="1" firstDataRow="2" firstDataCol="1"/>
  <pivotFields count="8">
    <pivotField axis="axisCol" showAll="0">
      <items count="1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-2"/>
  </rowFields>
  <rowItems count="5">
    <i>
      <x/>
    </i>
    <i i="1">
      <x v="1"/>
    </i>
    <i i="2">
      <x v="2"/>
    </i>
    <i i="3">
      <x v="3"/>
    </i>
    <i i="4">
      <x v="4"/>
    </i>
  </rowItems>
  <colFields count="1">
    <field x="0"/>
  </colFields>
  <colItems count="2">
    <i>
      <x v="10"/>
    </i>
    <i t="grand">
      <x/>
    </i>
  </colItems>
  <dataFields count="5">
    <dataField name=" 第1児" fld="3" baseField="0" baseItem="0"/>
    <dataField name=" 第2児" fld="4" baseField="0" baseItem="0"/>
    <dataField name=" 第3児" fld="5" baseField="0" baseItem="0"/>
    <dataField name=" 第4児" fld="6" baseField="0" baseItem="0"/>
    <dataField name=" 第5児以上" fld="7" baseField="0" baseItem="0"/>
  </dataFields>
  <chartFormats count="4"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3"/>
          </reference>
          <reference field="0" count="1" selected="0">
            <x v="10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4"/>
          </reference>
          <reference field="0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2.xml><?xml version="1.0" encoding="utf-8"?>
<pivotTableDefinition xmlns="http://schemas.openxmlformats.org/spreadsheetml/2006/main" name="ﾋﾟﾎﾞｯﾄﾃｰﾌﾞﾙ8" cacheId="39" dataOnRows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1:C10" firstHeaderRow="1" firstDataRow="2" firstDataCol="1"/>
  <pivotFields count="9">
    <pivotField axis="axisCol" showAll="0">
      <items count="18">
        <item h="1" x="0"/>
        <item h="1" x="13"/>
        <item h="1" x="12"/>
        <item h="1" x="10"/>
        <item h="1" x="1"/>
        <item h="1" x="5"/>
        <item h="1" x="15"/>
        <item x="16"/>
        <item h="1" x="4"/>
        <item h="1" x="6"/>
        <item h="1" x="11"/>
        <item h="1" x="14"/>
        <item h="1" x="2"/>
        <item h="1" x="3"/>
        <item h="1" x="7"/>
        <item h="1" x="8"/>
        <item h="1" x="9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</pivotFields>
  <rowFields count="1">
    <field x="-2"/>
  </rowFields>
  <row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rowItems>
  <colFields count="1">
    <field x="0"/>
  </colFields>
  <colItems count="2">
    <i>
      <x v="7"/>
    </i>
    <i t="grand">
      <x/>
    </i>
  </colItems>
  <dataFields count="8">
    <dataField name=" 平成20年度" fld="1" baseField="0" baseItem="7"/>
    <dataField name=" 平成21年度" fld="2" baseField="0" baseItem="7"/>
    <dataField name=" 平成22年度" fld="3" baseField="0" baseItem="7"/>
    <dataField name=" 平成23年度" fld="4" baseField="0" baseItem="7"/>
    <dataField name=" 平成24年度" fld="5" baseField="0" baseItem="7"/>
    <dataField name=" 平成25年度" fld="6" baseField="0" baseItem="7"/>
    <dataField name=" 平成26年度" fld="7" baseField="0" baseItem="7"/>
    <dataField name=" 平成27年度" fld="8" baseField="0" baseItem="7"/>
  </dataFields>
  <chartFormats count="1"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3.xml><?xml version="1.0" encoding="utf-8"?>
<pivotTableDefinition xmlns="http://schemas.openxmlformats.org/spreadsheetml/2006/main" name="ﾋﾟﾎﾞｯﾄﾃｰﾌﾞﾙ9" cacheId="38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8">
  <location ref="A1:C10" firstHeaderRow="0" firstDataRow="1" firstDataCol="1"/>
  <pivotFields count="11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dataField="1" numFmtId="2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達成率（右軸）" fld="10" baseField="0" baseItem="0"/>
    <dataField name="献血者数（左軸）" fld="5" baseField="0" baseItem="0"/>
  </dataFields>
  <chartFormats count="2">
    <chartFormat chart="0" format="13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3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4.xml><?xml version="1.0" encoding="utf-8"?>
<pivotTableDefinition xmlns="http://schemas.openxmlformats.org/spreadsheetml/2006/main" name="ﾋﾟﾎﾞｯﾄﾃｰﾌﾞﾙ7" cacheId="37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1:F10" firstHeaderRow="0" firstDataRow="1" firstDataCol="1"/>
  <pivotFields count="12">
    <pivotField axis="axisRow" showAll="0" sortType="ascending">
      <items count="30">
        <item h="1" x="0"/>
        <item h="1" x="1"/>
        <item h="1" x="2"/>
        <item h="1" x="3"/>
        <item h="1" x="4"/>
        <item h="1" x="12"/>
        <item h="1" x="13"/>
        <item h="1" x="14"/>
        <item h="1" x="15"/>
        <item h="1" x="16"/>
        <item h="1" x="17"/>
        <item h="1" x="18"/>
        <item h="1" x="19"/>
        <item h="1" x="20"/>
        <item x="21"/>
        <item x="22"/>
        <item x="23"/>
        <item x="24"/>
        <item x="25"/>
        <item x="26"/>
        <item x="27"/>
        <item x="28"/>
        <item h="1" x="5"/>
        <item h="1" x="6"/>
        <item h="1" x="7"/>
        <item h="1" x="8"/>
        <item h="1" x="9"/>
        <item h="1" x="10"/>
        <item h="1" x="1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1">
    <field x="0"/>
  </rowFields>
  <rowItems count="9"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可燃ごみ" fld="7" baseField="0" baseItem="4"/>
    <dataField name="可燃粗大ごみ" fld="8" baseField="0" baseItem="4"/>
    <dataField name="不燃ごみ" fld="9" baseField="0" baseItem="4"/>
    <dataField name="資源物" fld="10" baseField="0" baseItem="4"/>
    <dataField name="廃乾電池" fld="11" baseField="0" baseItem="4"/>
  </dataFields>
  <chartFormats count="5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5.xml><?xml version="1.0" encoding="utf-8"?>
<pivotTableDefinition xmlns="http://schemas.openxmlformats.org/spreadsheetml/2006/main" name="ﾋﾟﾎﾞｯﾄﾃｰﾌﾞﾙ7" cacheId="37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1:B12" firstHeaderRow="1" firstDataRow="1" firstDataCol="1"/>
  <pivotFields count="12">
    <pivotField axis="axisRow" showAll="0">
      <items count="30">
        <item x="0"/>
        <item h="1" x="1"/>
        <item h="1" x="2"/>
        <item h="1" x="3"/>
        <item x="4"/>
        <item h="1" x="5"/>
        <item h="1" x="6"/>
        <item x="7"/>
        <item h="1" x="8"/>
        <item h="1" x="9"/>
        <item h="1" x="10"/>
        <item h="1" x="11"/>
        <item x="12"/>
        <item h="1" x="13"/>
        <item h="1" x="14"/>
        <item h="1" x="15"/>
        <item x="16"/>
        <item h="1" x="17"/>
        <item h="1" x="18"/>
        <item h="1" x="19"/>
        <item h="1" x="20"/>
        <item x="21"/>
        <item h="1" x="22"/>
        <item h="1" x="23"/>
        <item h="1" x="24"/>
        <item x="25"/>
        <item x="26"/>
        <item x="27"/>
        <item x="28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0"/>
  </rowFields>
  <rowItems count="11">
    <i>
      <x/>
    </i>
    <i>
      <x v="4"/>
    </i>
    <i>
      <x v="7"/>
    </i>
    <i>
      <x v="12"/>
    </i>
    <i>
      <x v="16"/>
    </i>
    <i>
      <x v="21"/>
    </i>
    <i>
      <x v="25"/>
    </i>
    <i>
      <x v="26"/>
    </i>
    <i>
      <x v="27"/>
    </i>
    <i>
      <x v="28"/>
    </i>
    <i t="grand">
      <x/>
    </i>
  </rowItems>
  <colItems count="1">
    <i/>
  </colItems>
  <dataFields count="1">
    <dataField name="合計 / 総数" fld="1" baseField="0" baseItem="0"/>
  </dataFields>
  <chartFormats count="1">
    <chartFormat chart="1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6.xml><?xml version="1.0" encoding="utf-8"?>
<pivotTableDefinition xmlns="http://schemas.openxmlformats.org/spreadsheetml/2006/main" name="ﾋﾟﾎﾞｯﾄﾃｰﾌﾞﾙ10" cacheId="122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B13" firstHeaderRow="1" firstDataRow="1" firstDataCol="1"/>
  <pivotFields count="10">
    <pivotField axis="axisRow" showAll="0">
      <items count="30">
        <item x="0"/>
        <item h="1" x="1"/>
        <item h="1" x="2"/>
        <item h="1" x="3"/>
        <item x="4"/>
        <item h="1" x="5"/>
        <item h="1" x="6"/>
        <item x="7"/>
        <item h="1" x="8"/>
        <item h="1" x="9"/>
        <item h="1" x="10"/>
        <item h="1" x="11"/>
        <item x="12"/>
        <item h="1" x="13"/>
        <item h="1" x="14"/>
        <item h="1" x="15"/>
        <item x="16"/>
        <item h="1" x="17"/>
        <item h="1" x="18"/>
        <item h="1" x="19"/>
        <item x="20"/>
        <item h="1" x="21"/>
        <item h="1" x="22"/>
        <item h="1" x="23"/>
        <item x="24"/>
        <item x="25"/>
        <item x="26"/>
        <item x="27"/>
        <item x="28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2">
    <i>
      <x/>
    </i>
    <i>
      <x v="4"/>
    </i>
    <i>
      <x v="7"/>
    </i>
    <i>
      <x v="12"/>
    </i>
    <i>
      <x v="16"/>
    </i>
    <i>
      <x v="20"/>
    </i>
    <i>
      <x v="24"/>
    </i>
    <i>
      <x v="25"/>
    </i>
    <i>
      <x v="26"/>
    </i>
    <i>
      <x v="27"/>
    </i>
    <i>
      <x v="28"/>
    </i>
    <i t="grand">
      <x/>
    </i>
  </rowItems>
  <colItems count="1">
    <i/>
  </colItems>
  <dataFields count="1">
    <dataField name="合計 / 総数(処理量)" fld="1" baseField="0" baseItem="0"/>
  </dataFields>
  <chartFormats count="1">
    <chartFormat chart="0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7.xml><?xml version="1.0" encoding="utf-8"?>
<pivotTableDefinition xmlns="http://schemas.openxmlformats.org/spreadsheetml/2006/main" name="ﾋﾟﾎﾞｯﾄﾃｰﾌﾞﾙ11" cacheId="36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6">
  <location ref="A1:B10" firstHeaderRow="1" firstDataRow="1" firstDataCol="1"/>
  <pivotFields count="5">
    <pivotField axis="axisRow" showAll="0">
      <items count="14">
        <item h="1" x="0"/>
        <item h="1" x="1"/>
        <item h="1" x="2"/>
        <item h="1" x="3"/>
        <item h="1"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  <pivotField showAll="0"/>
    <pivotField showAll="0"/>
    <pivotField showAll="0"/>
  </pivotFields>
  <rowFields count="1">
    <field x="0"/>
  </rowFields>
  <rowItems count="9"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合計 / し尿処理量" fld="1" baseField="0" baseItem="0"/>
  </dataFields>
  <chartFormats count="1">
    <chartFormat chart="0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8.xml><?xml version="1.0" encoding="utf-8"?>
<pivotTableDefinition xmlns="http://schemas.openxmlformats.org/spreadsheetml/2006/main" name="ﾋﾟﾎﾞｯﾄﾃｰﾌﾞﾙ12" cacheId="35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C10" firstHeaderRow="0" firstDataRow="1" firstDataCol="1"/>
  <pivotFields count="8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showAll="0"/>
    <pivotField showAll="0"/>
    <pivotField showAll="0"/>
    <pivotField dataField="1" showAll="0" defaultSubtotal="0"/>
    <pivotField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普及率（右軸）" fld="6" baseField="0" baseItem="0"/>
    <dataField name="整備面積（左軸）" fld="1" baseField="0" baseItem="0"/>
  </dataFields>
  <chartFormats count="2">
    <chartFormat chart="0" format="13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9.xml><?xml version="1.0" encoding="utf-8"?>
<pivotTableDefinition xmlns="http://schemas.openxmlformats.org/spreadsheetml/2006/main" name="ﾋﾟﾎﾞｯﾄﾃｰﾌﾞﾙ13" cacheId="34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1:E10" firstHeaderRow="0" firstDataRow="1" firstDataCol="1"/>
  <pivotFields count="5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宮山橋(目久尻川)" fld="1" baseField="0" baseItem="0"/>
    <dataField name=" 大曲橋(小出川)" fld="2" baseField="0" baseItem="0"/>
    <dataField name=" 寺尾橋(小出川)" fld="3" baseField="0" baseItem="0"/>
    <dataField name=" 弥生橋(一之宮幹線)" fld="4" baseField="0" baseItem="0"/>
  </dataFields>
  <chartFormats count="4">
    <chartFormat chart="0" format="2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6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ﾋﾟﾎﾞｯﾄﾃｰﾌﾞﾙ3" cacheId="120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3">
  <location ref="A1:B30" firstHeaderRow="1" firstDataRow="1" firstDataCol="1"/>
  <pivotFields count="9">
    <pivotField axis="axisRow" showAll="0" sortType="ascending">
      <items count="30">
        <item x="6"/>
        <item x="10"/>
        <item x="22"/>
        <item x="24"/>
        <item x="18"/>
        <item x="23"/>
        <item x="14"/>
        <item x="21"/>
        <item x="11"/>
        <item x="28"/>
        <item x="9"/>
        <item x="12"/>
        <item x="15"/>
        <item x="20"/>
        <item x="7"/>
        <item x="8"/>
        <item x="2"/>
        <item x="5"/>
        <item x="19"/>
        <item x="13"/>
        <item x="26"/>
        <item x="25"/>
        <item x="17"/>
        <item x="3"/>
        <item h="1" x="0"/>
        <item x="4"/>
        <item x="16"/>
        <item x="27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dataField="1" showAll="0" defaultSubtotal="0"/>
  </pivotFields>
  <rowFields count="1">
    <field x="0"/>
  </rowFields>
  <rowItems count="29">
    <i>
      <x v="22"/>
    </i>
    <i>
      <x v="4"/>
    </i>
    <i>
      <x v="27"/>
    </i>
    <i>
      <x v="5"/>
    </i>
    <i>
      <x v="21"/>
    </i>
    <i>
      <x v="1"/>
    </i>
    <i>
      <x v="12"/>
    </i>
    <i>
      <x v="7"/>
    </i>
    <i>
      <x v="19"/>
    </i>
    <i>
      <x v="6"/>
    </i>
    <i>
      <x v="2"/>
    </i>
    <i>
      <x v="20"/>
    </i>
    <i>
      <x v="11"/>
    </i>
    <i>
      <x v="26"/>
    </i>
    <i>
      <x v="17"/>
    </i>
    <i>
      <x v="13"/>
    </i>
    <i>
      <x v="18"/>
    </i>
    <i>
      <x/>
    </i>
    <i>
      <x v="10"/>
    </i>
    <i>
      <x v="8"/>
    </i>
    <i>
      <x v="9"/>
    </i>
    <i>
      <x v="3"/>
    </i>
    <i>
      <x v="16"/>
    </i>
    <i>
      <x v="23"/>
    </i>
    <i>
      <x v="14"/>
    </i>
    <i>
      <x v="25"/>
    </i>
    <i>
      <x v="15"/>
    </i>
    <i>
      <x v="28"/>
    </i>
    <i t="grand">
      <x/>
    </i>
  </rowItems>
  <colItems count="1">
    <i/>
  </colItems>
  <dataFields count="1">
    <dataField name="合計 / 平成28年" fld="8" baseField="0" baseItem="0"/>
  </dataFields>
  <chartFormats count="1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0.xml><?xml version="1.0" encoding="utf-8"?>
<pivotTableDefinition xmlns="http://schemas.openxmlformats.org/spreadsheetml/2006/main" name="ﾋﾟﾎﾞｯﾄﾃｰﾌﾞﾙ14" cacheId="33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1:B10" firstHeaderRow="1" firstDataRow="1" firstDataCol="1"/>
  <pivotFields count="11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合計 / 総数" fld="1" baseField="0" baseItem="0"/>
  </dataFields>
  <chartFormats count="1">
    <chartFormat chart="0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1.xml><?xml version="1.0" encoding="utf-8"?>
<pivotTableDefinition xmlns="http://schemas.openxmlformats.org/spreadsheetml/2006/main" name="ﾋﾟﾎﾞｯﾄﾃｰﾌﾞﾙ15" cacheId="32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1:C10" firstHeaderRow="0" firstDataRow="1" firstDataCol="1"/>
  <pivotFields count="5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dataField="1" showAll="0"/>
    <pivotField showAll="0" defaultSubtotal="0"/>
    <pivotField dataField="1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 町内(発令状況)" fld="2" baseField="0" baseItem="0"/>
    <dataField name=" 町内(被害状況)" fld="4" baseField="0" baseItem="0"/>
  </dataFields>
  <chartFormats count="2">
    <chartFormat chart="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2.xml><?xml version="1.0" encoding="utf-8"?>
<pivotTableDefinition xmlns="http://schemas.openxmlformats.org/spreadsheetml/2006/main" name="ﾋﾟﾎﾞｯﾄﾃｰﾌﾞﾙ1" cacheId="3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9">
  <location ref="A3:C12" firstHeaderRow="0" firstDataRow="1" firstDataCol="1" rowPageCount="1" colPageCount="1"/>
  <pivotFields count="4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Page" showAll="0">
      <items count="22">
        <item x="5"/>
        <item x="16"/>
        <item x="18"/>
        <item x="17"/>
        <item x="14"/>
        <item x="10"/>
        <item x="13"/>
        <item x="15"/>
        <item x="12"/>
        <item x="7"/>
        <item x="19"/>
        <item x="0"/>
        <item x="9"/>
        <item x="6"/>
        <item x="2"/>
        <item x="8"/>
        <item x="20"/>
        <item x="1"/>
        <item x="4"/>
        <item x="11"/>
        <item x="3"/>
        <item t="default"/>
      </items>
    </pivotField>
    <pivotField dataField="1"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pageFields count="1">
    <pageField fld="1" item="11" hier="-1"/>
  </pageFields>
  <dataFields count="2">
    <dataField name=" 当初予算額　" fld="2" baseField="0" baseItem="0"/>
    <dataField name=" 決算額" fld="3" baseField="0" baseItem="0"/>
  </dataFields>
  <chartFormats count="4"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1"/>
          </reference>
          <reference field="0" count="1" selected="0">
            <x v="6"/>
          </reference>
        </references>
      </pivotArea>
    </chartFormat>
    <chartFormat chart="0" format="15">
      <pivotArea type="data" outline="0" fieldPosition="0">
        <references count="2">
          <reference field="4294967294" count="1" selected="0">
            <x v="1"/>
          </reference>
          <reference field="0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3.xml><?xml version="1.0" encoding="utf-8"?>
<pivotTableDefinition xmlns="http://schemas.openxmlformats.org/spreadsheetml/2006/main" name="ﾋﾟﾎﾞｯﾄﾃｰﾌﾞﾙ2" cacheId="30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3:C12" firstHeaderRow="0" firstDataRow="1" firstDataCol="1" rowPageCount="1" colPageCount="1"/>
  <pivotFields count="4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Page" showAll="0">
      <items count="14">
        <item x="4"/>
        <item x="1"/>
        <item x="10"/>
        <item x="11"/>
        <item x="7"/>
        <item x="9"/>
        <item x="0"/>
        <item x="2"/>
        <item x="8"/>
        <item x="6"/>
        <item x="3"/>
        <item x="12"/>
        <item x="5"/>
        <item t="default"/>
      </items>
    </pivotField>
    <pivotField dataField="1"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pageFields count="1">
    <pageField fld="1" item="6" hier="-1"/>
  </pageFields>
  <dataFields count="2">
    <dataField name=" 当初予算額　" fld="2" baseField="0" baseItem="0"/>
    <dataField name=" 決算額" fld="3" baseField="0" baseItem="0"/>
  </dataFields>
  <chartFormats count="4">
    <chartFormat chart="0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1"/>
          </reference>
          <reference field="0" count="1" selected="0">
            <x v="6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1"/>
          </reference>
          <reference field="0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4.xml><?xml version="1.0" encoding="utf-8"?>
<pivotTableDefinition xmlns="http://schemas.openxmlformats.org/spreadsheetml/2006/main" name="ﾋﾟﾎﾞｯﾄﾃｰﾌﾞﾙ3" cacheId="29" dataOnRows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3:C14" firstHeaderRow="1" firstDataRow="2" firstDataCol="1" rowPageCount="1" colPageCount="1"/>
  <pivotFields count="20">
    <pivotField axis="axisCol" showAll="0">
      <items count="10">
        <item h="1" x="0"/>
        <item h="1" x="1"/>
        <item h="1" x="2"/>
        <item h="1" x="3"/>
        <item h="1" x="4"/>
        <item h="1" x="5"/>
        <item h="1" x="6"/>
        <item h="1" x="7"/>
        <item x="8"/>
        <item t="default"/>
      </items>
    </pivotField>
    <pivotField axis="axisPage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</pivotFields>
  <rowFields count="1">
    <field x="-2"/>
  </rowFields>
  <row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rowItems>
  <colFields count="1">
    <field x="0"/>
  </colFields>
  <colItems count="2">
    <i>
      <x v="8"/>
    </i>
    <i t="grand">
      <x/>
    </i>
  </colItems>
  <pageFields count="1">
    <pageField fld="1" item="0" hier="-1"/>
  </pageFields>
  <dataFields count="10">
    <dataField name=" 人件費" fld="3" baseField="0" baseItem="0"/>
    <dataField name=" 扶助費" fld="8" baseField="0" baseItem="0"/>
    <dataField name=" 物件費" fld="6" baseField="0" baseItem="0"/>
    <dataField name=" 公債費" fld="16" baseField="0" baseItem="0"/>
    <dataField name=" 補助費等" fld="9" baseField="0" baseItem="0"/>
    <dataField name=" 普通建設事業費" fld="10" baseField="0" baseItem="0"/>
    <dataField name=" 繰出金" fld="19" baseField="0" baseItem="0"/>
    <dataField name=" 積立金" fld="17" baseField="0" baseItem="0"/>
    <dataField name=" 投資及び出資金貸付金" fld="18" baseField="0" baseItem="0"/>
    <dataField name=" 維持補修費" fld="7" baseField="0" baseItem="0"/>
  </dataFields>
  <chartFormats count="1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9"/>
          </reference>
          <reference field="0" count="1" selected="0">
            <x v="8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8"/>
          </reference>
          <reference field="0" count="1" selected="0">
            <x v="8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7"/>
          </reference>
          <reference field="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5.xml><?xml version="1.0" encoding="utf-8"?>
<pivotTableDefinition xmlns="http://schemas.openxmlformats.org/spreadsheetml/2006/main" name="ﾋﾟﾎﾞｯﾄﾃｰﾌﾞﾙ4" cacheId="28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8">
  <location ref="A1:B11" firstHeaderRow="1" firstDataRow="1" firstDataCol="1"/>
  <pivotFields count="8"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合計 / 総額" fld="1" baseField="0" baseItem="0"/>
  </dataFields>
  <chartFormats count="1">
    <chartFormat chart="0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6.xml><?xml version="1.0" encoding="utf-8"?>
<pivotTableDefinition xmlns="http://schemas.openxmlformats.org/spreadsheetml/2006/main" name="ﾋﾟﾎﾞｯﾄﾃｰﾌﾞﾙ5" cacheId="27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1:B11" firstHeaderRow="1" firstDataRow="1" firstDataCol="1"/>
  <pivotFields count="8"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合計 / 総額" fld="1" baseField="0" baseItem="0"/>
  </dataFields>
  <chartFormats count="1">
    <chartFormat chart="0" format="2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7.xml><?xml version="1.0" encoding="utf-8"?>
<pivotTableDefinition xmlns="http://schemas.openxmlformats.org/spreadsheetml/2006/main" name="ﾋﾟﾎﾞｯﾄﾃｰﾌﾞﾙ1" cacheId="26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1:D11" firstHeaderRow="0" firstDataRow="1" firstDataCol="1"/>
  <pivotFields count="18"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歳入総額" fld="1" baseField="0" baseItem="0"/>
    <dataField name="歳出総額" fld="2" baseField="0" baseItem="0"/>
    <dataField name="差引額" fld="3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8.xml><?xml version="1.0" encoding="utf-8"?>
<pivotTableDefinition xmlns="http://schemas.openxmlformats.org/spreadsheetml/2006/main" name="ﾋﾟﾎﾞｯﾄﾃｰﾌﾞﾙ1" cacheId="26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1:E11" firstHeaderRow="0" firstDataRow="1" firstDataCol="1"/>
  <pivotFields count="18"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dataField="1" showAl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経常収支比率（左軸）" fld="14" baseField="0" baseItem="0"/>
    <dataField name="公債費比率（左軸）" fld="15" baseField="0" baseItem="0"/>
    <dataField name="自主財源比率（左軸）" fld="17" baseField="0" baseItem="0"/>
    <dataField name="財政力指数（右軸）" fld="13" baseField="0" baseItem="0"/>
  </dataFields>
  <chartFormats count="4">
    <chartFormat chart="2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9.xml><?xml version="1.0" encoding="utf-8"?>
<pivotTableDefinition xmlns="http://schemas.openxmlformats.org/spreadsheetml/2006/main" name="ﾋﾟﾎﾞｯﾄﾃｰﾌﾞﾙ1" cacheId="2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B11" firstHeaderRow="1" firstDataRow="1" firstDataCol="1"/>
  <pivotFields count="26"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合計 / 総額(借入先別)" fld="1" baseField="0" baseItem="0"/>
  </dataFields>
  <chartFormats count="1">
    <chartFormat chart="0" format="2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ﾋﾟﾎﾞｯﾄﾃｰﾌﾞﾙ1" cacheId="117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8">
  <location ref="A1:L10" firstHeaderRow="1" firstDataRow="2" firstDataCol="1"/>
  <pivotFields count="8"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Col" showAll="0">
      <items count="12">
        <item x="1"/>
        <item x="2"/>
        <item x="3"/>
        <item x="4"/>
        <item x="5"/>
        <item x="6"/>
        <item x="7"/>
        <item x="8"/>
        <item x="9"/>
        <item x="10"/>
        <item h="1" x="0"/>
        <item t="default"/>
      </items>
    </pivotField>
    <pivotField showAll="0"/>
    <pivotField showAll="0"/>
    <pivotField showAll="0"/>
    <pivotField dataField="1" showAll="0"/>
    <pivotField showAll="0"/>
    <pivotField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合計 / 総数" fld="5" baseField="0" baseItem="0"/>
  </dataFields>
  <chartFormats count="12">
    <chartFormat chart="0" format="1" series="1">
      <pivotArea type="data" outline="0" fieldPosition="0">
        <references count="1">
          <reference field="1" count="1" selected="0">
            <x v="10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2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1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0.xml><?xml version="1.0" encoding="utf-8"?>
<pivotTableDefinition xmlns="http://schemas.openxmlformats.org/spreadsheetml/2006/main" name="ﾋﾟﾎﾞｯﾄﾃｰﾌﾞﾙ1" cacheId="2" dataOnRows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3">
  <location ref="A1:C7" firstHeaderRow="1" firstDataRow="2" firstDataCol="1"/>
  <pivotFields count="26">
    <pivotField axis="axisCol" showAll="0">
      <items count="10">
        <item h="1" x="0"/>
        <item h="1" x="1"/>
        <item h="1" x="2"/>
        <item h="1" x="3"/>
        <item h="1" x="4"/>
        <item h="1" x="5"/>
        <item h="1" x="6"/>
        <item h="1" x="7"/>
        <item x="8"/>
        <item t="default"/>
      </items>
    </pivotField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-2"/>
  </rowFields>
  <rowItems count="5">
    <i>
      <x/>
    </i>
    <i i="1">
      <x v="1"/>
    </i>
    <i i="2">
      <x v="2"/>
    </i>
    <i i="3">
      <x v="3"/>
    </i>
    <i i="4">
      <x v="4"/>
    </i>
  </rowItems>
  <colFields count="1">
    <field x="0"/>
  </colFields>
  <colItems count="2">
    <i>
      <x v="8"/>
    </i>
    <i t="grand">
      <x/>
    </i>
  </colItems>
  <dataFields count="5">
    <dataField name="政府資金" fld="2" baseField="0" baseItem="0"/>
    <dataField name="県振興協会" fld="9" baseField="0" baseItem="0"/>
    <dataField name="県貸付金" fld="10" baseField="0" baseItem="0"/>
    <dataField name="地方公共団体金融機構" fld="6" baseField="0" baseItem="0"/>
    <dataField name="その他の金融機関" fld="8" baseField="0" baseItem="0"/>
  </dataFields>
  <chartFormats count="15">
    <chartFormat chart="1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3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3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3"/>
          </reference>
          <reference field="0" count="1" selected="0">
            <x v="7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4"/>
          </reference>
          <reference field="0" count="1" selected="0">
            <x v="7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1"/>
          </reference>
          <reference field="0" count="1" selected="0">
            <x v="7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3"/>
          </reference>
          <reference field="0" count="1" selected="0">
            <x v="8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4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1"/>
          </reference>
          <reference field="0" count="1" selected="0">
            <x v="8"/>
          </reference>
        </references>
      </pivotArea>
    </chartFormat>
    <chartFormat chart="1" format="45">
      <pivotArea type="data" outline="0" fieldPosition="0">
        <references count="2">
          <reference field="4294967294" count="1" selected="0">
            <x v="2"/>
          </reference>
          <reference field="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1.xml><?xml version="1.0" encoding="utf-8"?>
<pivotTableDefinition xmlns="http://schemas.openxmlformats.org/spreadsheetml/2006/main" name="ﾋﾟﾎﾞｯﾄﾃｰﾌﾞﾙ1" cacheId="2" dataOnRows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6">
  <location ref="A1:C13" firstHeaderRow="1" firstDataRow="2" firstDataCol="1"/>
  <pivotFields count="26">
    <pivotField axis="axisCol" showAll="0">
      <items count="10">
        <item h="1" x="0"/>
        <item h="1" x="1"/>
        <item h="1" x="2"/>
        <item h="1" x="3"/>
        <item h="1" x="4"/>
        <item h="1" x="5"/>
        <item h="1" x="6"/>
        <item h="1" x="7"/>
        <item x="8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dataField="1"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1">
    <field x="-2"/>
  </rowFields>
  <row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rowItems>
  <colFields count="1">
    <field x="0"/>
  </colFields>
  <colItems count="2">
    <i>
      <x v="8"/>
    </i>
    <i t="grand">
      <x/>
    </i>
  </colItems>
  <dataFields count="11">
    <dataField name="臨時財政対策債" fld="24" baseField="0" baseItem="0"/>
    <dataField name="一般単独事業債" fld="13" baseField="0" baseItem="0"/>
    <dataField name="一般補助施設整備等事業債" fld="16" baseField="0" baseItem="0"/>
    <dataField name="学校教育施設等整備事業債" fld="14" baseField="0" baseItem="0"/>
    <dataField name="県貸付金" fld="25" baseField="0" baseItem="0"/>
    <dataField name="一般公共事業債" fld="12" baseField="0" baseItem="0"/>
    <dataField name="減税補てん債" fld="22" baseField="0" baseItem="0"/>
    <dataField name="一般廃棄物処理事業債" fld="15" baseField="0" baseItem="0"/>
    <dataField name="全国防災" fld="19" baseField="0" baseItem="7"/>
    <dataField name="臨時税収補てん債" fld="23" baseField="0" baseItem="0"/>
    <dataField name="緊急防災・減災事業債" fld="18" baseField="0" baseItem="2747784"/>
  </dataFields>
  <chartFormats count="6">
    <chartFormat chart="2" format="46" series="1">
      <pivotArea type="data" outline="0" fieldPosition="0">
        <references count="2">
          <reference field="4294967294" count="1" selected="0">
            <x v="5"/>
          </reference>
          <reference field="0" count="1" selected="0">
            <x v="7"/>
          </reference>
        </references>
      </pivotArea>
    </chartFormat>
    <chartFormat chart="2" format="47" series="1">
      <pivotArea type="data" outline="0" fieldPosition="0">
        <references count="2">
          <reference field="4294967294" count="1" selected="0">
            <x v="5"/>
          </reference>
          <reference field="0" count="1" selected="0">
            <x v="8"/>
          </reference>
        </references>
      </pivotArea>
    </chartFormat>
    <chartFormat chart="2" format="48">
      <pivotArea type="data" outline="0" fieldPosition="0">
        <references count="2">
          <reference field="4294967294" count="1" selected="0">
            <x v="7"/>
          </reference>
          <reference field="0" count="1" selected="0">
            <x v="8"/>
          </reference>
        </references>
      </pivotArea>
    </chartFormat>
    <chartFormat chart="2" format="49">
      <pivotArea type="data" outline="0" fieldPosition="0">
        <references count="2">
          <reference field="4294967294" count="1" selected="0">
            <x v="3"/>
          </reference>
          <reference field="0" count="1" selected="0">
            <x v="8"/>
          </reference>
        </references>
      </pivotArea>
    </chartFormat>
    <chartFormat chart="2" format="50">
      <pivotArea type="data" outline="0" fieldPosition="0">
        <references count="2">
          <reference field="4294967294" count="1" selected="0">
            <x v="10"/>
          </reference>
          <reference field="0" count="1" selected="0">
            <x v="8"/>
          </reference>
        </references>
      </pivotArea>
    </chartFormat>
    <chartFormat chart="2" format="5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2.xml><?xml version="1.0" encoding="utf-8"?>
<pivotTableDefinition xmlns="http://schemas.openxmlformats.org/spreadsheetml/2006/main" name="ﾋﾟﾎﾞｯﾄﾃｰﾌﾞﾙ2" cacheId="25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7">
  <location ref="A1:G12" firstHeaderRow="1" firstDataRow="2" firstDataCol="1"/>
  <pivotFields count="4"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Col" showAll="0">
      <items count="7">
        <item x="1"/>
        <item x="2"/>
        <item h="1" x="0"/>
        <item x="3"/>
        <item x="4"/>
        <item x="5"/>
        <item t="default"/>
      </items>
    </pivotField>
    <pivotField showAll="0"/>
    <pivotField dataField="1" showAl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"/>
  </colFields>
  <colItems count="6">
    <i>
      <x/>
    </i>
    <i>
      <x v="1"/>
    </i>
    <i>
      <x v="3"/>
    </i>
    <i>
      <x v="4"/>
    </i>
    <i>
      <x v="5"/>
    </i>
    <i t="grand">
      <x/>
    </i>
  </colItems>
  <dataFields count="1">
    <dataField name="合計 / 金額" fld="3" baseField="0" baseItem="0"/>
  </dataFields>
  <chartFormats count="11">
    <chartFormat chart="0" format="0" series="1">
      <pivotArea type="data" outline="0" fieldPosition="0">
        <references count="1">
          <reference field="1" count="1" selected="0">
            <x v="3"/>
          </reference>
        </references>
      </pivotArea>
    </chartFormat>
    <chartFormat chart="0" format="1" series="1">
      <pivotArea type="data" outline="0" fieldPosition="0">
        <references count="1"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1" count="1" selected="0">
            <x v="4"/>
          </reference>
        </references>
      </pivotArea>
    </chartFormat>
    <chartFormat chart="0" format="4" series="1">
      <pivotArea type="data" outline="0" fieldPosition="0">
        <references count="1">
          <reference field="1" count="1" selected="0">
            <x v="0"/>
          </reference>
        </references>
      </pivotArea>
    </chartFormat>
    <chartFormat chart="0" format="5" series="1">
      <pivotArea type="data" outline="0" fieldPosition="0">
        <references count="1">
          <reference field="1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3.xml><?xml version="1.0" encoding="utf-8"?>
<pivotTableDefinition xmlns="http://schemas.openxmlformats.org/spreadsheetml/2006/main" name="ﾋﾟﾎﾞｯﾄﾃｰﾌﾞﾙ4" cacheId="24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1:D10" firstHeaderRow="0" firstDataRow="1" firstDataCol="1"/>
  <pivotFields count="12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町民税（個人）" fld="1" baseField="0" baseItem="0"/>
    <dataField name="町民税（法人）" fld="5" baseField="0" baseItem="0"/>
    <dataField name="固定資産税(免点以上)" fld="8" baseField="0" baseItem="0"/>
  </dataFields>
  <chartFormats count="3"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4.xml><?xml version="1.0" encoding="utf-8"?>
<pivotTableDefinition xmlns="http://schemas.openxmlformats.org/spreadsheetml/2006/main" name="ﾋﾟﾎﾞｯﾄﾃｰﾌﾞﾙ6" cacheId="23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3:C12" firstHeaderRow="0" firstDataRow="1" firstDataCol="1" rowPageCount="1" colPageCount="1"/>
  <pivotFields count="11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Page" showAll="0">
      <items count="4">
        <item x="2"/>
        <item x="1"/>
        <item x="0"/>
        <item t="default"/>
      </items>
    </pivotField>
    <pivotField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pageFields count="1">
    <pageField fld="1" item="2" hier="-1"/>
  </pageFields>
  <dataFields count="2">
    <dataField name="木造" fld="5" baseField="0" baseItem="0"/>
    <dataField name="非木造" fld="8" baseField="0" baseItem="0"/>
  </dataFields>
  <chartFormats count="3">
    <chartFormat chart="0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1"/>
          </reference>
          <reference field="0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5.xml><?xml version="1.0" encoding="utf-8"?>
<pivotTableDefinition xmlns="http://schemas.openxmlformats.org/spreadsheetml/2006/main" name="ﾋﾟﾎﾞｯﾄﾃｰﾌﾞﾙ6" cacheId="23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3:C12" firstHeaderRow="0" firstDataRow="1" firstDataCol="1" rowPageCount="1" colPageCount="1"/>
  <pivotFields count="11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Page" showAll="0">
      <items count="4">
        <item x="2"/>
        <item x="1"/>
        <item x="0"/>
        <item t="default"/>
      </items>
    </pivotField>
    <pivotField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pageFields count="1">
    <pageField fld="1" item="1" hier="-1"/>
  </pageFields>
  <dataFields count="2">
    <dataField name="木造" fld="5" baseField="0" baseItem="0"/>
    <dataField name="非木造" fld="8" baseField="0" baseItem="0"/>
  </dataFields>
  <chartFormats count="5">
    <chartFormat chart="0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1"/>
          </reference>
          <reference field="0" count="1" selected="0">
            <x v="6"/>
          </reference>
        </references>
      </pivotArea>
    </chartFormat>
    <chartFormat chart="1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6.xml><?xml version="1.0" encoding="utf-8"?>
<pivotTableDefinition xmlns="http://schemas.openxmlformats.org/spreadsheetml/2006/main" name="ﾋﾟﾎﾞｯﾄﾃｰﾌﾞﾙ6" cacheId="23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3:C12" firstHeaderRow="0" firstDataRow="1" firstDataCol="1" rowPageCount="1" colPageCount="1"/>
  <pivotFields count="11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Page" showAll="0">
      <items count="4">
        <item x="2"/>
        <item x="1"/>
        <item x="0"/>
        <item t="default"/>
      </items>
    </pivotField>
    <pivotField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pageFields count="1">
    <pageField fld="1" item="0" hier="-1"/>
  </pageFields>
  <dataFields count="2">
    <dataField name="木造" fld="5" baseField="0" baseItem="0"/>
    <dataField name="非木造" fld="8" baseField="0" baseItem="0"/>
  </dataFields>
  <chartFormats count="7">
    <chartFormat chart="0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1"/>
          </reference>
          <reference field="0" count="1" selected="0">
            <x v="6"/>
          </reference>
        </references>
      </pivotArea>
    </chartFormat>
    <chartFormat chart="1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7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7.xml><?xml version="1.0" encoding="utf-8"?>
<pivotTableDefinition xmlns="http://schemas.openxmlformats.org/spreadsheetml/2006/main" name="ﾋﾟﾎﾞｯﾄﾃｰﾌﾞﾙ7" cacheId="22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3:C10" firstHeaderRow="0" firstDataRow="1" firstDataCol="1" rowPageCount="1" colPageCount="1"/>
  <pivotFields count="14">
    <pivotField axis="axisRow" showAll="0">
      <items count="7">
        <item x="0"/>
        <item x="1"/>
        <item x="2"/>
        <item x="3"/>
        <item x="4"/>
        <item x="5"/>
        <item t="default"/>
      </items>
    </pivotField>
    <pivotField axis="axisPage" showAll="0">
      <items count="7">
        <item x="1"/>
        <item x="0"/>
        <item x="2"/>
        <item x="3"/>
        <item x="4"/>
        <item x="5"/>
        <item t="default"/>
      </items>
    </pivotField>
    <pivotField dataField="1"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pageFields count="1">
    <pageField fld="1" hier="-1"/>
  </pageFields>
  <dataFields count="2">
    <dataField name="件数（右軸）" fld="2" baseField="0" baseItem="0"/>
    <dataField name="面積（左軸）" fld="8" baseField="0" baseItem="0"/>
  </dataFields>
  <chartFormats count="2">
    <chartFormat chart="0" format="11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1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8.xml><?xml version="1.0" encoding="utf-8"?>
<pivotTableDefinition xmlns="http://schemas.openxmlformats.org/spreadsheetml/2006/main" name="ﾋﾟﾎﾞｯﾄﾃｰﾌﾞﾙ8" cacheId="2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1:C10" firstHeaderRow="0" firstDataRow="1" firstDataCol="1"/>
  <pivotFields count="5">
    <pivotField axis="axisRow" numFmtId="18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舗装率（右軸）" fld="4" baseField="0" baseItem="0"/>
    <dataField name="路線数（左軸）" fld="1" baseField="0" baseItem="0"/>
  </dataFields>
  <chartFormats count="2">
    <chartFormat chart="0" format="14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4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9.xml><?xml version="1.0" encoding="utf-8"?>
<pivotTableDefinition xmlns="http://schemas.openxmlformats.org/spreadsheetml/2006/main" name="ﾋﾟﾎﾞｯﾄﾃｰﾌﾞﾙ9" cacheId="20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1:B10" firstHeaderRow="1" firstDataRow="1" firstDataCol="1"/>
  <pivotFields count="19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合計 / 総数　" fld="1" baseField="0" baseItem="0"/>
  </dataFields>
  <chartFormats count="1">
    <chartFormat chart="0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ﾋﾟﾎﾞｯﾄﾃｰﾌﾞﾙ1" cacheId="117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1:L10" firstHeaderRow="1" firstDataRow="2" firstDataCol="1"/>
  <pivotFields count="8"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Col" showAll="0">
      <items count="12">
        <item x="1"/>
        <item x="2"/>
        <item x="3"/>
        <item x="4"/>
        <item x="5"/>
        <item x="6"/>
        <item x="7"/>
        <item x="8"/>
        <item x="9"/>
        <item x="10"/>
        <item h="1" x="0"/>
        <item t="default"/>
      </items>
    </pivotField>
    <pivotField showAll="0"/>
    <pivotField showAll="0"/>
    <pivotField dataField="1" showAll="0"/>
    <pivotField showAll="0"/>
    <pivotField showAll="0"/>
    <pivotField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合計 / 世帯数" fld="4" baseField="0" baseItem="0"/>
  </dataFields>
  <chartFormats count="40">
    <chartFormat chart="0" format="1" series="1">
      <pivotArea type="data" outline="0" fieldPosition="0">
        <references count="1">
          <reference field="1" count="1" selected="0">
            <x v="4"/>
          </reference>
        </references>
      </pivotArea>
    </chartFormat>
    <chartFormat chart="0" format="2" series="1">
      <pivotArea type="data" outline="0" fieldPosition="0">
        <references count="1">
          <reference field="1" count="1" selected="0">
            <x v="8"/>
          </reference>
        </references>
      </pivotArea>
    </chartFormat>
    <chartFormat chart="0" format="3" series="1">
      <pivotArea type="data" outline="0" fieldPosition="0">
        <references count="1">
          <reference field="1" count="1" selected="0">
            <x v="6"/>
          </reference>
        </references>
      </pivotArea>
    </chartFormat>
    <chartFormat chart="0" format="4" series="1">
      <pivotArea type="data" outline="0" fieldPosition="0">
        <references count="1">
          <reference field="1" count="1" selected="0">
            <x v="7"/>
          </reference>
        </references>
      </pivotArea>
    </chartFormat>
    <chartFormat chart="0" format="5" series="1">
      <pivotArea type="data" outline="0" fieldPosition="0">
        <references count="1">
          <reference field="1" count="1" selected="0">
            <x v="9"/>
          </reference>
        </references>
      </pivotArea>
    </chartFormat>
    <chartFormat chart="0" format="6" series="1">
      <pivotArea type="data" outline="0" fieldPosition="0">
        <references count="1">
          <reference field="1" count="1" selected="0">
            <x v="10"/>
          </reference>
        </references>
      </pivotArea>
    </chartFormat>
    <chartFormat chart="0" format="7" series="1">
      <pivotArea type="data" outline="0" fieldPosition="0">
        <references count="1">
          <reference field="1" count="1" selected="0">
            <x v="3"/>
          </reference>
        </references>
      </pivotArea>
    </chartFormat>
    <chartFormat chart="0" format="8" series="1">
      <pivotArea type="data" outline="0" fieldPosition="0">
        <references count="1">
          <reference field="1" count="1" selected="0">
            <x v="5"/>
          </reference>
        </references>
      </pivotArea>
    </chartFormat>
    <chartFormat chart="0" format="9" series="1">
      <pivotArea type="data" outline="0" fieldPosition="0">
        <references count="1">
          <reference field="1" count="1" selected="0">
            <x v="2"/>
          </reference>
        </references>
      </pivotArea>
    </chartFormat>
    <chartFormat chart="0" format="10" series="1">
      <pivotArea type="data" outline="0" fieldPosition="0">
        <references count="1">
          <reference field="1" count="1" selected="0">
            <x v="0"/>
          </reference>
        </references>
      </pivotArea>
    </chartFormat>
    <chartFormat chart="0" format="11" series="1">
      <pivotArea type="data" outline="0" fieldPosition="0">
        <references count="1">
          <reference field="1" count="1" selected="0">
            <x v="1"/>
          </reference>
        </references>
      </pivotArea>
    </chartFormat>
    <chartFormat chart="2" format="3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2" format="3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" format="3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" format="3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2" format="3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2" format="3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2" format="3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2" format="4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2" format="4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2" format="4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2" format="43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0"/>
          </reference>
        </references>
      </pivotArea>
    </chartFormat>
    <chartFormat chart="2" format="44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0"/>
          </reference>
        </references>
      </pivotArea>
    </chartFormat>
    <chartFormat chart="2" format="45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0"/>
          </reference>
        </references>
      </pivotArea>
    </chartFormat>
    <chartFormat chart="2" format="46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0"/>
          </reference>
        </references>
      </pivotArea>
    </chartFormat>
    <chartFormat chart="2" format="47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1" count="1" selected="0">
            <x v="0"/>
          </reference>
        </references>
      </pivotArea>
    </chartFormat>
    <chartFormat chart="2" format="48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9"/>
          </reference>
        </references>
      </pivotArea>
    </chartFormat>
    <chartFormat chart="2" format="49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1" count="1" selected="0">
            <x v="9"/>
          </reference>
        </references>
      </pivotArea>
    </chartFormat>
    <chartFormat chart="2" format="50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1" count="1" selected="0">
            <x v="4"/>
          </reference>
        </references>
      </pivotArea>
    </chartFormat>
    <chartFormat chart="2" format="5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1" count="1" selected="0">
            <x v="9"/>
          </reference>
        </references>
      </pivotArea>
    </chartFormat>
    <chartFormat chart="2" format="52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1" count="1" selected="0">
            <x v="4"/>
          </reference>
        </references>
      </pivotArea>
    </chartFormat>
    <chartFormat chart="2" format="53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1" count="1" selected="0">
            <x v="9"/>
          </reference>
        </references>
      </pivotArea>
    </chartFormat>
    <chartFormat chart="2" format="54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1" count="1" selected="0">
            <x v="4"/>
          </reference>
        </references>
      </pivotArea>
    </chartFormat>
    <chartFormat chart="2" format="55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1" count="1" selected="0">
            <x v="3"/>
          </reference>
        </references>
      </pivotArea>
    </chartFormat>
    <chartFormat chart="2" format="56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1" count="1" selected="0">
            <x v="3"/>
          </reference>
        </references>
      </pivotArea>
    </chartFormat>
    <chartFormat chart="2" format="57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1" count="1" selected="0">
            <x v="3"/>
          </reference>
        </references>
      </pivotArea>
    </chartFormat>
    <chartFormat chart="2" format="58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3"/>
          </reference>
        </references>
      </pivotArea>
    </chartFormat>
    <chartFormat chart="2" format="59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3"/>
          </reference>
        </references>
      </pivotArea>
    </chartFormat>
    <chartFormat chart="2" format="60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3"/>
          </reference>
        </references>
      </pivotArea>
    </chartFormat>
    <chartFormat chart="2" format="6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0.xml><?xml version="1.0" encoding="utf-8"?>
<pivotTableDefinition xmlns="http://schemas.openxmlformats.org/spreadsheetml/2006/main" name="ﾋﾟﾎﾞｯﾄﾃｰﾌﾞﾙ10" cacheId="19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F10" firstHeaderRow="0" firstDataRow="1" firstDataCol="1"/>
  <pivotFields count="13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街区公園" fld="3" baseField="0" baseItem="0"/>
    <dataField name="近隣公園" fld="5" baseField="0" baseItem="0"/>
    <dataField name="地区公園" fld="7" baseField="0" baseItem="0"/>
    <dataField name="運動公園" fld="9" baseField="0" baseItem="0"/>
    <dataField name="都市緑地" fld="11" baseField="0" baseItem="0"/>
  </dataFields>
  <chartFormats count="5">
    <chartFormat chart="0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25" series="1">
      <pivotArea type="data" outline="0" fieldPosition="0">
        <references count="1">
          <reference field="4294967294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1.xml><?xml version="1.0" encoding="utf-8"?>
<pivotTableDefinition xmlns="http://schemas.openxmlformats.org/spreadsheetml/2006/main" name="ﾋﾟﾎﾞｯﾄﾃｰﾌﾞﾙ10" cacheId="19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1:F10" firstHeaderRow="0" firstDataRow="1" firstDataCol="1"/>
  <pivotFields count="13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街区公園" fld="4" baseField="0" baseItem="0"/>
    <dataField name="近隣公園" fld="6" baseField="0" baseItem="0"/>
    <dataField name="地区公園" fld="8" baseField="0" baseItem="0"/>
    <dataField name="運動公園" fld="10" baseField="0" baseItem="0"/>
    <dataField name="都市緑地" fld="12" baseField="0" baseItem="0"/>
  </dataFields>
  <chartFormats count="5">
    <chartFormat chart="1" format="3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3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9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40" series="1">
      <pivotArea type="data" outline="0" fieldPosition="0">
        <references count="1">
          <reference field="4294967294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2.xml><?xml version="1.0" encoding="utf-8"?>
<pivotTableDefinition xmlns="http://schemas.openxmlformats.org/spreadsheetml/2006/main" name="ﾋﾟﾎﾞｯﾄﾃｰﾌﾞﾙ1" cacheId="18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1:B10" firstHeaderRow="1" firstDataRow="1" firstDataCol="1"/>
  <pivotFields count="12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合計 / 総数" fld="1" baseField="0" baseItem="0"/>
  </dataFields>
  <chartFormats count="1">
    <chartFormat chart="0" format="2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3.xml><?xml version="1.0" encoding="utf-8"?>
<pivotTableDefinition xmlns="http://schemas.openxmlformats.org/spreadsheetml/2006/main" name="ﾋﾟﾎﾞｯﾄﾃｰﾌﾞﾙ2" cacheId="17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1:B9" firstHeaderRow="1" firstDataRow="1" firstDataCol="1"/>
  <pivotFields count="6">
    <pivotField numFmtId="18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showAll="0"/>
    <pivotField showAll="0"/>
    <pivotField showAll="0"/>
    <pivotField showAll="0"/>
    <pivotField axis="axisRow" showAll="0" defaultSubtotal="0">
      <items count="9">
        <item x="0"/>
        <item n="平成21年" x="1"/>
        <item n="平成22年" x="2"/>
        <item n="平成23年" x="3"/>
        <item n="平成24年" x="4"/>
        <item n="平成25年" x="5"/>
        <item n="平成26年" x="6"/>
        <item n="平成27年" x="7"/>
        <item x="8"/>
      </items>
    </pivotField>
  </pivotFields>
  <rowFields count="1">
    <field x="5"/>
  </rowFields>
  <row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合計 / 件数" fld="1" baseField="0" baseItem="0"/>
  </dataFields>
  <chartFormats count="1">
    <chartFormat chart="0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4.xml><?xml version="1.0" encoding="utf-8"?>
<pivotTableDefinition xmlns="http://schemas.openxmlformats.org/spreadsheetml/2006/main" name="ﾋﾟﾎﾞｯﾄﾃｰﾌﾞﾙ3" cacheId="16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3:D13" firstHeaderRow="1" firstDataRow="2" firstDataCol="1"/>
  <pivotFields count="13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Col" showAll="0">
      <items count="3">
        <item n="件数（右軸）" x="0"/>
        <item n="金額（左軸）" x="1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合計 / 総数" fld="2" baseField="0" baseItem="0"/>
  </dataFields>
  <chartFormats count="4">
    <chartFormat chart="0" format="1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1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50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1" count="1" selected="0">
            <x v="1"/>
          </reference>
        </references>
      </pivotArea>
    </chartFormat>
    <chartFormat chart="0" format="151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1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5.xml><?xml version="1.0" encoding="utf-8"?>
<pivotTableDefinition xmlns="http://schemas.openxmlformats.org/spreadsheetml/2006/main" name="ﾋﾟﾎﾞｯﾄﾃｰﾌﾞﾙ5" cacheId="15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9">
  <location ref="A1:B10" firstHeaderRow="1" firstDataRow="1" firstDataCol="1"/>
  <pivotFields count="14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合計 / 総数" fld="1" baseField="0" baseItem="0"/>
  </dataFields>
  <chartFormats count="3"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6.xml><?xml version="1.0" encoding="utf-8"?>
<pivotTableDefinition xmlns="http://schemas.openxmlformats.org/spreadsheetml/2006/main" name="ﾋﾟﾎﾞｯﾄﾃｰﾌﾞﾙ4" cacheId="14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1:C10" firstHeaderRow="0" firstDataRow="1" firstDataCol="1"/>
  <pivotFields count="9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 defaultSubtota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件数（右軸）" fld="1" baseField="0" baseItem="0"/>
    <dataField name="焼損面積（左軸）" fld="4" baseField="0" baseItem="0"/>
  </dataFields>
  <chartFormats count="2">
    <chartFormat chart="0" format="15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5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7.xml><?xml version="1.0" encoding="utf-8"?>
<pivotTableDefinition xmlns="http://schemas.openxmlformats.org/spreadsheetml/2006/main" name="ﾋﾟﾎﾞｯﾄﾃｰﾌﾞﾙ5" cacheId="13" dataOnRows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3">
  <location ref="A1:C8" firstHeaderRow="1" firstDataRow="2" firstDataCol="1"/>
  <pivotFields count="23">
    <pivotField axis="axisCol" showAll="0">
      <items count="10">
        <item h="1" x="0"/>
        <item h="1" x="1"/>
        <item h="1" x="2"/>
        <item h="1" x="3"/>
        <item h="1" x="4"/>
        <item h="1" x="5"/>
        <item h="1" x="6"/>
        <item h="1" x="7"/>
        <item x="8"/>
        <item t="default"/>
      </items>
    </pivotField>
    <pivotField showAll="0"/>
    <pivotField dataField="1" showAll="0"/>
    <pivotField showAll="0"/>
    <pivotField showAll="0"/>
    <pivotField showAll="0"/>
    <pivotField showAll="0"/>
    <pivotField dataField="1" showAll="0"/>
    <pivotField showAll="0"/>
    <pivotField dataField="1"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-2"/>
  </rowFields>
  <rowItems count="6">
    <i>
      <x/>
    </i>
    <i i="1">
      <x v="1"/>
    </i>
    <i i="2">
      <x v="2"/>
    </i>
    <i i="3">
      <x v="3"/>
    </i>
    <i i="4">
      <x v="4"/>
    </i>
    <i i="5">
      <x v="5"/>
    </i>
  </rowItems>
  <colFields count="1">
    <field x="0"/>
  </colFields>
  <colItems count="2">
    <i>
      <x v="8"/>
    </i>
    <i t="grand">
      <x/>
    </i>
  </colItems>
  <dataFields count="6">
    <dataField name=" その他" fld="22" baseField="0" baseItem="8"/>
    <dataField name=" 電気関係" fld="9" baseField="0" baseItem="8"/>
    <dataField name=" こんろ・七厘こんろ" fld="2" baseField="0" baseItem="8"/>
    <dataField name=" マッチ・ライター" fld="7" baseField="0" baseItem="8"/>
    <dataField name=" 火遊び" fld="10" baseField="0" baseItem="8"/>
    <dataField name=" 機関内配線" fld="13" baseField="0" baseItem="8"/>
  </dataFields>
  <chartFormats count="6">
    <chartFormat chart="0" format="56" series="1">
      <pivotArea type="data" outline="0" fieldPosition="0">
        <references count="2">
          <reference field="4294967294" count="1" selected="0">
            <x v="2"/>
          </reference>
          <reference field="0" count="1" selected="0">
            <x v="8"/>
          </reference>
        </references>
      </pivotArea>
    </chartFormat>
    <chartFormat chart="0" format="57">
      <pivotArea type="data" outline="0" fieldPosition="0">
        <references count="2">
          <reference field="4294967294" count="1" selected="0">
            <x v="4"/>
          </reference>
          <reference field="0" count="1" selected="0">
            <x v="8"/>
          </reference>
        </references>
      </pivotArea>
    </chartFormat>
    <chartFormat chart="0" format="58">
      <pivotArea type="data" outline="0" fieldPosition="0">
        <references count="2">
          <reference field="4294967294" count="1" selected="0">
            <x v="5"/>
          </reference>
          <reference field="0" count="1" selected="0">
            <x v="8"/>
          </reference>
        </references>
      </pivotArea>
    </chartFormat>
    <chartFormat chart="0" format="59">
      <pivotArea type="data" outline="0" fieldPosition="0">
        <references count="2">
          <reference field="4294967294" count="1" selected="0">
            <x v="2"/>
          </reference>
          <reference field="0" count="1" selected="0">
            <x v="8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61">
      <pivotArea type="data" outline="0" fieldPosition="0">
        <references count="2">
          <reference field="4294967294" count="1" selected="0">
            <x v="3"/>
          </reference>
          <reference field="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8.xml><?xml version="1.0" encoding="utf-8"?>
<pivotTableDefinition xmlns="http://schemas.openxmlformats.org/spreadsheetml/2006/main" name="ﾋﾟﾎﾞｯﾄﾃｰﾌﾞﾙ6" cacheId="0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1:L9" firstHeaderRow="1" firstDataRow="2" firstDataCol="1"/>
  <pivotFields count="7">
    <pivotField axis="axisRow" numFmtId="181" showAll="0">
      <items count="7">
        <item x="0"/>
        <item x="1"/>
        <item x="2"/>
        <item x="3"/>
        <item x="4"/>
        <item x="5"/>
        <item t="default"/>
      </items>
    </pivotField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showAll="0"/>
    <pivotField showAll="0"/>
    <pivotField showAll="0"/>
    <pivotField showAll="0"/>
    <pivotField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合計 / 総数　" fld="2" baseField="0" baseItem="0"/>
  </dataFields>
  <chartFormats count="11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9.xml><?xml version="1.0" encoding="utf-8"?>
<pivotTableDefinition xmlns="http://schemas.openxmlformats.org/spreadsheetml/2006/main" name="ﾋﾟﾎﾞｯﾄﾃｰﾌﾞﾙ7" cacheId="12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6">
  <location ref="A1:B10" firstHeaderRow="1" firstDataRow="1" firstDataCol="1"/>
  <pivotFields count="13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合計 / 総数" fld="1" baseField="0" baseItem="0"/>
  </dataFields>
  <chartFormats count="1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ﾋﾟﾎﾞｯﾄﾃｰﾌﾞﾙ1" cacheId="116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3:D13" firstHeaderRow="0" firstDataRow="1" firstDataCol="1" rowPageCount="1" colPageCount="1"/>
  <pivotFields count="10">
    <pivotField axis="axisRow" numFmtId="181" showAll="0">
      <items count="11">
        <item x="0"/>
        <item x="1"/>
        <item x="2"/>
        <item x="3"/>
        <item x="4"/>
        <item x="5"/>
        <item x="6"/>
        <item x="9"/>
        <item x="7"/>
        <item x="8"/>
        <item t="default"/>
      </items>
    </pivotField>
    <pivotField axis="axisPage" showAll="0" defaultSubtotal="0">
      <items count="3">
        <item x="0"/>
        <item x="1"/>
        <item x="2"/>
      </items>
    </pivotField>
    <pivotField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" hier="-1"/>
  </pageFields>
  <dataFields count="3">
    <dataField name="年少人口" fld="3" baseField="0" baseItem="0"/>
    <dataField name="生産年齢人口" fld="4" baseField="0" baseItem="0"/>
    <dataField name="老年人口" fld="5" baseField="0" baseItem="0"/>
  </dataFields>
  <chartFormats count="3">
    <chartFormat chart="1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0.xml><?xml version="1.0" encoding="utf-8"?>
<pivotTableDefinition xmlns="http://schemas.openxmlformats.org/spreadsheetml/2006/main" name="ﾋﾟﾎﾞｯﾄﾃｰﾌﾞﾙ8" cacheId="1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B10" firstHeaderRow="1" firstDataRow="1" firstDataCol="1"/>
  <pivotFields count="2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合計 / 総数" fld="1" baseField="0" baseItem="0"/>
  </dataFields>
  <chartFormats count="1">
    <chartFormat chart="0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1.xml><?xml version="1.0" encoding="utf-8"?>
<pivotTableDefinition xmlns="http://schemas.openxmlformats.org/spreadsheetml/2006/main" name="ﾋﾟﾎﾞｯﾄﾃｰﾌﾞﾙ9" cacheId="10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7">
  <location ref="A1:B10" firstHeaderRow="1" firstDataRow="1" firstDataCol="1"/>
  <pivotFields count="9">
    <pivotField axis="axisRow" numFmtId="18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合計 / 総数" fld="1" baseField="0" baseItem="0"/>
  </dataFields>
  <chartFormats count="1">
    <chartFormat chart="0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2.xml><?xml version="1.0" encoding="utf-8"?>
<pivotTableDefinition xmlns="http://schemas.openxmlformats.org/spreadsheetml/2006/main" name="ﾋﾟﾎﾞｯﾄﾃｰﾌﾞﾙ10" cacheId="9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1:B10" firstHeaderRow="1" firstDataRow="1" firstDataCol="1"/>
  <pivotFields count="10">
    <pivotField axis="axisRow" numFmtId="18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合計 / 総数　　　" fld="1" baseField="0" baseItem="0"/>
  </dataFields>
  <chartFormats count="1">
    <chartFormat chart="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3.xml><?xml version="1.0" encoding="utf-8"?>
<pivotTableDefinition xmlns="http://schemas.openxmlformats.org/spreadsheetml/2006/main" name="ﾋﾟﾎﾞｯﾄﾃｰﾌﾞﾙ11" cacheId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1:C10" firstHeaderRow="0" firstDataRow="1" firstDataCol="1"/>
  <pivotFields count="11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dataField="1" showAll="0"/>
    <pivotField dataField="1" showAll="0" defaultSubtota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町長提出議案" fld="3" baseField="0" baseItem="0"/>
    <dataField name="議員等提出議案" fld="4" baseField="0" baseItem="0"/>
  </dataFields>
  <chartFormats count="2">
    <chartFormat chart="0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4.xml><?xml version="1.0" encoding="utf-8"?>
<pivotTableDefinition xmlns="http://schemas.openxmlformats.org/spreadsheetml/2006/main" name="ﾋﾟﾎﾞｯﾄﾃｰﾌﾞﾙ11" cacheId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C10" firstHeaderRow="0" firstDataRow="1" firstDataCol="1"/>
  <pivotFields count="11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 defaultSubtotal="0"/>
    <pivotField showAll="0"/>
    <pivotField showAll="0"/>
    <pivotField showAll="0"/>
    <pivotField showAll="0"/>
    <pivotField dataField="1"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請願陳情件数（右軸）" fld="9" baseField="0" baseItem="0"/>
    <dataField name="傍聴人数（左軸）" fld="10" baseField="0" baseItem="0"/>
  </dataFields>
  <chartFormats count="2">
    <chartFormat chart="2" format="13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5.xml><?xml version="1.0" encoding="utf-8"?>
<pivotTableDefinition xmlns="http://schemas.openxmlformats.org/spreadsheetml/2006/main" name="ﾋﾟﾎﾞｯﾄﾃｰﾌﾞﾙ12" cacheId="8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1:C10" firstHeaderRow="0" firstDataRow="1" firstDataCol="1"/>
  <pivotFields count="4">
    <pivotField axis="axisRow" numFmtId="18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dataField="1"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 男" fld="2" baseField="0" baseItem="0"/>
    <dataField name=" 女" fld="3" baseField="0" baseItem="0"/>
  </dataFields>
  <chartFormats count="2">
    <chartFormat chart="0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6.xml><?xml version="1.0" encoding="utf-8"?>
<pivotTableDefinition xmlns="http://schemas.openxmlformats.org/spreadsheetml/2006/main" name="ﾋﾟﾎﾞｯﾄﾃｰﾌﾞﾙ13" cacheId="93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3:B8" firstHeaderRow="1" firstDataRow="1" firstDataCol="1" rowPageCount="1" colPageCount="1"/>
  <pivotFields count="11">
    <pivotField axis="axisPage" multipleItemSelectionAllowed="1" showAll="0">
      <items count="10">
        <item h="1" x="6"/>
        <item h="1" x="5"/>
        <item h="1" x="2"/>
        <item h="1" x="4"/>
        <item h="1" x="3"/>
        <item h="1" x="0"/>
        <item h="1" x="1"/>
        <item h="1" x="8"/>
        <item x="7"/>
        <item t="default"/>
      </items>
    </pivotField>
    <pivotField axis="axisRow" numFmtId="58" showAll="0" sortType="ascending">
      <items count="26">
        <item x="21"/>
        <item x="5"/>
        <item x="13"/>
        <item x="17"/>
        <item x="0"/>
        <item x="6"/>
        <item x="22"/>
        <item x="1"/>
        <item x="7"/>
        <item x="14"/>
        <item x="8"/>
        <item x="18"/>
        <item x="23"/>
        <item x="2"/>
        <item x="9"/>
        <item x="10"/>
        <item x="15"/>
        <item x="19"/>
        <item x="3"/>
        <item x="24"/>
        <item x="11"/>
        <item x="4"/>
        <item x="16"/>
        <item x="20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1">
    <field x="1"/>
  </rowFields>
  <rowItems count="5">
    <i>
      <x v="3"/>
    </i>
    <i>
      <x v="11"/>
    </i>
    <i>
      <x v="17"/>
    </i>
    <i>
      <x v="23"/>
    </i>
    <i t="grand">
      <x/>
    </i>
  </rowItems>
  <colItems count="1">
    <i/>
  </colItems>
  <pageFields count="1">
    <pageField fld="0" hier="-1"/>
  </pageFields>
  <dataFields count="1">
    <dataField name="合計 / 総数(投票率)" fld="8" baseField="1" baseItem="2"/>
  </dataFields>
  <chartFormats count="1">
    <chartFormat chart="0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7.xml><?xml version="1.0" encoding="utf-8"?>
<pivotTableDefinition xmlns="http://schemas.openxmlformats.org/spreadsheetml/2006/main" name="ﾋﾟﾎﾞｯﾄﾃｰﾌﾞﾙ13" cacheId="93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3">
  <location ref="A3:B8" firstHeaderRow="1" firstDataRow="1" firstDataCol="1" rowPageCount="1" colPageCount="1"/>
  <pivotFields count="11">
    <pivotField axis="axisPage" multipleItemSelectionAllowed="1" showAll="0">
      <items count="10">
        <item h="1" x="6"/>
        <item h="1" x="5"/>
        <item h="1" x="2"/>
        <item h="1" x="4"/>
        <item h="1" x="3"/>
        <item h="1" x="0"/>
        <item h="1" x="1"/>
        <item x="8"/>
        <item h="1" x="7"/>
        <item t="default"/>
      </items>
    </pivotField>
    <pivotField axis="axisRow" numFmtId="58" showAll="0" sortType="ascending">
      <items count="26">
        <item x="21"/>
        <item x="5"/>
        <item x="13"/>
        <item x="17"/>
        <item x="0"/>
        <item x="6"/>
        <item x="22"/>
        <item x="1"/>
        <item x="7"/>
        <item x="14"/>
        <item x="8"/>
        <item x="18"/>
        <item x="23"/>
        <item x="2"/>
        <item x="9"/>
        <item x="10"/>
        <item x="15"/>
        <item x="19"/>
        <item x="3"/>
        <item x="24"/>
        <item x="11"/>
        <item x="4"/>
        <item x="16"/>
        <item x="20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1">
    <field x="1"/>
  </rowFields>
  <rowItems count="5">
    <i>
      <x/>
    </i>
    <i>
      <x v="6"/>
    </i>
    <i>
      <x v="12"/>
    </i>
    <i>
      <x v="19"/>
    </i>
    <i t="grand">
      <x/>
    </i>
  </rowItems>
  <colItems count="1">
    <i/>
  </colItems>
  <pageFields count="1">
    <pageField fld="0" hier="-1"/>
  </pageFields>
  <dataFields count="1">
    <dataField name="合計 / 総数(投票率)" fld="8" baseField="1" baseItem="2"/>
  </dataFields>
  <chartFormats count="2">
    <chartFormat chart="0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8.xml><?xml version="1.0" encoding="utf-8"?>
<pivotTableDefinition xmlns="http://schemas.openxmlformats.org/spreadsheetml/2006/main" name="ﾋﾟﾎﾞｯﾄﾃｰﾌﾞﾙ13" cacheId="93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3:B9" firstHeaderRow="1" firstDataRow="1" firstDataCol="1" rowPageCount="1" colPageCount="1"/>
  <pivotFields count="11">
    <pivotField axis="axisPage" multipleItemSelectionAllowed="1" showAll="0">
      <items count="10">
        <item h="1" x="6"/>
        <item h="1" x="5"/>
        <item h="1" x="2"/>
        <item h="1" x="4"/>
        <item h="1" x="3"/>
        <item x="0"/>
        <item h="1" x="1"/>
        <item h="1" x="8"/>
        <item h="1" x="7"/>
        <item t="default"/>
      </items>
    </pivotField>
    <pivotField axis="axisRow" numFmtId="58" showAll="0" sortType="ascending">
      <items count="26">
        <item x="21"/>
        <item x="5"/>
        <item x="13"/>
        <item x="17"/>
        <item x="0"/>
        <item x="6"/>
        <item x="22"/>
        <item x="1"/>
        <item x="7"/>
        <item x="14"/>
        <item x="8"/>
        <item x="18"/>
        <item x="23"/>
        <item x="2"/>
        <item x="9"/>
        <item x="10"/>
        <item x="15"/>
        <item x="19"/>
        <item x="3"/>
        <item x="24"/>
        <item x="11"/>
        <item x="4"/>
        <item x="16"/>
        <item x="20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1">
    <field x="1"/>
  </rowFields>
  <rowItems count="6">
    <i>
      <x v="4"/>
    </i>
    <i>
      <x v="7"/>
    </i>
    <i>
      <x v="13"/>
    </i>
    <i>
      <x v="18"/>
    </i>
    <i>
      <x v="21"/>
    </i>
    <i t="grand">
      <x/>
    </i>
  </rowItems>
  <colItems count="1">
    <i/>
  </colItems>
  <pageFields count="1">
    <pageField fld="0" hier="-1"/>
  </pageFields>
  <dataFields count="1">
    <dataField name="合計 / 総数(投票率)" fld="8" baseField="1" baseItem="2"/>
  </dataFields>
  <chartFormats count="3">
    <chartFormat chart="0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9.xml><?xml version="1.0" encoding="utf-8"?>
<pivotTableDefinition xmlns="http://schemas.openxmlformats.org/spreadsheetml/2006/main" name="ﾋﾟﾎﾞｯﾄﾃｰﾌﾞﾙ13" cacheId="93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3:B10" firstHeaderRow="1" firstDataRow="1" firstDataCol="1" rowPageCount="1" colPageCount="1"/>
  <pivotFields count="11">
    <pivotField axis="axisPage" multipleItemSelectionAllowed="1" showAll="0">
      <items count="10">
        <item h="1" x="6"/>
        <item h="1" x="5"/>
        <item x="2"/>
        <item h="1" x="4"/>
        <item h="1" x="3"/>
        <item h="1" x="0"/>
        <item h="1" x="1"/>
        <item h="1" x="8"/>
        <item h="1" x="7"/>
        <item t="default"/>
      </items>
    </pivotField>
    <pivotField axis="axisRow" numFmtId="58" showAll="0" sortType="ascending">
      <items count="26">
        <item x="21"/>
        <item x="5"/>
        <item x="13"/>
        <item x="17"/>
        <item x="0"/>
        <item x="6"/>
        <item x="22"/>
        <item x="1"/>
        <item x="7"/>
        <item x="14"/>
        <item x="8"/>
        <item x="18"/>
        <item x="23"/>
        <item x="2"/>
        <item x="9"/>
        <item x="10"/>
        <item x="15"/>
        <item x="19"/>
        <item x="3"/>
        <item x="24"/>
        <item x="11"/>
        <item x="4"/>
        <item x="16"/>
        <item x="20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1">
    <field x="1"/>
  </rowFields>
  <rowItems count="7">
    <i>
      <x v="1"/>
    </i>
    <i>
      <x v="5"/>
    </i>
    <i>
      <x v="10"/>
    </i>
    <i>
      <x v="15"/>
    </i>
    <i>
      <x v="20"/>
    </i>
    <i>
      <x v="24"/>
    </i>
    <i t="grand">
      <x/>
    </i>
  </rowItems>
  <colItems count="1">
    <i/>
  </colItems>
  <pageFields count="1">
    <pageField fld="0" hier="-1"/>
  </pageFields>
  <dataFields count="1">
    <dataField name="合計 / 総数(投票率)" fld="8" baseField="1" baseItem="2"/>
  </dataFields>
  <chartFormats count="4">
    <chartFormat chart="0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ﾋﾟﾎﾞｯﾄﾃｰﾌﾞﾙ1" cacheId="116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6">
  <location ref="A3:E13" firstHeaderRow="0" firstDataRow="1" firstDataCol="1" rowPageCount="1" colPageCount="1"/>
  <pivotFields count="10">
    <pivotField axis="axisRow" numFmtId="181" showAll="0">
      <items count="11">
        <item x="0"/>
        <item x="1"/>
        <item x="2"/>
        <item x="3"/>
        <item x="4"/>
        <item x="5"/>
        <item x="6"/>
        <item x="9"/>
        <item x="7"/>
        <item x="8"/>
        <item t="default"/>
      </items>
    </pivotField>
    <pivotField axis="axisPage" showAll="0" defaultSubtotal="0">
      <items count="3">
        <item x="0"/>
        <item x="1"/>
        <item x="2"/>
      </items>
    </pivotField>
    <pivotField showAll="0"/>
    <pivotField showAll="0"/>
    <pivotField showAll="0"/>
    <pivotField showAl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item="0" hier="-1"/>
  </pageFields>
  <dataFields count="4">
    <dataField name="年少人口指数" fld="6" baseField="0" baseItem="5"/>
    <dataField name="従属人口指数" fld="7" baseField="0" baseItem="5"/>
    <dataField name="老年人口指数" fld="8" baseField="0" baseItem="5"/>
    <dataField name="老年化指数" fld="9" baseField="0" baseItem="5"/>
  </dataFields>
  <chartFormats count="4">
    <chartFormat chart="2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8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0.xml><?xml version="1.0" encoding="utf-8"?>
<pivotTableDefinition xmlns="http://schemas.openxmlformats.org/spreadsheetml/2006/main" name="ﾋﾟﾎﾞｯﾄﾃｰﾌﾞﾙ14" cacheId="7" dataOnRows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C21" firstHeaderRow="1" firstDataRow="2" firstDataCol="1"/>
  <pivotFields count="27">
    <pivotField axis="axisCol" showAll="0">
      <items count="9">
        <item h="1" x="0"/>
        <item h="1" x="1"/>
        <item h="1" x="2"/>
        <item h="1" x="3"/>
        <item h="1" x="4"/>
        <item h="1" x="5"/>
        <item h="1" x="6"/>
        <item x="7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dataField="1" showAll="0"/>
    <pivotField dataField="1" showAll="0"/>
  </pivotFields>
  <rowFields count="1">
    <field x="-2"/>
  </rowFields>
  <row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rowItems>
  <colFields count="1">
    <field x="0"/>
  </colFields>
  <colItems count="2">
    <i>
      <x v="7"/>
    </i>
    <i t="grand">
      <x/>
    </i>
  </colItems>
  <dataFields count="19">
    <dataField name=" 出生" fld="2" baseField="0" baseItem="7"/>
    <dataField name=" 婚姻" fld="7" baseField="0" baseItem="7"/>
    <dataField name=" 死亡" fld="11" baseField="0" baseItem="7"/>
    <dataField name=" 転籍" fld="20" baseField="0" baseItem="7"/>
    <dataField name=" 離婚" fld="8" baseField="0" baseItem="7"/>
    <dataField name=" 入籍" fld="14" baseField="0" baseItem="7"/>
    <dataField name=" 養子縁組" fld="4" baseField="0" baseItem="7"/>
    <dataField name=" 戸籍法第77条の2の届(離婚後の複氏)" fld="9" baseField="0" baseItem="7"/>
    <dataField name=" 戸籍訂正" fld="21" baseField="0" baseItem="7"/>
    <dataField name=" 養子離縁" fld="5" baseField="0" baseItem="7"/>
    <dataField name=" 分籍" fld="15" baseField="0" baseItem="7"/>
    <dataField name=" 氏変更" fld="18" baseField="0" baseItem="7"/>
    <dataField name=" 認知" fld="3" baseField="0" baseItem="7"/>
    <dataField name=" 親権・後見" fld="10" baseField="0" baseItem="7"/>
    <dataField name=" 国籍選択" fld="25" baseField="0" baseItem="7"/>
    <dataField name=" 帰化" fld="16" baseField="0" baseItem="7"/>
    <dataField name=" 失踪" fld="12" baseField="0" baseItem="7"/>
    <dataField name=" 名変更" fld="19" baseField="0" baseItem="7"/>
    <dataField name=" その他" fld="26" baseField="0" baseItem="7"/>
  </dataFields>
  <chartFormats count="14"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7"/>
          </reference>
          <reference field="0" count="1" selected="0">
            <x v="7"/>
          </reference>
        </references>
      </pivotArea>
    </chartFormat>
    <chartFormat chart="0" format="33">
      <pivotArea type="data" outline="0" fieldPosition="0">
        <references count="2">
          <reference field="4294967294" count="1" selected="0">
            <x v="18"/>
          </reference>
          <reference field="0" count="1" selected="0">
            <x v="7"/>
          </reference>
        </references>
      </pivotArea>
    </chartFormat>
    <chartFormat chart="0" format="34">
      <pivotArea type="data" outline="0" fieldPosition="0">
        <references count="2">
          <reference field="4294967294" count="1" selected="0">
            <x v="16"/>
          </reference>
          <reference field="0" count="1" selected="0">
            <x v="7"/>
          </reference>
        </references>
      </pivotArea>
    </chartFormat>
    <chartFormat chart="0" format="35">
      <pivotArea type="data" outline="0" fieldPosition="0">
        <references count="2">
          <reference field="4294967294" count="1" selected="0">
            <x v="17"/>
          </reference>
          <reference field="0" count="1" selected="0">
            <x v="7"/>
          </reference>
        </references>
      </pivotArea>
    </chartFormat>
    <chartFormat chart="0" format="36">
      <pivotArea type="data" outline="0" fieldPosition="0">
        <references count="2">
          <reference field="4294967294" count="1" selected="0">
            <x v="15"/>
          </reference>
          <reference field="0" count="1" selected="0">
            <x v="7"/>
          </reference>
        </references>
      </pivotArea>
    </chartFormat>
    <chartFormat chart="0" format="37">
      <pivotArea type="data" outline="0" fieldPosition="0">
        <references count="2">
          <reference field="4294967294" count="1" selected="0">
            <x v="4"/>
          </reference>
          <reference field="0" count="1" selected="0">
            <x v="7"/>
          </reference>
        </references>
      </pivotArea>
    </chartFormat>
    <chartFormat chart="0" format="38">
      <pivotArea type="data" outline="0" fieldPosition="0">
        <references count="2">
          <reference field="4294967294" count="1" selected="0">
            <x v="5"/>
          </reference>
          <reference field="0" count="1" selected="0">
            <x v="7"/>
          </reference>
        </references>
      </pivotArea>
    </chartFormat>
    <chartFormat chart="0" format="39">
      <pivotArea type="data" outline="0" fieldPosition="0">
        <references count="2">
          <reference field="4294967294" count="1" selected="0">
            <x v="6"/>
          </reference>
          <reference field="0" count="1" selected="0">
            <x v="7"/>
          </reference>
        </references>
      </pivotArea>
    </chartFormat>
    <chartFormat chart="0" format="40">
      <pivotArea type="data" outline="0" fieldPosition="0">
        <references count="2">
          <reference field="4294967294" count="1" selected="0">
            <x v="12"/>
          </reference>
          <reference field="0" count="1" selected="0">
            <x v="7"/>
          </reference>
        </references>
      </pivotArea>
    </chartFormat>
    <chartFormat chart="0" format="41">
      <pivotArea type="data" outline="0" fieldPosition="0">
        <references count="2">
          <reference field="4294967294" count="1" selected="0">
            <x v="8"/>
          </reference>
          <reference field="0" count="1" selected="0">
            <x v="7"/>
          </reference>
        </references>
      </pivotArea>
    </chartFormat>
    <chartFormat chart="0" format="42">
      <pivotArea type="data" outline="0" fieldPosition="0">
        <references count="2">
          <reference field="4294967294" count="1" selected="0">
            <x v="9"/>
          </reference>
          <reference field="0" count="1" selected="0">
            <x v="7"/>
          </reference>
        </references>
      </pivotArea>
    </chartFormat>
    <chartFormat chart="0" format="43">
      <pivotArea type="data" outline="0" fieldPosition="0">
        <references count="2">
          <reference field="4294967294" count="1" selected="0">
            <x v="14"/>
          </reference>
          <reference field="0" count="1" selected="0">
            <x v="7"/>
          </reference>
        </references>
      </pivotArea>
    </chartFormat>
    <chartFormat chart="0" format="44">
      <pivotArea type="data" outline="0" fieldPosition="0">
        <references count="2">
          <reference field="4294967294" count="1" selected="0">
            <x v="10"/>
          </reference>
          <reference field="0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1.xml><?xml version="1.0" encoding="utf-8"?>
<pivotTableDefinition xmlns="http://schemas.openxmlformats.org/spreadsheetml/2006/main" name="ﾋﾟﾎﾞｯﾄﾃｰﾌﾞﾙ15" cacheId="6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1:E10" firstHeaderRow="0" firstDataRow="1" firstDataCol="1"/>
  <pivotFields count="6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戸籍謄抄本" fld="2" baseField="0" baseItem="0"/>
    <dataField name=" 住民票" fld="3" baseField="0" baseItem="0"/>
    <dataField name=" 印鑑証明" fld="4" baseField="0" baseItem="0"/>
    <dataField name=" 諸証明" fld="5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2.xml><?xml version="1.0" encoding="utf-8"?>
<pivotTableDefinition xmlns="http://schemas.openxmlformats.org/spreadsheetml/2006/main" name="ﾋﾟﾎﾞｯﾄﾃｰﾌﾞﾙ16" cacheId="5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1:C10" firstHeaderRow="0" firstDataRow="1" firstDataCol="1"/>
  <pivotFields count="4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dataField="1"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転入" fld="2" baseField="0" baseItem="0"/>
    <dataField name="転出" fld="3" baseField="0" baseItem="0"/>
  </dataFields>
  <chartFormats count="2">
    <chartFormat chart="0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9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3.xml><?xml version="1.0" encoding="utf-8"?>
<pivotTableDefinition xmlns="http://schemas.openxmlformats.org/spreadsheetml/2006/main" name="ﾋﾟﾎﾞｯﾄﾃｰﾌﾞﾙ17" cacheId="4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1:D10" firstHeaderRow="0" firstDataRow="1" firstDataCol="1"/>
  <pivotFields count="5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dataField="1" showAll="0"/>
    <pivotField dataField="1"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印鑑登録者数（右軸）" fld="4" baseField="0" baseItem="0"/>
    <dataField name="登録申請（左軸）" fld="2" baseField="0" baseItem="0"/>
    <dataField name="廃止申請（左軸）" fld="3" baseField="0" baseItem="0"/>
  </dataFields>
  <chartFormats count="7">
    <chartFormat chart="0" format="7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7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7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6">
      <pivotArea type="data" outline="0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chartFormat>
    <chartFormat chart="0" format="77">
      <pivotArea type="data" outline="0" fieldPosition="0">
        <references count="2">
          <reference field="4294967294" count="1" selected="0">
            <x v="2"/>
          </reference>
          <reference field="0" count="1" selected="0">
            <x v="2"/>
          </reference>
        </references>
      </pivotArea>
    </chartFormat>
    <chartFormat chart="0" format="78">
      <pivotArea type="data" outline="0" fieldPosition="0">
        <references count="2">
          <reference field="4294967294" count="1" selected="0">
            <x v="2"/>
          </reference>
          <reference field="0" count="1" selected="0">
            <x v="4"/>
          </reference>
        </references>
      </pivotArea>
    </chartFormat>
    <chartFormat chart="0" format="79">
      <pivotArea type="data" outline="0" fieldPosition="0">
        <references count="2">
          <reference field="4294967294" count="1" selected="0">
            <x v="2"/>
          </reference>
          <reference field="0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4.xml><?xml version="1.0" encoding="utf-8"?>
<pivotTableDefinition xmlns="http://schemas.openxmlformats.org/spreadsheetml/2006/main" name="ﾋﾟﾎﾞｯﾄﾃｰﾌﾞﾙ18" cacheId="3" dataOnRows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1:C17" firstHeaderRow="1" firstDataRow="2" firstDataCol="1"/>
  <pivotFields count="19">
    <pivotField axis="axisCol" showAll="0">
      <items count="9">
        <item h="1" x="0"/>
        <item h="1" x="1"/>
        <item h="1" x="2"/>
        <item h="1" x="3"/>
        <item h="1" x="4"/>
        <item h="1" x="5"/>
        <item h="1" x="6"/>
        <item x="7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dataField="1" showAll="0" defaultSubtotal="0"/>
    <pivotField dataField="1" showAll="0"/>
    <pivotField dataField="1" showAll="0"/>
    <pivotField dataField="1" showAll="0"/>
    <pivotField dataField="1" showAll="0"/>
    <pivotField showAll="0"/>
    <pivotField dataField="1" showAll="0"/>
    <pivotField showAll="0"/>
    <pivotField dataField="1" showAll="0"/>
    <pivotField dataField="1" showAll="0"/>
    <pivotField dataField="1" showAll="0"/>
    <pivotField dataField="1" showAll="0" defaultSubtotal="0"/>
    <pivotField dataField="1" showAll="0"/>
  </pivotFields>
  <rowFields count="1">
    <field x="-2"/>
  </rowFields>
  <row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rowItems>
  <colFields count="1">
    <field x="0"/>
  </colFields>
  <colItems count="2">
    <i>
      <x v="7"/>
    </i>
    <i t="grand">
      <x/>
    </i>
  </colItems>
  <dataFields count="15">
    <dataField name=" 非課税証明" fld="10" baseField="0" baseItem="0"/>
    <dataField name=" 課税証明" fld="9" baseField="0" baseItem="0"/>
    <dataField name=" 所得証明" fld="4" baseField="0" baseItem="0"/>
    <dataField name=" 固定価格通知" fld="7" baseField="0" baseItem="0"/>
    <dataField name=" 軽自動車証明" fld="15" baseField="0" baseItem="0"/>
    <dataField name=" 納税証明" fld="5" baseField="0" baseItem="0"/>
    <dataField name=" 閲覧" fld="18" baseField="0" baseItem="0"/>
    <dataField name=" 算出税額証明" fld="16" baseField="0" baseItem="0"/>
    <dataField name=" 土地評価証明" fld="2" baseField="0" baseItem="0"/>
    <dataField name=" 住宅用家屋証明" fld="6" baseField="0" baseItem="0"/>
    <dataField name=" 家屋評価証明" fld="3" baseField="0" baseItem="0"/>
    <dataField name=" その他証明" fld="17" baseField="0" baseItem="6"/>
    <dataField name=" 所在証明" fld="12" baseField="0" baseItem="0"/>
    <dataField name=" 資産証明" fld="8" baseField="0" baseItem="0"/>
    <dataField name=" 取壊証明" fld="14" baseField="0" baseItem="0"/>
  </dataFields>
  <chartFormats count="15">
    <chartFormat chart="0" format="32" series="1">
      <pivotArea type="data" outline="0" fieldPosition="0">
        <references count="2">
          <reference field="4294967294" count="1" selected="0">
            <x v="8"/>
          </reference>
          <reference field="0" count="1" selected="0">
            <x v="6"/>
          </reference>
        </references>
      </pivotArea>
    </chartFormat>
    <chartFormat chart="0" format="33">
      <pivotArea type="data" outline="0" fieldPosition="0">
        <references count="2">
          <reference field="4294967294" count="1" selected="0">
            <x v="7"/>
          </reference>
          <reference field="0" count="1" selected="0">
            <x v="6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8"/>
          </reference>
          <reference field="0" count="1" selected="0">
            <x v="7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36">
      <pivotArea type="data" outline="0" fieldPosition="0">
        <references count="2">
          <reference field="4294967294" count="1" selected="0">
            <x v="14"/>
          </reference>
          <reference field="0" count="1" selected="0">
            <x v="7"/>
          </reference>
        </references>
      </pivotArea>
    </chartFormat>
    <chartFormat chart="0" format="37">
      <pivotArea type="data" outline="0" fieldPosition="0">
        <references count="2">
          <reference field="4294967294" count="1" selected="0">
            <x v="13"/>
          </reference>
          <reference field="0" count="1" selected="0">
            <x v="7"/>
          </reference>
        </references>
      </pivotArea>
    </chartFormat>
    <chartFormat chart="0" format="38">
      <pivotArea type="data" outline="0" fieldPosition="0">
        <references count="2">
          <reference field="4294967294" count="1" selected="0">
            <x v="4"/>
          </reference>
          <reference field="0" count="1" selected="0">
            <x v="7"/>
          </reference>
        </references>
      </pivotArea>
    </chartFormat>
    <chartFormat chart="0" format="39">
      <pivotArea type="data" outline="0" fieldPosition="0">
        <references count="2">
          <reference field="4294967294" count="1" selected="0">
            <x v="5"/>
          </reference>
          <reference field="0" count="1" selected="0">
            <x v="7"/>
          </reference>
        </references>
      </pivotArea>
    </chartFormat>
    <chartFormat chart="0" format="40">
      <pivotArea type="data" outline="0" fieldPosition="0">
        <references count="2">
          <reference field="4294967294" count="1" selected="0">
            <x v="8"/>
          </reference>
          <reference field="0" count="1" selected="0">
            <x v="7"/>
          </reference>
        </references>
      </pivotArea>
    </chartFormat>
    <chartFormat chart="0" format="41">
      <pivotArea type="data" outline="0" fieldPosition="0">
        <references count="2">
          <reference field="4294967294" count="1" selected="0">
            <x v="7"/>
          </reference>
          <reference field="0" count="1" selected="0">
            <x v="7"/>
          </reference>
        </references>
      </pivotArea>
    </chartFormat>
    <chartFormat chart="0" format="42">
      <pivotArea type="data" outline="0" fieldPosition="0">
        <references count="2">
          <reference field="4294967294" count="1" selected="0">
            <x v="9"/>
          </reference>
          <reference field="0" count="1" selected="0">
            <x v="7"/>
          </reference>
        </references>
      </pivotArea>
    </chartFormat>
    <chartFormat chart="0" format="43">
      <pivotArea type="data" outline="0" fieldPosition="0">
        <references count="2">
          <reference field="4294967294" count="1" selected="0">
            <x v="12"/>
          </reference>
          <reference field="0" count="1" selected="0">
            <x v="7"/>
          </reference>
        </references>
      </pivotArea>
    </chartFormat>
    <chartFormat chart="0" format="44">
      <pivotArea type="data" outline="0" fieldPosition="0">
        <references count="2">
          <reference field="4294967294" count="1" selected="0">
            <x v="10"/>
          </reference>
          <reference field="0" count="1" selected="0">
            <x v="7"/>
          </reference>
        </references>
      </pivotArea>
    </chartFormat>
    <chartFormat chart="0" format="45">
      <pivotArea type="data" outline="0" fieldPosition="0">
        <references count="2">
          <reference field="4294967294" count="1" selected="0">
            <x v="3"/>
          </reference>
          <reference field="0" count="1" selected="0">
            <x v="7"/>
          </reference>
        </references>
      </pivotArea>
    </chartFormat>
    <chartFormat chart="0" format="46">
      <pivotArea type="data" outline="0" fieldPosition="0">
        <references count="2">
          <reference field="4294967294" count="1" selected="0">
            <x v="11"/>
          </reference>
          <reference field="0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5.xml><?xml version="1.0" encoding="utf-8"?>
<pivotTableDefinition xmlns="http://schemas.openxmlformats.org/spreadsheetml/2006/main" name="ﾋﾟﾎﾞｯﾄﾃｰﾌﾞﾙ20" cacheId="12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3">
  <location ref="A1:B10" firstHeaderRow="1" firstDataRow="1" firstDataCol="1"/>
  <pivotFields count="11">
    <pivotField axis="axisRow" numFmtId="18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合計 / 実人員(総数)" fld="2" baseField="0" baseItem="0"/>
  </dataFields>
  <chartFormats count="2">
    <chartFormat chart="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ﾋﾟﾎﾞｯﾄﾃｰﾌﾞﾙ2" cacheId="87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6">
  <location ref="A1:E13" firstHeaderRow="0" firstDataRow="1" firstDataCol="1"/>
  <pivotFields count="13"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numFmtId="185" showAll="0"/>
    <pivotField numFmtId="2" showAll="0"/>
    <pivotField dataField="1" numFmtId="2" showAll="0"/>
    <pivotField numFmtId="185" showAll="0"/>
    <pivotField numFmtId="2" showAll="0"/>
    <pivotField dataField="1" numFmtId="2" showAll="0"/>
    <pivotField numFmtId="185" showAll="0"/>
    <pivotField numFmtId="2" showAll="0"/>
    <pivotField dataField="1" numFmtId="2" showAll="0"/>
    <pivotField numFmtId="2" showAll="0"/>
    <pivotField numFmtId="2" showAll="0"/>
    <pivotField dataField="1" numFmtId="2" showAl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出生率" fld="3" baseField="0" baseItem="2813624"/>
    <dataField name="死亡率" fld="6" baseField="0" baseItem="2813624"/>
    <dataField name="婚姻率" fld="9" baseField="0" baseItem="0"/>
    <dataField name="離婚率" fld="12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2"/>
          </reference>
          <reference field="0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1"/>
          </reference>
          <reference field="0" count="1" selected="0">
            <x v="2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1"/>
          </reference>
          <reference field="0" count="1" selected="0">
            <x v="9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ﾋﾟﾎﾞｯﾄﾃｰﾌﾞﾙ1" cacheId="115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6">
  <location ref="A1:C5" firstHeaderRow="0" firstDataRow="1" firstDataCol="1"/>
  <pivotFields count="9">
    <pivotField axis="axisRow" numFmtId="181" showAll="0">
      <items count="4">
        <item x="0"/>
        <item x="1"/>
        <item x="2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通勤" fld="3" baseField="0" baseItem="0"/>
    <dataField name="通学" fld="4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ﾋﾟﾎﾞｯﾄﾃｰﾌﾞﾙ1" cacheId="115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C5" firstHeaderRow="0" firstDataRow="1" firstDataCol="1"/>
  <pivotFields count="9">
    <pivotField axis="axisRow" numFmtId="181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通勤" fld="6" baseField="0" baseItem="0"/>
    <dataField name="通学" fld="7" baseField="0" baseItem="0"/>
  </dataFields>
  <chartFormats count="2">
    <chartFormat chart="1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ﾋﾟﾎﾞｯﾄﾃｰﾌﾞﾙ1" cacheId="92" dataOnRows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3">
  <location ref="A1:C11" firstHeaderRow="1" firstDataRow="2" firstDataCol="1"/>
  <pivotFields count="31">
    <pivotField axis="axisCol" numFmtId="181" showAll="0">
      <items count="9">
        <item h="1" x="0"/>
        <item h="1" x="1"/>
        <item h="1" x="2"/>
        <item h="1" x="3"/>
        <item h="1" x="4"/>
        <item h="1" x="5"/>
        <item h="1" x="6"/>
        <item x="7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Fields count="1">
    <field x="0"/>
  </colFields>
  <colItems count="2">
    <i>
      <x v="7"/>
    </i>
    <i t="grand">
      <x/>
    </i>
  </colItems>
  <dataFields count="9">
    <dataField name="宅地" fld="6" baseField="0" baseItem="0"/>
    <dataField name="一般畑" fld="4" baseField="0" baseItem="0"/>
    <dataField name="雑種地" fld="10" baseField="0" baseItem="0"/>
    <dataField name="一般田" fld="2" baseField="0" baseItem="0"/>
    <dataField name="介在畑" fld="5" baseField="0" baseItem="0"/>
    <dataField name="一般山林" fld="7" baseField="0" baseItem="0"/>
    <dataField name="介在田" fld="3" baseField="0" baseItem="0"/>
    <dataField name="原野" fld="9" baseField="0" baseItem="0"/>
    <dataField name="介在山林" fld="8" baseField="0" baseItem="0"/>
  </dataFields>
  <chartFormats count="5">
    <chartFormat chart="0" format="11" series="1">
      <pivotArea type="data" outline="0" fieldPosition="0">
        <references count="2">
          <reference field="4294967294" count="1" selected="0">
            <x v="3"/>
          </reference>
          <reference field="0" count="1" selected="0">
            <x v="6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3"/>
          </reference>
          <reference field="0" count="1" selected="0">
            <x v="7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7"/>
          </reference>
          <reference field="0" count="1" selected="0">
            <x v="7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6"/>
          </reference>
          <reference field="0" count="1" selected="0">
            <x v="7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ﾋﾟﾎﾞｯﾄﾃｰﾌﾞﾙ2" cacheId="114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3">
  <location ref="A3:E8" firstHeaderRow="1" firstDataRow="2" firstDataCol="1"/>
  <pivotFields count="5">
    <pivotField axis="axisRow" numFmtId="181" showAll="0">
      <items count="4">
        <item x="0"/>
        <item x="1"/>
        <item x="2"/>
        <item t="default"/>
      </items>
    </pivotField>
    <pivotField axis="axisCol" showAll="0">
      <items count="26">
        <item n="第1次産業" x="1"/>
        <item n="第2次産業" x="2"/>
        <item n="第3次産業" x="3"/>
        <item h="1" x="5"/>
        <item h="1" x="4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0"/>
        <item t="default"/>
      </items>
    </pivotField>
    <pivotField dataField="1" showAll="0"/>
    <pivotField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合計 / 総数" fld="2" baseField="0" baseItem="0"/>
  </dataFields>
  <chartFormats count="7">
    <chartFormat chart="0" format="4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0" count="1" selected="0">
            <x v="2"/>
          </reference>
        </references>
      </pivotArea>
    </chartFormat>
    <chartFormat chart="0" format="6" series="1">
      <pivotArea type="data" outline="0" fieldPosition="0">
        <references count="1">
          <reference field="0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ﾋﾟﾎﾞｯﾄﾃｰﾌﾞﾙ2" cacheId="114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6">
  <location ref="A3:B24" firstHeaderRow="1" firstDataRow="1" firstDataCol="1" rowPageCount="1" colPageCount="1"/>
  <pivotFields count="5">
    <pivotField axis="axisPage" numFmtId="181" showAll="0">
      <items count="4">
        <item x="0"/>
        <item x="1"/>
        <item x="2"/>
        <item t="default"/>
      </items>
    </pivotField>
    <pivotField axis="axisRow" showAll="0" sortType="descending">
      <items count="26">
        <item n="第1次産業" h="1" x="1"/>
        <item n="第2次産業" h="1" x="2"/>
        <item n="第3次産業" h="1" x="3"/>
        <item h="1"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h="1"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showAll="0"/>
    <pivotField showAll="0"/>
  </pivotFields>
  <rowFields count="1">
    <field x="1"/>
  </rowFields>
  <rowItems count="21">
    <i>
      <x v="8"/>
    </i>
    <i>
      <x v="12"/>
    </i>
    <i>
      <x v="19"/>
    </i>
    <i>
      <x v="7"/>
    </i>
    <i>
      <x v="11"/>
    </i>
    <i>
      <x v="21"/>
    </i>
    <i>
      <x v="16"/>
    </i>
    <i>
      <x v="23"/>
    </i>
    <i>
      <x v="17"/>
    </i>
    <i>
      <x v="18"/>
    </i>
    <i>
      <x v="22"/>
    </i>
    <i>
      <x v="15"/>
    </i>
    <i>
      <x v="4"/>
    </i>
    <i>
      <x v="10"/>
    </i>
    <i>
      <x v="14"/>
    </i>
    <i>
      <x v="13"/>
    </i>
    <i>
      <x v="20"/>
    </i>
    <i>
      <x v="9"/>
    </i>
    <i>
      <x v="5"/>
    </i>
    <i>
      <x v="6"/>
    </i>
    <i t="grand">
      <x/>
    </i>
  </rowItems>
  <colItems count="1">
    <i/>
  </colItems>
  <pageFields count="1">
    <pageField fld="0" hier="-1"/>
  </pageFields>
  <dataFields count="1">
    <dataField name="合計 / 総数" fld="2" baseField="0" baseItem="0"/>
  </dataFields>
  <chartFormats count="18">
    <chartFormat chart="0" format="4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0" count="1" selected="0">
            <x v="2"/>
          </reference>
        </references>
      </pivotArea>
    </chartFormat>
    <chartFormat chart="0" format="6" series="1">
      <pivotArea type="data" outline="0" fieldPosition="0">
        <references count="1">
          <reference field="0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1" format="6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1" format="7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1" format="9">
      <pivotArea type="data" outline="0" fieldPosition="0">
        <references count="2">
          <reference field="4294967294" count="1" selected="0">
            <x v="0"/>
          </reference>
          <reference field="1" count="1" selected="0">
            <x v="22"/>
          </reference>
        </references>
      </pivotArea>
    </chartFormat>
    <chartFormat chart="1" format="10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ﾋﾟﾎﾞｯﾄﾃｰﾌﾞﾙ3" cacheId="113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3:B23" firstHeaderRow="1" firstDataRow="1" firstDataCol="1" rowPageCount="1" colPageCount="1"/>
  <pivotFields count="8">
    <pivotField axis="axisPage" numFmtId="181" showAll="0">
      <items count="4">
        <item x="0"/>
        <item x="1"/>
        <item x="2"/>
        <item t="default"/>
      </items>
    </pivotField>
    <pivotField axis="axisRow" showAll="0" sortType="descending">
      <items count="24">
        <item h="1" x="20"/>
        <item h="1" x="21"/>
        <item h="1" x="22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showAll="0"/>
    <pivotField showAll="0"/>
    <pivotField showAll="0"/>
    <pivotField showAll="0"/>
    <pivotField showAll="0"/>
  </pivotFields>
  <rowFields count="1">
    <field x="1"/>
  </rowFields>
  <rowItems count="20">
    <i>
      <x v="11"/>
    </i>
    <i>
      <x v="7"/>
    </i>
    <i>
      <x v="6"/>
    </i>
    <i>
      <x v="13"/>
    </i>
    <i>
      <x v="15"/>
    </i>
    <i>
      <x v="16"/>
    </i>
    <i>
      <x v="18"/>
    </i>
    <i>
      <x v="20"/>
    </i>
    <i>
      <x v="10"/>
    </i>
    <i>
      <x v="17"/>
    </i>
    <i>
      <x v="14"/>
    </i>
    <i>
      <x v="12"/>
    </i>
    <i>
      <x v="19"/>
    </i>
    <i>
      <x v="9"/>
    </i>
    <i>
      <x v="3"/>
    </i>
    <i>
      <x v="8"/>
    </i>
    <i>
      <x v="5"/>
    </i>
    <i>
      <x v="21"/>
    </i>
    <i>
      <x v="4"/>
    </i>
    <i t="grand">
      <x/>
    </i>
  </rowItems>
  <colItems count="1">
    <i/>
  </colItems>
  <pageFields count="1">
    <pageField fld="0" item="2" hier="-1"/>
  </pageFields>
  <dataFields count="1">
    <dataField name="合計 / 総数" fld="2" baseField="1" baseItem="3"/>
  </dataFields>
  <chartFormats count="16">
    <chartFormat chart="0" format="6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64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65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66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67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68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69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70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7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72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73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74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75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76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77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0" format="78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ﾋﾟﾎﾞｯﾄﾃｰﾌﾞﾙ4" cacheId="112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3:B22" firstHeaderRow="1" firstDataRow="1" firstDataCol="1" rowPageCount="1" colPageCount="1"/>
  <pivotFields count="65">
    <pivotField axis="axisPage" numFmtId="181" showAll="0">
      <items count="4">
        <item x="0"/>
        <item x="1"/>
        <item x="2"/>
        <item t="default"/>
      </items>
    </pivotField>
    <pivotField axis="axisRow" showAll="0" sortType="descending">
      <items count="23">
        <item h="1" x="19"/>
        <item h="1" x="20"/>
        <item h="1" x="21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h="1"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19">
    <i>
      <x v="7"/>
    </i>
    <i>
      <x v="11"/>
    </i>
    <i>
      <x v="10"/>
    </i>
    <i>
      <x v="18"/>
    </i>
    <i>
      <x v="15"/>
    </i>
    <i>
      <x v="6"/>
    </i>
    <i>
      <x v="20"/>
    </i>
    <i>
      <x v="16"/>
    </i>
    <i>
      <x v="13"/>
    </i>
    <i>
      <x v="17"/>
    </i>
    <i>
      <x v="14"/>
    </i>
    <i>
      <x v="19"/>
    </i>
    <i>
      <x v="12"/>
    </i>
    <i>
      <x v="8"/>
    </i>
    <i>
      <x v="3"/>
    </i>
    <i>
      <x v="9"/>
    </i>
    <i>
      <x v="4"/>
    </i>
    <i>
      <x v="5"/>
    </i>
    <i t="grand">
      <x/>
    </i>
  </rowItems>
  <colItems count="1">
    <i/>
  </colItems>
  <pageFields count="1">
    <pageField fld="0" item="2" hier="-1"/>
  </pageFields>
  <dataFields count="1">
    <dataField name="合計 / 総数(従業者数（総数）)" fld="11" baseField="0" baseItem="0"/>
  </dataFields>
  <chartFormats count="9">
    <chartFormat chart="0" format="8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84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85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4" format="8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87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4" format="88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86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87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0" format="88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4.xml><?xml version="1.0" encoding="utf-8"?>
<pivotTableDefinition xmlns="http://schemas.openxmlformats.org/spreadsheetml/2006/main" name="ﾋﾟﾎﾞｯﾄﾃｰﾌﾞﾙ5" cacheId="111" dataOnRows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3">
  <location ref="A4:C15" firstHeaderRow="1" firstDataRow="2" firstDataCol="1" rowPageCount="2" colPageCount="1"/>
  <pivotFields count="46">
    <pivotField axis="axisPage" numFmtId="181" showAll="0">
      <items count="3">
        <item x="0"/>
        <item x="1"/>
        <item t="default"/>
      </items>
    </pivotField>
    <pivotField axis="axisCol" showAll="0">
      <items count="28">
        <item h="1" x="20"/>
        <item h="1" x="22"/>
        <item h="1" x="23"/>
        <item h="1" x="24"/>
        <item h="1" x="21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0"/>
        <item x="26"/>
        <item h="1" x="25"/>
        <item t="default"/>
      </items>
    </pivotField>
    <pivotField axis="axisPage" showAll="0">
      <items count="5">
        <item x="0"/>
        <item x="1"/>
        <item x="3"/>
        <item x="2"/>
        <item t="default"/>
      </items>
    </pivotField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-2"/>
  </rowFields>
  <row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rowItems>
  <colFields count="1">
    <field x="1"/>
  </colFields>
  <colItems count="2">
    <i>
      <x v="25"/>
    </i>
    <i t="grand">
      <x/>
    </i>
  </colItems>
  <pageFields count="2">
    <pageField fld="0" item="1" hier="-1"/>
    <pageField fld="2" item="1" hier="-1"/>
  </pageFields>
  <dataFields count="10">
    <dataField name="大蔵" fld="43" baseField="0" baseItem="0"/>
    <dataField name="中瀬" fld="44" baseField="0" baseItem="0"/>
    <dataField name="小動" fld="40" baseField="0" baseItem="0"/>
    <dataField name="小谷" fld="39" baseField="0" baseItem="0"/>
    <dataField name="大曲" fld="42" baseField="0" baseItem="0"/>
    <dataField name="田端" fld="45" baseField="0" baseItem="0"/>
    <dataField name="岡田" fld="37" baseField="0" baseItem="0"/>
    <dataField name="宮山" fld="38" baseField="0" baseItem="0"/>
    <dataField name="倉見" fld="41" baseField="0" baseItem="0"/>
    <dataField name="一之宮" fld="36" baseField="0" baseItem="0"/>
  </dataFields>
  <chartFormats count="11">
    <chartFormat chart="0" format="1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5.xml><?xml version="1.0" encoding="utf-8"?>
<pivotTableDefinition xmlns="http://schemas.openxmlformats.org/spreadsheetml/2006/main" name="ﾋﾟﾎﾞｯﾄﾃｰﾌﾞﾙ1" cacheId="110" dataOnRows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7">
  <location ref="A6:C21" firstHeaderRow="1" firstDataRow="2" firstDataCol="1" rowPageCount="4" colPageCount="1"/>
  <pivotFields count="26">
    <pivotField axis="axisPage" numFmtId="181" showAll="0">
      <items count="4">
        <item x="0"/>
        <item x="1"/>
        <item x="2"/>
        <item t="default"/>
      </items>
    </pivotField>
    <pivotField axis="axisCol" showAll="0">
      <items count="20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0"/>
        <item t="default"/>
      </items>
    </pivotField>
    <pivotField axis="axisPage" showAll="0">
      <items count="5">
        <item x="1"/>
        <item x="0"/>
        <item x="2"/>
        <item x="3"/>
        <item t="default"/>
      </items>
    </pivotField>
    <pivotField axis="axisPage" showAll="0">
      <items count="4">
        <item x="1"/>
        <item x="2"/>
        <item x="0"/>
        <item t="default"/>
      </items>
    </pivotField>
    <pivotField axis="axisPage" showAll="0">
      <items count="8">
        <item m="1" x="4"/>
        <item m="1" x="5"/>
        <item x="0"/>
        <item m="1" x="6"/>
        <item x="1"/>
        <item x="2"/>
        <item x="3"/>
        <item t="default"/>
      </items>
    </pivotField>
    <pivotField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-2"/>
  </rowFields>
  <row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rowItems>
  <colFields count="1">
    <field x="1"/>
  </colFields>
  <colItems count="2">
    <i>
      <x v="18"/>
    </i>
    <i t="grand">
      <x/>
    </i>
  </colItems>
  <pageFields count="4">
    <pageField fld="0" item="2" hier="-1"/>
    <pageField fld="2" item="1" hier="-1"/>
    <pageField fld="3" item="2" hier="-1"/>
    <pageField fld="4" item="2" hier="-1"/>
  </pageFields>
  <dataFields count="14">
    <dataField name=" 昭和59年以前" fld="6" baseField="1" baseItem="18"/>
    <dataField name=" 平成7年～平成16年" fld="9" baseField="1" baseItem="18"/>
    <dataField name=" 昭和60年～平成6年" fld="7" baseField="1" baseItem="18"/>
    <dataField name=" 平成20年" fld="18" baseField="1" baseItem="18"/>
    <dataField name=" 平成19年" fld="17" baseField="1" baseItem="18"/>
    <dataField name=" 平成21年" fld="19" baseField="1" baseItem="18"/>
    <dataField name=" 平成18年" fld="16" baseField="1" baseItem="18"/>
    <dataField name=" 平成17年" fld="15" baseField="1" baseItem="18"/>
    <dataField name=" 平成23年" fld="21" baseField="1" baseItem="18"/>
    <dataField name=" 平成22年" fld="20" baseField="1" baseItem="18"/>
    <dataField name=" 平成25年" fld="23" baseField="1" baseItem="18"/>
    <dataField name=" 平成24年" fld="22" baseField="1" baseItem="18"/>
    <dataField name=" 平成26年" fld="24" baseField="1" baseItem="18"/>
    <dataField name=" 不詳" fld="25" baseField="1" baseItem="18"/>
  </dataFields>
  <chartFormats count="6">
    <chartFormat chart="0" format="9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0" format="93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0" format="94">
      <pivotArea type="data" outline="0" fieldPosition="0">
        <references count="2">
          <reference field="4294967294" count="1" selected="0">
            <x v="1"/>
          </reference>
          <reference field="1" count="1" selected="0">
            <x v="18"/>
          </reference>
        </references>
      </pivotArea>
    </chartFormat>
    <chartFormat chart="3" format="9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3" format="99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3" format="100">
      <pivotArea type="data" outline="0" fieldPosition="0">
        <references count="2">
          <reference field="4294967294" count="1" selected="0">
            <x v="1"/>
          </reference>
          <reference field="1" count="1" selected="0">
            <x v="1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6.xml><?xml version="1.0" encoding="utf-8"?>
<pivotTableDefinition xmlns="http://schemas.openxmlformats.org/spreadsheetml/2006/main" name="ﾋﾟﾎﾞｯﾄﾃｰﾌﾞﾙ1" cacheId="110" dataOnRows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6">
  <location ref="A6:C21" firstHeaderRow="1" firstDataRow="2" firstDataCol="1" rowPageCount="4" colPageCount="1"/>
  <pivotFields count="26">
    <pivotField axis="axisPage" numFmtId="181" showAll="0">
      <items count="4">
        <item x="0"/>
        <item x="1"/>
        <item x="2"/>
        <item t="default"/>
      </items>
    </pivotField>
    <pivotField axis="axisCol" showAll="0">
      <items count="20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0"/>
        <item t="default"/>
      </items>
    </pivotField>
    <pivotField axis="axisPage" showAll="0">
      <items count="5">
        <item x="1"/>
        <item x="0"/>
        <item x="2"/>
        <item x="3"/>
        <item t="default"/>
      </items>
    </pivotField>
    <pivotField axis="axisPage" showAll="0">
      <items count="4">
        <item x="1"/>
        <item x="2"/>
        <item x="0"/>
        <item t="default"/>
      </items>
    </pivotField>
    <pivotField axis="axisPage" showAll="0">
      <items count="8">
        <item m="1" x="4"/>
        <item m="1" x="5"/>
        <item x="0"/>
        <item m="1" x="6"/>
        <item x="1"/>
        <item x="2"/>
        <item x="3"/>
        <item t="default"/>
      </items>
    </pivotField>
    <pivotField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-2"/>
  </rowFields>
  <row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rowItems>
  <colFields count="1">
    <field x="1"/>
  </colFields>
  <colItems count="2">
    <i>
      <x v="18"/>
    </i>
    <i t="grand">
      <x/>
    </i>
  </colItems>
  <pageFields count="4">
    <pageField fld="0" item="2" hier="-1"/>
    <pageField fld="2" item="1" hier="-1"/>
    <pageField fld="3" item="2" hier="-1"/>
    <pageField fld="4" item="4" hier="-1"/>
  </pageFields>
  <dataFields count="14">
    <dataField name=" 昭和59年以前" fld="6" baseField="1" baseItem="18"/>
    <dataField name=" 平成7年～平成16年" fld="9" baseField="1" baseItem="18"/>
    <dataField name=" 昭和60年～平成6年" fld="7" baseField="1" baseItem="18"/>
    <dataField name=" 平成19年" fld="17" baseField="1" baseItem="18"/>
    <dataField name=" 平成20年" fld="18" baseField="1" baseItem="18"/>
    <dataField name=" 平成18年" fld="16" baseField="1" baseItem="18"/>
    <dataField name=" 平成17年" fld="15" baseField="1" baseItem="18"/>
    <dataField name=" 平成23年" fld="21" baseField="1" baseItem="18"/>
    <dataField name=" 平成25年" fld="23" baseField="1" baseItem="18"/>
    <dataField name=" 平成21年" fld="19" baseField="1" baseItem="18"/>
    <dataField name=" 平成24年" fld="22" baseField="1" baseItem="18"/>
    <dataField name=" 平成22年" fld="20" baseField="1" baseItem="18"/>
    <dataField name=" 平成26年" fld="24" baseField="1" baseItem="18"/>
    <dataField name=" 不詳" fld="25" baseField="1" baseItem="18"/>
  </dataFields>
  <chartFormats count="13">
    <chartFormat chart="0" format="9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0" format="93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0" format="94">
      <pivotArea type="data" outline="0" fieldPosition="0">
        <references count="2">
          <reference field="4294967294" count="1" selected="0">
            <x v="1"/>
          </reference>
          <reference field="1" count="1" selected="0">
            <x v="18"/>
          </reference>
        </references>
      </pivotArea>
    </chartFormat>
    <chartFormat chart="1" format="9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1" format="96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1" format="97">
      <pivotArea type="data" outline="0" fieldPosition="0">
        <references count="2">
          <reference field="4294967294" count="1" selected="0">
            <x v="1"/>
          </reference>
          <reference field="1" count="1" selected="0">
            <x v="18"/>
          </reference>
        </references>
      </pivotArea>
    </chartFormat>
    <chartFormat chart="3" format="9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3" format="99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3" format="100">
      <pivotArea type="data" outline="0" fieldPosition="0">
        <references count="2">
          <reference field="4294967294" count="1" selected="0">
            <x v="1"/>
          </reference>
          <reference field="1" count="1" selected="0">
            <x v="18"/>
          </reference>
        </references>
      </pivotArea>
    </chartFormat>
    <chartFormat chart="3" format="101">
      <pivotArea type="data" outline="0" fieldPosition="0">
        <references count="2">
          <reference field="4294967294" count="1" selected="0">
            <x v="13"/>
          </reference>
          <reference field="1" count="1" selected="0">
            <x v="18"/>
          </reference>
        </references>
      </pivotArea>
    </chartFormat>
    <chartFormat chart="3" format="102">
      <pivotArea type="data" outline="0" fieldPosition="0">
        <references count="2">
          <reference field="4294967294" count="1" selected="0">
            <x v="3"/>
          </reference>
          <reference field="1" count="1" selected="0">
            <x v="18"/>
          </reference>
        </references>
      </pivotArea>
    </chartFormat>
    <chartFormat chart="3" format="103">
      <pivotArea type="data" outline="0" fieldPosition="0">
        <references count="2">
          <reference field="4294967294" count="1" selected="0">
            <x v="7"/>
          </reference>
          <reference field="1" count="1" selected="0">
            <x v="18"/>
          </reference>
        </references>
      </pivotArea>
    </chartFormat>
    <chartFormat chart="3" format="104">
      <pivotArea type="data" outline="0" fieldPosition="0">
        <references count="2">
          <reference field="4294967294" count="1" selected="0">
            <x v="10"/>
          </reference>
          <reference field="1" count="1" selected="0">
            <x v="1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7.xml><?xml version="1.0" encoding="utf-8"?>
<pivotTableDefinition xmlns="http://schemas.openxmlformats.org/spreadsheetml/2006/main" name="ﾋﾟﾎﾞｯﾄﾃｰﾌﾞﾙ1" cacheId="109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3:C12" firstHeaderRow="0" firstDataRow="1" firstDataCol="1" rowPageCount="1" colPageCount="1"/>
  <pivotFields count="13">
    <pivotField axis="axisRow" numFmtId="181" showAll="0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Page" showAll="0" defaultSubtotal="0">
      <items count="11">
        <item x="2"/>
        <item x="5"/>
        <item x="9"/>
        <item x="7"/>
        <item x="8"/>
        <item x="10"/>
        <item x="0"/>
        <item x="4"/>
        <item x="6"/>
        <item x="3"/>
        <item x="1"/>
      </items>
    </pivotField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pageFields count="1">
    <pageField fld="1" item="6" hier="-1"/>
  </pageFields>
  <dataFields count="2">
    <dataField name="農家数（右軸）" fld="2" baseField="0" baseItem="5"/>
    <dataField name="農業就業人口（左軸）" fld="12" baseField="0" baseItem="5"/>
  </dataFields>
  <chartFormats count="3">
    <chartFormat chart="0" format="6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64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8.xml><?xml version="1.0" encoding="utf-8"?>
<pivotTableDefinition xmlns="http://schemas.openxmlformats.org/spreadsheetml/2006/main" name="ﾋﾟﾎﾞｯﾄﾃｰﾌﾞﾙ2" cacheId="108" dataOnRows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7">
  <location ref="A1:C9" firstHeaderRow="1" firstDataRow="2" firstDataCol="1"/>
  <pivotFields count="16">
    <pivotField axis="axisCol" numFmtId="181" showAll="0">
      <items count="4">
        <item h="1" x="0"/>
        <item h="1" x="1"/>
        <item x="2"/>
        <item t="default"/>
      </items>
    </pivotField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-2"/>
  </rowFields>
  <row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rowItems>
  <colFields count="1">
    <field x="0"/>
  </colFields>
  <colItems count="2">
    <i>
      <x v="2"/>
    </i>
    <i t="grand">
      <x/>
    </i>
  </colItems>
  <dataFields count="7">
    <dataField name=" 0.5～1.0ha" fld="5" baseField="0" baseItem="0"/>
    <dataField name=" 0.3～0.5ha" fld="4" baseField="0" baseItem="0"/>
    <dataField name=" 1.0～1.5ha" fld="6" baseField="0" baseItem="0"/>
    <dataField name=" 0.3ha未満" fld="3" baseField="0" baseItem="0"/>
    <dataField name=" 1.5～2.0ha" fld="7" baseField="0" baseItem="0"/>
    <dataField name=" 2.0～3.0ha" fld="8" baseField="0" baseItem="0"/>
    <dataField name=" 3.0～5.0ha" fld="9" baseField="0" baseItem="0"/>
  </dataFields>
  <chartFormats count="6">
    <chartFormat chart="0" format="101" series="1">
      <pivotArea type="data" outline="0" fieldPosition="0">
        <references count="2">
          <reference field="4294967294" count="1" selected="0">
            <x v="3"/>
          </reference>
          <reference field="0" count="1" selected="0">
            <x v="2"/>
          </reference>
        </references>
      </pivotArea>
    </chartFormat>
    <chartFormat chart="0" format="102">
      <pivotArea type="data" outline="0" fieldPosition="0">
        <references count="2">
          <reference field="4294967294" count="1" selected="0">
            <x v="3"/>
          </reference>
          <reference field="0" count="1" selected="0">
            <x v="2"/>
          </reference>
        </references>
      </pivotArea>
    </chartFormat>
    <chartFormat chart="0" format="103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10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105">
      <pivotArea type="data" outline="0" fieldPosition="0">
        <references count="2">
          <reference field="4294967294" count="1" selected="0">
            <x v="6"/>
          </reference>
          <reference field="0" count="1" selected="0">
            <x v="2"/>
          </reference>
        </references>
      </pivotArea>
    </chartFormat>
    <chartFormat chart="0" format="106">
      <pivotArea type="data" outline="0" fieldPosition="0">
        <references count="2">
          <reference field="4294967294" count="1" selected="0">
            <x v="5"/>
          </reference>
          <reference field="0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9.xml><?xml version="1.0" encoding="utf-8"?>
<pivotTableDefinition xmlns="http://schemas.openxmlformats.org/spreadsheetml/2006/main" name="ﾋﾟﾎﾞｯﾄﾃｰﾌﾞﾙ3" cacheId="107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3">
  <location ref="A3:B12" firstHeaderRow="1" firstDataRow="1" firstDataCol="1" rowPageCount="1" colPageCount="1"/>
  <pivotFields count="6">
    <pivotField axis="axisRow" numFmtId="18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Page" showAll="0">
      <items count="12">
        <item x="2"/>
        <item x="5"/>
        <item x="9"/>
        <item x="7"/>
        <item x="8"/>
        <item x="10"/>
        <item x="0"/>
        <item x="4"/>
        <item x="6"/>
        <item x="3"/>
        <item x="1"/>
        <item t="default"/>
      </items>
    </pivotField>
    <pivotField dataField="1"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1" item="6" hier="-1"/>
  </pageFields>
  <dataFields count="1">
    <dataField name="合計 / 総面積" fld="2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ﾋﾟﾎﾞｯﾄﾃｰﾌﾞﾙ1" cacheId="92" dataOnRows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C11" firstHeaderRow="1" firstDataRow="2" firstDataCol="1"/>
  <pivotFields count="31">
    <pivotField axis="axisCol" numFmtId="181" showAll="0">
      <items count="9">
        <item h="1" x="0"/>
        <item h="1" x="1"/>
        <item h="1" x="2"/>
        <item h="1" x="3"/>
        <item h="1" x="4"/>
        <item h="1" x="5"/>
        <item h="1"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Fields count="1">
    <field x="0"/>
  </colFields>
  <colItems count="2">
    <i>
      <x v="7"/>
    </i>
    <i t="grand">
      <x/>
    </i>
  </colItems>
  <dataFields count="9">
    <dataField name="一般山林" fld="16" baseField="0" baseItem="0"/>
    <dataField name="一般畑" fld="13" baseField="0" baseItem="0"/>
    <dataField name="一般田" fld="11" baseField="0" baseItem="0"/>
    <dataField name="原野" fld="18" baseField="0" baseItem="0"/>
    <dataField name="雑種地" fld="19" baseField="0" baseItem="0"/>
    <dataField name="介在山林" fld="17" baseField="0" baseItem="0"/>
    <dataField name="介在畑" fld="14" baseField="0" baseItem="0"/>
    <dataField name="介在田" fld="12" baseField="0" baseItem="0"/>
    <dataField name="宅地" fld="15" baseField="0" baseItem="0"/>
  </dataFields>
  <chartFormats count="12">
    <chartFormat chart="1" format="17" series="1">
      <pivotArea type="data" outline="0" fieldPosition="0">
        <references count="2">
          <reference field="4294967294" count="1" selected="0">
            <x v="2"/>
          </reference>
          <reference field="0" count="1" selected="0">
            <x v="6"/>
          </reference>
        </references>
      </pivotArea>
    </chartFormat>
    <chartFormat chart="1" format="18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0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" format="21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" format="2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25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" format="2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0.xml><?xml version="1.0" encoding="utf-8"?>
<pivotTableDefinition xmlns="http://schemas.openxmlformats.org/spreadsheetml/2006/main" name="ﾋﾟﾎﾞｯﾄﾃｰﾌﾞﾙ1" cacheId="86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9">
  <location ref="A1:C10" firstHeaderRow="0" firstDataRow="1" firstDataCol="1"/>
  <pivotFields count="5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転用件数（右軸）" fld="1" baseField="0" baseItem="0"/>
    <dataField name="総面積（左軸）" fld="2" baseField="0" baseItem="0"/>
  </dataFields>
  <chartFormats count="2">
    <chartFormat chart="0" format="6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1.xml><?xml version="1.0" encoding="utf-8"?>
<pivotTableDefinition xmlns="http://schemas.openxmlformats.org/spreadsheetml/2006/main" name="ﾋﾟﾎﾞｯﾄﾃｰﾌﾞﾙ2" cacheId="106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E8" firstHeaderRow="0" firstDataRow="1" firstDataCol="1"/>
  <pivotFields count="9">
    <pivotField axis="axisRow" numFmtId="181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showAll="0"/>
    <pivotField dataField="1" showAll="0" defaultSubtotal="0"/>
    <pivotField showAll="0" defaultSubtotal="0"/>
    <pivotField dataField="1" showAll="0" defaultSubtotal="0"/>
    <pivotField showAll="0" defaultSubtotal="0"/>
    <pivotField dataField="1" showAll="0" defaultSubtotal="0"/>
    <pivotField showAll="0" defaultSubtota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乳用牛" fld="1" baseField="0" baseItem="0"/>
    <dataField name="肉用牛" fld="3" baseField="0" baseItem="0"/>
    <dataField name="豚" fld="5" baseField="0" baseItem="0"/>
    <dataField name="採卵鶏" fld="7" baseField="0" baseItem="0"/>
  </dataFields>
  <chartFormats count="15">
    <chartFormat chart="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1"/>
          </reference>
          <reference field="0" count="1" selected="0">
            <x v="2"/>
          </reference>
        </references>
      </pivotArea>
    </chartFormat>
    <chartFormat chart="0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2"/>
          </reference>
          <reference field="0" count="1" selected="0">
            <x v="2"/>
          </reference>
        </references>
      </pivotArea>
    </chartFormat>
    <chartFormat chart="0" format="29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3"/>
          </reference>
          <reference field="0" count="1" selected="0">
            <x v="4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3"/>
          </reference>
          <reference field="0" count="1" selected="0">
            <x v="5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1"/>
          </reference>
          <reference field="0" count="1" selected="0">
            <x v="4"/>
          </reference>
        </references>
      </pivotArea>
    </chartFormat>
    <chartFormat chart="0" format="33">
      <pivotArea type="data" outline="0" fieldPosition="0">
        <references count="2">
          <reference field="4294967294" count="1" selected="0">
            <x v="1"/>
          </reference>
          <reference field="0" count="1" selected="0">
            <x v="5"/>
          </reference>
        </references>
      </pivotArea>
    </chartFormat>
    <chartFormat chart="0" format="34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35">
      <pivotArea type="data" outline="0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chartFormat>
    <chartFormat chart="0" format="36">
      <pivotArea type="data" outline="0" fieldPosition="0">
        <references count="2">
          <reference field="4294967294" count="1" selected="0">
            <x v="2"/>
          </reference>
          <reference field="0" count="1" selected="0">
            <x v="5"/>
          </reference>
        </references>
      </pivotArea>
    </chartFormat>
    <chartFormat chart="0" format="37">
      <pivotArea type="data" outline="0" fieldPosition="0">
        <references count="2">
          <reference field="4294967294" count="1" selected="0">
            <x v="2"/>
          </reference>
          <reference field="0" count="1" selected="0">
            <x v="4"/>
          </reference>
        </references>
      </pivotArea>
    </chartFormat>
    <chartFormat chart="0" format="38">
      <pivotArea type="data" outline="0" fieldPosition="0">
        <references count="2">
          <reference field="4294967294" count="1" selected="0">
            <x v="2"/>
          </reference>
          <reference field="0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2.xml><?xml version="1.0" encoding="utf-8"?>
<pivotTableDefinition xmlns="http://schemas.openxmlformats.org/spreadsheetml/2006/main" name="ﾋﾟﾎﾞｯﾄﾃｰﾌﾞﾙ3" cacheId="105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C8" firstHeaderRow="0" firstDataRow="1" firstDataCol="1"/>
  <pivotFields count="13">
    <pivotField axis="axisRow" numFmtId="181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施設園芸農家数（右軸）" fld="7" baseField="0" baseItem="0"/>
    <dataField name="施設園芸総面積（左軸）" fld="8" baseField="0" baseItem="0"/>
  </dataFields>
  <chartFormats count="3">
    <chartFormat chart="0" format="6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0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3.xml><?xml version="1.0" encoding="utf-8"?>
<pivotTableDefinition xmlns="http://schemas.openxmlformats.org/spreadsheetml/2006/main" name="ﾋﾟﾎﾞｯﾄﾃｰﾌﾞﾙ1" cacheId="99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3">
  <location ref="A1:D8" firstHeaderRow="0" firstDataRow="1" firstDataCol="1"/>
  <pivotFields count="13">
    <pivotField axis="axisRow" numFmtId="181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総面積" fld="1" baseField="0" baseItem="0"/>
    <dataField name=" 稲" fld="2" baseField="0" baseItem="0"/>
    <dataField name=" 野菜類" fld="8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2"/>
          </reference>
          <reference field="0" count="1" selected="0">
            <x v="5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2"/>
          </reference>
          <reference field="0" count="1" selected="0">
            <x v="3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2"/>
          </reference>
          <reference field="0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4.xml><?xml version="1.0" encoding="utf-8"?>
<pivotTableDefinition xmlns="http://schemas.openxmlformats.org/spreadsheetml/2006/main" name="ﾋﾟﾎﾞｯﾄﾃｰﾌﾞﾙ5" cacheId="104" dataOnRows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3:C13" firstHeaderRow="1" firstDataRow="2" firstDataCol="1" rowPageCount="1" colPageCount="1"/>
  <pivotFields count="16">
    <pivotField axis="axisCol" numFmtId="181" showAll="0">
      <items count="4">
        <item h="1" x="0"/>
        <item h="1" x="1"/>
        <item x="2"/>
        <item t="default"/>
      </items>
    </pivotField>
    <pivotField axis="axisPage" showAll="0">
      <items count="12">
        <item x="2"/>
        <item x="5"/>
        <item x="9"/>
        <item x="7"/>
        <item x="8"/>
        <item x="10"/>
        <item x="0"/>
        <item x="4"/>
        <item x="6"/>
        <item x="3"/>
        <item x="1"/>
        <item t="default"/>
      </items>
    </pivotField>
    <pivotField showAll="0" defaultSubtotal="0"/>
    <pivotField showAll="0"/>
    <pivotField dataField="1" showAll="0" defaultSubtotal="0"/>
    <pivotField showAll="0" defaultSubtotal="0"/>
    <pivotField dataField="1" showAll="0"/>
    <pivotField dataField="1" showAll="0"/>
    <pivotField dataField="1" showAll="0"/>
    <pivotField dataField="1" showAll="0" defaultSubtotal="0"/>
    <pivotField dataField="1" showAll="0"/>
    <pivotField showAll="0"/>
    <pivotField dataField="1" showAll="0" defaultSubtotal="0"/>
    <pivotField dataField="1" showAll="0" defaultSubtotal="0"/>
    <pivotField showAll="0" defaultSubtotal="0"/>
    <pivotField dataField="1" showAll="0" defaultSubtota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Fields count="1">
    <field x="0"/>
  </colFields>
  <colItems count="2">
    <i>
      <x v="2"/>
    </i>
    <i t="grand">
      <x/>
    </i>
  </colItems>
  <pageFields count="1">
    <pageField fld="1" item="6" hier="-1"/>
  </pageFields>
  <dataFields count="9">
    <dataField name=" 露地野菜" fld="7" baseField="0" baseItem="0"/>
    <dataField name=" 花き・花木" fld="10" baseField="0" baseItem="0"/>
    <dataField name=" 稲作" fld="4" baseField="0" baseItem="0"/>
    <dataField name=" 施設野菜" fld="8" baseField="0" baseItem="0"/>
    <dataField name=" 果樹類" fld="9" baseField="0" baseItem="0"/>
    <dataField name=" 雑穀いも類豆類" fld="6" baseField="0" baseItem="0"/>
    <dataField name=" 肉用牛" fld="13" baseField="0" baseItem="0"/>
    <dataField name=" 養鶏" fld="15" baseField="0" baseItem="0"/>
    <dataField name=" 酪農" fld="12" baseField="0" baseItem="0"/>
  </dataFields>
  <chartFormats count="3">
    <chartFormat chart="0" format="108" series="1">
      <pivotArea type="data" outline="0" fieldPosition="0">
        <references count="2">
          <reference field="4294967294" count="1" selected="0">
            <x v="2"/>
          </reference>
          <reference field="0" count="1" selected="0">
            <x v="2"/>
          </reference>
        </references>
      </pivotArea>
    </chartFormat>
    <chartFormat chart="0" format="10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110">
      <pivotArea type="data" outline="0" fieldPosition="0">
        <references count="2">
          <reference field="4294967294" count="1" selected="0">
            <x v="4"/>
          </reference>
          <reference field="0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5.xml><?xml version="1.0" encoding="utf-8"?>
<pivotTableDefinition xmlns="http://schemas.openxmlformats.org/spreadsheetml/2006/main" name="ﾋﾟﾎﾞｯﾄﾃｰﾌﾞﾙ2" cacheId="97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3:C15" firstHeaderRow="0" firstDataRow="1" firstDataCol="1" rowPageCount="1" colPageCount="1"/>
  <pivotFields count="42">
    <pivotField axis="axisRow" numFmtId="181" showAll="0" sortType="ascending">
      <items count="22">
        <item x="0"/>
        <item h="1" x="1"/>
        <item h="1" x="2"/>
        <item x="3"/>
        <item x="4"/>
        <item h="1" x="5"/>
        <item x="6"/>
        <item x="7"/>
        <item x="8"/>
        <item h="1" x="9"/>
        <item h="1" x="10"/>
        <item h="1" x="11"/>
        <item h="1" x="12"/>
        <item x="13"/>
        <item h="1" x="14"/>
        <item h="1" x="15"/>
        <item x="16"/>
        <item h="1" x="18"/>
        <item x="17"/>
        <item x="19"/>
        <item x="20"/>
        <item t="default"/>
      </items>
    </pivotField>
    <pivotField axis="axisPage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0"/>
  </rowFields>
  <rowItems count="12">
    <i>
      <x/>
    </i>
    <i>
      <x v="3"/>
    </i>
    <i>
      <x v="4"/>
    </i>
    <i>
      <x v="6"/>
    </i>
    <i>
      <x v="7"/>
    </i>
    <i>
      <x v="8"/>
    </i>
    <i>
      <x v="13"/>
    </i>
    <i>
      <x v="16"/>
    </i>
    <i>
      <x v="18"/>
    </i>
    <i>
      <x v="19"/>
    </i>
    <i>
      <x v="20"/>
    </i>
    <i t="grand">
      <x/>
    </i>
  </rowItems>
  <colFields count="1">
    <field x="-2"/>
  </colFields>
  <colItems count="2">
    <i>
      <x/>
    </i>
    <i i="1">
      <x v="1"/>
    </i>
  </colItems>
  <pageFields count="1">
    <pageField fld="1" item="0" hier="-1"/>
  </pageFields>
  <dataFields count="2">
    <dataField name="事業所数（右軸）" fld="3" baseField="0" baseItem="2813624"/>
    <dataField name="従業者数（左軸）" fld="4" baseField="0" baseItem="0"/>
  </dataFields>
  <chartFormats count="2">
    <chartFormat chart="0" format="6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6.xml><?xml version="1.0" encoding="utf-8"?>
<pivotTableDefinition xmlns="http://schemas.openxmlformats.org/spreadsheetml/2006/main" name="ﾋﾟﾎﾞｯﾄﾃｰﾌﾞﾙ3" cacheId="96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9">
  <location ref="A3:B15" firstHeaderRow="1" firstDataRow="1" firstDataCol="1" rowPageCount="1" colPageCount="1"/>
  <pivotFields count="35">
    <pivotField axis="axisRow" numFmtId="181" showAll="0" sortType="ascending">
      <items count="22">
        <item x="0"/>
        <item h="1" x="1"/>
        <item h="1" x="2"/>
        <item x="3"/>
        <item x="4"/>
        <item h="1" x="5"/>
        <item x="6"/>
        <item x="7"/>
        <item x="8"/>
        <item h="1" x="9"/>
        <item h="1" x="10"/>
        <item h="1" x="11"/>
        <item h="1" x="12"/>
        <item x="13"/>
        <item h="1" x="14"/>
        <item h="1" x="15"/>
        <item x="16"/>
        <item h="1" x="18"/>
        <item x="17"/>
        <item x="19"/>
        <item x="20"/>
        <item t="default"/>
      </items>
    </pivotField>
    <pivotField axis="axisPage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</pivotFields>
  <rowFields count="1">
    <field x="0"/>
  </rowFields>
  <rowItems count="12">
    <i>
      <x/>
    </i>
    <i>
      <x v="3"/>
    </i>
    <i>
      <x v="4"/>
    </i>
    <i>
      <x v="6"/>
    </i>
    <i>
      <x v="7"/>
    </i>
    <i>
      <x v="8"/>
    </i>
    <i>
      <x v="13"/>
    </i>
    <i>
      <x v="16"/>
    </i>
    <i>
      <x v="18"/>
    </i>
    <i>
      <x v="19"/>
    </i>
    <i>
      <x v="20"/>
    </i>
    <i t="grand">
      <x/>
    </i>
  </rowItems>
  <colItems count="1">
    <i/>
  </colItems>
  <pageFields count="1">
    <pageField fld="1" item="0" hier="-1"/>
  </pageFields>
  <dataFields count="1">
    <dataField name="合計 / 総額(製造品出荷額等)" fld="34" baseField="0" baseItem="4"/>
  </dataFields>
  <chartFormats count="1">
    <chartFormat chart="0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7.xml><?xml version="1.0" encoding="utf-8"?>
<pivotTableDefinition xmlns="http://schemas.openxmlformats.org/spreadsheetml/2006/main" name="ﾋﾟﾎﾞｯﾄﾃｰﾌﾞﾙ7" cacheId="95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7">
  <location ref="A3:B13" firstHeaderRow="1" firstDataRow="1" firstDataCol="1" rowPageCount="1" colPageCount="1"/>
  <pivotFields count="8">
    <pivotField axis="axisPage" numFmtId="181" showAll="0">
      <items count="7">
        <item x="0"/>
        <item x="1"/>
        <item x="2"/>
        <item x="3"/>
        <item x="4"/>
        <item x="5"/>
        <item t="default"/>
      </items>
    </pivotField>
    <pivotField axis="axisRow" showAll="0" sortType="descending">
      <items count="12">
        <item x="1"/>
        <item x="2"/>
        <item x="3"/>
        <item x="4"/>
        <item x="5"/>
        <item x="6"/>
        <item x="7"/>
        <item x="8"/>
        <item x="9"/>
        <item h="1" x="0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showAll="0"/>
    <pivotField showAll="0"/>
    <pivotField showAll="0"/>
    <pivotField showAll="0"/>
    <pivotField showAll="0"/>
  </pivotFields>
  <rowFields count="1">
    <field x="1"/>
  </rowFields>
  <rowItems count="10">
    <i>
      <x v="1"/>
    </i>
    <i>
      <x/>
    </i>
    <i>
      <x v="2"/>
    </i>
    <i>
      <x v="3"/>
    </i>
    <i>
      <x v="4"/>
    </i>
    <i>
      <x v="5"/>
    </i>
    <i>
      <x v="7"/>
    </i>
    <i>
      <x v="8"/>
    </i>
    <i>
      <x v="6"/>
    </i>
    <i t="grand">
      <x/>
    </i>
  </rowItems>
  <colItems count="1">
    <i/>
  </colItems>
  <pageFields count="1">
    <pageField fld="0" item="5" hier="-1"/>
  </pageFields>
  <dataFields count="1">
    <dataField name="合計 / 事業所数" fld="2" baseField="0" baseItem="0"/>
  </dataFields>
  <chartFormats count="6">
    <chartFormat chart="0" format="1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12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113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114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115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8.xml><?xml version="1.0" encoding="utf-8"?>
<pivotTableDefinition xmlns="http://schemas.openxmlformats.org/spreadsheetml/2006/main" name="ﾋﾟﾎﾞｯﾄﾃｰﾌﾞﾙ7" cacheId="95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6">
  <location ref="A3:B13" firstHeaderRow="1" firstDataRow="1" firstDataCol="1" rowPageCount="1" colPageCount="1"/>
  <pivotFields count="8">
    <pivotField axis="axisPage" numFmtId="181" showAll="0">
      <items count="7">
        <item x="0"/>
        <item x="1"/>
        <item x="2"/>
        <item x="3"/>
        <item x="4"/>
        <item x="5"/>
        <item t="default"/>
      </items>
    </pivotField>
    <pivotField axis="axisRow" showAll="0" sortType="descending">
      <items count="12">
        <item x="1"/>
        <item x="2"/>
        <item x="3"/>
        <item x="4"/>
        <item x="5"/>
        <item x="6"/>
        <item x="7"/>
        <item x="8"/>
        <item x="9"/>
        <item h="1" x="0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showAll="0"/>
    <pivotField showAll="0"/>
    <pivotField showAll="0"/>
    <pivotField showAll="0"/>
  </pivotFields>
  <rowFields count="1">
    <field x="1"/>
  </rowFields>
  <rowItems count="10">
    <i>
      <x v="8"/>
    </i>
    <i>
      <x v="7"/>
    </i>
    <i>
      <x v="5"/>
    </i>
    <i>
      <x v="4"/>
    </i>
    <i>
      <x v="3"/>
    </i>
    <i>
      <x v="2"/>
    </i>
    <i>
      <x v="6"/>
    </i>
    <i>
      <x v="1"/>
    </i>
    <i>
      <x/>
    </i>
    <i t="grand">
      <x/>
    </i>
  </rowItems>
  <colItems count="1">
    <i/>
  </colItems>
  <pageFields count="1">
    <pageField fld="0" item="5" hier="-1"/>
  </pageFields>
  <dataFields count="1">
    <dataField name="合計 / 従業者数" fld="3" baseField="0" baseItem="0"/>
  </dataFields>
  <chartFormats count="3">
    <chartFormat chart="2" format="1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15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2" format="116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9.xml><?xml version="1.0" encoding="utf-8"?>
<pivotTableDefinition xmlns="http://schemas.openxmlformats.org/spreadsheetml/2006/main" name="ﾋﾟﾎﾞｯﾄﾃｰﾌﾞﾙ8" cacheId="85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7">
  <location ref="A4:B7" firstHeaderRow="1" firstDataRow="1" firstDataCol="1" rowPageCount="1" colPageCount="1"/>
  <pivotFields count="5">
    <pivotField axis="axisPage" numFmtId="181" showAll="0">
      <items count="3">
        <item x="0"/>
        <item x="1"/>
        <item t="default"/>
      </items>
    </pivotField>
    <pivotField axis="axisRow" showAll="0">
      <items count="4">
        <item x="1"/>
        <item x="2"/>
        <item h="1" x="0"/>
        <item t="default"/>
      </items>
    </pivotField>
    <pivotField dataField="1" showAll="0"/>
    <pivotField showAll="0"/>
    <pivotField showAll="0"/>
  </pivotFields>
  <rowFields count="1">
    <field x="1"/>
  </rowFields>
  <rowItems count="3">
    <i>
      <x/>
    </i>
    <i>
      <x v="1"/>
    </i>
    <i t="grand">
      <x/>
    </i>
  </rowItems>
  <colItems count="1">
    <i/>
  </colItems>
  <pageFields count="1">
    <pageField fld="0" item="1" hier="-1"/>
  </pageFields>
  <dataFields count="1">
    <dataField name="合計 / 商店数" fld="2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ﾋﾟﾎﾞｯﾄﾃｰﾌﾞﾙ1" cacheId="92" dataOnRows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6">
  <location ref="A1:B10" firstHeaderRow="1" firstDataRow="1" firstDataCol="1"/>
  <pivotFields count="31">
    <pivotField axis="axisRow" numFmtId="18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合計 / 平均価格（円）" fld="30" baseField="0" baseItem="0"/>
  </dataFields>
  <chartFormats count="1">
    <chartFormat chart="2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0.xml><?xml version="1.0" encoding="utf-8"?>
<pivotTableDefinition xmlns="http://schemas.openxmlformats.org/spreadsheetml/2006/main" name="ﾋﾟﾎﾞｯﾄﾃｰﾌﾞﾙ8" cacheId="85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7">
  <location ref="A4:B7" firstHeaderRow="1" firstDataRow="1" firstDataCol="1" rowPageCount="1" colPageCount="1"/>
  <pivotFields count="5">
    <pivotField axis="axisPage" numFmtId="181" showAll="0">
      <items count="3">
        <item x="0"/>
        <item x="1"/>
        <item t="default"/>
      </items>
    </pivotField>
    <pivotField axis="axisRow" showAll="0">
      <items count="4">
        <item x="1"/>
        <item x="2"/>
        <item h="1" x="0"/>
        <item t="default"/>
      </items>
    </pivotField>
    <pivotField showAll="0"/>
    <pivotField dataField="1" showAll="0"/>
    <pivotField showAll="0"/>
  </pivotFields>
  <rowFields count="1">
    <field x="1"/>
  </rowFields>
  <rowItems count="3">
    <i>
      <x/>
    </i>
    <i>
      <x v="1"/>
    </i>
    <i t="grand">
      <x/>
    </i>
  </rowItems>
  <colItems count="1">
    <i/>
  </colItems>
  <pageFields count="1">
    <pageField fld="0" item="1" hier="-1"/>
  </pageFields>
  <dataFields count="1">
    <dataField name="合計 / 従業者数" fld="3" baseField="0" baseItem="0"/>
  </dataFields>
  <chartFormats count="7">
    <chartFormat chart="2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7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2" format="18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3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3" format="22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1.xml><?xml version="1.0" encoding="utf-8"?>
<pivotTableDefinition xmlns="http://schemas.openxmlformats.org/spreadsheetml/2006/main" name="ﾋﾟﾎﾞｯﾄﾃｰﾌﾞﾙ8" cacheId="85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4:B7" firstHeaderRow="1" firstDataRow="1" firstDataCol="1" rowPageCount="1" colPageCount="1"/>
  <pivotFields count="5">
    <pivotField axis="axisPage" numFmtId="181" showAll="0">
      <items count="3">
        <item x="0"/>
        <item x="1"/>
        <item t="default"/>
      </items>
    </pivotField>
    <pivotField axis="axisRow" showAll="0">
      <items count="4">
        <item x="1"/>
        <item x="2"/>
        <item h="1" x="0"/>
        <item t="default"/>
      </items>
    </pivotField>
    <pivotField showAll="0"/>
    <pivotField showAll="0"/>
    <pivotField dataField="1" showAll="0"/>
  </pivotFields>
  <rowFields count="1">
    <field x="1"/>
  </rowFields>
  <rowItems count="3">
    <i>
      <x/>
    </i>
    <i>
      <x v="1"/>
    </i>
    <i t="grand">
      <x/>
    </i>
  </rowItems>
  <colItems count="1">
    <i/>
  </colItems>
  <pageFields count="1">
    <pageField fld="0" item="1" hier="-1"/>
  </pageFields>
  <dataFields count="1">
    <dataField name="合計 / 年間商品販売額" fld="4" baseField="0" baseItem="0"/>
  </dataFields>
  <chartFormats count="3">
    <chartFormat chart="2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0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" format="1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2.xml><?xml version="1.0" encoding="utf-8"?>
<pivotTableDefinition xmlns="http://schemas.openxmlformats.org/spreadsheetml/2006/main" name="ﾋﾟﾎﾞｯﾄﾃｰﾌﾞﾙ1" cacheId="84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3:C14" firstHeaderRow="0" firstDataRow="1" firstDataCol="1" rowPageCount="1" colPageCount="1"/>
  <pivotFields count="12">
    <pivotField axis="axisPage" numFmtId="181" showAll="0">
      <items count="3">
        <item x="0"/>
        <item x="1"/>
        <item t="default"/>
      </items>
    </pivotField>
    <pivotField axis="axisRow" showAll="0">
      <items count="12">
        <item h="1" x="0"/>
        <item x="6"/>
        <item x="8"/>
        <item x="3"/>
        <item x="1"/>
        <item x="7"/>
        <item x="4"/>
        <item x="9"/>
        <item x="10"/>
        <item x="5"/>
        <item x="2"/>
        <item t="default"/>
      </items>
    </pivotField>
    <pivotField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showAll="0"/>
  </pivotFields>
  <rowFields count="1">
    <field x="1"/>
  </rowFields>
  <row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2">
    <i>
      <x/>
    </i>
    <i i="1">
      <x v="1"/>
    </i>
  </colItems>
  <pageFields count="1">
    <pageField fld="0" item="1" hier="-1"/>
  </pageFields>
  <dataFields count="2">
    <dataField name="卸売業" fld="5" baseField="0" baseItem="0"/>
    <dataField name="小売業" fld="8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3.xml><?xml version="1.0" encoding="utf-8"?>
<pivotTableDefinition xmlns="http://schemas.openxmlformats.org/spreadsheetml/2006/main" name="ﾋﾟﾎﾞｯﾄﾃｰﾌﾞﾙ1" cacheId="84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3:C14" firstHeaderRow="0" firstDataRow="1" firstDataCol="1" rowPageCount="1" colPageCount="1"/>
  <pivotFields count="12">
    <pivotField axis="axisPage" numFmtId="181" showAll="0">
      <items count="3">
        <item x="0"/>
        <item x="1"/>
        <item t="default"/>
      </items>
    </pivotField>
    <pivotField axis="axisRow" showAll="0">
      <items count="12">
        <item h="1" x="0"/>
        <item x="6"/>
        <item x="8"/>
        <item x="7"/>
        <item x="1"/>
        <item x="3"/>
        <item x="4"/>
        <item x="9"/>
        <item x="2"/>
        <item x="5"/>
        <item x="10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</pivotFields>
  <rowFields count="1">
    <field x="1"/>
  </rowFields>
  <row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2">
    <i>
      <x/>
    </i>
    <i i="1">
      <x v="1"/>
    </i>
  </colItems>
  <pageFields count="1">
    <pageField fld="0" item="1" hier="-1"/>
  </pageFields>
  <dataFields count="2">
    <dataField name="卸売業" fld="6" baseField="0" baseItem="0"/>
    <dataField name="小売業" fld="9" baseField="0" baseItem="0"/>
  </dataFields>
  <chartFormats count="4">
    <chartFormat chart="2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6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" format="17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2" format="18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4.xml><?xml version="1.0" encoding="utf-8"?>
<pivotTableDefinition xmlns="http://schemas.openxmlformats.org/spreadsheetml/2006/main" name="ﾋﾟﾎﾞｯﾄﾃｰﾌﾞﾙ1" cacheId="84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7">
  <location ref="A3:B14" firstHeaderRow="1" firstDataRow="1" firstDataCol="1" rowPageCount="1" colPageCount="1"/>
  <pivotFields count="12">
    <pivotField axis="axisPage" numFmtId="181" showAll="0">
      <items count="3">
        <item x="0"/>
        <item x="1"/>
        <item t="default"/>
      </items>
    </pivotField>
    <pivotField axis="axisRow" showAll="0" sortType="ascending">
      <items count="12">
        <item h="1" x="0"/>
        <item x="6"/>
        <item x="8"/>
        <item x="7"/>
        <item x="3"/>
        <item x="1"/>
        <item x="4"/>
        <item x="2"/>
        <item x="5"/>
        <item x="10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11">
    <i>
      <x v="1"/>
    </i>
    <i>
      <x v="2"/>
    </i>
    <i>
      <x v="3"/>
    </i>
    <i>
      <x v="4"/>
    </i>
    <i>
      <x v="5"/>
    </i>
    <i>
      <x v="6"/>
    </i>
    <i>
      <x v="10"/>
    </i>
    <i>
      <x v="7"/>
    </i>
    <i>
      <x v="8"/>
    </i>
    <i>
      <x v="9"/>
    </i>
    <i t="grand">
      <x/>
    </i>
  </rowItems>
  <colItems count="1">
    <i/>
  </colItems>
  <pageFields count="1">
    <pageField fld="0" item="1" hier="-1"/>
  </pageFields>
  <dataFields count="1">
    <dataField name="合計 / 年間商品販売額（総数）" fld="4" baseField="1" baseItem="1"/>
  </dataFields>
  <chartFormats count="3">
    <chartFormat chart="4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9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4" format="30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5.xml><?xml version="1.0" encoding="utf-8"?>
<pivotTableDefinition xmlns="http://schemas.openxmlformats.org/spreadsheetml/2006/main" name="ﾋﾟﾎﾞｯﾄﾃｰﾌﾞﾙ3" cacheId="103" dataOnRows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7">
  <location ref="A3:C10" firstHeaderRow="1" firstDataRow="2" firstDataCol="1" rowPageCount="1" colPageCount="1"/>
  <pivotFields count="12">
    <pivotField axis="axisPage" numFmtId="181" showAll="0">
      <items count="3">
        <item x="0"/>
        <item x="1"/>
        <item t="default"/>
      </items>
    </pivotField>
    <pivotField axis="axisCol" showAll="0">
      <items count="4">
        <item x="1"/>
        <item h="1" x="0"/>
        <item h="1" x="2"/>
        <item t="default"/>
      </items>
    </pivotField>
    <pivotField showAll="0" defaultSubtota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1">
    <field x="-2"/>
  </rowFields>
  <rowItems count="6">
    <i>
      <x/>
    </i>
    <i i="1">
      <x v="1"/>
    </i>
    <i i="2">
      <x v="2"/>
    </i>
    <i i="3">
      <x v="3"/>
    </i>
    <i i="4">
      <x v="4"/>
    </i>
    <i i="5">
      <x v="5"/>
    </i>
  </rowItems>
  <colFields count="1">
    <field x="1"/>
  </colFields>
  <colItems count="2">
    <i>
      <x/>
    </i>
    <i t="grand">
      <x/>
    </i>
  </colItems>
  <pageFields count="1">
    <pageField fld="0" item="1" hier="-1"/>
  </pageFields>
  <dataFields count="6">
    <dataField name=" 5～9人(従業者規模別商店数)" fld="6" baseField="0" baseItem="0"/>
    <dataField name=" 1～2人(従業者規模別商店数)" fld="4" baseField="0" baseItem="0"/>
    <dataField name=" 3～4人(従業者規模別商店数)" fld="5" baseField="0" baseItem="0"/>
    <dataField name=" 10～19人(従業者規模別商店数)" fld="7" baseField="0" baseItem="0"/>
    <dataField name=" 20～29人(従業者規模別商店数)" fld="8" baseField="0" baseItem="0"/>
    <dataField name=" 30～49人(従業者規模別商店数)" fld="9" baseField="0" baseItem="0"/>
  </dataFields>
  <chartFormats count="12">
    <chartFormat chart="0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0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3"/>
          </reference>
          <reference field="1" count="1" selected="0">
            <x v="0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5"/>
          </reference>
          <reference field="1" count="1" selected="0">
            <x v="0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4"/>
          </reference>
          <reference field="1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6.xml><?xml version="1.0" encoding="utf-8"?>
<pivotTableDefinition xmlns="http://schemas.openxmlformats.org/spreadsheetml/2006/main" name="ﾋﾟﾎﾞｯﾄﾃｰﾌﾞﾙ3" cacheId="103" dataOnRows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3:C10" firstHeaderRow="1" firstDataRow="2" firstDataCol="1" rowPageCount="1" colPageCount="1"/>
  <pivotFields count="12">
    <pivotField axis="axisPage" numFmtId="181" showAll="0">
      <items count="3">
        <item x="0"/>
        <item x="1"/>
        <item t="default"/>
      </items>
    </pivotField>
    <pivotField axis="axisCol" showAll="0">
      <items count="4">
        <item h="1" x="1"/>
        <item h="1" x="0"/>
        <item x="2"/>
        <item t="default"/>
      </items>
    </pivotField>
    <pivotField showAll="0" defaultSubtota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1">
    <field x="-2"/>
  </rowFields>
  <rowItems count="6">
    <i>
      <x/>
    </i>
    <i i="1">
      <x v="1"/>
    </i>
    <i i="2">
      <x v="2"/>
    </i>
    <i i="3">
      <x v="3"/>
    </i>
    <i i="4">
      <x v="4"/>
    </i>
    <i i="5">
      <x v="5"/>
    </i>
  </rowItems>
  <colFields count="1">
    <field x="1"/>
  </colFields>
  <colItems count="2">
    <i>
      <x v="2"/>
    </i>
    <i t="grand">
      <x/>
    </i>
  </colItems>
  <pageFields count="1">
    <pageField fld="0" item="1" hier="-1"/>
  </pageFields>
  <dataFields count="6">
    <dataField name=" 1～2人(従業者規模別商店数)" fld="4" baseField="0" baseItem="0"/>
    <dataField name=" 3～4人(従業者規模別商店数)" fld="5" baseField="0" baseItem="0"/>
    <dataField name=" 5～9人(従業者規模別商店数)" fld="6" baseField="0" baseItem="0"/>
    <dataField name=" 10～19人(従業者規模別商店数)" fld="7" baseField="0" baseItem="0"/>
    <dataField name=" 20～29人(従業者規模別商店数)" fld="8" baseField="0" baseItem="0"/>
    <dataField name=" 30～49人(従業者規模別商店数)" fld="9" baseField="0" baseItem="0"/>
  </dataFields>
  <chartFormats count="1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12">
      <pivotArea type="data" outline="0" fieldPosition="0">
        <references count="2">
          <reference field="4294967294" count="1" selected="0">
            <x v="5"/>
          </reference>
          <reference field="1" count="1" selected="0">
            <x v="2"/>
          </reference>
        </references>
      </pivotArea>
    </chartFormat>
    <chartFormat chart="1" format="13">
      <pivotArea type="data" outline="0" fieldPosition="0">
        <references count="2">
          <reference field="4294967294" count="1" selected="0">
            <x v="3"/>
          </reference>
          <reference field="1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7.xml><?xml version="1.0" encoding="utf-8"?>
<pivotTableDefinition xmlns="http://schemas.openxmlformats.org/spreadsheetml/2006/main" name="ﾋﾟﾎﾞｯﾄﾃｰﾌﾞﾙ4" cacheId="102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3">
  <location ref="A4:B9" firstHeaderRow="1" firstDataRow="1" firstDataCol="1" rowPageCount="2" colPageCount="1"/>
  <pivotFields count="8">
    <pivotField axis="axisPage" numFmtId="181" showAll="0">
      <items count="3">
        <item x="0"/>
        <item x="1"/>
        <item t="default"/>
      </items>
    </pivotField>
    <pivotField axis="axisPage" showAll="0">
      <items count="4">
        <item x="1"/>
        <item x="0"/>
        <item x="2"/>
        <item t="default"/>
      </items>
    </pivotField>
    <pivotField axis="axisRow" showAll="0" sortType="ascending">
      <items count="74">
        <item m="1" x="41"/>
        <item m="1" x="20"/>
        <item m="1" x="56"/>
        <item m="1" x="61"/>
        <item m="1" x="44"/>
        <item m="1" x="36"/>
        <item m="1" x="22"/>
        <item m="1" x="45"/>
        <item m="1" x="27"/>
        <item m="1" x="33"/>
        <item m="1" x="50"/>
        <item m="1" x="25"/>
        <item m="1" x="16"/>
        <item m="1" x="21"/>
        <item m="1" x="68"/>
        <item m="1" x="14"/>
        <item m="1" x="58"/>
        <item m="1" x="37"/>
        <item m="1" x="35"/>
        <item m="1" x="55"/>
        <item m="1" x="66"/>
        <item m="1" x="67"/>
        <item m="1" x="17"/>
        <item m="1" x="29"/>
        <item m="1" x="62"/>
        <item m="1" x="19"/>
        <item m="1" x="32"/>
        <item m="1" x="34"/>
        <item m="1" x="15"/>
        <item m="1" x="48"/>
        <item m="1" x="18"/>
        <item m="1" x="57"/>
        <item m="1" x="65"/>
        <item m="1" x="64"/>
        <item m="1" x="46"/>
        <item m="1" x="70"/>
        <item m="1" x="52"/>
        <item m="1" x="72"/>
        <item m="1" x="47"/>
        <item m="1" x="69"/>
        <item m="1" x="53"/>
        <item m="1" x="23"/>
        <item m="1" x="13"/>
        <item m="1" x="30"/>
        <item m="1" x="39"/>
        <item m="1" x="49"/>
        <item m="1" x="38"/>
        <item m="1" x="24"/>
        <item x="0"/>
        <item m="1" x="71"/>
        <item m="1" x="54"/>
        <item m="1" x="40"/>
        <item m="1" x="59"/>
        <item m="1" x="60"/>
        <item m="1" x="63"/>
        <item m="1" x="31"/>
        <item m="1" x="43"/>
        <item m="1" x="42"/>
        <item m="1" x="28"/>
        <item m="1" x="12"/>
        <item m="1" x="26"/>
        <item m="1" x="51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showAll="0"/>
    <pivotField showAll="0"/>
    <pivotField showAll="0"/>
    <pivotField showAll="0"/>
  </pivotFields>
  <rowFields count="1">
    <field x="2"/>
  </rowFields>
  <rowItems count="5">
    <i>
      <x v="65"/>
    </i>
    <i>
      <x v="63"/>
    </i>
    <i>
      <x v="66"/>
    </i>
    <i>
      <x v="64"/>
    </i>
    <i t="grand">
      <x/>
    </i>
  </rowItems>
  <colItems count="1">
    <i/>
  </colItems>
  <pageFields count="2">
    <pageField fld="0" item="1" hier="-1"/>
    <pageField fld="1" item="0" hier="-1"/>
  </pageFields>
  <dataFields count="1">
    <dataField name="合計 / 商店数" fld="3" baseField="2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8.xml><?xml version="1.0" encoding="utf-8"?>
<pivotTableDefinition xmlns="http://schemas.openxmlformats.org/spreadsheetml/2006/main" name="ﾋﾟﾎﾞｯﾄﾃｰﾌﾞﾙ4" cacheId="102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4:B11" firstHeaderRow="1" firstDataRow="1" firstDataCol="1" rowPageCount="2" colPageCount="1"/>
  <pivotFields count="8">
    <pivotField axis="axisPage" numFmtId="181" showAll="0">
      <items count="3">
        <item x="0"/>
        <item x="1"/>
        <item t="default"/>
      </items>
    </pivotField>
    <pivotField axis="axisPage" showAll="0">
      <items count="4">
        <item x="1"/>
        <item x="0"/>
        <item x="2"/>
        <item t="default"/>
      </items>
    </pivotField>
    <pivotField axis="axisRow" showAll="0" sortType="ascending">
      <items count="74">
        <item m="1" x="41"/>
        <item m="1" x="20"/>
        <item m="1" x="56"/>
        <item m="1" x="61"/>
        <item m="1" x="44"/>
        <item m="1" x="36"/>
        <item m="1" x="22"/>
        <item m="1" x="45"/>
        <item m="1" x="27"/>
        <item m="1" x="33"/>
        <item m="1" x="50"/>
        <item m="1" x="25"/>
        <item m="1" x="16"/>
        <item m="1" x="21"/>
        <item m="1" x="68"/>
        <item m="1" x="14"/>
        <item m="1" x="58"/>
        <item m="1" x="37"/>
        <item m="1" x="35"/>
        <item m="1" x="55"/>
        <item m="1" x="66"/>
        <item m="1" x="67"/>
        <item m="1" x="17"/>
        <item m="1" x="29"/>
        <item m="1" x="62"/>
        <item m="1" x="19"/>
        <item m="1" x="32"/>
        <item m="1" x="34"/>
        <item m="1" x="15"/>
        <item m="1" x="48"/>
        <item m="1" x="18"/>
        <item m="1" x="57"/>
        <item m="1" x="65"/>
        <item m="1" x="64"/>
        <item m="1" x="46"/>
        <item m="1" x="70"/>
        <item m="1" x="52"/>
        <item m="1" x="72"/>
        <item m="1" x="47"/>
        <item m="1" x="69"/>
        <item m="1" x="53"/>
        <item m="1" x="23"/>
        <item m="1" x="13"/>
        <item m="1" x="30"/>
        <item m="1" x="39"/>
        <item m="1" x="49"/>
        <item m="1" x="38"/>
        <item m="1" x="24"/>
        <item x="0"/>
        <item m="1" x="71"/>
        <item m="1" x="54"/>
        <item m="1" x="40"/>
        <item m="1" x="59"/>
        <item m="1" x="60"/>
        <item m="1" x="63"/>
        <item m="1" x="31"/>
        <item m="1" x="43"/>
        <item m="1" x="42"/>
        <item m="1" x="28"/>
        <item m="1" x="12"/>
        <item m="1" x="26"/>
        <item m="1" x="51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showAll="0"/>
    <pivotField showAll="0"/>
    <pivotField showAll="0"/>
    <pivotField showAll="0"/>
  </pivotFields>
  <rowFields count="1">
    <field x="2"/>
  </rowFields>
  <rowItems count="7">
    <i>
      <x v="72"/>
    </i>
    <i>
      <x v="71"/>
    </i>
    <i>
      <x v="67"/>
    </i>
    <i>
      <x v="69"/>
    </i>
    <i>
      <x v="68"/>
    </i>
    <i>
      <x v="70"/>
    </i>
    <i t="grand">
      <x/>
    </i>
  </rowItems>
  <colItems count="1">
    <i/>
  </colItems>
  <pageFields count="2">
    <pageField fld="0" item="1" hier="-1"/>
    <pageField fld="1" item="2" hier="-1"/>
  </pageFields>
  <dataFields count="1">
    <dataField name="合計 / 商店数" fld="3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9.xml><?xml version="1.0" encoding="utf-8"?>
<pivotTableDefinition xmlns="http://schemas.openxmlformats.org/spreadsheetml/2006/main" name="ﾋﾟﾎﾞｯﾄﾃｰﾌﾞﾙ4" cacheId="102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4:B9" firstHeaderRow="1" firstDataRow="1" firstDataCol="1" rowPageCount="2" colPageCount="1"/>
  <pivotFields count="8">
    <pivotField axis="axisPage" numFmtId="181" showAll="0">
      <items count="3">
        <item x="0"/>
        <item x="1"/>
        <item t="default"/>
      </items>
    </pivotField>
    <pivotField axis="axisPage" showAll="0">
      <items count="4">
        <item x="1"/>
        <item x="0"/>
        <item x="2"/>
        <item t="default"/>
      </items>
    </pivotField>
    <pivotField axis="axisRow" showAll="0" sortType="ascending">
      <items count="74">
        <item m="1" x="41"/>
        <item m="1" x="20"/>
        <item m="1" x="56"/>
        <item m="1" x="61"/>
        <item m="1" x="44"/>
        <item m="1" x="36"/>
        <item m="1" x="22"/>
        <item m="1" x="45"/>
        <item m="1" x="27"/>
        <item m="1" x="33"/>
        <item m="1" x="50"/>
        <item m="1" x="25"/>
        <item m="1" x="16"/>
        <item m="1" x="21"/>
        <item m="1" x="68"/>
        <item m="1" x="14"/>
        <item m="1" x="58"/>
        <item m="1" x="37"/>
        <item m="1" x="35"/>
        <item m="1" x="55"/>
        <item m="1" x="66"/>
        <item m="1" x="67"/>
        <item m="1" x="17"/>
        <item m="1" x="29"/>
        <item m="1" x="62"/>
        <item m="1" x="19"/>
        <item m="1" x="32"/>
        <item m="1" x="34"/>
        <item m="1" x="15"/>
        <item m="1" x="48"/>
        <item m="1" x="18"/>
        <item m="1" x="57"/>
        <item m="1" x="65"/>
        <item m="1" x="64"/>
        <item m="1" x="46"/>
        <item m="1" x="70"/>
        <item m="1" x="52"/>
        <item m="1" x="72"/>
        <item m="1" x="47"/>
        <item m="1" x="69"/>
        <item m="1" x="53"/>
        <item m="1" x="23"/>
        <item m="1" x="13"/>
        <item m="1" x="30"/>
        <item m="1" x="39"/>
        <item m="1" x="49"/>
        <item m="1" x="38"/>
        <item m="1" x="24"/>
        <item x="0"/>
        <item m="1" x="71"/>
        <item m="1" x="54"/>
        <item m="1" x="40"/>
        <item m="1" x="59"/>
        <item m="1" x="60"/>
        <item m="1" x="63"/>
        <item m="1" x="31"/>
        <item m="1" x="43"/>
        <item m="1" x="42"/>
        <item m="1" x="28"/>
        <item m="1" x="12"/>
        <item m="1" x="26"/>
        <item m="1" x="51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showAll="0"/>
    <pivotField showAll="0"/>
    <pivotField showAll="0"/>
  </pivotFields>
  <rowFields count="1">
    <field x="2"/>
  </rowFields>
  <rowItems count="5">
    <i>
      <x v="65"/>
    </i>
    <i>
      <x v="66"/>
    </i>
    <i>
      <x v="63"/>
    </i>
    <i>
      <x v="64"/>
    </i>
    <i t="grand">
      <x/>
    </i>
  </rowItems>
  <colItems count="1">
    <i/>
  </colItems>
  <pageFields count="2">
    <pageField fld="0" item="1" hier="-1"/>
    <pageField fld="1" item="0" hier="-1"/>
  </pageFields>
  <dataFields count="1">
    <dataField name="合計 / 従業者数" fld="4" baseField="0" baseItem="0"/>
  </dataFields>
  <chartFormats count="1">
    <chartFormat chart="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ﾋﾟﾎﾞｯﾄﾃｰﾌﾞﾙ6" cacheId="9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10">
  <location ref="A3:C16" firstHeaderRow="0" firstDataRow="1" firstDataCol="1"/>
  <pivotFields count="9">
    <pivotField axis="axisRow" numFmtId="180" showAll="0">
      <items count="8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t="default"/>
      </items>
    </pivotField>
    <pivotField dataField="1" showAll="0"/>
    <pivotField showAll="0"/>
    <pivotField showAll="0"/>
    <pivotField showAll="0"/>
    <pivotField showAll="0"/>
    <pivotField dataField="1" showAll="0"/>
    <pivotField showAll="0"/>
    <pivotField showAll="0"/>
  </pivotFields>
  <rowFields count="1">
    <field x="0"/>
  </rowFields>
  <rowItems count="13"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 t="grand">
      <x/>
    </i>
  </rowItems>
  <colFields count="1">
    <field x="-2"/>
  </colFields>
  <colItems count="2">
    <i>
      <x/>
    </i>
    <i i="1">
      <x v="1"/>
    </i>
  </colItems>
  <dataFields count="2">
    <dataField name="平均気温（左軸）" fld="1" baseField="0" baseItem="55"/>
    <dataField name="降水量（総量）（右軸）" fld="6" baseField="0" baseItem="55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0.xml><?xml version="1.0" encoding="utf-8"?>
<pivotTableDefinition xmlns="http://schemas.openxmlformats.org/spreadsheetml/2006/main" name="ﾋﾟﾎﾞｯﾄﾃｰﾌﾞﾙ4" cacheId="102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6">
  <location ref="A4:B11" firstHeaderRow="1" firstDataRow="1" firstDataCol="1" rowPageCount="2" colPageCount="1"/>
  <pivotFields count="8">
    <pivotField axis="axisPage" numFmtId="181" showAll="0">
      <items count="3">
        <item x="0"/>
        <item x="1"/>
        <item t="default"/>
      </items>
    </pivotField>
    <pivotField axis="axisPage" showAll="0">
      <items count="4">
        <item x="1"/>
        <item x="0"/>
        <item x="2"/>
        <item t="default"/>
      </items>
    </pivotField>
    <pivotField axis="axisRow" showAll="0" sortType="ascending">
      <items count="74">
        <item m="1" x="41"/>
        <item m="1" x="20"/>
        <item m="1" x="56"/>
        <item m="1" x="61"/>
        <item m="1" x="44"/>
        <item m="1" x="36"/>
        <item m="1" x="22"/>
        <item m="1" x="45"/>
        <item m="1" x="27"/>
        <item m="1" x="33"/>
        <item m="1" x="50"/>
        <item m="1" x="25"/>
        <item m="1" x="16"/>
        <item m="1" x="21"/>
        <item m="1" x="68"/>
        <item m="1" x="14"/>
        <item m="1" x="58"/>
        <item m="1" x="37"/>
        <item m="1" x="35"/>
        <item m="1" x="55"/>
        <item m="1" x="66"/>
        <item m="1" x="67"/>
        <item m="1" x="17"/>
        <item m="1" x="29"/>
        <item m="1" x="62"/>
        <item m="1" x="19"/>
        <item m="1" x="32"/>
        <item m="1" x="34"/>
        <item m="1" x="15"/>
        <item m="1" x="48"/>
        <item m="1" x="18"/>
        <item m="1" x="57"/>
        <item m="1" x="65"/>
        <item m="1" x="64"/>
        <item m="1" x="46"/>
        <item m="1" x="70"/>
        <item m="1" x="52"/>
        <item m="1" x="72"/>
        <item m="1" x="47"/>
        <item m="1" x="69"/>
        <item m="1" x="53"/>
        <item m="1" x="23"/>
        <item m="1" x="13"/>
        <item m="1" x="30"/>
        <item m="1" x="39"/>
        <item m="1" x="49"/>
        <item m="1" x="38"/>
        <item m="1" x="24"/>
        <item x="0"/>
        <item m="1" x="71"/>
        <item m="1" x="54"/>
        <item m="1" x="40"/>
        <item m="1" x="59"/>
        <item m="1" x="60"/>
        <item m="1" x="63"/>
        <item m="1" x="31"/>
        <item m="1" x="43"/>
        <item m="1" x="42"/>
        <item m="1" x="28"/>
        <item m="1" x="12"/>
        <item m="1" x="26"/>
        <item m="1" x="51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showAll="0"/>
    <pivotField showAll="0"/>
    <pivotField showAll="0"/>
  </pivotFields>
  <rowFields count="1">
    <field x="2"/>
  </rowFields>
  <rowItems count="7">
    <i>
      <x v="71"/>
    </i>
    <i>
      <x v="72"/>
    </i>
    <i>
      <x v="67"/>
    </i>
    <i>
      <x v="69"/>
    </i>
    <i>
      <x v="70"/>
    </i>
    <i>
      <x v="68"/>
    </i>
    <i t="grand">
      <x/>
    </i>
  </rowItems>
  <colItems count="1">
    <i/>
  </colItems>
  <pageFields count="2">
    <pageField fld="0" item="1" hier="-1"/>
    <pageField fld="1" item="2" hier="-1"/>
  </pageFields>
  <dataFields count="1">
    <dataField name="合計 / 従業者数" fld="4" baseField="0" baseItem="0"/>
  </dataFields>
  <chartFormats count="2">
    <chartFormat chart="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1.xml><?xml version="1.0" encoding="utf-8"?>
<pivotTableDefinition xmlns="http://schemas.openxmlformats.org/spreadsheetml/2006/main" name="ﾋﾟﾎﾞｯﾄﾃｰﾌﾞﾙ4" cacheId="102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7">
  <location ref="A4:B9" firstHeaderRow="1" firstDataRow="1" firstDataCol="1" rowPageCount="2" colPageCount="1"/>
  <pivotFields count="8">
    <pivotField axis="axisPage" numFmtId="181" showAll="0">
      <items count="3">
        <item x="0"/>
        <item x="1"/>
        <item t="default"/>
      </items>
    </pivotField>
    <pivotField axis="axisPage" showAll="0">
      <items count="4">
        <item x="1"/>
        <item x="0"/>
        <item x="2"/>
        <item t="default"/>
      </items>
    </pivotField>
    <pivotField axis="axisRow" showAll="0" sortType="ascending">
      <items count="74">
        <item m="1" x="41"/>
        <item m="1" x="20"/>
        <item m="1" x="56"/>
        <item m="1" x="61"/>
        <item m="1" x="44"/>
        <item m="1" x="36"/>
        <item m="1" x="22"/>
        <item m="1" x="45"/>
        <item m="1" x="27"/>
        <item m="1" x="33"/>
        <item m="1" x="50"/>
        <item m="1" x="25"/>
        <item m="1" x="16"/>
        <item m="1" x="21"/>
        <item m="1" x="68"/>
        <item m="1" x="14"/>
        <item m="1" x="58"/>
        <item m="1" x="37"/>
        <item m="1" x="35"/>
        <item m="1" x="55"/>
        <item m="1" x="66"/>
        <item m="1" x="67"/>
        <item m="1" x="17"/>
        <item m="1" x="29"/>
        <item m="1" x="62"/>
        <item m="1" x="19"/>
        <item m="1" x="32"/>
        <item m="1" x="34"/>
        <item m="1" x="15"/>
        <item m="1" x="48"/>
        <item m="1" x="18"/>
        <item m="1" x="57"/>
        <item m="1" x="65"/>
        <item m="1" x="64"/>
        <item m="1" x="46"/>
        <item m="1" x="70"/>
        <item m="1" x="52"/>
        <item m="1" x="72"/>
        <item m="1" x="47"/>
        <item m="1" x="69"/>
        <item m="1" x="53"/>
        <item m="1" x="23"/>
        <item m="1" x="13"/>
        <item m="1" x="30"/>
        <item m="1" x="39"/>
        <item m="1" x="49"/>
        <item m="1" x="38"/>
        <item m="1" x="24"/>
        <item n="総額" x="0"/>
        <item m="1" x="71"/>
        <item m="1" x="54"/>
        <item m="1" x="40"/>
        <item m="1" x="59"/>
        <item m="1" x="60"/>
        <item m="1" x="63"/>
        <item m="1" x="31"/>
        <item m="1" x="43"/>
        <item m="1" x="42"/>
        <item m="1" x="28"/>
        <item m="1" x="12"/>
        <item m="1" x="26"/>
        <item m="1" x="51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  <pivotField showAll="0"/>
  </pivotFields>
  <rowFields count="1">
    <field x="2"/>
  </rowFields>
  <rowItems count="5">
    <i>
      <x v="65"/>
    </i>
    <i>
      <x v="63"/>
    </i>
    <i>
      <x v="66"/>
    </i>
    <i>
      <x v="64"/>
    </i>
    <i t="grand">
      <x/>
    </i>
  </rowItems>
  <colItems count="1">
    <i/>
  </colItems>
  <pageFields count="2">
    <pageField fld="0" item="1" hier="-1"/>
    <pageField fld="1" item="0" hier="-1"/>
  </pageFields>
  <dataFields count="1">
    <dataField name="合計 / 年間商品" fld="6" baseField="2" baseItem="4"/>
  </dataFields>
  <chartFormats count="2"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5">
      <pivotArea type="data" outline="0" fieldPosition="0">
        <references count="2">
          <reference field="4294967294" count="1" selected="0">
            <x v="0"/>
          </reference>
          <reference field="2" count="1" selected="0">
            <x v="4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2.xml><?xml version="1.0" encoding="utf-8"?>
<pivotTableDefinition xmlns="http://schemas.openxmlformats.org/spreadsheetml/2006/main" name="ﾋﾟﾎﾞｯﾄﾃｰﾌﾞﾙ4" cacheId="102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6">
  <location ref="A4:B10" firstHeaderRow="1" firstDataRow="1" firstDataCol="1" rowPageCount="2" colPageCount="1"/>
  <pivotFields count="8">
    <pivotField axis="axisPage" numFmtId="181" showAll="0">
      <items count="3">
        <item x="0"/>
        <item x="1"/>
        <item t="default"/>
      </items>
    </pivotField>
    <pivotField axis="axisPage" showAll="0">
      <items count="4">
        <item x="1"/>
        <item x="0"/>
        <item x="2"/>
        <item t="default"/>
      </items>
    </pivotField>
    <pivotField axis="axisRow" showAll="0" sortType="ascending">
      <items count="74">
        <item m="1" x="41"/>
        <item m="1" x="20"/>
        <item m="1" x="56"/>
        <item m="1" x="61"/>
        <item m="1" x="44"/>
        <item m="1" x="36"/>
        <item m="1" x="22"/>
        <item m="1" x="45"/>
        <item m="1" x="27"/>
        <item m="1" x="33"/>
        <item m="1" x="50"/>
        <item m="1" x="25"/>
        <item m="1" x="16"/>
        <item m="1" x="21"/>
        <item m="1" x="68"/>
        <item m="1" x="14"/>
        <item m="1" x="58"/>
        <item m="1" x="37"/>
        <item m="1" x="35"/>
        <item m="1" x="55"/>
        <item m="1" x="66"/>
        <item m="1" x="67"/>
        <item m="1" x="17"/>
        <item m="1" x="29"/>
        <item m="1" x="62"/>
        <item m="1" x="19"/>
        <item m="1" x="32"/>
        <item m="1" x="34"/>
        <item m="1" x="15"/>
        <item m="1" x="48"/>
        <item m="1" x="18"/>
        <item m="1" x="57"/>
        <item m="1" x="65"/>
        <item m="1" x="64"/>
        <item m="1" x="46"/>
        <item m="1" x="70"/>
        <item m="1" x="52"/>
        <item m="1" x="72"/>
        <item m="1" x="47"/>
        <item m="1" x="69"/>
        <item m="1" x="53"/>
        <item m="1" x="23"/>
        <item m="1" x="13"/>
        <item m="1" x="30"/>
        <item m="1" x="39"/>
        <item m="1" x="49"/>
        <item m="1" x="38"/>
        <item m="1" x="24"/>
        <item n="総額" x="0"/>
        <item m="1" x="71"/>
        <item m="1" x="54"/>
        <item m="1" x="40"/>
        <item m="1" x="59"/>
        <item m="1" x="60"/>
        <item m="1" x="63"/>
        <item m="1" x="31"/>
        <item m="1" x="43"/>
        <item m="1" x="42"/>
        <item m="1" x="28"/>
        <item m="1" x="12"/>
        <item m="1" x="26"/>
        <item m="1" x="51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  <pivotField showAll="0"/>
  </pivotFields>
  <rowFields count="1">
    <field x="2"/>
  </rowFields>
  <rowItems count="6">
    <i>
      <x v="71"/>
    </i>
    <i>
      <x v="67"/>
    </i>
    <i>
      <x v="69"/>
    </i>
    <i>
      <x v="70"/>
    </i>
    <i>
      <x v="68"/>
    </i>
    <i t="grand">
      <x/>
    </i>
  </rowItems>
  <colItems count="1">
    <i/>
  </colItems>
  <pageFields count="2">
    <pageField fld="0" item="0" hier="-1"/>
    <pageField fld="1" item="2" hier="-1"/>
  </pageFields>
  <dataFields count="1">
    <dataField name="合計 / 年間商品" fld="6" baseField="2" baseItem="15"/>
  </dataFields>
  <chartFormats count="1">
    <chartFormat chart="3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3.xml><?xml version="1.0" encoding="utf-8"?>
<pivotTableDefinition xmlns="http://schemas.openxmlformats.org/spreadsheetml/2006/main" name="ﾋﾟﾎﾞｯﾄﾃｰﾌﾞﾙ5" cacheId="83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7">
  <location ref="A1:C10" firstHeaderRow="0" firstDataRow="1" firstDataCol="1"/>
  <pivotFields count="15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需要家数（右軸）" fld="1" baseField="0" baseItem="0"/>
    <dataField name="消費量（左軸）" fld="8" baseField="0" baseItem="0"/>
  </dataFields>
  <chartFormats count="2">
    <chartFormat chart="0" format="6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4.xml><?xml version="1.0" encoding="utf-8"?>
<pivotTableDefinition xmlns="http://schemas.openxmlformats.org/spreadsheetml/2006/main" name="ﾋﾟﾎﾞｯﾄﾃｰﾌﾞﾙ6" cacheId="82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1:C10" firstHeaderRow="0" firstDataRow="1" firstDataCol="1"/>
  <pivotFields count="13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給水戸数（右軸）" fld="1" baseField="0" baseItem="0"/>
    <dataField name="給水人口（左軸）" fld="2" baseField="0" baseItem="0"/>
  </dataFields>
  <chartFormats count="2">
    <chartFormat chart="0" format="6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5.xml><?xml version="1.0" encoding="utf-8"?>
<pivotTableDefinition xmlns="http://schemas.openxmlformats.org/spreadsheetml/2006/main" name="ﾋﾟﾎﾞｯﾄﾃｰﾌﾞﾙ6" cacheId="82" dataOnRows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3:C11" firstHeaderRow="1" firstDataRow="2" firstDataCol="1"/>
  <pivotFields count="13">
    <pivotField axis="axisCol" showAll="0">
      <items count="9">
        <item h="1" x="0"/>
        <item h="1" x="1"/>
        <item h="1" x="2"/>
        <item h="1" x="3"/>
        <item h="1" x="4"/>
        <item h="1" x="5"/>
        <item h="1" x="6"/>
        <item x="7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</pivotFields>
  <rowFields count="1">
    <field x="-2"/>
  </rowFields>
  <row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rowItems>
  <colFields count="1">
    <field x="0"/>
  </colFields>
  <colItems count="2">
    <i>
      <x v="7"/>
    </i>
    <i t="grand">
      <x/>
    </i>
  </colItems>
  <dataFields count="7">
    <dataField name="家事用" fld="5" baseField="0" baseItem="0"/>
    <dataField name="工業用" fld="8" baseField="0" baseItem="0"/>
    <dataField name="営業用" fld="6" baseField="0" baseItem="0"/>
    <dataField name="無収水量 " fld="12" baseField="0" baseItem="7"/>
    <dataField name="公共用" fld="7" baseField="0" baseItem="0"/>
    <dataField name="プール用" fld="9" baseField="0" baseItem="0"/>
    <dataField name="一時用" fld="11" baseField="0" baseItem="0"/>
  </dataFields>
  <chartFormats count="13">
    <chartFormat chart="2" format="7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7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7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7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76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78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8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8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8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83">
      <pivotArea type="data" outline="0" fieldPosition="0">
        <references count="2">
          <reference field="4294967294" count="1" selected="0">
            <x v="6"/>
          </reference>
          <reference field="0" count="1" selected="0">
            <x v="7"/>
          </reference>
        </references>
      </pivotArea>
    </chartFormat>
    <chartFormat chart="2" format="84">
      <pivotArea type="data" outline="0" fieldPosition="0">
        <references count="2">
          <reference field="4294967294" count="1" selected="0">
            <x v="3"/>
          </reference>
          <reference field="0" count="1" selected="0">
            <x v="7"/>
          </reference>
        </references>
      </pivotArea>
    </chartFormat>
    <chartFormat chart="2" format="85">
      <pivotArea type="data" outline="0" fieldPosition="0">
        <references count="2">
          <reference field="4294967294" count="1" selected="0">
            <x v="4"/>
          </reference>
          <reference field="0" count="1" selected="0">
            <x v="7"/>
          </reference>
        </references>
      </pivotArea>
    </chartFormat>
    <chartFormat chart="2" format="86">
      <pivotArea type="data" outline="0" fieldPosition="0">
        <references count="2">
          <reference field="4294967294" count="1" selected="0">
            <x v="5"/>
          </reference>
          <reference field="0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6.xml><?xml version="1.0" encoding="utf-8"?>
<pivotTableDefinition xmlns="http://schemas.openxmlformats.org/spreadsheetml/2006/main" name="ﾋﾟﾎﾞｯﾄﾃｰﾌﾞﾙ7" cacheId="10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3">
  <location ref="A3:C12" firstHeaderRow="0" firstDataRow="1" firstDataCol="1" rowPageCount="1" colPageCount="1"/>
  <pivotFields count="5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Page" showAll="0">
      <items count="7">
        <item x="4"/>
        <item x="2"/>
        <item x="1"/>
        <item x="0"/>
        <item x="3"/>
        <item x="5"/>
        <item t="default"/>
      </items>
    </pivotField>
    <pivotField showAll="0"/>
    <pivotField dataField="1" showAll="0"/>
    <pivotField dataField="1" numFmtI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pageFields count="1">
    <pageField fld="1" item="3" hier="-1"/>
  </pageFields>
  <dataFields count="2">
    <dataField name="所得者1人当り金額（右軸）" fld="4" baseField="0" baseItem="0"/>
    <dataField name="総所得額（左軸）" fld="3" baseField="0" baseItem="0"/>
  </dataFields>
  <chartFormats count="2">
    <chartFormat chart="0" format="7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7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7.xml><?xml version="1.0" encoding="utf-8"?>
<pivotTableDefinition xmlns="http://schemas.openxmlformats.org/spreadsheetml/2006/main" name="ﾋﾟﾎﾞｯﾄﾃｰﾌﾞﾙ1" cacheId="8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3:B13" firstHeaderRow="1" firstDataRow="1" firstDataCol="1" rowPageCount="1" colPageCount="1"/>
  <pivotFields count="14">
    <pivotField axis="axisPage" showAll="0">
      <items count="7">
        <item x="0"/>
        <item x="1"/>
        <item x="2"/>
        <item x="3"/>
        <item x="4"/>
        <item x="5"/>
        <item t="default"/>
      </items>
    </pivotField>
    <pivotField axis="axisRow" showAll="0" sortType="descending">
      <items count="10">
        <item x="0"/>
        <item x="1"/>
        <item x="2"/>
        <item x="3"/>
        <item x="4"/>
        <item x="5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10">
    <i>
      <x v="1"/>
    </i>
    <i>
      <x v="2"/>
    </i>
    <i>
      <x v="3"/>
    </i>
    <i>
      <x v="4"/>
    </i>
    <i>
      <x v="5"/>
    </i>
    <i>
      <x/>
    </i>
    <i>
      <x v="6"/>
    </i>
    <i>
      <x v="7"/>
    </i>
    <i>
      <x v="8"/>
    </i>
    <i t="grand">
      <x/>
    </i>
  </rowItems>
  <colItems count="1">
    <i/>
  </colItems>
  <pageFields count="1">
    <pageField fld="0" item="5" hier="-1"/>
  </pageFields>
  <dataFields count="1">
    <dataField name="合計 / 納税者数(総数)" fld="2" baseField="0" baseItem="0"/>
  </dataFields>
  <chartFormats count="2">
    <chartFormat chart="0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8.xml><?xml version="1.0" encoding="utf-8"?>
<pivotTableDefinition xmlns="http://schemas.openxmlformats.org/spreadsheetml/2006/main" name="ﾋﾟﾎﾞｯﾄﾃｰﾌﾞﾙ1" cacheId="8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3:B13" firstHeaderRow="1" firstDataRow="1" firstDataCol="1" rowPageCount="1" colPageCount="1"/>
  <pivotFields count="14">
    <pivotField axis="axisPage" showAll="0">
      <items count="7">
        <item x="0"/>
        <item x="1"/>
        <item x="2"/>
        <item x="3"/>
        <item x="4"/>
        <item x="5"/>
        <item t="default"/>
      </items>
    </pivotField>
    <pivotField axis="axisRow" showAll="0" sortType="descending">
      <items count="10">
        <item x="0"/>
        <item x="1"/>
        <item x="2"/>
        <item x="3"/>
        <item x="4"/>
        <item x="5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10">
    <i>
      <x v="2"/>
    </i>
    <i>
      <x v="3"/>
    </i>
    <i>
      <x v="4"/>
    </i>
    <i>
      <x v="1"/>
    </i>
    <i>
      <x v="5"/>
    </i>
    <i>
      <x v="8"/>
    </i>
    <i>
      <x v="6"/>
    </i>
    <i>
      <x v="7"/>
    </i>
    <i>
      <x/>
    </i>
    <i t="grand">
      <x/>
    </i>
  </rowItems>
  <colItems count="1">
    <i/>
  </colItems>
  <pageFields count="1">
    <pageField fld="0" item="5" hier="-1"/>
  </pageFields>
  <dataFields count="1">
    <dataField name="合計 / 総所得金額(総数)" fld="3" baseField="0" baseItem="0"/>
  </dataFields>
  <chartFormats count="5">
    <chartFormat chart="1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8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1" format="19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1" format="20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1" format="2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9.xml><?xml version="1.0" encoding="utf-8"?>
<pivotTableDefinition xmlns="http://schemas.openxmlformats.org/spreadsheetml/2006/main" name="ﾋﾟﾎﾞｯﾄﾃｰﾌﾞﾙ2" cacheId="80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3">
  <location ref="A1:C10" firstHeaderRow="0" firstDataRow="1" firstDataCol="1"/>
  <pivotFields count="10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公衆電話（右軸）" fld="5" baseField="0" baseItem="0"/>
    <dataField name="加入電話（左軸）" fld="1" baseField="0" baseItem="0"/>
  </dataFields>
  <chartFormats count="2">
    <chartFormat chart="0" format="6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ﾋﾟﾎﾞｯﾄﾃｰﾌﾞﾙ1" cacheId="90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7">
  <location ref="A3:C24" firstHeaderRow="0" firstDataRow="1" firstDataCol="1" rowPageCount="1" colPageCount="1"/>
  <pivotFields count="10">
    <pivotField axis="axisRow" numFmtId="181" showAll="0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">
        <item x="0"/>
        <item h="1" x="2"/>
        <item x="1"/>
        <item t="default"/>
      </items>
    </pivotField>
  </pivotFields>
  <rowFields count="1">
    <field x="0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9"/>
    </i>
    <i>
      <x v="24"/>
    </i>
    <i>
      <x v="29"/>
    </i>
    <i>
      <x v="34"/>
    </i>
    <i>
      <x v="39"/>
    </i>
    <i t="grand">
      <x/>
    </i>
  </rowItems>
  <colFields count="1">
    <field x="-2"/>
  </colFields>
  <colItems count="2">
    <i>
      <x/>
    </i>
    <i i="1">
      <x v="1"/>
    </i>
  </colItems>
  <pageFields count="1">
    <pageField fld="9" hier="-1"/>
  </pageFields>
  <dataFields count="2">
    <dataField name="世帯（右軸）" fld="1" baseField="0" baseItem="0"/>
    <dataField name="人口（左軸）" fld="2" baseField="0" baseItem="0"/>
  </dataFields>
  <formats count="1">
    <format dxfId="0">
      <pivotArea collapsedLevelsAreSubtotals="1" fieldPosition="0">
        <references count="1">
          <reference field="0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9"/>
            <x v="24"/>
            <x v="29"/>
            <x v="34"/>
          </reference>
        </references>
      </pivotArea>
    </format>
  </formats>
  <chartFormats count="13">
    <chartFormat chart="0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1">
      <pivotArea type="data" outline="0" fieldPosition="0">
        <references count="2">
          <reference field="4294967294" count="1" selected="0">
            <x v="1"/>
          </reference>
          <reference field="0" count="1" selected="0">
            <x v="11"/>
          </reference>
        </references>
      </pivotArea>
    </chartFormat>
    <chartFormat chart="0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29"/>
          </reference>
        </references>
      </pivotArea>
    </chartFormat>
    <chartFormat chart="0" format="44">
      <pivotArea type="data" outline="0" fieldPosition="0">
        <references count="2">
          <reference field="4294967294" count="1" selected="0">
            <x v="1"/>
          </reference>
          <reference field="0" count="1" selected="0">
            <x v="29"/>
          </reference>
        </references>
      </pivotArea>
    </chartFormat>
    <chartFormat chart="0" format="45">
      <pivotArea type="data" outline="0" fieldPosition="0">
        <references count="2">
          <reference field="4294967294" count="1" selected="0">
            <x v="1"/>
          </reference>
          <reference field="0" count="1" selected="0">
            <x v="24"/>
          </reference>
        </references>
      </pivotArea>
    </chartFormat>
    <chartFormat chart="0" format="46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47">
      <pivotArea type="data" outline="0" fieldPosition="0">
        <references count="2">
          <reference field="4294967294" count="1" selected="0">
            <x v="0"/>
          </reference>
          <reference field="0" count="1" selected="0">
            <x v="34"/>
          </reference>
        </references>
      </pivotArea>
    </chartFormat>
    <chartFormat chart="41" format="4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1" format="4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8">
      <pivotArea type="data" outline="0" fieldPosition="0">
        <references count="2">
          <reference field="4294967294" count="1" selected="0">
            <x v="1"/>
          </reference>
          <reference field="0" count="1" selected="0">
            <x v="39"/>
          </reference>
        </references>
      </pivotArea>
    </chartFormat>
    <chartFormat chart="0" format="49">
      <pivotArea type="data" outline="0" fieldPosition="0">
        <references count="2">
          <reference field="4294967294" count="1" selected="0">
            <x v="0"/>
          </reference>
          <reference field="0" count="1" selected="0">
            <x v="3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0.xml><?xml version="1.0" encoding="utf-8"?>
<pivotTableDefinition xmlns="http://schemas.openxmlformats.org/spreadsheetml/2006/main" name="ﾋﾟﾎﾞｯﾄﾃｰﾌﾞﾙ3" cacheId="79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E19" firstHeaderRow="1" firstDataRow="2" firstDataCol="1"/>
  <pivotFields count="4"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Col" showAll="0">
      <items count="5">
        <item x="1"/>
        <item x="2"/>
        <item x="3"/>
        <item h="1" x="0"/>
        <item t="default"/>
      </items>
    </pivotField>
    <pivotField dataField="1" showAll="0"/>
    <pivotField showAll="0"/>
  </pivotFields>
  <rowFields count="1"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合計 / 乗車人員" fld="2" baseField="0" baseItem="0"/>
  </dataFields>
  <chartFormats count="9">
    <chartFormat chart="0" format="0" series="1">
      <pivotArea type="data" outline="0" fieldPosition="0">
        <references count="1"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7">
      <pivotArea type="data" outline="0" fieldPosition="0">
        <references count="3">
          <reference field="4294967294" count="1" selected="0">
            <x v="0"/>
          </reference>
          <reference field="0" count="1" selected="0">
            <x v="15"/>
          </reference>
          <reference field="1" count="1" selected="0">
            <x v="2"/>
          </reference>
        </references>
      </pivotArea>
    </chartFormat>
    <chartFormat chart="0" format="8">
      <pivotArea type="data" outline="0" fieldPosition="0">
        <references count="3">
          <reference field="4294967294" count="1" selected="0">
            <x v="0"/>
          </reference>
          <reference field="0" count="1" selected="0">
            <x v="15"/>
          </reference>
          <reference field="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1.xml><?xml version="1.0" encoding="utf-8"?>
<pivotTableDefinition xmlns="http://schemas.openxmlformats.org/spreadsheetml/2006/main" name="ﾋﾟﾎﾞｯﾄﾃｰﾌﾞﾙ5" cacheId="78" dataOnRows="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3">
  <location ref="A3:C9" firstHeaderRow="1" firstDataRow="2" firstDataCol="1"/>
  <pivotFields count="12">
    <pivotField axis="axisCol" showAll="0">
      <items count="9">
        <item h="1" x="0"/>
        <item h="1" x="1"/>
        <item h="1" x="2"/>
        <item h="1" x="3"/>
        <item h="1" x="4"/>
        <item h="1" x="5"/>
        <item h="1" x="6"/>
        <item x="7"/>
        <item t="default"/>
      </items>
    </pivotField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dataField="1" showAll="0"/>
    <pivotField dataField="1" showAll="0"/>
  </pivotFields>
  <rowFields count="1">
    <field x="-2"/>
  </rowFields>
  <rowItems count="5">
    <i>
      <x/>
    </i>
    <i i="1">
      <x v="1"/>
    </i>
    <i i="2">
      <x v="2"/>
    </i>
    <i i="3">
      <x v="3"/>
    </i>
    <i i="4">
      <x v="4"/>
    </i>
  </rowItems>
  <colFields count="1">
    <field x="0"/>
  </colFields>
  <colItems count="2">
    <i>
      <x v="7"/>
    </i>
    <i t="grand">
      <x/>
    </i>
  </colItems>
  <dataFields count="5">
    <dataField name=" 乗用車" fld="7" baseField="0" baseItem="0"/>
    <dataField name=" 貨物車" fld="2" baseField="0" baseItem="0"/>
    <dataField name=" 特種用途車" fld="10" baseField="0" baseItem="0"/>
    <dataField name=" 大型特殊自動車" fld="11" baseField="0" baseItem="0"/>
    <dataField name=" 乗合自動車" fld="6" baseField="0" baseItem="0"/>
  </dataFields>
  <chartFormats count="11">
    <chartFormat chart="0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6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7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3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2"/>
          </reference>
          <reference field="0" count="1" selected="0">
            <x v="7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4"/>
          </reference>
          <reference field="0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2.xml><?xml version="1.0" encoding="utf-8"?>
<pivotTableDefinition xmlns="http://schemas.openxmlformats.org/spreadsheetml/2006/main" name="ﾋﾟﾎﾞｯﾄﾃｰﾌﾞﾙ7" cacheId="77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3">
  <location ref="A1:E10" firstHeaderRow="0" firstDataRow="1" firstDataCol="1"/>
  <pivotFields count="17">
    <pivotField axis="axisRow" numFmtId="18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dataField="1"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原動機付自転車" fld="2" baseField="0" baseItem="0"/>
    <dataField name=" 軽自動車" fld="7" baseField="0" baseItem="0"/>
    <dataField name="小型特殊自動車" fld="13" baseField="0" baseItem="0"/>
    <dataField name=" 小型自動二輪車" fld="16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3.xml><?xml version="1.0" encoding="utf-8"?>
<pivotTableDefinition xmlns="http://schemas.openxmlformats.org/spreadsheetml/2006/main" name="ﾋﾟﾎﾞｯﾄﾃｰﾌﾞﾙ8" cacheId="100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6">
  <location ref="A3:C11" firstHeaderRow="0" firstDataRow="1" firstDataCol="1" rowPageCount="1" colPageCount="1"/>
  <pivotFields count="12"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Page" showAll="0">
      <items count="3">
        <item x="1"/>
        <item x="0"/>
        <item t="default"/>
      </items>
    </pivotField>
    <pivotField dataField="1"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1">
    <pageField fld="1" item="1" hier="-1"/>
  </pageFields>
  <dataFields count="2">
    <dataField name="引受" fld="2" baseField="0" baseItem="0"/>
    <dataField name="配達" fld="7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4.xml><?xml version="1.0" encoding="utf-8"?>
<pivotTableDefinition xmlns="http://schemas.openxmlformats.org/spreadsheetml/2006/main" name="ﾋﾟﾎﾞｯﾄﾃｰﾌﾞﾙ8" cacheId="100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6">
  <location ref="A3:C11" firstHeaderRow="0" firstDataRow="1" firstDataCol="1" rowPageCount="1" colPageCount="1"/>
  <pivotFields count="12"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Page" showAll="0">
      <items count="3">
        <item x="1"/>
        <item x="0"/>
        <item t="default"/>
      </items>
    </pivotField>
    <pivotField dataField="1"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1">
    <pageField fld="1" item="0" hier="-1"/>
  </pageFields>
  <dataFields count="2">
    <dataField name="引受" fld="2" baseField="0" baseItem="0"/>
    <dataField name="配達" fld="7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5.xml><?xml version="1.0" encoding="utf-8"?>
<pivotTableDefinition xmlns="http://schemas.openxmlformats.org/spreadsheetml/2006/main" name="ﾋﾟﾎﾞｯﾄﾃｰﾌﾞﾙ9" cacheId="76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3">
  <location ref="A3:C12" firstHeaderRow="0" firstDataRow="1" firstDataCol="1" rowPageCount="1" colPageCount="1"/>
  <pivotFields count="11">
    <pivotField axis="axisPage" numFmtId="18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9">
        <item x="2"/>
        <item x="3"/>
        <item x="7"/>
        <item x="6"/>
        <item x="0"/>
        <item x="4"/>
        <item x="5"/>
        <item x="1"/>
        <item t="default"/>
      </items>
    </pivotField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pageFields count="1">
    <pageField fld="0" item="5" hier="-1"/>
  </pageFields>
  <dataFields count="2">
    <dataField name="運動場" fld="3" baseField="0" baseItem="0"/>
    <dataField name="校舎・敷地・その他" fld="4" baseField="0" baseItem="0"/>
  </dataFields>
  <chartFormats count="10">
    <chartFormat chart="0" format="0" series="1">
      <pivotArea type="data" outline="0" fieldPosition="0">
        <references count="1">
          <reference field="1" count="1" selected="0">
            <x v="3"/>
          </reference>
        </references>
      </pivotArea>
    </chartFormat>
    <chartFormat chart="0" format="1" series="1">
      <pivotArea type="data" outline="0" fieldPosition="0">
        <references count="1">
          <reference field="1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1" count="1" selected="0">
            <x v="7"/>
          </reference>
        </references>
      </pivotArea>
    </chartFormat>
    <chartFormat chart="0" format="3" series="1">
      <pivotArea type="data" outline="0" fieldPosition="0">
        <references count="1">
          <reference field="1" count="1" selected="0">
            <x v="4"/>
          </reference>
        </references>
      </pivotArea>
    </chartFormat>
    <chartFormat chart="0" format="4" series="1">
      <pivotArea type="data" outline="0" fieldPosition="0">
        <references count="1">
          <reference field="1" count="1" selected="0">
            <x v="6"/>
          </reference>
        </references>
      </pivotArea>
    </chartFormat>
    <chartFormat chart="0" format="5" series="1">
      <pivotArea type="data" outline="0" fieldPosition="0">
        <references count="1">
          <reference field="1" count="1" selected="0">
            <x v="2"/>
          </reference>
        </references>
      </pivotArea>
    </chartFormat>
    <chartFormat chart="0" format="6" series="1">
      <pivotArea type="data" outline="0" fieldPosition="0">
        <references count="1">
          <reference field="1" count="1" selected="0">
            <x v="1"/>
          </reference>
        </references>
      </pivotArea>
    </chartFormat>
    <chartFormat chart="0" format="7" series="1">
      <pivotArea type="data" outline="0" fieldPosition="0">
        <references count="1">
          <reference field="1" count="1" selected="0">
            <x v="5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6.xml><?xml version="1.0" encoding="utf-8"?>
<pivotTableDefinition xmlns="http://schemas.openxmlformats.org/spreadsheetml/2006/main" name="ﾋﾟﾎﾞｯﾄﾃｰﾌﾞﾙ9" cacheId="76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6">
  <location ref="A3:F12" firstHeaderRow="0" firstDataRow="1" firstDataCol="1" rowPageCount="1" colPageCount="1"/>
  <pivotFields count="11">
    <pivotField axis="axisPage" numFmtId="18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9">
        <item x="3"/>
        <item x="2"/>
        <item x="0"/>
        <item x="4"/>
        <item x="1"/>
        <item x="7"/>
        <item x="6"/>
        <item x="5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item="5" hier="-1"/>
  </pageFields>
  <dataFields count="5">
    <dataField name="校舎" fld="6" baseField="0" baseItem="0"/>
    <dataField name="体育館" fld="7" baseField="0" baseItem="0"/>
    <dataField name="給食室" fld="8" baseField="0" baseItem="0"/>
    <dataField name="プール専用付属室" fld="9" baseField="0" baseItem="0"/>
    <dataField name="その他（学校開放施設）" fld="10" baseField="0" baseItem="0"/>
  </dataFields>
  <chartFormats count="30">
    <chartFormat chart="0" format="0" series="1">
      <pivotArea type="data" outline="0" fieldPosition="0">
        <references count="1">
          <reference field="1" count="1" selected="0">
            <x v="6"/>
          </reference>
        </references>
      </pivotArea>
    </chartFormat>
    <chartFormat chart="0" format="1" series="1">
      <pivotArea type="data" outline="0" fieldPosition="0">
        <references count="1"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1" count="1" selected="0">
            <x v="4"/>
          </reference>
        </references>
      </pivotArea>
    </chartFormat>
    <chartFormat chart="0" format="3" series="1">
      <pivotArea type="data" outline="0" fieldPosition="0">
        <references count="1">
          <reference field="1" count="1" selected="0">
            <x v="2"/>
          </reference>
        </references>
      </pivotArea>
    </chartFormat>
    <chartFormat chart="0" format="4" series="1">
      <pivotArea type="data" outline="0" fieldPosition="0">
        <references count="1">
          <reference field="1" count="1" selected="0">
            <x v="7"/>
          </reference>
        </references>
      </pivotArea>
    </chartFormat>
    <chartFormat chart="0" format="5" series="1">
      <pivotArea type="data" outline="0" fieldPosition="0">
        <references count="1">
          <reference field="1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1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1" count="1" selected="0">
            <x v="3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18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19">
      <pivotArea type="data" outline="0" fieldPosition="0">
        <references count="2">
          <reference field="4294967294" count="1" selected="0">
            <x v="2"/>
          </reference>
          <reference field="1" count="1" selected="0">
            <x v="7"/>
          </reference>
        </references>
      </pivotArea>
    </chartFormat>
    <chartFormat chart="2" format="20">
      <pivotArea type="data" outline="0" fieldPosition="0">
        <references count="2">
          <reference field="4294967294" count="1" selected="0">
            <x v="4"/>
          </reference>
          <reference field="1" count="1" selected="0">
            <x v="7"/>
          </reference>
        </references>
      </pivotArea>
    </chartFormat>
    <chartFormat chart="2" format="21">
      <pivotArea type="data" outline="0" fieldPosition="0">
        <references count="2">
          <reference field="4294967294" count="1" selected="0">
            <x v="4"/>
          </reference>
          <reference field="1" count="1" selected="0">
            <x v="1"/>
          </reference>
        </references>
      </pivotArea>
    </chartFormat>
    <chartFormat chart="2" format="22">
      <pivotArea type="data" outline="0" fieldPosition="0">
        <references count="2">
          <reference field="4294967294" count="1" selected="0">
            <x v="3"/>
          </reference>
          <reference field="1" count="1" selected="0">
            <x v="4"/>
          </reference>
        </references>
      </pivotArea>
    </chartFormat>
    <chartFormat chart="2" format="23">
      <pivotArea type="data" outline="0" fieldPosition="0">
        <references count="2">
          <reference field="4294967294" count="1" selected="0">
            <x v="3"/>
          </reference>
          <reference field="1" count="1" selected="0">
            <x v="7"/>
          </reference>
        </references>
      </pivotArea>
    </chartFormat>
    <chartFormat chart="2" format="24">
      <pivotArea type="data" outline="0" fieldPosition="0">
        <references count="2">
          <reference field="4294967294" count="1" selected="0">
            <x v="3"/>
          </reference>
          <reference field="1" count="1" selected="0">
            <x v="3"/>
          </reference>
        </references>
      </pivotArea>
    </chartFormat>
    <chartFormat chart="2" format="25">
      <pivotArea type="data" outline="0" fieldPosition="0">
        <references count="2">
          <reference field="4294967294" count="1" selected="0">
            <x v="3"/>
          </reference>
          <reference field="1" count="1" selected="0">
            <x v="2"/>
          </reference>
        </references>
      </pivotArea>
    </chartFormat>
    <chartFormat chart="2" format="26">
      <pivotArea type="data" outline="0" fieldPosition="0">
        <references count="2">
          <reference field="4294967294" count="1" selected="0">
            <x v="3"/>
          </reference>
          <reference field="1" count="1" selected="0">
            <x v="6"/>
          </reference>
        </references>
      </pivotArea>
    </chartFormat>
    <chartFormat chart="2" format="27">
      <pivotArea type="data" outline="0" fieldPosition="0">
        <references count="2">
          <reference field="4294967294" count="1" selected="0">
            <x v="3"/>
          </reference>
          <reference field="1" count="1" selected="0">
            <x v="5"/>
          </reference>
        </references>
      </pivotArea>
    </chartFormat>
    <chartFormat chart="2" format="28">
      <pivotArea type="data" outline="0" fieldPosition="0">
        <references count="2">
          <reference field="4294967294" count="1" selected="0">
            <x v="3"/>
          </reference>
          <reference field="1" count="1" selected="0">
            <x v="0"/>
          </reference>
        </references>
      </pivotArea>
    </chartFormat>
    <chartFormat chart="2" format="29">
      <pivotArea type="data" outline="0" fieldPosition="0">
        <references count="2">
          <reference field="4294967294" count="1" selected="0">
            <x v="3"/>
          </reference>
          <reference field="1" count="1" selected="0">
            <x v="1"/>
          </reference>
        </references>
      </pivotArea>
    </chartFormat>
    <chartFormat chart="2" format="30">
      <pivotArea type="data" outline="0" fieldPosition="0">
        <references count="2">
          <reference field="4294967294" count="1" selected="0">
            <x v="4"/>
          </reference>
          <reference field="1" count="1" selected="0">
            <x v="4"/>
          </reference>
        </references>
      </pivotArea>
    </chartFormat>
    <chartFormat chart="2" format="31">
      <pivotArea type="data" outline="0" fieldPosition="0">
        <references count="2">
          <reference field="4294967294" count="1" selected="0">
            <x v="4"/>
          </reference>
          <reference field="1" count="1" selected="0">
            <x v="3"/>
          </reference>
        </references>
      </pivotArea>
    </chartFormat>
    <chartFormat chart="2" format="32">
      <pivotArea type="data" outline="0" fieldPosition="0">
        <references count="2">
          <reference field="4294967294" count="1" selected="0">
            <x v="4"/>
          </reference>
          <reference field="1" count="1" selected="0">
            <x v="2"/>
          </reference>
        </references>
      </pivotArea>
    </chartFormat>
    <chartFormat chart="2" format="33">
      <pivotArea type="data" outline="0" fieldPosition="0">
        <references count="2">
          <reference field="4294967294" count="1" selected="0">
            <x v="4"/>
          </reference>
          <reference field="1" count="1" selected="0">
            <x v="6"/>
          </reference>
        </references>
      </pivotArea>
    </chartFormat>
    <chartFormat chart="2" format="34">
      <pivotArea type="data" outline="0" fieldPosition="0">
        <references count="2">
          <reference field="4294967294" count="1" selected="0">
            <x v="4"/>
          </reference>
          <reference field="1" count="1" selected="0">
            <x v="5"/>
          </reference>
        </references>
      </pivotArea>
    </chartFormat>
    <chartFormat chart="2" format="35">
      <pivotArea type="data" outline="0" fieldPosition="0">
        <references count="2">
          <reference field="4294967294" count="1" selected="0">
            <x v="4"/>
          </reference>
          <reference field="1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7.xml><?xml version="1.0" encoding="utf-8"?>
<pivotTableDefinition xmlns="http://schemas.openxmlformats.org/spreadsheetml/2006/main" name="ﾋﾟﾎﾞｯﾄﾃｰﾌﾞﾙ10" cacheId="75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6">
  <location ref="A3:B16" firstHeaderRow="1" firstDataRow="1" firstDataCol="1" rowPageCount="1" colPageCount="1"/>
  <pivotFields count="32">
    <pivotField axis="axisRow" numFmtId="18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Page" showAll="0">
      <items count="7">
        <item x="3"/>
        <item x="2"/>
        <item x="1"/>
        <item x="4"/>
        <item x="0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1">
    <pageField fld="1" item="4" hier="-1"/>
  </pageFields>
  <dataFields count="1">
    <dataField name="合計 / 総数(総数)(児童数)" fld="11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8.xml><?xml version="1.0" encoding="utf-8"?>
<pivotTableDefinition xmlns="http://schemas.openxmlformats.org/spreadsheetml/2006/main" name="ﾋﾟﾎﾞｯﾄﾃｰﾌﾞﾙ1" cacheId="74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3:B16" firstHeaderRow="1" firstDataRow="1" firstDataCol="1" rowPageCount="1" colPageCount="1"/>
  <pivotFields count="23">
    <pivotField axis="axisRow" numFmtId="181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5">
        <item x="2"/>
        <item x="1"/>
        <item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>
      <x v="12"/>
    </i>
    <i>
      <x v="13"/>
    </i>
    <i t="grand">
      <x/>
    </i>
  </rowItems>
  <colItems count="1">
    <i/>
  </colItems>
  <pageFields count="1">
    <pageField fld="1" item="3" hier="-1"/>
  </pageFields>
  <dataFields count="1">
    <dataField name="合計 / 総数(総数)" fld="11" baseField="0" baseItem="0"/>
  </dataFields>
  <chartFormats count="1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9.xml><?xml version="1.0" encoding="utf-8"?>
<pivotTableDefinition xmlns="http://schemas.openxmlformats.org/spreadsheetml/2006/main" name="ﾋﾟﾎﾞｯﾄﾃｰﾌﾞﾙ2" cacheId="98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3">
  <location ref="A1:C7" firstHeaderRow="1" firstDataRow="2" firstDataCol="1"/>
  <pivotFields count="5">
    <pivotField axis="axisCol" numFmtId="181" showAll="0">
      <items count="16">
        <item h="1" m="1" x="8"/>
        <item h="1" m="1" x="9"/>
        <item h="1" m="1" x="10"/>
        <item h="1" m="1" x="11"/>
        <item h="1" m="1" x="12"/>
        <item h="1" m="1" x="13"/>
        <item h="1" m="1" x="14"/>
        <item h="1" x="0"/>
        <item h="1" x="1"/>
        <item h="1" x="2"/>
        <item h="1" x="3"/>
        <item h="1" x="4"/>
        <item h="1" x="5"/>
        <item h="1" x="6"/>
        <item x="7"/>
        <item t="default"/>
      </items>
    </pivotField>
    <pivotField axis="axisRow" showAll="0" sortType="descending">
      <items count="7">
        <item x="1"/>
        <item x="2"/>
        <item x="3"/>
        <item h="1" x="5"/>
        <item h="1" x="0"/>
        <item x="4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14"/>
            </reference>
          </references>
        </pivotArea>
      </autoSortScope>
    </pivotField>
    <pivotField dataField="1" showAll="0"/>
    <pivotField showAll="0"/>
    <pivotField showAll="0"/>
  </pivotFields>
  <rowFields count="1">
    <field x="1"/>
  </rowFields>
  <rowItems count="5">
    <i>
      <x/>
    </i>
    <i>
      <x v="5"/>
    </i>
    <i>
      <x v="1"/>
    </i>
    <i>
      <x v="2"/>
    </i>
    <i t="grand">
      <x/>
    </i>
  </rowItems>
  <colFields count="1">
    <field x="0"/>
  </colFields>
  <colItems count="2">
    <i>
      <x v="14"/>
    </i>
    <i t="grand">
      <x/>
    </i>
  </colItems>
  <dataFields count="1">
    <dataField name="合計 / 総数" fld="2" baseField="0" baseItem="0"/>
  </dataFields>
  <chartFormats count="16">
    <chartFormat chart="0" format="0" series="1">
      <pivotArea type="data" outline="0" fieldPosition="0">
        <references count="1">
          <reference field="1" count="1" selected="0">
            <x v="5"/>
          </reference>
        </references>
      </pivotArea>
    </chartFormat>
    <chartFormat chart="0" format="1" series="1">
      <pivotArea type="data" outline="0" fieldPosition="0">
        <references count="1">
          <reference field="1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1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1" count="1" selected="0">
            <x v="4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1" count="1" selected="0">
            <x v="1"/>
          </reference>
        </references>
      </pivotArea>
    </chartFormat>
    <chartFormat chart="0" format="8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1" count="1" selected="0">
            <x v="5"/>
          </reference>
        </references>
      </pivotArea>
    </chartFormat>
    <chartFormat chart="0" format="9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1" count="1" selected="0">
            <x v="2"/>
          </reference>
        </references>
      </pivotArea>
    </chartFormat>
    <chartFormat chart="0" format="10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1" count="1" selected="0">
            <x v="0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3">
      <pivotArea type="data" outline="0" fieldPosition="0">
        <references count="3">
          <reference field="4294967294" count="1" selected="0">
            <x v="0"/>
          </reference>
          <reference field="0" count="1" selected="0">
            <x v="14"/>
          </reference>
          <reference field="1" count="1" selected="0">
            <x v="1"/>
          </reference>
        </references>
      </pivotArea>
    </chartFormat>
    <chartFormat chart="0" format="14">
      <pivotArea type="data" outline="0" fieldPosition="0">
        <references count="3">
          <reference field="4294967294" count="1" selected="0">
            <x v="0"/>
          </reference>
          <reference field="0" count="1" selected="0">
            <x v="14"/>
          </reference>
          <reference field="1" count="1" selected="0">
            <x v="2"/>
          </reference>
        </references>
      </pivotArea>
    </chartFormat>
    <chartFormat chart="0" format="15">
      <pivotArea type="data" outline="0" fieldPosition="0">
        <references count="3">
          <reference field="4294967294" count="1" selected="0">
            <x v="0"/>
          </reference>
          <reference field="0" count="1" selected="0">
            <x v="14"/>
          </reference>
          <reference field="1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ﾋﾟﾎﾞｯﾄﾃｰﾌﾞﾙ2" cacheId="89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8">
  <location ref="A3:C10" firstHeaderRow="0" firstDataRow="1" firstDataCol="1"/>
  <pivotFields count="9">
    <pivotField numFmtId="180" showAll="0"/>
    <pivotField axis="axisRow" showAll="0" defaultSubtotal="0">
      <items count="7">
        <item x="0"/>
        <item x="1"/>
        <item x="2"/>
        <item x="3"/>
        <item x="4"/>
        <item m="1" x="6"/>
        <item x="5"/>
      </items>
    </pivotField>
    <pivotField showAll="0"/>
    <pivotField dataField="1" showAll="0"/>
    <pivotField showAll="0"/>
    <pivotField showAll="0"/>
    <pivotField dataField="1" showAll="0" defaultSubtotal="0"/>
    <pivotField showAll="0" defaultSubtotal="0"/>
    <pivotField showAll="0" defaultSubtotal="0"/>
  </pivotFields>
  <rowFields count="1">
    <field x="1"/>
  </rowFields>
  <rowItems count="7">
    <i>
      <x/>
    </i>
    <i>
      <x v="1"/>
    </i>
    <i>
      <x v="2"/>
    </i>
    <i>
      <x v="3"/>
    </i>
    <i>
      <x v="4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出生数" fld="3" baseField="0" baseItem="48"/>
    <dataField name="死亡数" fld="6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0.xml><?xml version="1.0" encoding="utf-8"?>
<pivotTableDefinition xmlns="http://schemas.openxmlformats.org/spreadsheetml/2006/main" name="ﾋﾟﾎﾞｯﾄﾃｰﾌﾞﾙ4" cacheId="73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1:B16" firstHeaderRow="1" firstDataRow="1" firstDataCol="1"/>
  <pivotFields count="17">
    <pivotField axis="axisRow" numFmtId="181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合計 / 総数(総数)" fld="7" baseField="0" baseItem="0"/>
  </dataFields>
  <chartFormats count="1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1.xml><?xml version="1.0" encoding="utf-8"?>
<pivotTableDefinition xmlns="http://schemas.openxmlformats.org/spreadsheetml/2006/main" name="ﾋﾟﾎﾞｯﾄﾃｰﾌﾞﾙ3" cacheId="72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3">
  <location ref="A1:B11" firstHeaderRow="1" firstDataRow="1" firstDataCol="1"/>
  <pivotFields count="16">
    <pivotField axis="axisRow" numFmtId="181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合計 / 総数(総数)" fld="7" baseField="0" baseItem="0"/>
  </dataFields>
  <chartFormats count="1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2.xml><?xml version="1.0" encoding="utf-8"?>
<pivotTableDefinition xmlns="http://schemas.openxmlformats.org/spreadsheetml/2006/main" name="ﾋﾟﾎﾞｯﾄﾃｰﾌﾞﾙ5" cacheId="7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7">
  <location ref="A1:C10" firstHeaderRow="0" firstDataRow="1" firstDataCol="1"/>
  <pivotFields count="3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延べ利用団体数（右軸）" fld="1" baseField="0" baseItem="0"/>
    <dataField name="延べ利用人員（左軸）" fld="2" baseField="0" baseItem="0"/>
  </dataFields>
  <chartFormats count="2">
    <chartFormat chart="0" format="5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5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3.xml><?xml version="1.0" encoding="utf-8"?>
<pivotTableDefinition xmlns="http://schemas.openxmlformats.org/spreadsheetml/2006/main" name="ﾋﾟﾎﾞｯﾄﾃｰﾌﾞﾙ6" cacheId="70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D10" firstHeaderRow="0" firstDataRow="1" firstDataCol="1"/>
  <pivotFields count="11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dataField="1"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プール" fld="4" baseField="0" baseItem="0"/>
    <dataField name=" グラウンド(大蔵青少年広場)" fld="9" baseField="0" baseItem="0"/>
    <dataField name=" 多目的(大蔵青少年広場)" fld="10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4.xml><?xml version="1.0" encoding="utf-8"?>
<pivotTableDefinition xmlns="http://schemas.openxmlformats.org/spreadsheetml/2006/main" name="ﾋﾟﾎﾞｯﾄﾃｰﾌﾞﾙ6" cacheId="70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6">
  <location ref="A1:H10" firstHeaderRow="0" firstDataRow="1" firstDataCol="1"/>
  <pivotFields count="11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 野球(川とのふれあい公園)" fld="1" baseField="0" baseItem="0"/>
    <dataField name=" サッカー(川とのふれあい公園)" fld="2" baseField="0" baseItem="0"/>
    <dataField name=" 倉見スポーツ公園" fld="3" baseField="0" baseItem="0"/>
    <dataField name=" 田端スポーツ公園" fld="5" baseField="0" baseItem="0"/>
    <dataField name=" 庭球場" fld="6" baseField="0" baseItem="0"/>
    <dataField name=" 寒川中学校グラウンド(夜間)" fld="7" baseField="0" baseItem="0"/>
    <dataField name=" 旭が丘中学校グラウンド(夜間)" fld="8" baseField="0" baseItem="0"/>
  </dataFields>
  <chartFormats count="29"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13">
      <pivotArea type="data" outline="0" fieldPosition="0">
        <references count="2">
          <reference field="4294967294" count="1" selected="0">
            <x v="4"/>
          </reference>
          <reference field="0" count="1" selected="0">
            <x v="5"/>
          </reference>
        </references>
      </pivotArea>
    </chartFormat>
    <chartFormat chart="2" format="14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  <chartFormat chart="2" format="15">
      <pivotArea type="data" outline="0" fieldPosition="0">
        <references count="2">
          <reference field="4294967294" count="1" selected="0">
            <x v="3"/>
          </reference>
          <reference field="0" count="1" selected="0">
            <x v="0"/>
          </reference>
        </references>
      </pivotArea>
    </chartFormat>
    <chartFormat chart="2" format="16">
      <pivotArea type="data" outline="0" fieldPosition="0">
        <references count="2">
          <reference field="4294967294" count="1" selected="0">
            <x v="6"/>
          </reference>
          <reference field="0" count="1" selected="0">
            <x v="0"/>
          </reference>
        </references>
      </pivotArea>
    </chartFormat>
    <chartFormat chart="2" format="17">
      <pivotArea type="data" outline="0" fieldPosition="0">
        <references count="2">
          <reference field="4294967294" count="1" selected="0">
            <x v="6"/>
          </reference>
          <reference field="0" count="1" selected="0">
            <x v="1"/>
          </reference>
        </references>
      </pivotArea>
    </chartFormat>
    <chartFormat chart="2" format="18">
      <pivotArea type="data" outline="0" fieldPosition="0">
        <references count="2">
          <reference field="4294967294" count="1" selected="0">
            <x v="1"/>
          </reference>
          <reference field="0" count="1" selected="0">
            <x v="2"/>
          </reference>
        </references>
      </pivotArea>
    </chartFormat>
    <chartFormat chart="2" format="19">
      <pivotArea type="data" outline="0" fieldPosition="0">
        <references count="2">
          <reference field="4294967294" count="1" selected="0">
            <x v="6"/>
          </reference>
          <reference field="0" count="1" selected="0">
            <x v="2"/>
          </reference>
        </references>
      </pivotArea>
    </chartFormat>
    <chartFormat chart="2" format="20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21">
      <pivotArea type="data" outline="0" fieldPosition="0">
        <references count="2">
          <reference field="4294967294" count="1" selected="0">
            <x v="6"/>
          </reference>
          <reference field="0" count="1" selected="0">
            <x v="3"/>
          </reference>
        </references>
      </pivotArea>
    </chartFormat>
    <chartFormat chart="2" format="22">
      <pivotArea type="data" outline="0" fieldPosition="0">
        <references count="2">
          <reference field="4294967294" count="1" selected="0">
            <x v="1"/>
          </reference>
          <reference field="0" count="1" selected="0">
            <x v="4"/>
          </reference>
        </references>
      </pivotArea>
    </chartFormat>
    <chartFormat chart="2" format="23">
      <pivotArea type="data" outline="0" fieldPosition="0">
        <references count="2">
          <reference field="4294967294" count="1" selected="0">
            <x v="6"/>
          </reference>
          <reference field="0" count="1" selected="0">
            <x v="4"/>
          </reference>
        </references>
      </pivotArea>
    </chartFormat>
    <chartFormat chart="2" format="24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25">
      <pivotArea type="data" outline="0" fieldPosition="0">
        <references count="2">
          <reference field="4294967294" count="1" selected="0">
            <x v="6"/>
          </reference>
          <reference field="0" count="1" selected="0">
            <x v="5"/>
          </reference>
        </references>
      </pivotArea>
    </chartFormat>
    <chartFormat chart="2" format="26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27">
      <pivotArea type="data" outline="0" fieldPosition="0">
        <references count="2">
          <reference field="4294967294" count="1" selected="0">
            <x v="6"/>
          </reference>
          <reference field="0" count="1" selected="0">
            <x v="6"/>
          </reference>
        </references>
      </pivotArea>
    </chartFormat>
    <chartFormat chart="2" format="28">
      <pivotArea type="data" outline="0" fieldPosition="0">
        <references count="2">
          <reference field="4294967294" count="1" selected="0">
            <x v="2"/>
          </reference>
          <reference field="0" count="1" selected="0">
            <x v="6"/>
          </reference>
        </references>
      </pivotArea>
    </chartFormat>
    <chartFormat chart="2" format="29">
      <pivotArea type="data" outline="0" fieldPosition="0">
        <references count="2">
          <reference field="4294967294" count="1" selected="0">
            <x v="1"/>
          </reference>
          <reference field="0" count="1" selected="0">
            <x v="6"/>
          </reference>
        </references>
      </pivotArea>
    </chartFormat>
    <chartFormat chart="2" format="30">
      <pivotArea type="data" outline="0" fieldPosition="0">
        <references count="2">
          <reference field="4294967294" count="1" selected="0">
            <x v="3"/>
          </reference>
          <reference field="0" count="1" selected="0">
            <x v="6"/>
          </reference>
        </references>
      </pivotArea>
    </chartFormat>
    <chartFormat chart="2" format="31">
      <pivotArea type="data" outline="0" fieldPosition="0">
        <references count="2">
          <reference field="4294967294" count="1" selected="0">
            <x v="2"/>
          </reference>
          <reference field="0" count="1" selected="0">
            <x v="7"/>
          </reference>
        </references>
      </pivotArea>
    </chartFormat>
    <chartFormat chart="2" format="32">
      <pivotArea type="data" outline="0" fieldPosition="0">
        <references count="2">
          <reference field="4294967294" count="1" selected="0">
            <x v="1"/>
          </reference>
          <reference field="0" count="1" selected="0">
            <x v="7"/>
          </reference>
        </references>
      </pivotArea>
    </chartFormat>
    <chartFormat chart="2" format="33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34">
      <pivotArea type="data" outline="0" fieldPosition="0">
        <references count="2">
          <reference field="4294967294" count="1" selected="0">
            <x v="6"/>
          </reference>
          <reference field="0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5.xml><?xml version="1.0" encoding="utf-8"?>
<pivotTableDefinition xmlns="http://schemas.openxmlformats.org/spreadsheetml/2006/main" name="ﾋﾟﾎﾞｯﾄﾃｰﾌﾞﾙ7" cacheId="69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8">
  <location ref="A1:C10" firstHeaderRow="0" firstDataRow="1" firstDataCol="1"/>
  <pivotFields count="4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dataField="1"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延べ利用団体数（右軸）" fld="2" baseField="0" baseItem="0"/>
    <dataField name="延べ利用人員（左軸）" fld="3" baseField="0" baseItem="0"/>
  </dataFields>
  <chartFormats count="6">
    <chartFormat chart="0" format="5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5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6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6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6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6.xml><?xml version="1.0" encoding="utf-8"?>
<pivotTableDefinition xmlns="http://schemas.openxmlformats.org/spreadsheetml/2006/main" name="ﾋﾟﾎﾞｯﾄﾃｰﾌﾞﾙ8" cacheId="68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1:D10" firstHeaderRow="0" firstDataRow="1" firstDataCol="1"/>
  <pivotFields count="6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dataField="1" showAll="0"/>
    <pivotField dataField="1" showAll="0"/>
    <pivotField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来館者数（右軸）" fld="5" baseField="0" baseItem="0"/>
    <dataField name="蔵書数（左軸）" fld="2" baseField="0" baseItem="0"/>
    <dataField name="貸出点数（左軸）" fld="3" baseField="0" baseItem="0"/>
  </dataFields>
  <chartFormats count="3">
    <chartFormat chart="0" format="6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66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7.xml><?xml version="1.0" encoding="utf-8"?>
<pivotTableDefinition xmlns="http://schemas.openxmlformats.org/spreadsheetml/2006/main" name="ﾋﾟﾎﾞｯﾄﾃｰﾌﾞﾙ9" cacheId="119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9">
  <location ref="A1:B12" firstHeaderRow="1" firstDataRow="1" firstDataCol="1"/>
  <pivotFields count="2">
    <pivotField axis="axisRow" showAll="0" sortType="ascending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showAl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合計 / 観光客数" fld="1" baseField="0" baseItem="0"/>
  </dataFields>
  <chartFormats count="2"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8.xml><?xml version="1.0" encoding="utf-8"?>
<pivotTableDefinition xmlns="http://schemas.openxmlformats.org/spreadsheetml/2006/main" name="ﾋﾟﾎﾞｯﾄﾃｰﾌﾞﾙ1" cacheId="67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1:C10" firstHeaderRow="0" firstDataRow="1" firstDataCol="1"/>
  <pivotFields count="5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人口に対する保護率（右軸）" fld="4" baseField="0" baseItem="0"/>
    <dataField name="被保護人員（左軸）" fld="3" baseField="0" baseItem="0"/>
  </dataFields>
  <chartFormats count="2">
    <chartFormat chart="0" format="5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5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9.xml><?xml version="1.0" encoding="utf-8"?>
<pivotTableDefinition xmlns="http://schemas.openxmlformats.org/spreadsheetml/2006/main" name="ﾋﾟﾎﾞｯﾄﾃｰﾌﾞﾙ1" cacheId="67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1:C10" firstHeaderRow="0" firstDataRow="1" firstDataCol="1"/>
  <pivotFields count="5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世帯数に対する保護率（右軸）" fld="2" baseField="0" baseItem="0"/>
    <dataField name="被保護世帯数（左軸）" fld="1" baseField="0" baseItem="0"/>
  </dataFields>
  <chartFormats count="2">
    <chartFormat chart="1" format="5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5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ﾋﾟﾎﾞｯﾄﾃｰﾌﾞﾙ1" cacheId="123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3">
  <location ref="A1:C8" firstHeaderRow="0" firstDataRow="1" firstDataCol="1"/>
  <pivotFields count="11">
    <pivotField numFmtId="180"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dataField="1"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転入数" fld="3" baseField="0" baseItem="0"/>
    <dataField name="転出数" fld="7" baseField="1" baseItem="0"/>
  </dataFields>
  <chartFormats count="6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1"/>
          </reference>
          <reference field="1" count="1" selected="0">
            <x v="0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1"/>
          </reference>
          <reference field="1" count="1" selected="0">
            <x v="1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1"/>
          </reference>
          <reference field="1" count="1" selected="0">
            <x v="2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1"/>
          </reference>
          <reference field="1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0.xml><?xml version="1.0" encoding="utf-8"?>
<pivotTableDefinition xmlns="http://schemas.openxmlformats.org/spreadsheetml/2006/main" name="ﾋﾟﾎﾞｯﾄﾃｰﾌﾞﾙ1" cacheId="66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B10" firstHeaderRow="1" firstDataRow="1" firstDataCol="1"/>
  <pivotFields count="7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合計 / 総額" fld="1" baseField="0" baseItem="0"/>
  </dataFields>
  <chartFormats count="3"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1.xml><?xml version="1.0" encoding="utf-8"?>
<pivotTableDefinition xmlns="http://schemas.openxmlformats.org/spreadsheetml/2006/main" name="ﾋﾟﾎﾞｯﾄﾃｰﾌﾞﾙ2" cacheId="65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1:F9" firstHeaderRow="1" firstDataRow="2" firstDataCol="1"/>
  <pivotFields count="7">
    <pivotField axis="axisRow" numFmtId="181" showAll="0">
      <items count="7">
        <item x="0"/>
        <item x="1"/>
        <item x="2"/>
        <item x="3"/>
        <item x="4"/>
        <item x="5"/>
        <item t="default"/>
      </items>
    </pivotField>
    <pivotField axis="axisCol" showAll="0">
      <items count="5">
        <item x="0"/>
        <item x="1"/>
        <item x="2"/>
        <item x="3"/>
        <item t="default"/>
      </items>
    </pivotField>
    <pivotField showAll="0"/>
    <pivotField dataField="1" showAll="0"/>
    <pivotField showAll="0"/>
    <pivotField showAll="0"/>
    <pivotField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"/>
  </colFields>
  <colItems count="5">
    <i>
      <x/>
    </i>
    <i>
      <x v="1"/>
    </i>
    <i>
      <x v="2"/>
    </i>
    <i>
      <x v="3"/>
    </i>
    <i t="grand">
      <x/>
    </i>
  </colItems>
  <dataFields count="1">
    <dataField name="合計 / 総数(児童数)" fld="3" baseField="0" baseItem="0"/>
  </dataFields>
  <chartFormats count="13">
    <chartFormat chart="0" format="0" series="1">
      <pivotArea type="data" outline="0" fieldPosition="0">
        <references count="1"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8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2"/>
          </reference>
        </references>
      </pivotArea>
    </chartFormat>
    <chartFormat chart="0" format="9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2"/>
          </reference>
        </references>
      </pivotArea>
    </chartFormat>
    <chartFormat chart="0" format="10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1" count="1" selected="0">
            <x v="2"/>
          </reference>
        </references>
      </pivotArea>
    </chartFormat>
    <chartFormat chart="0" format="1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2"/>
          </reference>
        </references>
      </pivotArea>
    </chartFormat>
    <chartFormat chart="0" format="12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2.xml><?xml version="1.0" encoding="utf-8"?>
<pivotTableDefinition xmlns="http://schemas.openxmlformats.org/spreadsheetml/2006/main" name="ﾋﾟﾎﾞｯﾄﾃｰﾌﾞﾙ3" cacheId="64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13">
  <location ref="A1:C10" firstHeaderRow="0" firstDataRow="1" firstDataCol="1"/>
  <pivotFields count="6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dataField="1" showAll="0"/>
    <pivotField dataField="1" showAll="0"/>
    <pivotField showAll="0" defaultSubtotal="0"/>
    <pivotField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親子組数（右軸）" fld="2" baseField="0" baseItem="0"/>
    <dataField name="人数（左軸）" fld="3" baseField="0" baseItem="0"/>
  </dataFields>
  <chartFormats count="2">
    <chartFormat chart="0" format="6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3.xml><?xml version="1.0" encoding="utf-8"?>
<pivotTableDefinition xmlns="http://schemas.openxmlformats.org/spreadsheetml/2006/main" name="ﾋﾟﾎﾞｯﾄﾃｰﾌﾞﾙ3" cacheId="64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1:C10" firstHeaderRow="0" firstDataRow="1" firstDataCol="1"/>
  <pivotFields count="6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dataField="1" showAll="0" defaultSubtotal="0"/>
    <pivotField dataField="1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電話相談件数（右軸）" fld="5" baseField="0" baseItem="0"/>
    <dataField name="面接相談件数（左軸）" fld="4" baseField="0" baseItem="0"/>
  </dataFields>
  <chartFormats count="2">
    <chartFormat chart="1" format="7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7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4.xml><?xml version="1.0" encoding="utf-8"?>
<pivotTableDefinition xmlns="http://schemas.openxmlformats.org/spreadsheetml/2006/main" name="ﾋﾟﾎﾞｯﾄﾃｰﾌﾞﾙ4" cacheId="63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C10" firstHeaderRow="0" firstDataRow="1" firstDataCol="1"/>
  <pivotFields count="5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 defaultSubtotal="0"/>
    <pivotField dataField="1" showAll="0"/>
    <pivotField dataField="1"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親子組数（右軸）" fld="2" baseField="0" baseItem="0"/>
    <dataField name="人数（左軸）" fld="3" baseField="0" baseItem="0"/>
  </dataFields>
  <chartFormats count="2">
    <chartFormat chart="0" format="7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7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5.xml><?xml version="1.0" encoding="utf-8"?>
<pivotTableDefinition xmlns="http://schemas.openxmlformats.org/spreadsheetml/2006/main" name="ﾋﾟﾎﾞｯﾄﾃｰﾌﾞﾙ4" cacheId="63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C10" firstHeaderRow="0" firstDataRow="1" firstDataCol="1"/>
  <pivotFields count="5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 defaultSubtotal="0"/>
    <pivotField showAll="0"/>
    <pivotField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実施回数（右軸）" fld="1" baseField="0" baseItem="0"/>
    <dataField name="相談件数（左軸）" fld="4" baseField="0" baseItem="0"/>
  </dataFields>
  <chartFormats count="2">
    <chartFormat chart="1" format="7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7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6.xml><?xml version="1.0" encoding="utf-8"?>
<pivotTableDefinition xmlns="http://schemas.openxmlformats.org/spreadsheetml/2006/main" name="ﾋﾟﾎﾞｯﾄﾃｰﾌﾞﾙ5" cacheId="62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C10" firstHeaderRow="0" firstDataRow="1" firstDataCol="1"/>
  <pivotFields count="16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 被保険者世帯数" fld="1" baseField="0" baseItem="0"/>
    <dataField name=" 被保険者数" fld="2" baseField="0" baseItem="0"/>
  </dataFields>
  <chartFormats count="3">
    <chartFormat chart="0" format="7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7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2">
      <pivotArea type="data" outline="0" fieldPosition="0">
        <references count="2">
          <reference field="4294967294" count="1" selected="0">
            <x v="1"/>
          </reference>
          <reference field="0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7.xml><?xml version="1.0" encoding="utf-8"?>
<pivotTableDefinition xmlns="http://schemas.openxmlformats.org/spreadsheetml/2006/main" name="ﾋﾟﾎﾞｯﾄﾃｰﾌﾞﾙ6" cacheId="6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1:C10" firstHeaderRow="0" firstDataRow="1" firstDataCol="1"/>
  <pivotFields count="28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件数（右軸）" fld="1" baseField="0" baseItem="0"/>
    <dataField name="金額（左軸）" fld="2" baseField="0" baseItem="0"/>
  </dataFields>
  <chartFormats count="3">
    <chartFormat chart="0" format="7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7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8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8.xml><?xml version="1.0" encoding="utf-8"?>
<pivotTableDefinition xmlns="http://schemas.openxmlformats.org/spreadsheetml/2006/main" name="ﾋﾟﾎﾞｯﾄﾃｰﾌﾞﾙ6" cacheId="6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1:C10" firstHeaderRow="0" firstDataRow="1" firstDataCol="1"/>
  <pivotFields count="28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件数（右軸）" fld="22" baseField="0" baseItem="0"/>
    <dataField name="金額（左軸）" fld="23" baseField="0" baseItem="0"/>
  </dataFields>
  <chartFormats count="2">
    <chartFormat chart="1" format="8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8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9.xml><?xml version="1.0" encoding="utf-8"?>
<pivotTableDefinition xmlns="http://schemas.openxmlformats.org/spreadsheetml/2006/main" name="ﾋﾟﾎﾞｯﾄﾃｰﾌﾞﾙ7" cacheId="60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8">
  <location ref="A1:C10" firstHeaderRow="0" firstDataRow="1" firstDataCol="1"/>
  <pivotFields count="5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収納率（右軸）" fld="4" baseField="0" baseItem="0"/>
    <dataField name="被保険者数（左軸）" fld="1" baseField="0" baseItem="0"/>
  </dataFields>
  <chartFormats count="2">
    <chartFormat chart="0" format="8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8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ﾋﾟﾎﾞｯﾄﾃｰﾌﾞﾙ1" cacheId="124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8">
  <location ref="A3:B53" firstHeaderRow="1" firstDataRow="1" firstDataCol="1"/>
  <pivotFields count="20">
    <pivotField multipleItemSelectionAllowed="1" showAll="0" defaultSubtotal="0"/>
    <pivotField axis="axisRow" showAll="0" sortType="ascending">
      <items count="51">
        <item x="23"/>
        <item x="38"/>
        <item x="8"/>
        <item x="33"/>
        <item x="47"/>
        <item x="3"/>
        <item x="21"/>
        <item x="45"/>
        <item x="4"/>
        <item x="26"/>
        <item x="43"/>
        <item x="10"/>
        <item x="34"/>
        <item x="37"/>
        <item x="39"/>
        <item x="48"/>
        <item x="41"/>
        <item x="11"/>
        <item x="24"/>
        <item x="6"/>
        <item x="35"/>
        <item x="19"/>
        <item x="25"/>
        <item x="46"/>
        <item x="5"/>
        <item x="15"/>
        <item x="14"/>
        <item x="2"/>
        <item x="22"/>
        <item x="17"/>
        <item x="12"/>
        <item h="1" x="0"/>
        <item x="27"/>
        <item x="44"/>
        <item x="42"/>
        <item x="20"/>
        <item x="31"/>
        <item x="32"/>
        <item x="13"/>
        <item x="36"/>
        <item x="9"/>
        <item x="29"/>
        <item x="49"/>
        <item x="16"/>
        <item x="18"/>
        <item x="40"/>
        <item x="7"/>
        <item x="28"/>
        <item x="1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/>
    <pivotField showAll="0" defaultSubtotal="0"/>
    <pivotField showAll="0" defaultSubtotal="0"/>
  </pivotFields>
  <rowFields count="1">
    <field x="1"/>
  </rowFields>
  <rowItems count="50">
    <i>
      <x v="13"/>
    </i>
    <i>
      <x v="16"/>
    </i>
    <i>
      <x v="1"/>
    </i>
    <i>
      <x v="44"/>
    </i>
    <i>
      <x v="37"/>
    </i>
    <i>
      <x v="36"/>
    </i>
    <i>
      <x v="19"/>
    </i>
    <i>
      <x v="14"/>
    </i>
    <i>
      <x v="20"/>
    </i>
    <i>
      <x v="39"/>
    </i>
    <i>
      <x v="23"/>
    </i>
    <i>
      <x v="49"/>
    </i>
    <i>
      <x v="22"/>
    </i>
    <i>
      <x v="43"/>
    </i>
    <i>
      <x v="34"/>
    </i>
    <i>
      <x v="7"/>
    </i>
    <i>
      <x v="41"/>
    </i>
    <i>
      <x v="29"/>
    </i>
    <i>
      <x v="47"/>
    </i>
    <i>
      <x v="4"/>
    </i>
    <i>
      <x v="10"/>
    </i>
    <i>
      <x v="9"/>
    </i>
    <i>
      <x v="5"/>
    </i>
    <i>
      <x v="27"/>
    </i>
    <i>
      <x v="3"/>
    </i>
    <i>
      <x v="8"/>
    </i>
    <i>
      <x v="18"/>
    </i>
    <i>
      <x v="6"/>
    </i>
    <i>
      <x v="24"/>
    </i>
    <i>
      <x v="33"/>
    </i>
    <i>
      <x v="12"/>
    </i>
    <i>
      <x v="11"/>
    </i>
    <i>
      <x v="48"/>
    </i>
    <i>
      <x v="25"/>
    </i>
    <i>
      <x v="32"/>
    </i>
    <i>
      <x v="21"/>
    </i>
    <i>
      <x v="35"/>
    </i>
    <i>
      <x/>
    </i>
    <i>
      <x v="42"/>
    </i>
    <i>
      <x v="46"/>
    </i>
    <i>
      <x v="2"/>
    </i>
    <i>
      <x v="45"/>
    </i>
    <i>
      <x v="40"/>
    </i>
    <i>
      <x v="28"/>
    </i>
    <i>
      <x v="17"/>
    </i>
    <i>
      <x v="30"/>
    </i>
    <i>
      <x v="15"/>
    </i>
    <i>
      <x v="38"/>
    </i>
    <i>
      <x v="26"/>
    </i>
    <i t="grand">
      <x/>
    </i>
  </rowItems>
  <colItems count="1">
    <i/>
  </colItems>
  <dataFields count="1">
    <dataField name="合計 / 総数(平成27年)" fld="17" baseField="0" baseItem="0"/>
  </dataFields>
  <chartFormats count="2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1" count="1" selected="0">
            <x v="2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0.xml><?xml version="1.0" encoding="utf-8"?>
<pivotTableDefinition xmlns="http://schemas.openxmlformats.org/spreadsheetml/2006/main" name="ﾋﾟﾎﾞｯﾄﾃｰﾌﾞﾙ8" cacheId="59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5">
  <location ref="A1:B10" firstHeaderRow="1" firstDataRow="1" firstDataCol="1"/>
  <pivotFields count="12">
    <pivotField axis="axisRow" numFmtId="18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合計 / 被保険者数" fld="1" baseField="0" baseItem="0"/>
  </dataFields>
  <chartFormats count="1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1.xml><?xml version="1.0" encoding="utf-8"?>
<pivotTableDefinition xmlns="http://schemas.openxmlformats.org/spreadsheetml/2006/main" name="ﾋﾟﾎﾞｯﾄﾃｰﾌﾞﾙ9" cacheId="58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C10" firstHeaderRow="0" firstDataRow="1" firstDataCol="1"/>
  <pivotFields count="6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 defaultSubtotal="0"/>
    <pivotField dataField="1"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被保険者数(右軸)" fld="1" baseField="0" baseItem="0"/>
    <dataField name="件数（左軸）" fld="2" baseField="0" baseItem="0"/>
  </dataFields>
  <chartFormats count="2">
    <chartFormat chart="0" format="9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9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2.xml><?xml version="1.0" encoding="utf-8"?>
<pivotTableDefinition xmlns="http://schemas.openxmlformats.org/spreadsheetml/2006/main" name="ﾋﾟﾎﾞｯﾄﾃｰﾌﾞﾙ9" cacheId="58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6">
  <location ref="A1:C10" firstHeaderRow="0" firstDataRow="1" firstDataCol="1"/>
  <pivotFields count="6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 defaultSubtotal="0"/>
    <pivotField showAll="0"/>
    <pivotField showAll="0"/>
    <pivotField dataField="1"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1件当り金額（右軸）" fld="4" baseField="0" baseItem="0"/>
    <dataField name="一人当り金額（左軸）" fld="5" baseField="0" baseItem="0"/>
  </dataFields>
  <chartFormats count="2">
    <chartFormat chart="2" format="10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0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3.xml><?xml version="1.0" encoding="utf-8"?>
<pivotTableDefinition xmlns="http://schemas.openxmlformats.org/spreadsheetml/2006/main" name="ﾋﾟﾎﾞｯﾄﾃｰﾌﾞﾙ10" cacheId="57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C10" firstHeaderRow="0" firstDataRow="1" firstDataCol="1"/>
  <pivotFields count="5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収納率（右軸）" fld="4" baseField="0" baseItem="0"/>
    <dataField name="被保険者数（左軸）" fld="1" baseField="0" baseItem="0"/>
  </dataFields>
  <chartFormats count="2">
    <chartFormat chart="0" format="9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9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4.xml><?xml version="1.0" encoding="utf-8"?>
<pivotTableDefinition xmlns="http://schemas.openxmlformats.org/spreadsheetml/2006/main" name="ﾋﾟﾎﾞｯﾄﾃｰﾌﾞﾙ1" cacheId="56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2">
  <location ref="A1:C10" firstHeaderRow="0" firstDataRow="1" firstDataCol="1"/>
  <pivotFields count="3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受給権者（右軸）" fld="1" baseField="0" baseItem="0"/>
    <dataField name="支給額（左軸）" fld="2" baseField="0" baseItem="0"/>
  </dataFields>
  <chartFormats count="2">
    <chartFormat chart="0" format="10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0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5.xml><?xml version="1.0" encoding="utf-8"?>
<pivotTableDefinition xmlns="http://schemas.openxmlformats.org/spreadsheetml/2006/main" name="ﾋﾟﾎﾞｯﾄﾃｰﾌﾞﾙ2" cacheId="55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3:C13" firstHeaderRow="0" firstDataRow="1" firstDataCol="1" rowPageCount="1" colPageCount="1"/>
  <pivotFields count="4"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showAll="0">
      <items count="14">
        <item x="2"/>
        <item x="6"/>
        <item x="10"/>
        <item x="7"/>
        <item x="12"/>
        <item x="9"/>
        <item x="4"/>
        <item x="0"/>
        <item x="3"/>
        <item x="11"/>
        <item x="5"/>
        <item x="8"/>
        <item x="1"/>
        <item t="default"/>
      </items>
    </pivotField>
    <pivotField dataField="1" showAll="0"/>
    <pivotField dataField="1" showAl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pageFields count="1">
    <pageField fld="1" item="7" hier="-1"/>
  </pageFields>
  <dataFields count="2">
    <dataField name="件数（右軸）" fld="2" baseField="0" baseItem="0"/>
    <dataField name="金額（左軸）" fld="3" baseField="0" baseItem="0"/>
  </dataFields>
  <chartFormats count="2">
    <chartFormat chart="0" format="10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0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6.xml><?xml version="1.0" encoding="utf-8"?>
<pivotTableDefinition xmlns="http://schemas.openxmlformats.org/spreadsheetml/2006/main" name="ﾋﾟﾎﾞｯﾄﾃｰﾌﾞﾙ3" cacheId="54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B10" firstHeaderRow="1" firstDataRow="1" firstDataCol="1"/>
  <pivotFields count="9">
    <pivotField axis="axisRow" numFmtId="18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合計 / 総数(敬老金)" fld="1" baseField="0" baseItem="0"/>
  </dataFields>
  <chartFormats count="1">
    <chartFormat chart="0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7.xml><?xml version="1.0" encoding="utf-8"?>
<pivotTableDefinition xmlns="http://schemas.openxmlformats.org/spreadsheetml/2006/main" name="ﾋﾟﾎﾞｯﾄﾃｰﾌﾞﾙ4" cacheId="53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B10" firstHeaderRow="1" firstDataRow="1" firstDataCol="1"/>
  <pivotFields count="2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合計 / 総数" fld="1" baseField="0" baseItem="0"/>
  </dataFields>
  <chartFormats count="1">
    <chartFormat chart="0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8.xml><?xml version="1.0" encoding="utf-8"?>
<pivotTableDefinition xmlns="http://schemas.openxmlformats.org/spreadsheetml/2006/main" name="ﾋﾟﾎﾞｯﾄﾃｰﾌﾞﾙ5" cacheId="52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6">
  <location ref="A3:C12" firstHeaderRow="0" firstDataRow="1" firstDataCol="1"/>
  <pivotFields count="4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dataField="1"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 男" fld="2" baseField="0" baseItem="0"/>
    <dataField name=" 女" fld="3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9.xml><?xml version="1.0" encoding="utf-8"?>
<pivotTableDefinition xmlns="http://schemas.openxmlformats.org/spreadsheetml/2006/main" name="ﾋﾟﾎﾞｯﾄﾃｰﾌﾞﾙ6" cacheId="51" applyNumberFormats="0" applyBorderFormats="0" applyFontFormats="0" applyPatternFormats="0" applyAlignmentFormats="0" applyWidthHeightFormats="1" dataCaption="値" updatedVersion="4" minRefreshableVersion="3" useAutoFormatting="1" itemPrintTitles="1" createdVersion="4" indent="0" outline="1" outlineData="1" multipleFieldFilters="0" chartFormat="4">
  <location ref="A1:B10" firstHeaderRow="1" firstDataRow="1" firstDataCol="1"/>
  <pivotFields count="9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合計 / 総数" fld="1" baseField="0" baseItem="0"/>
  </dataFields>
  <chartFormats count="1">
    <chartFormat chart="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ivotTable" Target="../pivotTables/pivotTable56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ivotTable" Target="../pivotTables/pivotTable57.xm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ivotTable" Target="../pivotTables/pivotTable58.xml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ivotTable" Target="../pivotTables/pivotTable59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ivotTable" Target="../pivotTables/pivotTable60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ivotTable" Target="../pivotTables/pivotTable6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ivotTable" Target="../pivotTables/pivotTable62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ivotTable" Target="../pivotTables/pivotTable63.xm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ivotTable" Target="../pivotTables/pivotTable64.xml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ivotTable" Target="../pivotTables/pivotTable65.xml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ivotTable" Target="../pivotTables/pivotTable6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3.xml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ivotTable" Target="../pivotTables/pivotTable67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ivotTable" Target="../pivotTables/pivotTable68.xml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ivotTable" Target="../pivotTables/pivotTable69.xml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ivotTable" Target="../pivotTables/pivotTable70.xml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ivotTable" Target="../pivotTables/pivotTable7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4.xml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ivotTable" Target="../pivotTables/pivotTable72.xml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ivotTable" Target="../pivotTables/pivotTable73.xml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ivotTable" Target="../pivotTables/pivotTable74.xml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ivotTable" Target="../pivotTables/pivotTable75.xml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ivotTable" Target="../pivotTables/pivotTable7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7.xml"/><Relationship Id="rId2" Type="http://schemas.openxmlformats.org/officeDocument/2006/relationships/printerSettings" Target="../printerSettings/printerSettings56.bin"/><Relationship Id="rId1" Type="http://schemas.openxmlformats.org/officeDocument/2006/relationships/pivotTable" Target="../pivotTables/pivotTable77.xml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ivotTable" Target="../pivotTables/pivotTable78.xm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ivotTable" Target="../pivotTables/pivotTable79.xml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ivotTable" Target="../pivotTables/pivotTable80.xml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ivotTable" Target="../pivotTables/pivotTable81.xml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ivotTable" Target="../pivotTables/pivotTable8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5.xml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ivotTable" Target="../pivotTables/pivotTable83.xml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ivotTable" Target="../pivotTables/pivotTable84.xml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ivotTable" Target="../pivotTables/pivotTable85.xml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ivotTable" Target="../pivotTables/pivotTable86.xml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ivotTable" Target="../pivotTables/pivotTable87.xml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ivotTable" Target="../pivotTables/pivotTable8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ivotTable" Target="../pivotTables/pivotTable89.xml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ivotTable" Target="../pivotTables/pivotTable90.xml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ivotTable" Target="../pivotTables/pivotTable91.xml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ivotTable" Target="../pivotTables/pivotTable92.xml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ivotTable" Target="../pivotTables/pivotTable93.xml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ivotTable" Target="../pivotTables/pivotTable9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6.xml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ivotTable" Target="../pivotTables/pivotTable95.xml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ivotTable" Target="../pivotTables/pivotTable96.xml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ivotTable" Target="../pivotTables/pivotTable97.xml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ivotTable" Target="../pivotTables/pivotTable98.xml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ivotTable" Target="../pivotTables/pivotTable9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ivotTable" Target="../pivotTables/pivotTable100.xml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ivotTable" Target="../pivotTables/pivotTable101.xml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ivotTable" Target="../pivotTables/pivotTable102.xml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ivotTable" Target="../pivotTables/pivotTable103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ivotTable" Target="../pivotTables/pivotTable104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7.xml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ivotTable" Target="../pivotTables/pivotTable105.xml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ivotTable" Target="../pivotTables/pivotTable106.xml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ivotTable" Target="../pivotTables/pivotTable107.xml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ivotTable" Target="../pivotTables/pivotTable108.xml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ivotTable" Target="../pivotTables/pivotTable10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ivotTable" Target="../pivotTables/pivotTable110.xml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ivotTable" Target="../pivotTables/pivotTable111.xml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ivotTable" Target="../pivotTables/pivotTable112.xml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ivotTable" Target="../pivotTables/pivotTable113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20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7.xml"/><Relationship Id="rId2" Type="http://schemas.openxmlformats.org/officeDocument/2006/relationships/printerSettings" Target="../printerSettings/printerSettings64.bin"/><Relationship Id="rId1" Type="http://schemas.openxmlformats.org/officeDocument/2006/relationships/pivotTable" Target="../pivotTables/pivotTable11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8.xml"/></Relationships>
</file>

<file path=xl/worksheets/_rels/sheet2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8.xml"/><Relationship Id="rId2" Type="http://schemas.openxmlformats.org/officeDocument/2006/relationships/printerSettings" Target="../printerSettings/printerSettings65.bin"/><Relationship Id="rId1" Type="http://schemas.openxmlformats.org/officeDocument/2006/relationships/pivotTable" Target="../pivotTables/pivotTable115.xml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ivotTable" Target="../pivotTables/pivotTable116.xml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ivotTable" Target="../pivotTables/pivotTable117.xml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ivotTable" Target="../pivotTables/pivotTable118.xml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ivotTable" Target="../pivotTables/pivotTable119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ivotTable" Target="../pivotTables/pivotTable120.xml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ivotTable" Target="../pivotTables/pivotTable121.xml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ivotTable" Target="../pivotTables/pivotTable122.xml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ivotTable" Target="../pivotTables/pivotTable123.xml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ivotTable" Target="../pivotTables/pivotTable124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ivotTable" Target="../pivotTables/pivotTable9.xml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ivotTable" Target="../pivotTables/pivotTable125.xml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ivotTable" Target="../pivotTables/pivotTable126.xml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ivotTable" Target="../pivotTables/pivotTable127.xml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ivotTable" Target="../pivotTables/pivotTable128.xml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ivotTable" Target="../pivotTables/pivotTable129.xml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ivotTable" Target="../pivotTables/pivotTable130.xml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ivotTable" Target="../pivotTables/pivotTable13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ivotTable" Target="../pivotTables/pivotTable132.xml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ivotTable" Target="../pivotTables/pivotTable133.xml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ivotTable" Target="../pivotTables/pivotTable134.xml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ivotTable" Target="../pivotTables/pivotTable135.xml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ivotTable" Target="../pivotTables/pivotTable136.xml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ivotTable" Target="../pivotTables/pivotTable137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ivotTable" Target="../pivotTables/pivotTable10.xml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ivotTable" Target="../pivotTables/pivotTable138.xml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ivotTable" Target="../pivotTables/pivotTable139.xml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ivotTable" Target="../pivotTables/pivotTable11.xml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ivotTable" Target="../pivotTables/pivotTable140.xml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ivotTable" Target="../pivotTables/pivotTable141.xml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ivotTable" Target="../pivotTables/pivotTable142.xml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ivotTable" Target="../pivotTables/pivotTable143.xml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ivotTable" Target="../pivotTables/pivotTable144.xml"/></Relationships>
</file>

<file path=xl/worksheets/_rels/sheet2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1.xml"/><Relationship Id="rId2" Type="http://schemas.openxmlformats.org/officeDocument/2006/relationships/printerSettings" Target="../printerSettings/printerSettings82.bin"/><Relationship Id="rId1" Type="http://schemas.openxmlformats.org/officeDocument/2006/relationships/pivotTable" Target="../pivotTables/pivotTable145.xml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ivotTable" Target="../pivotTables/pivotTable146.xml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ivotTable" Target="../pivotTables/pivotTable147.xml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ivotTable" Target="../pivotTables/pivotTable148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ivotTable" Target="../pivotTables/pivotTable12.xml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ivotTable" Target="../pivotTables/pivotTable149.xml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ivotTable" Target="../pivotTables/pivotTable150.xml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ivotTable" Target="../pivotTables/pivotTable151.xml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ivotTable" Target="../pivotTables/pivotTable152.xml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ivotTable" Target="../pivotTables/pivotTable153.xml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ivotTable" Target="../pivotTables/pivotTable154.xml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ivotTable" Target="../pivotTables/pivotTable155.xml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ivotTable" Target="../pivotTables/pivotTable156.xml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ivotTable" Target="../pivotTables/pivotTable157.xml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ivotTable" Target="../pivotTables/pivotTable158.xml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ivotTable" Target="../pivotTables/pivotTable159.xml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ivotTable" Target="../pivotTables/pivotTable16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ivotTable" Target="../pivotTables/pivotTable13.xml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ivotTable" Target="../pivotTables/pivotTable161.xml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ivotTable" Target="../pivotTables/pivotTable162.xml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ivotTable" Target="../pivotTables/pivotTable163.xml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ivotTable" Target="../pivotTables/pivotTable164.xml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ivotTable" Target="../pivotTables/pivotTable165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ivotTable" Target="../pivotTables/pivotTable14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ivotTable" Target="../pivotTables/pivotTable1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4.bin"/><Relationship Id="rId1" Type="http://schemas.openxmlformats.org/officeDocument/2006/relationships/pivotTable" Target="../pivotTables/pivotTable1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ivotTable" Target="../pivotTables/pivotTable18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ivotTable" Target="../pivotTables/pivotTable19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ivotTable" Target="../pivotTables/pivotTable20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ivotTable" Target="../pivotTables/pivotTable2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ivotTable" Target="../pivotTables/pivotTable22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ivotTable" Target="../pivotTables/pivotTable23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ivotTable" Target="../pivotTables/pivotTable24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ivotTable" Target="../pivotTables/pivotTable25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ivotTable" Target="../pivotTables/pivotTable26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30.bin"/><Relationship Id="rId1" Type="http://schemas.openxmlformats.org/officeDocument/2006/relationships/pivotTable" Target="../pivotTables/pivotTable27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ivotTable" Target="../pivotTables/pivotTable28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ivotTable" Target="../pivotTables/pivotTable2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ivotTable" Target="../pivotTables/pivotTable3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ivotTable" Target="../pivotTables/pivotTable31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ivotTable" Target="../pivotTables/pivotTable32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ivotTable" Target="../pivotTables/pivotTable33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ivotTable" Target="../pivotTables/pivotTable3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34.bin"/><Relationship Id="rId1" Type="http://schemas.openxmlformats.org/officeDocument/2006/relationships/pivotTable" Target="../pivotTables/pivotTable35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35.bin"/><Relationship Id="rId1" Type="http://schemas.openxmlformats.org/officeDocument/2006/relationships/pivotTable" Target="../pivotTables/pivotTable36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ivotTable" Target="../pivotTables/pivotTable37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ivotTable" Target="../pivotTables/pivotTable38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ivotTable" Target="../pivotTables/pivotTable39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ivotTable" Target="../pivotTables/pivotTable40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ivotTable" Target="../pivotTables/pivotTable4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ivotTable" Target="../pivotTables/pivotTable42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ivotTable" Target="../pivotTables/pivotTable43.xm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ivotTable" Target="../pivotTables/pivotTable44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ivotTable" Target="../pivotTables/pivotTable45.xm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ivotTable" Target="../pivotTables/pivotTable46.x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ivotTable" Target="../pivotTables/pivotTable47.xm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ivotTable" Target="../pivotTables/pivotTable4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ivotTable" Target="../pivotTables/pivotTable49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ivotTable" Target="../pivotTables/pivotTable50.xm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ivotTable" Target="../pivotTables/pivotTable51.xm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ivotTable" Target="../pivotTables/pivotTable52.xm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ivotTable" Target="../pivotTables/pivotTable53.xm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ivotTable" Target="../pivotTables/pivotTable54.xm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ivotTable" Target="../pivotTables/pivotTable5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"/>
  <sheetViews>
    <sheetView tabSelected="1" topLeftCell="C1" workbookViewId="0">
      <pane xSplit="6" ySplit="1" topLeftCell="I2" activePane="bottomRight" state="frozen"/>
      <selection activeCell="C1" sqref="C1"/>
      <selection pane="topRight" activeCell="I1" sqref="I1"/>
      <selection pane="bottomLeft" activeCell="C2" sqref="C2"/>
      <selection pane="bottomRight" activeCell="C1" sqref="C1"/>
    </sheetView>
  </sheetViews>
  <sheetFormatPr defaultRowHeight="14.25"/>
  <cols>
    <col min="1" max="2" width="8.109375" style="1" hidden="1" customWidth="1"/>
    <col min="3" max="3" width="8.109375" style="1" customWidth="1"/>
    <col min="4" max="4" width="61.21875" style="1" bestFit="1" customWidth="1"/>
    <col min="5" max="5" width="6.33203125" style="1" customWidth="1"/>
    <col min="6" max="8" width="8.88671875" style="1" hidden="1" customWidth="1"/>
    <col min="9" max="11" width="20.21875" style="1" customWidth="1"/>
    <col min="12" max="16384" width="8.88671875" style="1"/>
  </cols>
  <sheetData>
    <row r="1" spans="1:11">
      <c r="A1" s="1" t="s">
        <v>135</v>
      </c>
      <c r="B1" s="1" t="s">
        <v>136</v>
      </c>
      <c r="C1" s="1" t="s">
        <v>181</v>
      </c>
      <c r="D1" s="1" t="s">
        <v>134</v>
      </c>
      <c r="E1" s="1" t="s">
        <v>180</v>
      </c>
      <c r="F1" s="1" t="s">
        <v>177</v>
      </c>
      <c r="G1" s="1" t="s">
        <v>178</v>
      </c>
      <c r="H1" s="1" t="s">
        <v>179</v>
      </c>
      <c r="I1" s="1" t="s">
        <v>1356</v>
      </c>
      <c r="J1" s="1" t="s">
        <v>1357</v>
      </c>
      <c r="K1" s="1" t="s">
        <v>1358</v>
      </c>
    </row>
    <row r="2" spans="1:11">
      <c r="A2" s="1">
        <v>1</v>
      </c>
      <c r="B2" s="1">
        <v>0</v>
      </c>
      <c r="C2" s="2">
        <f>IF(B2=0,A2,A2&amp;"-"&amp;B2)</f>
        <v>1</v>
      </c>
      <c r="D2" s="1" t="s">
        <v>1</v>
      </c>
      <c r="E2" s="1" t="s">
        <v>154</v>
      </c>
      <c r="I2" s="1" t="str">
        <f>IFERROR(VLOOKUP(F2,課CD!$A$2:$B$36,2,FALSE),"")</f>
        <v/>
      </c>
      <c r="J2" s="1" t="str">
        <f>IFERROR(VLOOKUP(G2,課CD!$A$2:$B$36,2,FALSE),"")</f>
        <v/>
      </c>
      <c r="K2" s="1" t="str">
        <f>IFERROR(VLOOKUP(H2,課CD!$A$2:$B$36,2,FALSE),"")</f>
        <v/>
      </c>
    </row>
    <row r="3" spans="1:11">
      <c r="A3" s="1">
        <v>1</v>
      </c>
      <c r="B3" s="1">
        <v>1</v>
      </c>
      <c r="C3" s="3" t="str">
        <f t="shared" ref="C3:C65" si="0">IF(B3=0,A3,A3&amp;"-"&amp;B3)</f>
        <v>1-1</v>
      </c>
      <c r="D3" s="1" t="s">
        <v>2</v>
      </c>
      <c r="E3" s="1">
        <v>1</v>
      </c>
      <c r="F3" s="1">
        <v>1</v>
      </c>
      <c r="I3" s="1" t="str">
        <f>IFERROR(VLOOKUP(F3,課CD!$A$2:$B$36,2,FALSE),"")</f>
        <v>企画政策課</v>
      </c>
      <c r="J3" s="1" t="str">
        <f>IFERROR(VLOOKUP(G3,課CD!$A$2:$B$36,2,FALSE),"")</f>
        <v/>
      </c>
      <c r="K3" s="1" t="str">
        <f>IFERROR(VLOOKUP(H3,課CD!$A$2:$B$36,2,FALSE),"")</f>
        <v/>
      </c>
    </row>
    <row r="4" spans="1:11">
      <c r="A4" s="1">
        <v>1</v>
      </c>
      <c r="B4" s="1">
        <v>2</v>
      </c>
      <c r="C4" s="3" t="str">
        <f t="shared" si="0"/>
        <v>1-2</v>
      </c>
      <c r="D4" s="1" t="s">
        <v>3</v>
      </c>
      <c r="E4" s="1">
        <v>1</v>
      </c>
      <c r="F4" s="1">
        <v>15</v>
      </c>
      <c r="G4" s="1">
        <v>16</v>
      </c>
      <c r="H4" s="1">
        <v>18</v>
      </c>
      <c r="I4" s="1" t="str">
        <f>IFERROR(VLOOKUP(F4,課CD!$A$2:$B$36,2,FALSE),"")</f>
        <v>環境課</v>
      </c>
      <c r="J4" s="1" t="str">
        <f>IFERROR(VLOOKUP(G4,課CD!$A$2:$B$36,2,FALSE),"")</f>
        <v>道路課</v>
      </c>
      <c r="K4" s="1" t="str">
        <f>IFERROR(VLOOKUP(H4,課CD!$A$2:$B$36,2,FALSE),"")</f>
        <v>都市計画課</v>
      </c>
    </row>
    <row r="5" spans="1:11">
      <c r="A5" s="1">
        <v>1</v>
      </c>
      <c r="B5" s="1">
        <v>3</v>
      </c>
      <c r="C5" s="3" t="str">
        <f t="shared" si="0"/>
        <v>1-3</v>
      </c>
      <c r="D5" s="1" t="s">
        <v>4</v>
      </c>
      <c r="E5" s="1">
        <v>1</v>
      </c>
      <c r="F5" s="1">
        <v>18</v>
      </c>
      <c r="I5" s="1" t="str">
        <f>IFERROR(VLOOKUP(F5,課CD!$A$2:$B$36,2,FALSE),"")</f>
        <v>都市計画課</v>
      </c>
      <c r="J5" s="1" t="str">
        <f>IFERROR(VLOOKUP(G5,課CD!$A$2:$B$36,2,FALSE),"")</f>
        <v/>
      </c>
      <c r="K5" s="1" t="str">
        <f>IFERROR(VLOOKUP(H5,課CD!$A$2:$B$36,2,FALSE),"")</f>
        <v/>
      </c>
    </row>
    <row r="6" spans="1:11">
      <c r="A6" s="1">
        <v>1</v>
      </c>
      <c r="B6" s="1">
        <v>4</v>
      </c>
      <c r="C6" s="3" t="str">
        <f t="shared" si="0"/>
        <v>1-4</v>
      </c>
      <c r="D6" s="1" t="s">
        <v>5</v>
      </c>
      <c r="E6" s="1">
        <v>2</v>
      </c>
      <c r="F6" s="1">
        <v>4</v>
      </c>
      <c r="I6" s="1" t="str">
        <f>IFERROR(VLOOKUP(F6,課CD!$A$2:$B$36,2,FALSE),"")</f>
        <v>総務課</v>
      </c>
      <c r="J6" s="1" t="str">
        <f>IFERROR(VLOOKUP(G6,課CD!$A$2:$B$36,2,FALSE),"")</f>
        <v/>
      </c>
      <c r="K6" s="1" t="str">
        <f>IFERROR(VLOOKUP(H6,課CD!$A$2:$B$36,2,FALSE),"")</f>
        <v/>
      </c>
    </row>
    <row r="7" spans="1:11">
      <c r="A7" s="1">
        <v>1</v>
      </c>
      <c r="B7" s="1">
        <v>5</v>
      </c>
      <c r="C7" s="3" t="str">
        <f t="shared" si="0"/>
        <v>1-5</v>
      </c>
      <c r="D7" s="1" t="s">
        <v>6</v>
      </c>
      <c r="E7" s="1">
        <v>4</v>
      </c>
      <c r="F7" s="1">
        <v>5</v>
      </c>
      <c r="I7" s="1" t="str">
        <f>IFERROR(VLOOKUP(F7,課CD!$A$2:$B$36,2,FALSE),"")</f>
        <v>税務課</v>
      </c>
      <c r="J7" s="1" t="str">
        <f>IFERROR(VLOOKUP(G7,課CD!$A$2:$B$36,2,FALSE),"")</f>
        <v/>
      </c>
      <c r="K7" s="1" t="str">
        <f>IFERROR(VLOOKUP(H7,課CD!$A$2:$B$36,2,FALSE),"")</f>
        <v/>
      </c>
    </row>
    <row r="8" spans="1:11">
      <c r="A8" s="1">
        <v>1</v>
      </c>
      <c r="B8" s="1">
        <v>6</v>
      </c>
      <c r="C8" s="3" t="str">
        <f t="shared" si="0"/>
        <v>1-6</v>
      </c>
      <c r="D8" s="1" t="s">
        <v>7</v>
      </c>
      <c r="E8" s="1">
        <v>4</v>
      </c>
      <c r="F8" s="1">
        <v>35</v>
      </c>
      <c r="I8" s="1" t="str">
        <f>IFERROR(VLOOKUP(F8,課CD!$A$2:$B$36,2,FALSE),"")</f>
        <v>消防署</v>
      </c>
      <c r="J8" s="1" t="str">
        <f>IFERROR(VLOOKUP(G8,課CD!$A$2:$B$36,2,FALSE),"")</f>
        <v/>
      </c>
      <c r="K8" s="1" t="str">
        <f>IFERROR(VLOOKUP(H8,課CD!$A$2:$B$36,2,FALSE),"")</f>
        <v/>
      </c>
    </row>
    <row r="9" spans="1:11">
      <c r="A9" s="1">
        <v>2</v>
      </c>
      <c r="B9" s="1">
        <v>0</v>
      </c>
      <c r="C9" s="2">
        <f t="shared" si="0"/>
        <v>2</v>
      </c>
      <c r="D9" s="1" t="s">
        <v>11</v>
      </c>
      <c r="E9" s="1" t="s">
        <v>155</v>
      </c>
      <c r="I9" s="1" t="str">
        <f>IFERROR(VLOOKUP(F9,課CD!$A$2:$B$36,2,FALSE),"")</f>
        <v/>
      </c>
      <c r="J9" s="1" t="str">
        <f>IFERROR(VLOOKUP(G9,課CD!$A$2:$B$36,2,FALSE),"")</f>
        <v/>
      </c>
      <c r="K9" s="1" t="str">
        <f>IFERROR(VLOOKUP(H9,課CD!$A$2:$B$36,2,FALSE),"")</f>
        <v/>
      </c>
    </row>
    <row r="10" spans="1:11">
      <c r="A10" s="1">
        <v>2</v>
      </c>
      <c r="B10" s="1">
        <v>1</v>
      </c>
      <c r="C10" s="3" t="str">
        <f t="shared" si="0"/>
        <v>2-1</v>
      </c>
      <c r="D10" s="1" t="s">
        <v>12</v>
      </c>
      <c r="E10" s="1">
        <v>5</v>
      </c>
      <c r="F10" s="1">
        <v>1</v>
      </c>
      <c r="I10" s="1" t="str">
        <f>IFERROR(VLOOKUP(F10,課CD!$A$2:$B$36,2,FALSE),"")</f>
        <v>企画政策課</v>
      </c>
      <c r="J10" s="1" t="str">
        <f>IFERROR(VLOOKUP(G10,課CD!$A$2:$B$36,2,FALSE),"")</f>
        <v/>
      </c>
      <c r="K10" s="1" t="str">
        <f>IFERROR(VLOOKUP(H10,課CD!$A$2:$B$36,2,FALSE),"")</f>
        <v/>
      </c>
    </row>
    <row r="11" spans="1:11">
      <c r="A11" s="1">
        <v>2</v>
      </c>
      <c r="B11" s="1">
        <v>2</v>
      </c>
      <c r="C11" s="3" t="str">
        <f t="shared" si="0"/>
        <v>2-2</v>
      </c>
      <c r="D11" s="1" t="s">
        <v>13</v>
      </c>
      <c r="E11" s="1">
        <v>6</v>
      </c>
      <c r="F11" s="1">
        <v>8</v>
      </c>
      <c r="I11" s="1" t="str">
        <f>IFERROR(VLOOKUP(F11,課CD!$A$2:$B$36,2,FALSE),"")</f>
        <v>町民窓口課</v>
      </c>
      <c r="J11" s="1" t="str">
        <f>IFERROR(VLOOKUP(G11,課CD!$A$2:$B$36,2,FALSE),"")</f>
        <v/>
      </c>
      <c r="K11" s="1" t="str">
        <f>IFERROR(VLOOKUP(H11,課CD!$A$2:$B$36,2,FALSE),"")</f>
        <v/>
      </c>
    </row>
    <row r="12" spans="1:11">
      <c r="A12" s="1">
        <v>2</v>
      </c>
      <c r="B12" s="1">
        <v>3</v>
      </c>
      <c r="C12" s="3" t="str">
        <f t="shared" si="0"/>
        <v>2-3</v>
      </c>
      <c r="D12" s="1" t="s">
        <v>14</v>
      </c>
      <c r="E12" s="1">
        <v>6</v>
      </c>
      <c r="F12" s="1">
        <v>8</v>
      </c>
      <c r="I12" s="1" t="str">
        <f>IFERROR(VLOOKUP(F12,課CD!$A$2:$B$36,2,FALSE),"")</f>
        <v>町民窓口課</v>
      </c>
      <c r="J12" s="1" t="str">
        <f>IFERROR(VLOOKUP(G12,課CD!$A$2:$B$36,2,FALSE),"")</f>
        <v/>
      </c>
      <c r="K12" s="1" t="str">
        <f>IFERROR(VLOOKUP(H12,課CD!$A$2:$B$36,2,FALSE),"")</f>
        <v/>
      </c>
    </row>
    <row r="13" spans="1:11">
      <c r="A13" s="1">
        <v>2</v>
      </c>
      <c r="B13" s="1">
        <v>4</v>
      </c>
      <c r="C13" s="3" t="str">
        <f t="shared" si="0"/>
        <v>2-4</v>
      </c>
      <c r="D13" s="1" t="s">
        <v>15</v>
      </c>
      <c r="E13" s="1">
        <v>7</v>
      </c>
      <c r="F13" s="1">
        <v>8</v>
      </c>
      <c r="I13" s="1" t="str">
        <f>IFERROR(VLOOKUP(F13,課CD!$A$2:$B$36,2,FALSE),"")</f>
        <v>町民窓口課</v>
      </c>
      <c r="J13" s="1" t="str">
        <f>IFERROR(VLOOKUP(G13,課CD!$A$2:$B$36,2,FALSE),"")</f>
        <v/>
      </c>
      <c r="K13" s="1" t="str">
        <f>IFERROR(VLOOKUP(H13,課CD!$A$2:$B$36,2,FALSE),"")</f>
        <v/>
      </c>
    </row>
    <row r="14" spans="1:11">
      <c r="A14" s="1">
        <v>2</v>
      </c>
      <c r="B14" s="1">
        <v>5</v>
      </c>
      <c r="C14" s="3" t="str">
        <f t="shared" si="0"/>
        <v>2-5</v>
      </c>
      <c r="D14" s="1" t="s">
        <v>16</v>
      </c>
      <c r="E14" s="1">
        <v>8</v>
      </c>
      <c r="F14" s="1">
        <v>8</v>
      </c>
      <c r="I14" s="1" t="str">
        <f>IFERROR(VLOOKUP(F14,課CD!$A$2:$B$36,2,FALSE),"")</f>
        <v>町民窓口課</v>
      </c>
      <c r="J14" s="1" t="str">
        <f>IFERROR(VLOOKUP(G14,課CD!$A$2:$B$36,2,FALSE),"")</f>
        <v/>
      </c>
      <c r="K14" s="1" t="str">
        <f>IFERROR(VLOOKUP(H14,課CD!$A$2:$B$36,2,FALSE),"")</f>
        <v/>
      </c>
    </row>
    <row r="15" spans="1:11">
      <c r="A15" s="1">
        <v>2</v>
      </c>
      <c r="B15" s="1">
        <v>6</v>
      </c>
      <c r="C15" s="3" t="str">
        <f t="shared" si="0"/>
        <v>2-6</v>
      </c>
      <c r="D15" s="1" t="s">
        <v>17</v>
      </c>
      <c r="E15" s="1">
        <v>8</v>
      </c>
      <c r="F15" s="1">
        <v>8</v>
      </c>
      <c r="I15" s="1" t="str">
        <f>IFERROR(VLOOKUP(F15,課CD!$A$2:$B$36,2,FALSE),"")</f>
        <v>町民窓口課</v>
      </c>
      <c r="J15" s="1" t="str">
        <f>IFERROR(VLOOKUP(G15,課CD!$A$2:$B$36,2,FALSE),"")</f>
        <v/>
      </c>
      <c r="K15" s="1" t="str">
        <f>IFERROR(VLOOKUP(H15,課CD!$A$2:$B$36,2,FALSE),"")</f>
        <v/>
      </c>
    </row>
    <row r="16" spans="1:11">
      <c r="A16" s="1">
        <v>2</v>
      </c>
      <c r="B16" s="1">
        <v>7</v>
      </c>
      <c r="C16" s="3" t="str">
        <f t="shared" si="0"/>
        <v>2-7</v>
      </c>
      <c r="D16" s="1" t="s">
        <v>18</v>
      </c>
      <c r="E16" s="1">
        <v>9</v>
      </c>
      <c r="F16" s="1">
        <v>1</v>
      </c>
      <c r="I16" s="1" t="str">
        <f>IFERROR(VLOOKUP(F16,課CD!$A$2:$B$36,2,FALSE),"")</f>
        <v>企画政策課</v>
      </c>
      <c r="J16" s="1" t="str">
        <f>IFERROR(VLOOKUP(G16,課CD!$A$2:$B$36,2,FALSE),"")</f>
        <v/>
      </c>
      <c r="K16" s="1" t="str">
        <f>IFERROR(VLOOKUP(H16,課CD!$A$2:$B$36,2,FALSE),"")</f>
        <v/>
      </c>
    </row>
    <row r="17" spans="1:11">
      <c r="A17" s="1">
        <v>2</v>
      </c>
      <c r="B17" s="1">
        <v>8</v>
      </c>
      <c r="C17" s="3" t="str">
        <f t="shared" si="0"/>
        <v>2-8</v>
      </c>
      <c r="D17" s="1" t="s">
        <v>19</v>
      </c>
      <c r="E17" s="1">
        <v>10</v>
      </c>
      <c r="F17" s="1">
        <v>1</v>
      </c>
      <c r="I17" s="1" t="str">
        <f>IFERROR(VLOOKUP(F17,課CD!$A$2:$B$36,2,FALSE),"")</f>
        <v>企画政策課</v>
      </c>
      <c r="J17" s="1" t="str">
        <f>IFERROR(VLOOKUP(G17,課CD!$A$2:$B$36,2,FALSE),"")</f>
        <v/>
      </c>
      <c r="K17" s="1" t="str">
        <f>IFERROR(VLOOKUP(H17,課CD!$A$2:$B$36,2,FALSE),"")</f>
        <v/>
      </c>
    </row>
    <row r="18" spans="1:11">
      <c r="A18" s="1">
        <v>2</v>
      </c>
      <c r="B18" s="1">
        <v>9</v>
      </c>
      <c r="C18" s="3" t="str">
        <f t="shared" si="0"/>
        <v>2-9</v>
      </c>
      <c r="D18" s="1" t="s">
        <v>3252</v>
      </c>
      <c r="E18" s="1">
        <v>12</v>
      </c>
      <c r="F18" s="1">
        <v>1</v>
      </c>
      <c r="I18" s="1" t="str">
        <f>IFERROR(VLOOKUP(F18,課CD!$A$2:$B$36,2,FALSE),"")</f>
        <v>企画政策課</v>
      </c>
      <c r="J18" s="1" t="str">
        <f>IFERROR(VLOOKUP(G18,課CD!$A$2:$B$36,2,FALSE),"")</f>
        <v/>
      </c>
      <c r="K18" s="1" t="str">
        <f>IFERROR(VLOOKUP(H18,課CD!$A$2:$B$36,2,FALSE),"")</f>
        <v/>
      </c>
    </row>
    <row r="19" spans="1:11">
      <c r="A19" s="1">
        <v>2</v>
      </c>
      <c r="B19" s="1">
        <v>10</v>
      </c>
      <c r="C19" s="3" t="str">
        <f t="shared" si="0"/>
        <v>2-10</v>
      </c>
      <c r="D19" s="1" t="s">
        <v>10</v>
      </c>
      <c r="E19" s="1">
        <v>12</v>
      </c>
      <c r="F19" s="1">
        <v>1</v>
      </c>
      <c r="I19" s="1" t="str">
        <f>IFERROR(VLOOKUP(F19,課CD!$A$2:$B$36,2,FALSE),"")</f>
        <v>企画政策課</v>
      </c>
      <c r="J19" s="1" t="str">
        <f>IFERROR(VLOOKUP(G19,課CD!$A$2:$B$36,2,FALSE),"")</f>
        <v/>
      </c>
      <c r="K19" s="1" t="str">
        <f>IFERROR(VLOOKUP(H19,課CD!$A$2:$B$36,2,FALSE),"")</f>
        <v/>
      </c>
    </row>
    <row r="20" spans="1:11">
      <c r="A20" s="1">
        <v>2</v>
      </c>
      <c r="B20" s="1">
        <v>11</v>
      </c>
      <c r="C20" s="3" t="str">
        <f t="shared" si="0"/>
        <v>2-11</v>
      </c>
      <c r="D20" s="1" t="s">
        <v>8</v>
      </c>
      <c r="E20" s="1">
        <v>13</v>
      </c>
      <c r="F20" s="1">
        <v>1</v>
      </c>
      <c r="I20" s="1" t="str">
        <f>IFERROR(VLOOKUP(F20,課CD!$A$2:$B$36,2,FALSE),"")</f>
        <v>企画政策課</v>
      </c>
      <c r="J20" s="1" t="str">
        <f>IFERROR(VLOOKUP(G20,課CD!$A$2:$B$36,2,FALSE),"")</f>
        <v/>
      </c>
      <c r="K20" s="1" t="str">
        <f>IFERROR(VLOOKUP(H20,課CD!$A$2:$B$36,2,FALSE),"")</f>
        <v/>
      </c>
    </row>
    <row r="21" spans="1:11">
      <c r="A21" s="1">
        <v>2</v>
      </c>
      <c r="B21" s="1">
        <v>12</v>
      </c>
      <c r="C21" s="3" t="str">
        <f t="shared" si="0"/>
        <v>2-12</v>
      </c>
      <c r="D21" s="1" t="s">
        <v>9</v>
      </c>
      <c r="E21" s="1">
        <v>13</v>
      </c>
      <c r="F21" s="1">
        <v>1</v>
      </c>
      <c r="I21" s="1" t="str">
        <f>IFERROR(VLOOKUP(F21,課CD!$A$2:$B$36,2,FALSE),"")</f>
        <v>企画政策課</v>
      </c>
      <c r="J21" s="1" t="str">
        <f>IFERROR(VLOOKUP(G21,課CD!$A$2:$B$36,2,FALSE),"")</f>
        <v/>
      </c>
      <c r="K21" s="1" t="str">
        <f>IFERROR(VLOOKUP(H21,課CD!$A$2:$B$36,2,FALSE),"")</f>
        <v/>
      </c>
    </row>
    <row r="22" spans="1:11">
      <c r="A22" s="1">
        <v>3</v>
      </c>
      <c r="B22" s="1">
        <v>0</v>
      </c>
      <c r="C22" s="2">
        <f t="shared" si="0"/>
        <v>3</v>
      </c>
      <c r="D22" s="1" t="s">
        <v>20</v>
      </c>
      <c r="E22" s="1" t="s">
        <v>155</v>
      </c>
      <c r="I22" s="1" t="str">
        <f>IFERROR(VLOOKUP(F22,課CD!$A$2:$B$36,2,FALSE),"")</f>
        <v/>
      </c>
      <c r="J22" s="1" t="str">
        <f>IFERROR(VLOOKUP(G22,課CD!$A$2:$B$36,2,FALSE),"")</f>
        <v/>
      </c>
      <c r="K22" s="1" t="str">
        <f>IFERROR(VLOOKUP(H22,課CD!$A$2:$B$36,2,FALSE),"")</f>
        <v/>
      </c>
    </row>
    <row r="23" spans="1:11">
      <c r="A23" s="1">
        <v>3</v>
      </c>
      <c r="B23" s="1">
        <v>1</v>
      </c>
      <c r="C23" s="3" t="str">
        <f t="shared" si="0"/>
        <v>3-1</v>
      </c>
      <c r="D23" s="1" t="s">
        <v>22</v>
      </c>
      <c r="E23" s="1">
        <v>14</v>
      </c>
      <c r="F23" s="1">
        <v>1</v>
      </c>
      <c r="I23" s="1" t="str">
        <f>IFERROR(VLOOKUP(F23,課CD!$A$2:$B$36,2,FALSE),"")</f>
        <v>企画政策課</v>
      </c>
      <c r="J23" s="1" t="str">
        <f>IFERROR(VLOOKUP(G23,課CD!$A$2:$B$36,2,FALSE),"")</f>
        <v/>
      </c>
      <c r="K23" s="1" t="str">
        <f>IFERROR(VLOOKUP(H23,課CD!$A$2:$B$36,2,FALSE),"")</f>
        <v/>
      </c>
    </row>
    <row r="24" spans="1:11">
      <c r="A24" s="1">
        <v>3</v>
      </c>
      <c r="B24" s="1">
        <v>2</v>
      </c>
      <c r="C24" s="3" t="str">
        <f t="shared" si="0"/>
        <v>3-2</v>
      </c>
      <c r="D24" s="1" t="s">
        <v>1659</v>
      </c>
      <c r="E24" s="1">
        <v>15</v>
      </c>
      <c r="F24" s="1">
        <v>1</v>
      </c>
      <c r="I24" s="1" t="str">
        <f>IFERROR(VLOOKUP(F24,課CD!$A$2:$B$36,2,FALSE),"")</f>
        <v>企画政策課</v>
      </c>
      <c r="J24" s="1" t="str">
        <f>IFERROR(VLOOKUP(G24,課CD!$A$2:$B$36,2,FALSE),"")</f>
        <v/>
      </c>
      <c r="K24" s="1" t="str">
        <f>IFERROR(VLOOKUP(H24,課CD!$A$2:$B$36,2,FALSE),"")</f>
        <v/>
      </c>
    </row>
    <row r="25" spans="1:11">
      <c r="A25" s="1">
        <v>3</v>
      </c>
      <c r="B25" s="1">
        <v>3</v>
      </c>
      <c r="C25" s="3" t="str">
        <f t="shared" si="0"/>
        <v>3-3</v>
      </c>
      <c r="D25" s="1" t="s">
        <v>21</v>
      </c>
      <c r="E25" s="1">
        <v>16</v>
      </c>
      <c r="F25" s="1">
        <v>1</v>
      </c>
      <c r="I25" s="1" t="str">
        <f>IFERROR(VLOOKUP(F25,課CD!$A$2:$B$36,2,FALSE),"")</f>
        <v>企画政策課</v>
      </c>
      <c r="J25" s="1" t="str">
        <f>IFERROR(VLOOKUP(G25,課CD!$A$2:$B$36,2,FALSE),"")</f>
        <v/>
      </c>
      <c r="K25" s="1" t="str">
        <f>IFERROR(VLOOKUP(H25,課CD!$A$2:$B$36,2,FALSE),"")</f>
        <v/>
      </c>
    </row>
    <row r="26" spans="1:11">
      <c r="A26" s="1">
        <v>3</v>
      </c>
      <c r="B26" s="1">
        <v>4</v>
      </c>
      <c r="C26" s="3" t="str">
        <f t="shared" si="0"/>
        <v>3-4</v>
      </c>
      <c r="D26" s="1" t="s">
        <v>23</v>
      </c>
      <c r="E26" s="1">
        <v>19</v>
      </c>
      <c r="F26" s="1">
        <v>1</v>
      </c>
      <c r="I26" s="1" t="str">
        <f>IFERROR(VLOOKUP(F26,課CD!$A$2:$B$36,2,FALSE),"")</f>
        <v>企画政策課</v>
      </c>
      <c r="J26" s="1" t="str">
        <f>IFERROR(VLOOKUP(G26,課CD!$A$2:$B$36,2,FALSE),"")</f>
        <v/>
      </c>
      <c r="K26" s="1" t="str">
        <f>IFERROR(VLOOKUP(H26,課CD!$A$2:$B$36,2,FALSE),"")</f>
        <v/>
      </c>
    </row>
    <row r="27" spans="1:11">
      <c r="A27" s="1">
        <v>4</v>
      </c>
      <c r="B27" s="1">
        <v>0</v>
      </c>
      <c r="C27" s="2">
        <f t="shared" si="0"/>
        <v>4</v>
      </c>
      <c r="D27" s="1" t="s">
        <v>84</v>
      </c>
      <c r="E27" s="1" t="s">
        <v>155</v>
      </c>
      <c r="I27" s="1" t="str">
        <f>IFERROR(VLOOKUP(F27,課CD!$A$2:$B$36,2,FALSE),"")</f>
        <v/>
      </c>
      <c r="J27" s="1" t="str">
        <f>IFERROR(VLOOKUP(G27,課CD!$A$2:$B$36,2,FALSE),"")</f>
        <v/>
      </c>
      <c r="K27" s="1" t="str">
        <f>IFERROR(VLOOKUP(H27,課CD!$A$2:$B$36,2,FALSE),"")</f>
        <v/>
      </c>
    </row>
    <row r="28" spans="1:11">
      <c r="A28" s="1">
        <v>4</v>
      </c>
      <c r="B28" s="1">
        <v>1</v>
      </c>
      <c r="C28" s="3" t="str">
        <f t="shared" si="0"/>
        <v>4-1</v>
      </c>
      <c r="D28" s="1" t="s">
        <v>86</v>
      </c>
      <c r="E28" s="1">
        <v>23</v>
      </c>
      <c r="F28" s="1">
        <v>1</v>
      </c>
      <c r="I28" s="1" t="str">
        <f>IFERROR(VLOOKUP(F28,課CD!$A$2:$B$36,2,FALSE),"")</f>
        <v>企画政策課</v>
      </c>
      <c r="J28" s="1" t="str">
        <f>IFERROR(VLOOKUP(G28,課CD!$A$2:$B$36,2,FALSE),"")</f>
        <v/>
      </c>
      <c r="K28" s="1" t="str">
        <f>IFERROR(VLOOKUP(H28,課CD!$A$2:$B$36,2,FALSE),"")</f>
        <v/>
      </c>
    </row>
    <row r="29" spans="1:11">
      <c r="A29" s="1">
        <v>4</v>
      </c>
      <c r="B29" s="1">
        <v>2</v>
      </c>
      <c r="C29" s="3" t="str">
        <f t="shared" si="0"/>
        <v>4-2</v>
      </c>
      <c r="D29" s="1" t="s">
        <v>87</v>
      </c>
      <c r="E29" s="1">
        <v>24</v>
      </c>
      <c r="F29" s="1">
        <v>1</v>
      </c>
      <c r="I29" s="1" t="str">
        <f>IFERROR(VLOOKUP(F29,課CD!$A$2:$B$36,2,FALSE),"")</f>
        <v>企画政策課</v>
      </c>
      <c r="J29" s="1" t="str">
        <f>IFERROR(VLOOKUP(G29,課CD!$A$2:$B$36,2,FALSE),"")</f>
        <v/>
      </c>
      <c r="K29" s="1" t="str">
        <f>IFERROR(VLOOKUP(H29,課CD!$A$2:$B$36,2,FALSE),"")</f>
        <v/>
      </c>
    </row>
    <row r="30" spans="1:11">
      <c r="A30" s="1">
        <v>4</v>
      </c>
      <c r="B30" s="1">
        <v>3</v>
      </c>
      <c r="C30" s="3" t="str">
        <f t="shared" si="0"/>
        <v>4-3</v>
      </c>
      <c r="D30" s="1" t="s">
        <v>88</v>
      </c>
      <c r="E30" s="1">
        <v>24</v>
      </c>
      <c r="F30" s="1">
        <v>1</v>
      </c>
      <c r="I30" s="1" t="str">
        <f>IFERROR(VLOOKUP(F30,課CD!$A$2:$B$36,2,FALSE),"")</f>
        <v>企画政策課</v>
      </c>
      <c r="J30" s="1" t="str">
        <f>IFERROR(VLOOKUP(G30,課CD!$A$2:$B$36,2,FALSE),"")</f>
        <v/>
      </c>
      <c r="K30" s="1" t="str">
        <f>IFERROR(VLOOKUP(H30,課CD!$A$2:$B$36,2,FALSE),"")</f>
        <v/>
      </c>
    </row>
    <row r="31" spans="1:11">
      <c r="A31" s="1">
        <v>4</v>
      </c>
      <c r="B31" s="1">
        <v>4</v>
      </c>
      <c r="C31" s="3" t="str">
        <f t="shared" si="0"/>
        <v>4-4</v>
      </c>
      <c r="D31" s="1" t="s">
        <v>89</v>
      </c>
      <c r="E31" s="1">
        <v>25</v>
      </c>
      <c r="F31" s="1">
        <v>26</v>
      </c>
      <c r="I31" s="1" t="str">
        <f>IFERROR(VLOOKUP(F31,課CD!$A$2:$B$36,2,FALSE),"")</f>
        <v>農業委員会事務局</v>
      </c>
      <c r="J31" s="1" t="str">
        <f>IFERROR(VLOOKUP(G31,課CD!$A$2:$B$36,2,FALSE),"")</f>
        <v/>
      </c>
      <c r="K31" s="1" t="str">
        <f>IFERROR(VLOOKUP(H31,課CD!$A$2:$B$36,2,FALSE),"")</f>
        <v/>
      </c>
    </row>
    <row r="32" spans="1:11">
      <c r="A32" s="1">
        <v>4</v>
      </c>
      <c r="B32" s="1">
        <v>5</v>
      </c>
      <c r="C32" s="3" t="str">
        <f t="shared" si="0"/>
        <v>4-5</v>
      </c>
      <c r="D32" s="1" t="s">
        <v>90</v>
      </c>
      <c r="E32" s="1">
        <v>25</v>
      </c>
      <c r="F32" s="1">
        <v>1</v>
      </c>
      <c r="I32" s="1" t="str">
        <f>IFERROR(VLOOKUP(F32,課CD!$A$2:$B$36,2,FALSE),"")</f>
        <v>企画政策課</v>
      </c>
      <c r="J32" s="1" t="str">
        <f>IFERROR(VLOOKUP(G32,課CD!$A$2:$B$36,2,FALSE),"")</f>
        <v/>
      </c>
      <c r="K32" s="1" t="str">
        <f>IFERROR(VLOOKUP(H32,課CD!$A$2:$B$36,2,FALSE),"")</f>
        <v/>
      </c>
    </row>
    <row r="33" spans="1:11">
      <c r="A33" s="1">
        <v>4</v>
      </c>
      <c r="B33" s="1">
        <v>6</v>
      </c>
      <c r="C33" s="3" t="str">
        <f t="shared" si="0"/>
        <v>4-6</v>
      </c>
      <c r="D33" s="1" t="s">
        <v>91</v>
      </c>
      <c r="E33" s="1">
        <v>26</v>
      </c>
      <c r="F33" s="1">
        <v>1</v>
      </c>
      <c r="I33" s="1" t="str">
        <f>IFERROR(VLOOKUP(F33,課CD!$A$2:$B$36,2,FALSE),"")</f>
        <v>企画政策課</v>
      </c>
      <c r="J33" s="1" t="str">
        <f>IFERROR(VLOOKUP(G33,課CD!$A$2:$B$36,2,FALSE),"")</f>
        <v/>
      </c>
      <c r="K33" s="1" t="str">
        <f>IFERROR(VLOOKUP(H33,課CD!$A$2:$B$36,2,FALSE),"")</f>
        <v/>
      </c>
    </row>
    <row r="34" spans="1:11">
      <c r="A34" s="1">
        <v>4</v>
      </c>
      <c r="B34" s="1">
        <v>7</v>
      </c>
      <c r="C34" s="3" t="str">
        <f t="shared" si="0"/>
        <v>4-7</v>
      </c>
      <c r="D34" s="1" t="s">
        <v>1658</v>
      </c>
      <c r="E34" s="1">
        <v>26</v>
      </c>
      <c r="F34" s="1">
        <v>1</v>
      </c>
      <c r="I34" s="1" t="str">
        <f>IFERROR(VLOOKUP(F34,課CD!$A$2:$B$36,2,FALSE),"")</f>
        <v>企画政策課</v>
      </c>
      <c r="J34" s="1" t="str">
        <f>IFERROR(VLOOKUP(G34,課CD!$A$2:$B$36,2,FALSE),"")</f>
        <v/>
      </c>
      <c r="K34" s="1" t="str">
        <f>IFERROR(VLOOKUP(H34,課CD!$A$2:$B$36,2,FALSE),"")</f>
        <v/>
      </c>
    </row>
    <row r="35" spans="1:11">
      <c r="A35" s="1">
        <v>4</v>
      </c>
      <c r="B35" s="1">
        <v>8</v>
      </c>
      <c r="C35" s="3" t="str">
        <f t="shared" si="0"/>
        <v>4-8</v>
      </c>
      <c r="D35" s="1" t="s">
        <v>3253</v>
      </c>
      <c r="E35" s="1">
        <v>27</v>
      </c>
      <c r="F35" s="1">
        <v>1</v>
      </c>
      <c r="I35" s="1" t="str">
        <f>IFERROR(VLOOKUP(F35,課CD!$A$2:$B$36,2,FALSE),"")</f>
        <v>企画政策課</v>
      </c>
      <c r="J35" s="1" t="str">
        <f>IFERROR(VLOOKUP(G35,課CD!$A$2:$B$36,2,FALSE),"")</f>
        <v/>
      </c>
      <c r="K35" s="1" t="str">
        <f>IFERROR(VLOOKUP(H35,課CD!$A$2:$B$36,2,FALSE),"")</f>
        <v/>
      </c>
    </row>
    <row r="36" spans="1:11">
      <c r="A36" s="1">
        <v>5</v>
      </c>
      <c r="B36" s="1">
        <v>0</v>
      </c>
      <c r="C36" s="2">
        <f t="shared" si="0"/>
        <v>5</v>
      </c>
      <c r="D36" s="1" t="s">
        <v>85</v>
      </c>
      <c r="E36" s="1" t="s">
        <v>154</v>
      </c>
      <c r="I36" s="1" t="str">
        <f>IFERROR(VLOOKUP(F36,課CD!$A$2:$B$36,2,FALSE),"")</f>
        <v/>
      </c>
      <c r="J36" s="1" t="str">
        <f>IFERROR(VLOOKUP(G36,課CD!$A$2:$B$36,2,FALSE),"")</f>
        <v/>
      </c>
      <c r="K36" s="1" t="str">
        <f>IFERROR(VLOOKUP(H36,課CD!$A$2:$B$36,2,FALSE),"")</f>
        <v/>
      </c>
    </row>
    <row r="37" spans="1:11">
      <c r="A37" s="1">
        <v>5</v>
      </c>
      <c r="B37" s="1">
        <v>1</v>
      </c>
      <c r="C37" s="3" t="str">
        <f t="shared" si="0"/>
        <v>5-1</v>
      </c>
      <c r="D37" s="1" t="s">
        <v>3254</v>
      </c>
      <c r="E37" s="1">
        <v>28</v>
      </c>
      <c r="F37" s="1">
        <v>1</v>
      </c>
      <c r="I37" s="1" t="str">
        <f>IFERROR(VLOOKUP(F37,課CD!$A$2:$B$36,2,FALSE),"")</f>
        <v>企画政策課</v>
      </c>
      <c r="J37" s="1" t="str">
        <f>IFERROR(VLOOKUP(G37,課CD!$A$2:$B$36,2,FALSE),"")</f>
        <v/>
      </c>
      <c r="K37" s="1" t="str">
        <f>IFERROR(VLOOKUP(H37,課CD!$A$2:$B$36,2,FALSE),"")</f>
        <v/>
      </c>
    </row>
    <row r="38" spans="1:11">
      <c r="A38" s="1">
        <v>5</v>
      </c>
      <c r="B38" s="1">
        <v>2</v>
      </c>
      <c r="C38" s="3" t="str">
        <f t="shared" si="0"/>
        <v>5-2</v>
      </c>
      <c r="D38" s="1" t="s">
        <v>3255</v>
      </c>
      <c r="E38" s="1">
        <v>30</v>
      </c>
      <c r="F38" s="1">
        <v>1</v>
      </c>
      <c r="I38" s="1" t="str">
        <f>IFERROR(VLOOKUP(F38,課CD!$A$2:$B$36,2,FALSE),"")</f>
        <v>企画政策課</v>
      </c>
      <c r="J38" s="1" t="str">
        <f>IFERROR(VLOOKUP(G38,課CD!$A$2:$B$36,2,FALSE),"")</f>
        <v/>
      </c>
      <c r="K38" s="1" t="str">
        <f>IFERROR(VLOOKUP(H38,課CD!$A$2:$B$36,2,FALSE),"")</f>
        <v/>
      </c>
    </row>
    <row r="39" spans="1:11">
      <c r="A39" s="1">
        <v>6</v>
      </c>
      <c r="B39" s="1">
        <v>0</v>
      </c>
      <c r="C39" s="2">
        <f t="shared" si="0"/>
        <v>6</v>
      </c>
      <c r="D39" s="1" t="s">
        <v>92</v>
      </c>
      <c r="E39" s="1" t="s">
        <v>155</v>
      </c>
      <c r="I39" s="1" t="str">
        <f>IFERROR(VLOOKUP(F39,課CD!$A$2:$B$36,2,FALSE),"")</f>
        <v/>
      </c>
      <c r="J39" s="1" t="str">
        <f>IFERROR(VLOOKUP(G39,課CD!$A$2:$B$36,2,FALSE),"")</f>
        <v/>
      </c>
      <c r="K39" s="1" t="str">
        <f>IFERROR(VLOOKUP(H39,課CD!$A$2:$B$36,2,FALSE),"")</f>
        <v/>
      </c>
    </row>
    <row r="40" spans="1:11">
      <c r="A40" s="1">
        <v>6</v>
      </c>
      <c r="B40" s="1">
        <v>1</v>
      </c>
      <c r="C40" s="3" t="str">
        <f t="shared" si="0"/>
        <v>6-1</v>
      </c>
      <c r="D40" s="1" t="s">
        <v>94</v>
      </c>
      <c r="E40" s="1">
        <v>31</v>
      </c>
      <c r="F40" s="1">
        <v>1</v>
      </c>
      <c r="I40" s="1" t="str">
        <f>IFERROR(VLOOKUP(F40,課CD!$A$2:$B$36,2,FALSE),"")</f>
        <v>企画政策課</v>
      </c>
      <c r="J40" s="1" t="str">
        <f>IFERROR(VLOOKUP(G40,課CD!$A$2:$B$36,2,FALSE),"")</f>
        <v/>
      </c>
      <c r="K40" s="1" t="str">
        <f>IFERROR(VLOOKUP(H40,課CD!$A$2:$B$36,2,FALSE),"")</f>
        <v/>
      </c>
    </row>
    <row r="41" spans="1:11">
      <c r="A41" s="1">
        <v>6</v>
      </c>
      <c r="B41" s="1">
        <v>2</v>
      </c>
      <c r="C41" s="3" t="str">
        <f t="shared" si="0"/>
        <v>6-2</v>
      </c>
      <c r="D41" s="1" t="s">
        <v>95</v>
      </c>
      <c r="E41" s="1">
        <v>32</v>
      </c>
      <c r="F41" s="1">
        <v>1</v>
      </c>
      <c r="I41" s="1" t="str">
        <f>IFERROR(VLOOKUP(F41,課CD!$A$2:$B$36,2,FALSE),"")</f>
        <v>企画政策課</v>
      </c>
      <c r="J41" s="1" t="str">
        <f>IFERROR(VLOOKUP(G41,課CD!$A$2:$B$36,2,FALSE),"")</f>
        <v/>
      </c>
      <c r="K41" s="1" t="str">
        <f>IFERROR(VLOOKUP(H41,課CD!$A$2:$B$36,2,FALSE),"")</f>
        <v/>
      </c>
    </row>
    <row r="42" spans="1:11">
      <c r="A42" s="1">
        <v>6</v>
      </c>
      <c r="B42" s="1">
        <v>3</v>
      </c>
      <c r="C42" s="3" t="str">
        <f t="shared" si="0"/>
        <v>6-3</v>
      </c>
      <c r="D42" s="1" t="s">
        <v>3219</v>
      </c>
      <c r="E42" s="1">
        <v>33</v>
      </c>
      <c r="F42" s="1">
        <v>1</v>
      </c>
      <c r="I42" s="1" t="str">
        <f>IFERROR(VLOOKUP(F42,課CD!$A$2:$B$36,2,FALSE),"")</f>
        <v>企画政策課</v>
      </c>
      <c r="J42" s="1" t="str">
        <f>IFERROR(VLOOKUP(G42,課CD!$A$2:$B$36,2,FALSE),"")</f>
        <v/>
      </c>
      <c r="K42" s="1" t="str">
        <f>IFERROR(VLOOKUP(H42,課CD!$A$2:$B$36,2,FALSE),"")</f>
        <v/>
      </c>
    </row>
    <row r="43" spans="1:11">
      <c r="A43" s="1">
        <v>6</v>
      </c>
      <c r="B43" s="1">
        <v>4</v>
      </c>
      <c r="C43" s="3" t="str">
        <f t="shared" si="0"/>
        <v>6-4</v>
      </c>
      <c r="D43" s="1" t="s">
        <v>3220</v>
      </c>
      <c r="E43" s="1">
        <v>35</v>
      </c>
      <c r="F43" s="1">
        <v>1</v>
      </c>
      <c r="I43" s="1" t="str">
        <f>IFERROR(VLOOKUP(F43,課CD!$A$2:$B$36,2,FALSE),"")</f>
        <v>企画政策課</v>
      </c>
      <c r="J43" s="1" t="str">
        <f>IFERROR(VLOOKUP(G43,課CD!$A$2:$B$36,2,FALSE),"")</f>
        <v/>
      </c>
      <c r="K43" s="1" t="str">
        <f>IFERROR(VLOOKUP(H43,課CD!$A$2:$B$36,2,FALSE),"")</f>
        <v/>
      </c>
    </row>
    <row r="44" spans="1:11">
      <c r="A44" s="1">
        <v>7</v>
      </c>
      <c r="B44" s="1">
        <v>0</v>
      </c>
      <c r="C44" s="2">
        <f t="shared" si="0"/>
        <v>7</v>
      </c>
      <c r="D44" s="1" t="s">
        <v>93</v>
      </c>
      <c r="E44" s="1" t="s">
        <v>155</v>
      </c>
      <c r="I44" s="1" t="str">
        <f>IFERROR(VLOOKUP(F44,課CD!$A$2:$B$36,2,FALSE),"")</f>
        <v/>
      </c>
      <c r="J44" s="1" t="str">
        <f>IFERROR(VLOOKUP(G44,課CD!$A$2:$B$36,2,FALSE),"")</f>
        <v/>
      </c>
      <c r="K44" s="1" t="str">
        <f>IFERROR(VLOOKUP(H44,課CD!$A$2:$B$36,2,FALSE),"")</f>
        <v/>
      </c>
    </row>
    <row r="45" spans="1:11">
      <c r="A45" s="1">
        <v>7</v>
      </c>
      <c r="B45" s="1">
        <v>1</v>
      </c>
      <c r="C45" s="3" t="str">
        <f t="shared" si="0"/>
        <v>7-1</v>
      </c>
      <c r="D45" s="1" t="s">
        <v>96</v>
      </c>
      <c r="E45" s="1">
        <v>37</v>
      </c>
      <c r="F45" s="1">
        <v>1</v>
      </c>
      <c r="I45" s="1" t="str">
        <f>IFERROR(VLOOKUP(F45,課CD!$A$2:$B$36,2,FALSE),"")</f>
        <v>企画政策課</v>
      </c>
      <c r="J45" s="1" t="str">
        <f>IFERROR(VLOOKUP(G45,課CD!$A$2:$B$36,2,FALSE),"")</f>
        <v/>
      </c>
      <c r="K45" s="1" t="str">
        <f>IFERROR(VLOOKUP(H45,課CD!$A$2:$B$36,2,FALSE),"")</f>
        <v/>
      </c>
    </row>
    <row r="46" spans="1:11">
      <c r="A46" s="1">
        <v>7</v>
      </c>
      <c r="B46" s="1">
        <v>2</v>
      </c>
      <c r="C46" s="3" t="str">
        <f t="shared" si="0"/>
        <v>7-2</v>
      </c>
      <c r="D46" s="1" t="s">
        <v>97</v>
      </c>
      <c r="E46" s="1">
        <v>38</v>
      </c>
      <c r="F46" s="1">
        <v>1</v>
      </c>
      <c r="I46" s="1" t="str">
        <f>IFERROR(VLOOKUP(F46,課CD!$A$2:$B$36,2,FALSE),"")</f>
        <v>企画政策課</v>
      </c>
      <c r="J46" s="1" t="str">
        <f>IFERROR(VLOOKUP(G46,課CD!$A$2:$B$36,2,FALSE),"")</f>
        <v/>
      </c>
      <c r="K46" s="1" t="str">
        <f>IFERROR(VLOOKUP(H46,課CD!$A$2:$B$36,2,FALSE),"")</f>
        <v/>
      </c>
    </row>
    <row r="47" spans="1:11">
      <c r="A47" s="1">
        <v>8</v>
      </c>
      <c r="B47" s="1">
        <v>0</v>
      </c>
      <c r="C47" s="2">
        <f t="shared" si="0"/>
        <v>8</v>
      </c>
      <c r="D47" s="1" t="s">
        <v>24</v>
      </c>
      <c r="E47" s="1" t="s">
        <v>156</v>
      </c>
      <c r="I47" s="1" t="str">
        <f>IFERROR(VLOOKUP(F47,課CD!$A$2:$B$36,2,FALSE),"")</f>
        <v/>
      </c>
      <c r="J47" s="1" t="str">
        <f>IFERROR(VLOOKUP(G47,課CD!$A$2:$B$36,2,FALSE),"")</f>
        <v/>
      </c>
      <c r="K47" s="1" t="str">
        <f>IFERROR(VLOOKUP(H47,課CD!$A$2:$B$36,2,FALSE),"")</f>
        <v/>
      </c>
    </row>
    <row r="48" spans="1:11">
      <c r="A48" s="1">
        <v>8</v>
      </c>
      <c r="B48" s="1">
        <v>1</v>
      </c>
      <c r="C48" s="3" t="str">
        <f t="shared" si="0"/>
        <v>8-1</v>
      </c>
      <c r="D48" s="1" t="s">
        <v>26</v>
      </c>
      <c r="E48" s="1">
        <v>39</v>
      </c>
      <c r="F48" s="1">
        <v>5</v>
      </c>
      <c r="I48" s="1" t="str">
        <f>IFERROR(VLOOKUP(F48,課CD!$A$2:$B$36,2,FALSE),"")</f>
        <v>税務課</v>
      </c>
      <c r="J48" s="1" t="str">
        <f>IFERROR(VLOOKUP(G48,課CD!$A$2:$B$36,2,FALSE),"")</f>
        <v/>
      </c>
      <c r="K48" s="1" t="str">
        <f>IFERROR(VLOOKUP(H48,課CD!$A$2:$B$36,2,FALSE),"")</f>
        <v/>
      </c>
    </row>
    <row r="49" spans="1:11">
      <c r="A49" s="1">
        <v>8</v>
      </c>
      <c r="B49" s="1">
        <v>2</v>
      </c>
      <c r="C49" s="3" t="str">
        <f t="shared" si="0"/>
        <v>8-2</v>
      </c>
      <c r="D49" s="1" t="s">
        <v>27</v>
      </c>
      <c r="E49" s="1">
        <v>40</v>
      </c>
      <c r="F49" s="1">
        <v>5</v>
      </c>
      <c r="I49" s="1" t="str">
        <f>IFERROR(VLOOKUP(F49,課CD!$A$2:$B$36,2,FALSE),"")</f>
        <v>税務課</v>
      </c>
      <c r="J49" s="1" t="str">
        <f>IFERROR(VLOOKUP(G49,課CD!$A$2:$B$36,2,FALSE),"")</f>
        <v/>
      </c>
      <c r="K49" s="1" t="str">
        <f>IFERROR(VLOOKUP(H49,課CD!$A$2:$B$36,2,FALSE),"")</f>
        <v/>
      </c>
    </row>
    <row r="50" spans="1:11">
      <c r="A50" s="1">
        <v>9</v>
      </c>
      <c r="B50" s="1">
        <v>0</v>
      </c>
      <c r="C50" s="2">
        <f t="shared" si="0"/>
        <v>9</v>
      </c>
      <c r="D50" s="1" t="s">
        <v>25</v>
      </c>
      <c r="E50" s="1" t="s">
        <v>155</v>
      </c>
      <c r="I50" s="1" t="str">
        <f>IFERROR(VLOOKUP(F50,課CD!$A$2:$B$36,2,FALSE),"")</f>
        <v/>
      </c>
      <c r="J50" s="1" t="str">
        <f>IFERROR(VLOOKUP(G50,課CD!$A$2:$B$36,2,FALSE),"")</f>
        <v/>
      </c>
      <c r="K50" s="1" t="str">
        <f>IFERROR(VLOOKUP(H50,課CD!$A$2:$B$36,2,FALSE),"")</f>
        <v/>
      </c>
    </row>
    <row r="51" spans="1:11">
      <c r="A51" s="1">
        <v>9</v>
      </c>
      <c r="B51" s="1">
        <v>1</v>
      </c>
      <c r="C51" s="3" t="str">
        <f t="shared" si="0"/>
        <v>9-1</v>
      </c>
      <c r="D51" s="1" t="s">
        <v>28</v>
      </c>
      <c r="E51" s="1">
        <v>41</v>
      </c>
      <c r="F51" s="1">
        <v>1</v>
      </c>
      <c r="I51" s="1" t="str">
        <f>IFERROR(VLOOKUP(F51,課CD!$A$2:$B$36,2,FALSE),"")</f>
        <v>企画政策課</v>
      </c>
      <c r="J51" s="1" t="str">
        <f>IFERROR(VLOOKUP(G51,課CD!$A$2:$B$36,2,FALSE),"")</f>
        <v/>
      </c>
      <c r="K51" s="1" t="str">
        <f>IFERROR(VLOOKUP(H51,課CD!$A$2:$B$36,2,FALSE),"")</f>
        <v/>
      </c>
    </row>
    <row r="52" spans="1:11">
      <c r="A52" s="1">
        <v>9</v>
      </c>
      <c r="B52" s="1">
        <v>2</v>
      </c>
      <c r="C52" s="3" t="str">
        <f t="shared" si="0"/>
        <v>9-2</v>
      </c>
      <c r="D52" s="1" t="s">
        <v>3256</v>
      </c>
      <c r="E52" s="1">
        <v>41</v>
      </c>
      <c r="F52" s="1">
        <v>1</v>
      </c>
      <c r="I52" s="1" t="str">
        <f>IFERROR(VLOOKUP(F52,課CD!$A$2:$B$36,2,FALSE),"")</f>
        <v>企画政策課</v>
      </c>
      <c r="J52" s="1" t="str">
        <f>IFERROR(VLOOKUP(G52,課CD!$A$2:$B$36,2,FALSE),"")</f>
        <v/>
      </c>
      <c r="K52" s="1" t="str">
        <f>IFERROR(VLOOKUP(H52,課CD!$A$2:$B$36,2,FALSE),"")</f>
        <v/>
      </c>
    </row>
    <row r="53" spans="1:11">
      <c r="A53" s="1">
        <v>9</v>
      </c>
      <c r="B53" s="1">
        <v>3</v>
      </c>
      <c r="C53" s="3" t="str">
        <f t="shared" si="0"/>
        <v>9-3</v>
      </c>
      <c r="D53" s="1" t="s">
        <v>29</v>
      </c>
      <c r="E53" s="1">
        <v>42</v>
      </c>
      <c r="F53" s="1">
        <v>1</v>
      </c>
      <c r="I53" s="1" t="str">
        <f>IFERROR(VLOOKUP(F53,課CD!$A$2:$B$36,2,FALSE),"")</f>
        <v>企画政策課</v>
      </c>
      <c r="J53" s="1" t="str">
        <f>IFERROR(VLOOKUP(G53,課CD!$A$2:$B$36,2,FALSE),"")</f>
        <v/>
      </c>
      <c r="K53" s="1" t="str">
        <f>IFERROR(VLOOKUP(H53,課CD!$A$2:$B$36,2,FALSE),"")</f>
        <v/>
      </c>
    </row>
    <row r="54" spans="1:11">
      <c r="A54" s="1">
        <v>9</v>
      </c>
      <c r="B54" s="1">
        <v>4</v>
      </c>
      <c r="C54" s="3" t="str">
        <f t="shared" si="0"/>
        <v>9-4</v>
      </c>
      <c r="D54" s="1" t="s">
        <v>30</v>
      </c>
      <c r="E54" s="1">
        <v>42</v>
      </c>
      <c r="F54" s="1">
        <v>5</v>
      </c>
      <c r="I54" s="1" t="str">
        <f>IFERROR(VLOOKUP(F54,課CD!$A$2:$B$36,2,FALSE),"")</f>
        <v>税務課</v>
      </c>
      <c r="J54" s="1" t="str">
        <f>IFERROR(VLOOKUP(G54,課CD!$A$2:$B$36,2,FALSE),"")</f>
        <v/>
      </c>
      <c r="K54" s="1" t="str">
        <f>IFERROR(VLOOKUP(H54,課CD!$A$2:$B$36,2,FALSE),"")</f>
        <v/>
      </c>
    </row>
    <row r="55" spans="1:11">
      <c r="A55" s="1">
        <v>9</v>
      </c>
      <c r="B55" s="1">
        <v>5</v>
      </c>
      <c r="C55" s="3" t="str">
        <f t="shared" si="0"/>
        <v>9-5</v>
      </c>
      <c r="D55" s="1" t="s">
        <v>31</v>
      </c>
      <c r="E55" s="1">
        <v>43</v>
      </c>
      <c r="F55" s="1">
        <v>1</v>
      </c>
      <c r="I55" s="1" t="str">
        <f>IFERROR(VLOOKUP(F55,課CD!$A$2:$B$36,2,FALSE),"")</f>
        <v>企画政策課</v>
      </c>
      <c r="J55" s="1" t="str">
        <f>IFERROR(VLOOKUP(G55,課CD!$A$2:$B$36,2,FALSE),"")</f>
        <v/>
      </c>
      <c r="K55" s="1" t="str">
        <f>IFERROR(VLOOKUP(H55,課CD!$A$2:$B$36,2,FALSE),"")</f>
        <v/>
      </c>
    </row>
    <row r="56" spans="1:11">
      <c r="A56" s="1">
        <v>9</v>
      </c>
      <c r="B56" s="1">
        <v>6</v>
      </c>
      <c r="C56" s="3" t="str">
        <f t="shared" si="0"/>
        <v>9-6</v>
      </c>
      <c r="D56" s="1" t="s">
        <v>1110</v>
      </c>
      <c r="E56" s="1">
        <v>43</v>
      </c>
      <c r="F56" s="1">
        <v>1</v>
      </c>
      <c r="I56" s="1" t="str">
        <f>IFERROR(VLOOKUP(F56,課CD!$A$2:$B$36,2,FALSE),"")</f>
        <v>企画政策課</v>
      </c>
      <c r="J56" s="1" t="str">
        <f>IFERROR(VLOOKUP(G56,課CD!$A$2:$B$36,2,FALSE),"")</f>
        <v/>
      </c>
      <c r="K56" s="1" t="str">
        <f>IFERROR(VLOOKUP(H56,課CD!$A$2:$B$36,2,FALSE),"")</f>
        <v/>
      </c>
    </row>
    <row r="57" spans="1:11">
      <c r="A57" s="1">
        <v>10</v>
      </c>
      <c r="B57" s="1">
        <v>0</v>
      </c>
      <c r="C57" s="2">
        <f t="shared" si="0"/>
        <v>10</v>
      </c>
      <c r="D57" s="1" t="s">
        <v>32</v>
      </c>
      <c r="E57" s="1" t="s">
        <v>155</v>
      </c>
      <c r="I57" s="1" t="str">
        <f>IFERROR(VLOOKUP(F57,課CD!$A$2:$B$36,2,FALSE),"")</f>
        <v/>
      </c>
      <c r="J57" s="1" t="str">
        <f>IFERROR(VLOOKUP(G57,課CD!$A$2:$B$36,2,FALSE),"")</f>
        <v/>
      </c>
      <c r="K57" s="1" t="str">
        <f>IFERROR(VLOOKUP(H57,課CD!$A$2:$B$36,2,FALSE),"")</f>
        <v/>
      </c>
    </row>
    <row r="58" spans="1:11">
      <c r="A58" s="1">
        <v>10</v>
      </c>
      <c r="B58" s="1">
        <v>1</v>
      </c>
      <c r="C58" s="3" t="str">
        <f t="shared" si="0"/>
        <v>10-1</v>
      </c>
      <c r="D58" s="1" t="s">
        <v>33</v>
      </c>
      <c r="E58" s="1">
        <v>44</v>
      </c>
      <c r="F58" s="1">
        <v>27</v>
      </c>
      <c r="I58" s="1" t="str">
        <f>IFERROR(VLOOKUP(F58,課CD!$A$2:$B$36,2,FALSE),"")</f>
        <v>教育総務課</v>
      </c>
      <c r="J58" s="1" t="str">
        <f>IFERROR(VLOOKUP(G58,課CD!$A$2:$B$36,2,FALSE),"")</f>
        <v/>
      </c>
      <c r="K58" s="1" t="str">
        <f>IFERROR(VLOOKUP(H58,課CD!$A$2:$B$36,2,FALSE),"")</f>
        <v/>
      </c>
    </row>
    <row r="59" spans="1:11">
      <c r="A59" s="1">
        <v>10</v>
      </c>
      <c r="B59" s="1">
        <v>2</v>
      </c>
      <c r="C59" s="3" t="str">
        <f t="shared" si="0"/>
        <v>10-2</v>
      </c>
      <c r="D59" s="1" t="s">
        <v>34</v>
      </c>
      <c r="E59" s="1">
        <v>45</v>
      </c>
      <c r="F59" s="1">
        <v>28</v>
      </c>
      <c r="I59" s="1" t="str">
        <f>IFERROR(VLOOKUP(F59,課CD!$A$2:$B$36,2,FALSE),"")</f>
        <v>学校教育課</v>
      </c>
      <c r="J59" s="1" t="str">
        <f>IFERROR(VLOOKUP(G59,課CD!$A$2:$B$36,2,FALSE),"")</f>
        <v/>
      </c>
      <c r="K59" s="1" t="str">
        <f>IFERROR(VLOOKUP(H59,課CD!$A$2:$B$36,2,FALSE),"")</f>
        <v/>
      </c>
    </row>
    <row r="60" spans="1:11">
      <c r="A60" s="1">
        <v>10</v>
      </c>
      <c r="B60" s="1">
        <v>3</v>
      </c>
      <c r="C60" s="3" t="str">
        <f t="shared" si="0"/>
        <v>10-3</v>
      </c>
      <c r="D60" s="1" t="s">
        <v>35</v>
      </c>
      <c r="E60" s="1">
        <v>46</v>
      </c>
      <c r="F60" s="1">
        <v>28</v>
      </c>
      <c r="I60" s="1" t="str">
        <f>IFERROR(VLOOKUP(F60,課CD!$A$2:$B$36,2,FALSE),"")</f>
        <v>学校教育課</v>
      </c>
      <c r="J60" s="1" t="str">
        <f>IFERROR(VLOOKUP(G60,課CD!$A$2:$B$36,2,FALSE),"")</f>
        <v/>
      </c>
      <c r="K60" s="1" t="str">
        <f>IFERROR(VLOOKUP(H60,課CD!$A$2:$B$36,2,FALSE),"")</f>
        <v/>
      </c>
    </row>
    <row r="61" spans="1:11">
      <c r="A61" s="1">
        <v>10</v>
      </c>
      <c r="B61" s="1">
        <v>4</v>
      </c>
      <c r="C61" s="3" t="str">
        <f t="shared" si="0"/>
        <v>10-4</v>
      </c>
      <c r="D61" s="1" t="s">
        <v>36</v>
      </c>
      <c r="E61" s="1">
        <v>46</v>
      </c>
      <c r="F61" s="1">
        <v>28</v>
      </c>
      <c r="I61" s="1" t="str">
        <f>IFERROR(VLOOKUP(F61,課CD!$A$2:$B$36,2,FALSE),"")</f>
        <v>学校教育課</v>
      </c>
      <c r="J61" s="1" t="str">
        <f>IFERROR(VLOOKUP(G61,課CD!$A$2:$B$36,2,FALSE),"")</f>
        <v/>
      </c>
      <c r="K61" s="1" t="str">
        <f>IFERROR(VLOOKUP(H61,課CD!$A$2:$B$36,2,FALSE),"")</f>
        <v/>
      </c>
    </row>
    <row r="62" spans="1:11">
      <c r="A62" s="1">
        <v>10</v>
      </c>
      <c r="B62" s="1">
        <v>5</v>
      </c>
      <c r="C62" s="3" t="str">
        <f t="shared" si="0"/>
        <v>10-5</v>
      </c>
      <c r="D62" s="1" t="s">
        <v>37</v>
      </c>
      <c r="E62" s="1">
        <v>47</v>
      </c>
      <c r="F62" s="1">
        <v>1</v>
      </c>
      <c r="I62" s="1" t="str">
        <f>IFERROR(VLOOKUP(F62,課CD!$A$2:$B$36,2,FALSE),"")</f>
        <v>企画政策課</v>
      </c>
      <c r="J62" s="1" t="str">
        <f>IFERROR(VLOOKUP(G62,課CD!$A$2:$B$36,2,FALSE),"")</f>
        <v/>
      </c>
      <c r="K62" s="1" t="str">
        <f>IFERROR(VLOOKUP(H62,課CD!$A$2:$B$36,2,FALSE),"")</f>
        <v/>
      </c>
    </row>
    <row r="63" spans="1:11">
      <c r="A63" s="1">
        <v>10</v>
      </c>
      <c r="B63" s="1">
        <v>6</v>
      </c>
      <c r="C63" s="3" t="str">
        <f t="shared" si="0"/>
        <v>10-6</v>
      </c>
      <c r="D63" s="1" t="s">
        <v>38</v>
      </c>
      <c r="E63" s="1">
        <v>47</v>
      </c>
      <c r="F63" s="1">
        <v>1</v>
      </c>
      <c r="I63" s="1" t="str">
        <f>IFERROR(VLOOKUP(F63,課CD!$A$2:$B$36,2,FALSE),"")</f>
        <v>企画政策課</v>
      </c>
      <c r="J63" s="1" t="str">
        <f>IFERROR(VLOOKUP(G63,課CD!$A$2:$B$36,2,FALSE),"")</f>
        <v/>
      </c>
      <c r="K63" s="1" t="str">
        <f>IFERROR(VLOOKUP(H63,課CD!$A$2:$B$36,2,FALSE),"")</f>
        <v/>
      </c>
    </row>
    <row r="64" spans="1:11">
      <c r="A64" s="1">
        <v>10</v>
      </c>
      <c r="B64" s="1">
        <v>7</v>
      </c>
      <c r="C64" s="3" t="str">
        <f t="shared" si="0"/>
        <v>10-7</v>
      </c>
      <c r="D64" s="1" t="s">
        <v>39</v>
      </c>
      <c r="E64" s="1">
        <v>48</v>
      </c>
      <c r="F64" s="1">
        <v>18</v>
      </c>
      <c r="I64" s="1" t="str">
        <f>IFERROR(VLOOKUP(F64,課CD!$A$2:$B$36,2,FALSE),"")</f>
        <v>都市計画課</v>
      </c>
      <c r="J64" s="1" t="str">
        <f>IFERROR(VLOOKUP(G64,課CD!$A$2:$B$36,2,FALSE),"")</f>
        <v/>
      </c>
      <c r="K64" s="1" t="str">
        <f>IFERROR(VLOOKUP(H64,課CD!$A$2:$B$36,2,FALSE),"")</f>
        <v/>
      </c>
    </row>
    <row r="65" spans="1:11">
      <c r="A65" s="1">
        <v>10</v>
      </c>
      <c r="B65" s="1">
        <v>8</v>
      </c>
      <c r="C65" s="3" t="str">
        <f t="shared" si="0"/>
        <v>10-8</v>
      </c>
      <c r="D65" s="1" t="s">
        <v>40</v>
      </c>
      <c r="E65" s="1">
        <v>48</v>
      </c>
      <c r="F65" s="1">
        <v>12</v>
      </c>
      <c r="G65" s="1">
        <v>13</v>
      </c>
      <c r="H65" s="1">
        <v>27</v>
      </c>
      <c r="I65" s="1" t="str">
        <f>IFERROR(VLOOKUP(F65,課CD!$A$2:$B$36,2,FALSE),"")</f>
        <v>子ども青少年課</v>
      </c>
      <c r="J65" s="1" t="str">
        <f>IFERROR(VLOOKUP(G65,課CD!$A$2:$B$36,2,FALSE),"")</f>
        <v>健康・スポーツ課</v>
      </c>
      <c r="K65" s="1" t="str">
        <f>IFERROR(VLOOKUP(H65,課CD!$A$2:$B$36,2,FALSE),"")</f>
        <v>教育総務課</v>
      </c>
    </row>
    <row r="66" spans="1:11">
      <c r="A66" s="1">
        <v>10</v>
      </c>
      <c r="B66" s="1">
        <v>9</v>
      </c>
      <c r="C66" s="3" t="str">
        <f t="shared" ref="C66:C129" si="1">IF(B66=0,A66,A66&amp;"-"&amp;B66)</f>
        <v>10-9</v>
      </c>
      <c r="D66" s="1" t="s">
        <v>41</v>
      </c>
      <c r="E66" s="1">
        <v>48</v>
      </c>
      <c r="F66" s="1">
        <v>29</v>
      </c>
      <c r="I66" s="1" t="str">
        <f>IFERROR(VLOOKUP(F66,課CD!$A$2:$B$36,2,FALSE),"")</f>
        <v>町民センター</v>
      </c>
      <c r="J66" s="1" t="str">
        <f>IFERROR(VLOOKUP(G66,課CD!$A$2:$B$36,2,FALSE),"")</f>
        <v/>
      </c>
      <c r="K66" s="1" t="str">
        <f>IFERROR(VLOOKUP(H66,課CD!$A$2:$B$36,2,FALSE),"")</f>
        <v/>
      </c>
    </row>
    <row r="67" spans="1:11">
      <c r="A67" s="1">
        <v>10</v>
      </c>
      <c r="B67" s="1">
        <v>10</v>
      </c>
      <c r="C67" s="3" t="str">
        <f t="shared" si="1"/>
        <v>10-10</v>
      </c>
      <c r="D67" s="1" t="s">
        <v>42</v>
      </c>
      <c r="E67" s="1">
        <v>49</v>
      </c>
      <c r="F67" s="1">
        <v>32</v>
      </c>
      <c r="I67" s="1" t="str">
        <f>IFERROR(VLOOKUP(F67,課CD!$A$2:$B$36,2,FALSE),"")</f>
        <v>寒川総合図書館</v>
      </c>
      <c r="J67" s="1" t="str">
        <f>IFERROR(VLOOKUP(G67,課CD!$A$2:$B$36,2,FALSE),"")</f>
        <v/>
      </c>
      <c r="K67" s="1" t="str">
        <f>IFERROR(VLOOKUP(H67,課CD!$A$2:$B$36,2,FALSE),"")</f>
        <v/>
      </c>
    </row>
    <row r="68" spans="1:11">
      <c r="A68" s="1">
        <v>10</v>
      </c>
      <c r="B68" s="1">
        <v>11</v>
      </c>
      <c r="C68" s="3" t="str">
        <f t="shared" si="1"/>
        <v>10-11</v>
      </c>
      <c r="D68" s="1" t="s">
        <v>43</v>
      </c>
      <c r="E68" s="1">
        <v>49</v>
      </c>
      <c r="F68" s="1">
        <v>14</v>
      </c>
      <c r="I68" s="1" t="str">
        <f>IFERROR(VLOOKUP(F68,課CD!$A$2:$B$36,2,FALSE),"")</f>
        <v>産業振興課</v>
      </c>
      <c r="J68" s="1" t="str">
        <f>IFERROR(VLOOKUP(G68,課CD!$A$2:$B$36,2,FALSE),"")</f>
        <v/>
      </c>
      <c r="K68" s="1" t="str">
        <f>IFERROR(VLOOKUP(H68,課CD!$A$2:$B$36,2,FALSE),"")</f>
        <v/>
      </c>
    </row>
    <row r="69" spans="1:11">
      <c r="A69" s="1">
        <v>11</v>
      </c>
      <c r="B69" s="1">
        <v>0</v>
      </c>
      <c r="C69" s="2">
        <f t="shared" si="1"/>
        <v>11</v>
      </c>
      <c r="D69" s="1" t="s">
        <v>44</v>
      </c>
      <c r="E69" s="1" t="s">
        <v>156</v>
      </c>
      <c r="I69" s="1" t="str">
        <f>IFERROR(VLOOKUP(F69,課CD!$A$2:$B$36,2,FALSE),"")</f>
        <v/>
      </c>
      <c r="J69" s="1" t="str">
        <f>IFERROR(VLOOKUP(G69,課CD!$A$2:$B$36,2,FALSE),"")</f>
        <v/>
      </c>
      <c r="K69" s="1" t="str">
        <f>IFERROR(VLOOKUP(H69,課CD!$A$2:$B$36,2,FALSE),"")</f>
        <v/>
      </c>
    </row>
    <row r="70" spans="1:11">
      <c r="A70" s="1">
        <v>11</v>
      </c>
      <c r="B70" s="1">
        <v>1</v>
      </c>
      <c r="C70" s="3" t="str">
        <f t="shared" si="1"/>
        <v>11-1</v>
      </c>
      <c r="D70" s="1" t="s">
        <v>45</v>
      </c>
      <c r="E70" s="1">
        <v>50</v>
      </c>
      <c r="F70" s="1">
        <v>9</v>
      </c>
      <c r="I70" s="1" t="str">
        <f>IFERROR(VLOOKUP(F70,課CD!$A$2:$B$36,2,FALSE),"")</f>
        <v>福祉課</v>
      </c>
      <c r="J70" s="1" t="str">
        <f>IFERROR(VLOOKUP(G70,課CD!$A$2:$B$36,2,FALSE),"")</f>
        <v/>
      </c>
      <c r="K70" s="1" t="str">
        <f>IFERROR(VLOOKUP(H70,課CD!$A$2:$B$36,2,FALSE),"")</f>
        <v/>
      </c>
    </row>
    <row r="71" spans="1:11">
      <c r="A71" s="1">
        <v>11</v>
      </c>
      <c r="B71" s="1">
        <v>2</v>
      </c>
      <c r="C71" s="3" t="str">
        <f t="shared" si="1"/>
        <v>11-2</v>
      </c>
      <c r="D71" s="1" t="s">
        <v>46</v>
      </c>
      <c r="E71" s="1">
        <v>50</v>
      </c>
      <c r="F71" s="1">
        <v>9</v>
      </c>
      <c r="I71" s="1" t="str">
        <f>IFERROR(VLOOKUP(F71,課CD!$A$2:$B$36,2,FALSE),"")</f>
        <v>福祉課</v>
      </c>
      <c r="J71" s="1" t="str">
        <f>IFERROR(VLOOKUP(G71,課CD!$A$2:$B$36,2,FALSE),"")</f>
        <v/>
      </c>
      <c r="K71" s="1" t="str">
        <f>IFERROR(VLOOKUP(H71,課CD!$A$2:$B$36,2,FALSE),"")</f>
        <v/>
      </c>
    </row>
    <row r="72" spans="1:11">
      <c r="A72" s="1">
        <v>11</v>
      </c>
      <c r="B72" s="1">
        <v>3</v>
      </c>
      <c r="C72" s="3" t="str">
        <f t="shared" si="1"/>
        <v>11-3</v>
      </c>
      <c r="D72" s="1" t="s">
        <v>47</v>
      </c>
      <c r="E72" s="1">
        <v>50</v>
      </c>
      <c r="F72" s="1">
        <v>12</v>
      </c>
      <c r="I72" s="1" t="str">
        <f>IFERROR(VLOOKUP(F72,課CD!$A$2:$B$36,2,FALSE),"")</f>
        <v>子ども青少年課</v>
      </c>
      <c r="J72" s="1" t="str">
        <f>IFERROR(VLOOKUP(G72,課CD!$A$2:$B$36,2,FALSE),"")</f>
        <v/>
      </c>
      <c r="K72" s="1" t="str">
        <f>IFERROR(VLOOKUP(H72,課CD!$A$2:$B$36,2,FALSE),"")</f>
        <v/>
      </c>
    </row>
    <row r="73" spans="1:11">
      <c r="A73" s="1">
        <v>11</v>
      </c>
      <c r="B73" s="1">
        <v>4</v>
      </c>
      <c r="C73" s="3" t="str">
        <f t="shared" si="1"/>
        <v>11-4</v>
      </c>
      <c r="D73" s="1" t="s">
        <v>98</v>
      </c>
      <c r="E73" s="1">
        <v>51</v>
      </c>
      <c r="F73" s="1">
        <v>12</v>
      </c>
      <c r="I73" s="1" t="str">
        <f>IFERROR(VLOOKUP(F73,課CD!$A$2:$B$36,2,FALSE),"")</f>
        <v>子ども青少年課</v>
      </c>
      <c r="J73" s="1" t="str">
        <f>IFERROR(VLOOKUP(G73,課CD!$A$2:$B$36,2,FALSE),"")</f>
        <v/>
      </c>
      <c r="K73" s="1" t="str">
        <f>IFERROR(VLOOKUP(H73,課CD!$A$2:$B$36,2,FALSE),"")</f>
        <v/>
      </c>
    </row>
    <row r="74" spans="1:11">
      <c r="A74" s="1">
        <v>11</v>
      </c>
      <c r="B74" s="1">
        <v>5</v>
      </c>
      <c r="C74" s="3" t="str">
        <f t="shared" si="1"/>
        <v>11-5</v>
      </c>
      <c r="D74" s="1" t="s">
        <v>99</v>
      </c>
      <c r="E74" s="1">
        <v>51</v>
      </c>
      <c r="F74" s="1">
        <v>12</v>
      </c>
      <c r="I74" s="1" t="str">
        <f>IFERROR(VLOOKUP(F74,課CD!$A$2:$B$36,2,FALSE),"")</f>
        <v>子ども青少年課</v>
      </c>
      <c r="J74" s="1" t="str">
        <f>IFERROR(VLOOKUP(G74,課CD!$A$2:$B$36,2,FALSE),"")</f>
        <v/>
      </c>
      <c r="K74" s="1" t="str">
        <f>IFERROR(VLOOKUP(H74,課CD!$A$2:$B$36,2,FALSE),"")</f>
        <v/>
      </c>
    </row>
    <row r="75" spans="1:11">
      <c r="A75" s="1">
        <v>11</v>
      </c>
      <c r="B75" s="1">
        <v>6</v>
      </c>
      <c r="C75" s="3" t="str">
        <f t="shared" si="1"/>
        <v>11-6</v>
      </c>
      <c r="D75" s="1" t="s">
        <v>100</v>
      </c>
      <c r="E75" s="1">
        <v>51</v>
      </c>
      <c r="F75" s="1">
        <v>11</v>
      </c>
      <c r="I75" s="1" t="str">
        <f>IFERROR(VLOOKUP(F75,課CD!$A$2:$B$36,2,FALSE),"")</f>
        <v>保険年金課</v>
      </c>
      <c r="J75" s="1" t="str">
        <f>IFERROR(VLOOKUP(G75,課CD!$A$2:$B$36,2,FALSE),"")</f>
        <v/>
      </c>
      <c r="K75" s="1" t="str">
        <f>IFERROR(VLOOKUP(H75,課CD!$A$2:$B$36,2,FALSE),"")</f>
        <v/>
      </c>
    </row>
    <row r="76" spans="1:11">
      <c r="A76" s="1">
        <v>11</v>
      </c>
      <c r="B76" s="1">
        <v>7</v>
      </c>
      <c r="C76" s="3" t="str">
        <f t="shared" si="1"/>
        <v>11-7</v>
      </c>
      <c r="D76" s="1" t="s">
        <v>101</v>
      </c>
      <c r="E76" s="1">
        <v>52</v>
      </c>
      <c r="F76" s="1">
        <v>11</v>
      </c>
      <c r="I76" s="1" t="str">
        <f>IFERROR(VLOOKUP(F76,課CD!$A$2:$B$36,2,FALSE),"")</f>
        <v>保険年金課</v>
      </c>
      <c r="J76" s="1" t="str">
        <f>IFERROR(VLOOKUP(G76,課CD!$A$2:$B$36,2,FALSE),"")</f>
        <v/>
      </c>
      <c r="K76" s="1" t="str">
        <f>IFERROR(VLOOKUP(H76,課CD!$A$2:$B$36,2,FALSE),"")</f>
        <v/>
      </c>
    </row>
    <row r="77" spans="1:11">
      <c r="A77" s="1">
        <v>11</v>
      </c>
      <c r="B77" s="1">
        <v>8</v>
      </c>
      <c r="C77" s="3" t="str">
        <f t="shared" si="1"/>
        <v>11-8</v>
      </c>
      <c r="D77" s="1" t="s">
        <v>102</v>
      </c>
      <c r="E77" s="1">
        <v>53</v>
      </c>
      <c r="F77" s="1">
        <v>11</v>
      </c>
      <c r="I77" s="1" t="str">
        <f>IFERROR(VLOOKUP(F77,課CD!$A$2:$B$36,2,FALSE),"")</f>
        <v>保険年金課</v>
      </c>
      <c r="J77" s="1" t="str">
        <f>IFERROR(VLOOKUP(G77,課CD!$A$2:$B$36,2,FALSE),"")</f>
        <v/>
      </c>
      <c r="K77" s="1" t="str">
        <f>IFERROR(VLOOKUP(H77,課CD!$A$2:$B$36,2,FALSE),"")</f>
        <v/>
      </c>
    </row>
    <row r="78" spans="1:11">
      <c r="A78" s="1">
        <v>11</v>
      </c>
      <c r="B78" s="1">
        <v>9</v>
      </c>
      <c r="C78" s="3" t="str">
        <f t="shared" si="1"/>
        <v>11-9</v>
      </c>
      <c r="D78" s="1" t="s">
        <v>103</v>
      </c>
      <c r="E78" s="1">
        <v>53</v>
      </c>
      <c r="F78" s="1">
        <v>11</v>
      </c>
      <c r="I78" s="1" t="str">
        <f>IFERROR(VLOOKUP(F78,課CD!$A$2:$B$36,2,FALSE),"")</f>
        <v>保険年金課</v>
      </c>
      <c r="J78" s="1" t="str">
        <f>IFERROR(VLOOKUP(G78,課CD!$A$2:$B$36,2,FALSE),"")</f>
        <v/>
      </c>
      <c r="K78" s="1" t="str">
        <f>IFERROR(VLOOKUP(H78,課CD!$A$2:$B$36,2,FALSE),"")</f>
        <v/>
      </c>
    </row>
    <row r="79" spans="1:11">
      <c r="A79" s="1">
        <v>11</v>
      </c>
      <c r="B79" s="1">
        <v>10</v>
      </c>
      <c r="C79" s="3" t="str">
        <f t="shared" si="1"/>
        <v>11-10</v>
      </c>
      <c r="D79" s="1" t="s">
        <v>104</v>
      </c>
      <c r="E79" s="1">
        <v>54</v>
      </c>
      <c r="F79" s="1">
        <v>11</v>
      </c>
      <c r="I79" s="1" t="str">
        <f>IFERROR(VLOOKUP(F79,課CD!$A$2:$B$36,2,FALSE),"")</f>
        <v>保険年金課</v>
      </c>
      <c r="J79" s="1" t="str">
        <f>IFERROR(VLOOKUP(G79,課CD!$A$2:$B$36,2,FALSE),"")</f>
        <v/>
      </c>
      <c r="K79" s="1" t="str">
        <f>IFERROR(VLOOKUP(H79,課CD!$A$2:$B$36,2,FALSE),"")</f>
        <v/>
      </c>
    </row>
    <row r="80" spans="1:11">
      <c r="A80" s="1">
        <v>11</v>
      </c>
      <c r="B80" s="1">
        <v>11</v>
      </c>
      <c r="C80" s="3" t="str">
        <f t="shared" si="1"/>
        <v>11-11</v>
      </c>
      <c r="D80" s="1" t="s">
        <v>105</v>
      </c>
      <c r="E80" s="1">
        <v>54</v>
      </c>
      <c r="F80" s="1">
        <v>11</v>
      </c>
      <c r="I80" s="1" t="str">
        <f>IFERROR(VLOOKUP(F80,課CD!$A$2:$B$36,2,FALSE),"")</f>
        <v>保険年金課</v>
      </c>
      <c r="J80" s="1" t="str">
        <f>IFERROR(VLOOKUP(G80,課CD!$A$2:$B$36,2,FALSE),"")</f>
        <v/>
      </c>
      <c r="K80" s="1" t="str">
        <f>IFERROR(VLOOKUP(H80,課CD!$A$2:$B$36,2,FALSE),"")</f>
        <v/>
      </c>
    </row>
    <row r="81" spans="1:11">
      <c r="A81" s="1">
        <v>11</v>
      </c>
      <c r="B81" s="1">
        <v>12</v>
      </c>
      <c r="C81" s="3" t="str">
        <f t="shared" si="1"/>
        <v>11-12</v>
      </c>
      <c r="D81" s="1" t="s">
        <v>106</v>
      </c>
      <c r="E81" s="1">
        <v>54</v>
      </c>
      <c r="F81" s="1">
        <v>11</v>
      </c>
      <c r="I81" s="1" t="str">
        <f>IFERROR(VLOOKUP(F81,課CD!$A$2:$B$36,2,FALSE),"")</f>
        <v>保険年金課</v>
      </c>
      <c r="J81" s="1" t="str">
        <f>IFERROR(VLOOKUP(G81,課CD!$A$2:$B$36,2,FALSE),"")</f>
        <v/>
      </c>
      <c r="K81" s="1" t="str">
        <f>IFERROR(VLOOKUP(H81,課CD!$A$2:$B$36,2,FALSE),"")</f>
        <v/>
      </c>
    </row>
    <row r="82" spans="1:11">
      <c r="A82" s="1">
        <v>11</v>
      </c>
      <c r="B82" s="1">
        <v>13</v>
      </c>
      <c r="C82" s="3" t="str">
        <f t="shared" si="1"/>
        <v>11-13</v>
      </c>
      <c r="D82" s="1" t="s">
        <v>107</v>
      </c>
      <c r="E82" s="1">
        <v>55</v>
      </c>
      <c r="F82" s="1">
        <v>11</v>
      </c>
      <c r="I82" s="1" t="str">
        <f>IFERROR(VLOOKUP(F82,課CD!$A$2:$B$36,2,FALSE),"")</f>
        <v>保険年金課</v>
      </c>
      <c r="J82" s="1" t="str">
        <f>IFERROR(VLOOKUP(G82,課CD!$A$2:$B$36,2,FALSE),"")</f>
        <v/>
      </c>
      <c r="K82" s="1" t="str">
        <f>IFERROR(VLOOKUP(H82,課CD!$A$2:$B$36,2,FALSE),"")</f>
        <v/>
      </c>
    </row>
    <row r="83" spans="1:11">
      <c r="A83" s="1">
        <v>11</v>
      </c>
      <c r="B83" s="1">
        <v>14</v>
      </c>
      <c r="C83" s="3" t="str">
        <f t="shared" si="1"/>
        <v>11-14</v>
      </c>
      <c r="D83" s="1" t="s">
        <v>108</v>
      </c>
      <c r="E83" s="1">
        <v>55</v>
      </c>
      <c r="F83" s="1">
        <v>10</v>
      </c>
      <c r="I83" s="1" t="str">
        <f>IFERROR(VLOOKUP(F83,課CD!$A$2:$B$36,2,FALSE),"")</f>
        <v>高齢介護課</v>
      </c>
      <c r="J83" s="1" t="str">
        <f>IFERROR(VLOOKUP(G83,課CD!$A$2:$B$36,2,FALSE),"")</f>
        <v/>
      </c>
      <c r="K83" s="1" t="str">
        <f>IFERROR(VLOOKUP(H83,課CD!$A$2:$B$36,2,FALSE),"")</f>
        <v/>
      </c>
    </row>
    <row r="84" spans="1:11">
      <c r="A84" s="1">
        <v>11</v>
      </c>
      <c r="B84" s="1">
        <v>15</v>
      </c>
      <c r="C84" s="3" t="str">
        <f t="shared" si="1"/>
        <v>11-15</v>
      </c>
      <c r="D84" s="1" t="s">
        <v>109</v>
      </c>
      <c r="E84" s="1">
        <v>56</v>
      </c>
      <c r="F84" s="1">
        <v>10</v>
      </c>
      <c r="I84" s="1" t="str">
        <f>IFERROR(VLOOKUP(F84,課CD!$A$2:$B$36,2,FALSE),"")</f>
        <v>高齢介護課</v>
      </c>
      <c r="J84" s="1" t="str">
        <f>IFERROR(VLOOKUP(G84,課CD!$A$2:$B$36,2,FALSE),"")</f>
        <v/>
      </c>
      <c r="K84" s="1" t="str">
        <f>IFERROR(VLOOKUP(H84,課CD!$A$2:$B$36,2,FALSE),"")</f>
        <v/>
      </c>
    </row>
    <row r="85" spans="1:11">
      <c r="A85" s="1">
        <v>11</v>
      </c>
      <c r="B85" s="1">
        <v>16</v>
      </c>
      <c r="C85" s="3" t="str">
        <f t="shared" si="1"/>
        <v>11-16</v>
      </c>
      <c r="D85" s="1" t="s">
        <v>110</v>
      </c>
      <c r="E85" s="1">
        <v>56</v>
      </c>
      <c r="F85" s="1">
        <v>10</v>
      </c>
      <c r="I85" s="1" t="str">
        <f>IFERROR(VLOOKUP(F85,課CD!$A$2:$B$36,2,FALSE),"")</f>
        <v>高齢介護課</v>
      </c>
      <c r="J85" s="1" t="str">
        <f>IFERROR(VLOOKUP(G85,課CD!$A$2:$B$36,2,FALSE),"")</f>
        <v/>
      </c>
      <c r="K85" s="1" t="str">
        <f>IFERROR(VLOOKUP(H85,課CD!$A$2:$B$36,2,FALSE),"")</f>
        <v/>
      </c>
    </row>
    <row r="86" spans="1:11">
      <c r="A86" s="1">
        <v>11</v>
      </c>
      <c r="B86" s="1">
        <v>17</v>
      </c>
      <c r="C86" s="3" t="str">
        <f t="shared" si="1"/>
        <v>11-17</v>
      </c>
      <c r="D86" s="1" t="s">
        <v>111</v>
      </c>
      <c r="E86" s="1">
        <v>56</v>
      </c>
      <c r="F86" s="1">
        <v>10</v>
      </c>
      <c r="I86" s="1" t="str">
        <f>IFERROR(VLOOKUP(F86,課CD!$A$2:$B$36,2,FALSE),"")</f>
        <v>高齢介護課</v>
      </c>
      <c r="J86" s="1" t="str">
        <f>IFERROR(VLOOKUP(G86,課CD!$A$2:$B$36,2,FALSE),"")</f>
        <v/>
      </c>
      <c r="K86" s="1" t="str">
        <f>IFERROR(VLOOKUP(H86,課CD!$A$2:$B$36,2,FALSE),"")</f>
        <v/>
      </c>
    </row>
    <row r="87" spans="1:11">
      <c r="A87" s="1">
        <v>11</v>
      </c>
      <c r="B87" s="1">
        <v>18</v>
      </c>
      <c r="C87" s="3" t="str">
        <f t="shared" si="1"/>
        <v>11-18</v>
      </c>
      <c r="D87" s="1" t="s">
        <v>112</v>
      </c>
      <c r="E87" s="1">
        <v>57</v>
      </c>
      <c r="F87" s="1">
        <v>10</v>
      </c>
      <c r="I87" s="1" t="str">
        <f>IFERROR(VLOOKUP(F87,課CD!$A$2:$B$36,2,FALSE),"")</f>
        <v>高齢介護課</v>
      </c>
      <c r="J87" s="1" t="str">
        <f>IFERROR(VLOOKUP(G87,課CD!$A$2:$B$36,2,FALSE),"")</f>
        <v/>
      </c>
      <c r="K87" s="1" t="str">
        <f>IFERROR(VLOOKUP(H87,課CD!$A$2:$B$36,2,FALSE),"")</f>
        <v/>
      </c>
    </row>
    <row r="88" spans="1:11">
      <c r="A88" s="1">
        <v>11</v>
      </c>
      <c r="B88" s="1">
        <v>19</v>
      </c>
      <c r="C88" s="3" t="str">
        <f t="shared" si="1"/>
        <v>11-19</v>
      </c>
      <c r="D88" s="1" t="s">
        <v>113</v>
      </c>
      <c r="E88" s="1">
        <v>58</v>
      </c>
      <c r="F88" s="1">
        <v>10</v>
      </c>
      <c r="I88" s="1" t="str">
        <f>IFERROR(VLOOKUP(F88,課CD!$A$2:$B$36,2,FALSE),"")</f>
        <v>高齢介護課</v>
      </c>
      <c r="J88" s="1" t="str">
        <f>IFERROR(VLOOKUP(G88,課CD!$A$2:$B$36,2,FALSE),"")</f>
        <v/>
      </c>
      <c r="K88" s="1" t="str">
        <f>IFERROR(VLOOKUP(H88,課CD!$A$2:$B$36,2,FALSE),"")</f>
        <v/>
      </c>
    </row>
    <row r="89" spans="1:11">
      <c r="A89" s="1">
        <v>11</v>
      </c>
      <c r="B89" s="1">
        <v>20</v>
      </c>
      <c r="C89" s="3" t="str">
        <f t="shared" si="1"/>
        <v>11-20</v>
      </c>
      <c r="D89" s="1" t="s">
        <v>114</v>
      </c>
      <c r="E89" s="1">
        <v>58</v>
      </c>
      <c r="F89" s="1">
        <v>9</v>
      </c>
      <c r="I89" s="1" t="str">
        <f>IFERROR(VLOOKUP(F89,課CD!$A$2:$B$36,2,FALSE),"")</f>
        <v>福祉課</v>
      </c>
      <c r="J89" s="1" t="str">
        <f>IFERROR(VLOOKUP(G89,課CD!$A$2:$B$36,2,FALSE),"")</f>
        <v/>
      </c>
      <c r="K89" s="1" t="str">
        <f>IFERROR(VLOOKUP(H89,課CD!$A$2:$B$36,2,FALSE),"")</f>
        <v/>
      </c>
    </row>
    <row r="90" spans="1:11">
      <c r="A90" s="1">
        <v>12</v>
      </c>
      <c r="B90" s="1">
        <v>0</v>
      </c>
      <c r="C90" s="2">
        <f t="shared" si="1"/>
        <v>12</v>
      </c>
      <c r="D90" s="1" t="s">
        <v>73</v>
      </c>
      <c r="E90" s="1" t="s">
        <v>155</v>
      </c>
      <c r="I90" s="1" t="str">
        <f>IFERROR(VLOOKUP(F90,課CD!$A$2:$B$36,2,FALSE),"")</f>
        <v/>
      </c>
      <c r="J90" s="1" t="str">
        <f>IFERROR(VLOOKUP(G90,課CD!$A$2:$B$36,2,FALSE),"")</f>
        <v/>
      </c>
      <c r="K90" s="1" t="str">
        <f>IFERROR(VLOOKUP(H90,課CD!$A$2:$B$36,2,FALSE),"")</f>
        <v/>
      </c>
    </row>
    <row r="91" spans="1:11">
      <c r="A91" s="1">
        <v>12</v>
      </c>
      <c r="B91" s="1">
        <v>1</v>
      </c>
      <c r="C91" s="3" t="str">
        <f t="shared" si="1"/>
        <v>12-1</v>
      </c>
      <c r="D91" s="1" t="s">
        <v>74</v>
      </c>
      <c r="E91" s="1">
        <v>59</v>
      </c>
      <c r="F91" s="1">
        <v>13</v>
      </c>
      <c r="I91" s="1" t="str">
        <f>IFERROR(VLOOKUP(F91,課CD!$A$2:$B$36,2,FALSE),"")</f>
        <v>健康・スポーツ課</v>
      </c>
      <c r="J91" s="1" t="str">
        <f>IFERROR(VLOOKUP(G91,課CD!$A$2:$B$36,2,FALSE),"")</f>
        <v/>
      </c>
      <c r="K91" s="1" t="str">
        <f>IFERROR(VLOOKUP(H91,課CD!$A$2:$B$36,2,FALSE),"")</f>
        <v/>
      </c>
    </row>
    <row r="92" spans="1:11">
      <c r="A92" s="1">
        <v>12</v>
      </c>
      <c r="B92" s="1">
        <v>2</v>
      </c>
      <c r="C92" s="3" t="str">
        <f t="shared" si="1"/>
        <v>12-2</v>
      </c>
      <c r="D92" s="1" t="s">
        <v>75</v>
      </c>
      <c r="E92" s="1">
        <v>59</v>
      </c>
      <c r="F92" s="1">
        <v>1</v>
      </c>
      <c r="I92" s="1" t="str">
        <f>IFERROR(VLOOKUP(F92,課CD!$A$2:$B$36,2,FALSE),"")</f>
        <v>企画政策課</v>
      </c>
      <c r="J92" s="1" t="str">
        <f>IFERROR(VLOOKUP(G92,課CD!$A$2:$B$36,2,FALSE),"")</f>
        <v/>
      </c>
      <c r="K92" s="1" t="str">
        <f>IFERROR(VLOOKUP(H92,課CD!$A$2:$B$36,2,FALSE),"")</f>
        <v/>
      </c>
    </row>
    <row r="93" spans="1:11">
      <c r="A93" s="1">
        <v>12</v>
      </c>
      <c r="B93" s="1">
        <v>3</v>
      </c>
      <c r="C93" s="3" t="str">
        <f t="shared" si="1"/>
        <v>12-3</v>
      </c>
      <c r="D93" s="1" t="s">
        <v>1016</v>
      </c>
      <c r="E93" s="1">
        <v>60</v>
      </c>
      <c r="F93" s="1">
        <v>13</v>
      </c>
      <c r="I93" s="1" t="str">
        <f>IFERROR(VLOOKUP(F93,課CD!$A$2:$B$36,2,FALSE),"")</f>
        <v>健康・スポーツ課</v>
      </c>
      <c r="J93" s="1" t="str">
        <f>IFERROR(VLOOKUP(G93,課CD!$A$2:$B$36,2,FALSE),"")</f>
        <v/>
      </c>
      <c r="K93" s="1" t="str">
        <f>IFERROR(VLOOKUP(H93,課CD!$A$2:$B$36,2,FALSE),"")</f>
        <v/>
      </c>
    </row>
    <row r="94" spans="1:11">
      <c r="A94" s="1">
        <v>12</v>
      </c>
      <c r="B94" s="1">
        <v>4</v>
      </c>
      <c r="C94" s="3" t="str">
        <f t="shared" si="1"/>
        <v>12-4</v>
      </c>
      <c r="D94" s="1" t="s">
        <v>1019</v>
      </c>
      <c r="E94" s="1">
        <v>60</v>
      </c>
      <c r="F94" s="1">
        <v>13</v>
      </c>
      <c r="I94" s="1" t="str">
        <f>IFERROR(VLOOKUP(F94,課CD!$A$2:$B$36,2,FALSE),"")</f>
        <v>健康・スポーツ課</v>
      </c>
      <c r="J94" s="1" t="str">
        <f>IFERROR(VLOOKUP(G94,課CD!$A$2:$B$36,2,FALSE),"")</f>
        <v/>
      </c>
      <c r="K94" s="1" t="str">
        <f>IFERROR(VLOOKUP(H94,課CD!$A$2:$B$36,2,FALSE),"")</f>
        <v/>
      </c>
    </row>
    <row r="95" spans="1:11">
      <c r="A95" s="1">
        <v>12</v>
      </c>
      <c r="B95" s="1">
        <v>5</v>
      </c>
      <c r="C95" s="3" t="str">
        <f t="shared" si="1"/>
        <v>12-5</v>
      </c>
      <c r="D95" s="1" t="s">
        <v>76</v>
      </c>
      <c r="E95" s="1">
        <v>61</v>
      </c>
      <c r="F95" s="1">
        <v>13</v>
      </c>
      <c r="I95" s="1" t="str">
        <f>IFERROR(VLOOKUP(F95,課CD!$A$2:$B$36,2,FALSE),"")</f>
        <v>健康・スポーツ課</v>
      </c>
      <c r="J95" s="1" t="str">
        <f>IFERROR(VLOOKUP(G95,課CD!$A$2:$B$36,2,FALSE),"")</f>
        <v/>
      </c>
      <c r="K95" s="1" t="str">
        <f>IFERROR(VLOOKUP(H95,課CD!$A$2:$B$36,2,FALSE),"")</f>
        <v/>
      </c>
    </row>
    <row r="96" spans="1:11">
      <c r="A96" s="1">
        <v>12</v>
      </c>
      <c r="B96" s="1">
        <v>6</v>
      </c>
      <c r="C96" s="3" t="str">
        <f t="shared" si="1"/>
        <v>12-6</v>
      </c>
      <c r="D96" s="1" t="s">
        <v>77</v>
      </c>
      <c r="E96" s="1">
        <v>61</v>
      </c>
      <c r="F96" s="1">
        <v>13</v>
      </c>
      <c r="I96" s="1" t="str">
        <f>IFERROR(VLOOKUP(F96,課CD!$A$2:$B$36,2,FALSE),"")</f>
        <v>健康・スポーツ課</v>
      </c>
      <c r="J96" s="1" t="str">
        <f>IFERROR(VLOOKUP(G96,課CD!$A$2:$B$36,2,FALSE),"")</f>
        <v/>
      </c>
      <c r="K96" s="1" t="str">
        <f>IFERROR(VLOOKUP(H96,課CD!$A$2:$B$36,2,FALSE),"")</f>
        <v/>
      </c>
    </row>
    <row r="97" spans="1:11">
      <c r="A97" s="1">
        <v>12</v>
      </c>
      <c r="B97" s="1">
        <v>7</v>
      </c>
      <c r="C97" s="3" t="str">
        <f t="shared" si="1"/>
        <v>12-7</v>
      </c>
      <c r="D97" s="1" t="s">
        <v>78</v>
      </c>
      <c r="E97" s="1">
        <v>61</v>
      </c>
      <c r="F97" s="1">
        <v>13</v>
      </c>
      <c r="I97" s="1" t="str">
        <f>IFERROR(VLOOKUP(F97,課CD!$A$2:$B$36,2,FALSE),"")</f>
        <v>健康・スポーツ課</v>
      </c>
      <c r="J97" s="1" t="str">
        <f>IFERROR(VLOOKUP(G97,課CD!$A$2:$B$36,2,FALSE),"")</f>
        <v/>
      </c>
      <c r="K97" s="1" t="str">
        <f>IFERROR(VLOOKUP(H97,課CD!$A$2:$B$36,2,FALSE),"")</f>
        <v/>
      </c>
    </row>
    <row r="98" spans="1:11">
      <c r="A98" s="1">
        <v>12</v>
      </c>
      <c r="B98" s="1">
        <v>8</v>
      </c>
      <c r="C98" s="3" t="str">
        <f t="shared" si="1"/>
        <v>12-8</v>
      </c>
      <c r="D98" s="1" t="s">
        <v>79</v>
      </c>
      <c r="E98" s="1">
        <v>62</v>
      </c>
      <c r="F98" s="1">
        <v>1</v>
      </c>
      <c r="I98" s="1" t="str">
        <f>IFERROR(VLOOKUP(F98,課CD!$A$2:$B$36,2,FALSE),"")</f>
        <v>企画政策課</v>
      </c>
      <c r="J98" s="1" t="str">
        <f>IFERROR(VLOOKUP(G98,課CD!$A$2:$B$36,2,FALSE),"")</f>
        <v/>
      </c>
      <c r="K98" s="1" t="str">
        <f>IFERROR(VLOOKUP(H98,課CD!$A$2:$B$36,2,FALSE),"")</f>
        <v/>
      </c>
    </row>
    <row r="99" spans="1:11">
      <c r="A99" s="1">
        <v>12</v>
      </c>
      <c r="B99" s="1">
        <v>9</v>
      </c>
      <c r="C99" s="3" t="str">
        <f t="shared" si="1"/>
        <v>12-9</v>
      </c>
      <c r="D99" s="1" t="s">
        <v>80</v>
      </c>
      <c r="E99" s="1">
        <v>62</v>
      </c>
      <c r="F99" s="1">
        <v>1</v>
      </c>
      <c r="I99" s="1" t="str">
        <f>IFERROR(VLOOKUP(F99,課CD!$A$2:$B$36,2,FALSE),"")</f>
        <v>企画政策課</v>
      </c>
      <c r="J99" s="1" t="str">
        <f>IFERROR(VLOOKUP(G99,課CD!$A$2:$B$36,2,FALSE),"")</f>
        <v/>
      </c>
      <c r="K99" s="1" t="str">
        <f>IFERROR(VLOOKUP(H99,課CD!$A$2:$B$36,2,FALSE),"")</f>
        <v/>
      </c>
    </row>
    <row r="100" spans="1:11">
      <c r="A100" s="1">
        <v>12</v>
      </c>
      <c r="B100" s="1">
        <v>10</v>
      </c>
      <c r="C100" s="3" t="str">
        <f t="shared" si="1"/>
        <v>12-10</v>
      </c>
      <c r="D100" s="1" t="s">
        <v>81</v>
      </c>
      <c r="E100" s="1">
        <v>63</v>
      </c>
      <c r="F100" s="1">
        <v>13</v>
      </c>
      <c r="I100" s="1" t="str">
        <f>IFERROR(VLOOKUP(F100,課CD!$A$2:$B$36,2,FALSE),"")</f>
        <v>健康・スポーツ課</v>
      </c>
      <c r="J100" s="1" t="str">
        <f>IFERROR(VLOOKUP(G100,課CD!$A$2:$B$36,2,FALSE),"")</f>
        <v/>
      </c>
      <c r="K100" s="1" t="str">
        <f>IFERROR(VLOOKUP(H100,課CD!$A$2:$B$36,2,FALSE),"")</f>
        <v/>
      </c>
    </row>
    <row r="101" spans="1:11">
      <c r="A101" s="1">
        <v>12</v>
      </c>
      <c r="B101" s="1">
        <v>11</v>
      </c>
      <c r="C101" s="3" t="str">
        <f t="shared" si="1"/>
        <v>12-11</v>
      </c>
      <c r="D101" s="1" t="s">
        <v>82</v>
      </c>
      <c r="E101" s="1">
        <v>63</v>
      </c>
      <c r="F101" s="1">
        <v>13</v>
      </c>
      <c r="I101" s="1" t="str">
        <f>IFERROR(VLOOKUP(F101,課CD!$A$2:$B$36,2,FALSE),"")</f>
        <v>健康・スポーツ課</v>
      </c>
      <c r="J101" s="1" t="str">
        <f>IFERROR(VLOOKUP(G101,課CD!$A$2:$B$36,2,FALSE),"")</f>
        <v/>
      </c>
      <c r="K101" s="1" t="str">
        <f>IFERROR(VLOOKUP(H101,課CD!$A$2:$B$36,2,FALSE),"")</f>
        <v/>
      </c>
    </row>
    <row r="102" spans="1:11">
      <c r="A102" s="1">
        <v>12</v>
      </c>
      <c r="B102" s="1">
        <v>12</v>
      </c>
      <c r="C102" s="3" t="str">
        <f t="shared" si="1"/>
        <v>12-12</v>
      </c>
      <c r="D102" s="1" t="s">
        <v>2007</v>
      </c>
      <c r="E102" s="1">
        <v>64</v>
      </c>
      <c r="F102" s="1">
        <v>15</v>
      </c>
      <c r="I102" s="1" t="str">
        <f>IFERROR(VLOOKUP(F102,課CD!$A$2:$B$36,2,FALSE),"")</f>
        <v>環境課</v>
      </c>
      <c r="J102" s="1" t="str">
        <f>IFERROR(VLOOKUP(G102,課CD!$A$2:$B$36,2,FALSE),"")</f>
        <v/>
      </c>
      <c r="K102" s="1" t="str">
        <f>IFERROR(VLOOKUP(H102,課CD!$A$2:$B$36,2,FALSE),"")</f>
        <v/>
      </c>
    </row>
    <row r="103" spans="1:11">
      <c r="A103" s="1">
        <v>12</v>
      </c>
      <c r="B103" s="1">
        <v>13</v>
      </c>
      <c r="C103" s="3" t="str">
        <f t="shared" si="1"/>
        <v>12-13</v>
      </c>
      <c r="D103" s="1" t="s">
        <v>1997</v>
      </c>
      <c r="E103" s="1">
        <v>64</v>
      </c>
      <c r="F103" s="1">
        <v>15</v>
      </c>
      <c r="I103" s="1" t="str">
        <f>IFERROR(VLOOKUP(F103,課CD!$A$2:$B$36,2,FALSE),"")</f>
        <v>環境課</v>
      </c>
      <c r="J103" s="1" t="str">
        <f>IFERROR(VLOOKUP(G103,課CD!$A$2:$B$36,2,FALSE),"")</f>
        <v/>
      </c>
      <c r="K103" s="1" t="str">
        <f>IFERROR(VLOOKUP(H103,課CD!$A$2:$B$36,2,FALSE),"")</f>
        <v/>
      </c>
    </row>
    <row r="104" spans="1:11">
      <c r="A104" s="1">
        <v>12</v>
      </c>
      <c r="B104" s="1">
        <v>14</v>
      </c>
      <c r="C104" s="3" t="str">
        <f t="shared" si="1"/>
        <v>12-14</v>
      </c>
      <c r="D104" s="1" t="s">
        <v>49</v>
      </c>
      <c r="E104" s="1">
        <v>64</v>
      </c>
      <c r="F104" s="1">
        <v>15</v>
      </c>
      <c r="I104" s="1" t="str">
        <f>IFERROR(VLOOKUP(F104,課CD!$A$2:$B$36,2,FALSE),"")</f>
        <v>環境課</v>
      </c>
      <c r="J104" s="1" t="str">
        <f>IFERROR(VLOOKUP(G104,課CD!$A$2:$B$36,2,FALSE),"")</f>
        <v/>
      </c>
      <c r="K104" s="1" t="str">
        <f>IFERROR(VLOOKUP(H104,課CD!$A$2:$B$36,2,FALSE),"")</f>
        <v/>
      </c>
    </row>
    <row r="105" spans="1:11">
      <c r="A105" s="1">
        <v>12</v>
      </c>
      <c r="B105" s="1">
        <v>15</v>
      </c>
      <c r="C105" s="3" t="str">
        <f t="shared" si="1"/>
        <v>12-15</v>
      </c>
      <c r="D105" s="1" t="s">
        <v>50</v>
      </c>
      <c r="E105" s="1">
        <v>65</v>
      </c>
      <c r="F105" s="1">
        <v>17</v>
      </c>
      <c r="I105" s="1" t="str">
        <f>IFERROR(VLOOKUP(F105,課CD!$A$2:$B$36,2,FALSE),"")</f>
        <v>下水道課</v>
      </c>
      <c r="J105" s="1" t="str">
        <f>IFERROR(VLOOKUP(G105,課CD!$A$2:$B$36,2,FALSE),"")</f>
        <v/>
      </c>
      <c r="K105" s="1" t="str">
        <f>IFERROR(VLOOKUP(H105,課CD!$A$2:$B$36,2,FALSE),"")</f>
        <v/>
      </c>
    </row>
    <row r="106" spans="1:11">
      <c r="A106" s="1">
        <v>12</v>
      </c>
      <c r="B106" s="1">
        <v>16</v>
      </c>
      <c r="C106" s="3" t="str">
        <f t="shared" si="1"/>
        <v>12-16</v>
      </c>
      <c r="D106" s="1" t="s">
        <v>3257</v>
      </c>
      <c r="E106" s="1">
        <v>65</v>
      </c>
      <c r="F106" s="1">
        <v>15</v>
      </c>
      <c r="I106" s="1" t="str">
        <f>IFERROR(VLOOKUP(F106,課CD!$A$2:$B$36,2,FALSE),"")</f>
        <v>環境課</v>
      </c>
      <c r="J106" s="1" t="str">
        <f>IFERROR(VLOOKUP(G106,課CD!$A$2:$B$36,2,FALSE),"")</f>
        <v/>
      </c>
      <c r="K106" s="1" t="str">
        <f>IFERROR(VLOOKUP(H106,課CD!$A$2:$B$36,2,FALSE),"")</f>
        <v/>
      </c>
    </row>
    <row r="107" spans="1:11">
      <c r="A107" s="1">
        <v>12</v>
      </c>
      <c r="B107" s="1">
        <v>17</v>
      </c>
      <c r="C107" s="3" t="str">
        <f t="shared" si="1"/>
        <v>12-17</v>
      </c>
      <c r="D107" s="1" t="s">
        <v>51</v>
      </c>
      <c r="E107" s="1">
        <v>65</v>
      </c>
      <c r="F107" s="1">
        <v>15</v>
      </c>
      <c r="I107" s="1" t="str">
        <f>IFERROR(VLOOKUP(F107,課CD!$A$2:$B$36,2,FALSE),"")</f>
        <v>環境課</v>
      </c>
      <c r="J107" s="1" t="str">
        <f>IFERROR(VLOOKUP(G107,課CD!$A$2:$B$36,2,FALSE),"")</f>
        <v/>
      </c>
      <c r="K107" s="1" t="str">
        <f>IFERROR(VLOOKUP(H107,課CD!$A$2:$B$36,2,FALSE),"")</f>
        <v/>
      </c>
    </row>
    <row r="108" spans="1:11">
      <c r="A108" s="1">
        <v>12</v>
      </c>
      <c r="B108" s="1">
        <v>18</v>
      </c>
      <c r="C108" s="3" t="str">
        <f t="shared" si="1"/>
        <v>12-18</v>
      </c>
      <c r="D108" s="1" t="s">
        <v>52</v>
      </c>
      <c r="E108" s="1">
        <v>65</v>
      </c>
      <c r="F108" s="1">
        <v>15</v>
      </c>
      <c r="I108" s="1" t="str">
        <f>IFERROR(VLOOKUP(F108,課CD!$A$2:$B$36,2,FALSE),"")</f>
        <v>環境課</v>
      </c>
      <c r="J108" s="1" t="str">
        <f>IFERROR(VLOOKUP(G108,課CD!$A$2:$B$36,2,FALSE),"")</f>
        <v/>
      </c>
      <c r="K108" s="1" t="str">
        <f>IFERROR(VLOOKUP(H108,課CD!$A$2:$B$36,2,FALSE),"")</f>
        <v/>
      </c>
    </row>
    <row r="109" spans="1:11">
      <c r="A109" s="1">
        <v>13</v>
      </c>
      <c r="B109" s="1">
        <v>0</v>
      </c>
      <c r="C109" s="2">
        <f t="shared" si="1"/>
        <v>13</v>
      </c>
      <c r="D109" s="1" t="s">
        <v>48</v>
      </c>
      <c r="E109" s="1" t="s">
        <v>155</v>
      </c>
      <c r="I109" s="1" t="str">
        <f>IFERROR(VLOOKUP(F109,課CD!$A$2:$B$36,2,FALSE),"")</f>
        <v/>
      </c>
      <c r="J109" s="1" t="str">
        <f>IFERROR(VLOOKUP(G109,課CD!$A$2:$B$36,2,FALSE),"")</f>
        <v/>
      </c>
      <c r="K109" s="1" t="str">
        <f>IFERROR(VLOOKUP(H109,課CD!$A$2:$B$36,2,FALSE),"")</f>
        <v/>
      </c>
    </row>
    <row r="110" spans="1:11">
      <c r="A110" s="1">
        <v>13</v>
      </c>
      <c r="B110" s="1">
        <v>1</v>
      </c>
      <c r="C110" s="3" t="str">
        <f t="shared" si="1"/>
        <v>13-1</v>
      </c>
      <c r="D110" s="1" t="s">
        <v>53</v>
      </c>
      <c r="E110" s="1">
        <v>66</v>
      </c>
      <c r="F110" s="1">
        <v>2</v>
      </c>
      <c r="I110" s="1" t="str">
        <f>IFERROR(VLOOKUP(F110,課CD!$A$2:$B$36,2,FALSE),"")</f>
        <v>財政課</v>
      </c>
      <c r="J110" s="1" t="str">
        <f>IFERROR(VLOOKUP(G110,課CD!$A$2:$B$36,2,FALSE),"")</f>
        <v/>
      </c>
      <c r="K110" s="1" t="str">
        <f>IFERROR(VLOOKUP(H110,課CD!$A$2:$B$36,2,FALSE),"")</f>
        <v/>
      </c>
    </row>
    <row r="111" spans="1:11">
      <c r="A111" s="1">
        <v>13</v>
      </c>
      <c r="B111" s="1">
        <v>2</v>
      </c>
      <c r="C111" s="3" t="str">
        <f t="shared" si="1"/>
        <v>13-2</v>
      </c>
      <c r="D111" s="1" t="s">
        <v>54</v>
      </c>
      <c r="E111" s="1">
        <v>67</v>
      </c>
      <c r="F111" s="1">
        <v>2</v>
      </c>
      <c r="I111" s="1" t="str">
        <f>IFERROR(VLOOKUP(F111,課CD!$A$2:$B$36,2,FALSE),"")</f>
        <v>財政課</v>
      </c>
      <c r="J111" s="1" t="str">
        <f>IFERROR(VLOOKUP(G111,課CD!$A$2:$B$36,2,FALSE),"")</f>
        <v/>
      </c>
      <c r="K111" s="1" t="str">
        <f>IFERROR(VLOOKUP(H111,課CD!$A$2:$B$36,2,FALSE),"")</f>
        <v/>
      </c>
    </row>
    <row r="112" spans="1:11">
      <c r="A112" s="1">
        <v>13</v>
      </c>
      <c r="B112" s="1">
        <v>3</v>
      </c>
      <c r="C112" s="3" t="str">
        <f t="shared" si="1"/>
        <v>13-3</v>
      </c>
      <c r="D112" s="1" t="s">
        <v>55</v>
      </c>
      <c r="E112" s="1">
        <v>68</v>
      </c>
      <c r="F112" s="1">
        <v>2</v>
      </c>
      <c r="I112" s="1" t="str">
        <f>IFERROR(VLOOKUP(F112,課CD!$A$2:$B$36,2,FALSE),"")</f>
        <v>財政課</v>
      </c>
      <c r="J112" s="1" t="str">
        <f>IFERROR(VLOOKUP(G112,課CD!$A$2:$B$36,2,FALSE),"")</f>
        <v/>
      </c>
      <c r="K112" s="1" t="str">
        <f>IFERROR(VLOOKUP(H112,課CD!$A$2:$B$36,2,FALSE),"")</f>
        <v/>
      </c>
    </row>
    <row r="113" spans="1:11">
      <c r="A113" s="1">
        <v>13</v>
      </c>
      <c r="B113" s="1">
        <v>4</v>
      </c>
      <c r="C113" s="3" t="str">
        <f t="shared" si="1"/>
        <v>13-4</v>
      </c>
      <c r="D113" s="1" t="s">
        <v>56</v>
      </c>
      <c r="E113" s="1">
        <v>69</v>
      </c>
      <c r="F113" s="1">
        <v>2</v>
      </c>
      <c r="I113" s="1" t="str">
        <f>IFERROR(VLOOKUP(F113,課CD!$A$2:$B$36,2,FALSE),"")</f>
        <v>財政課</v>
      </c>
      <c r="J113" s="1" t="str">
        <f>IFERROR(VLOOKUP(G113,課CD!$A$2:$B$36,2,FALSE),"")</f>
        <v/>
      </c>
      <c r="K113" s="1" t="str">
        <f>IFERROR(VLOOKUP(H113,課CD!$A$2:$B$36,2,FALSE),"")</f>
        <v/>
      </c>
    </row>
    <row r="114" spans="1:11">
      <c r="A114" s="1">
        <v>13</v>
      </c>
      <c r="B114" s="1">
        <v>5</v>
      </c>
      <c r="C114" s="3" t="str">
        <f t="shared" si="1"/>
        <v>13-5</v>
      </c>
      <c r="D114" s="1" t="s">
        <v>57</v>
      </c>
      <c r="E114" s="1">
        <v>69</v>
      </c>
      <c r="F114" s="1">
        <v>2</v>
      </c>
      <c r="I114" s="1" t="str">
        <f>IFERROR(VLOOKUP(F114,課CD!$A$2:$B$36,2,FALSE),"")</f>
        <v>財政課</v>
      </c>
      <c r="J114" s="1" t="str">
        <f>IFERROR(VLOOKUP(G114,課CD!$A$2:$B$36,2,FALSE),"")</f>
        <v/>
      </c>
      <c r="K114" s="1" t="str">
        <f>IFERROR(VLOOKUP(H114,課CD!$A$2:$B$36,2,FALSE),"")</f>
        <v/>
      </c>
    </row>
    <row r="115" spans="1:11">
      <c r="A115" s="1">
        <v>13</v>
      </c>
      <c r="B115" s="1">
        <v>6</v>
      </c>
      <c r="C115" s="3" t="str">
        <f t="shared" si="1"/>
        <v>13-6</v>
      </c>
      <c r="D115" s="1" t="s">
        <v>58</v>
      </c>
      <c r="E115" s="1">
        <v>70</v>
      </c>
      <c r="F115" s="1">
        <v>2</v>
      </c>
      <c r="I115" s="1" t="str">
        <f>IFERROR(VLOOKUP(F115,課CD!$A$2:$B$36,2,FALSE),"")</f>
        <v>財政課</v>
      </c>
      <c r="J115" s="1" t="str">
        <f>IFERROR(VLOOKUP(G115,課CD!$A$2:$B$36,2,FALSE),"")</f>
        <v/>
      </c>
      <c r="K115" s="1" t="str">
        <f>IFERROR(VLOOKUP(H115,課CD!$A$2:$B$36,2,FALSE),"")</f>
        <v/>
      </c>
    </row>
    <row r="116" spans="1:11">
      <c r="A116" s="1">
        <v>13</v>
      </c>
      <c r="B116" s="1">
        <v>7</v>
      </c>
      <c r="C116" s="3" t="str">
        <f t="shared" si="1"/>
        <v>13-7</v>
      </c>
      <c r="D116" s="1" t="s">
        <v>59</v>
      </c>
      <c r="E116" s="1">
        <v>71</v>
      </c>
      <c r="F116" s="1">
        <v>2</v>
      </c>
      <c r="I116" s="1" t="str">
        <f>IFERROR(VLOOKUP(F116,課CD!$A$2:$B$36,2,FALSE),"")</f>
        <v>財政課</v>
      </c>
      <c r="J116" s="1" t="str">
        <f>IFERROR(VLOOKUP(G116,課CD!$A$2:$B$36,2,FALSE),"")</f>
        <v/>
      </c>
      <c r="K116" s="1" t="str">
        <f>IFERROR(VLOOKUP(H116,課CD!$A$2:$B$36,2,FALSE),"")</f>
        <v/>
      </c>
    </row>
    <row r="117" spans="1:11">
      <c r="A117" s="1">
        <v>13</v>
      </c>
      <c r="B117" s="1">
        <v>8</v>
      </c>
      <c r="C117" s="3" t="str">
        <f t="shared" si="1"/>
        <v>13-8</v>
      </c>
      <c r="D117" s="1" t="s">
        <v>60</v>
      </c>
      <c r="E117" s="1">
        <v>72</v>
      </c>
      <c r="F117" s="1">
        <v>6</v>
      </c>
      <c r="I117" s="1" t="str">
        <f>IFERROR(VLOOKUP(F117,課CD!$A$2:$B$36,2,FALSE),"")</f>
        <v>収納対策課</v>
      </c>
      <c r="J117" s="1" t="str">
        <f>IFERROR(VLOOKUP(G117,課CD!$A$2:$B$36,2,FALSE),"")</f>
        <v/>
      </c>
      <c r="K117" s="1" t="str">
        <f>IFERROR(VLOOKUP(H117,課CD!$A$2:$B$36,2,FALSE),"")</f>
        <v/>
      </c>
    </row>
    <row r="118" spans="1:11">
      <c r="A118" s="1">
        <v>13</v>
      </c>
      <c r="B118" s="1">
        <v>9</v>
      </c>
      <c r="C118" s="3" t="str">
        <f t="shared" si="1"/>
        <v>13-9</v>
      </c>
      <c r="D118" s="1" t="s">
        <v>61</v>
      </c>
      <c r="E118" s="1">
        <v>73</v>
      </c>
      <c r="F118" s="1">
        <v>5</v>
      </c>
      <c r="I118" s="1" t="str">
        <f>IFERROR(VLOOKUP(F118,課CD!$A$2:$B$36,2,FALSE),"")</f>
        <v>税務課</v>
      </c>
      <c r="J118" s="1" t="str">
        <f>IFERROR(VLOOKUP(G118,課CD!$A$2:$B$36,2,FALSE),"")</f>
        <v/>
      </c>
      <c r="K118" s="1" t="str">
        <f>IFERROR(VLOOKUP(H118,課CD!$A$2:$B$36,2,FALSE),"")</f>
        <v/>
      </c>
    </row>
    <row r="119" spans="1:11">
      <c r="A119" s="1">
        <v>13</v>
      </c>
      <c r="B119" s="1">
        <v>10</v>
      </c>
      <c r="C119" s="3" t="str">
        <f t="shared" si="1"/>
        <v>13-10</v>
      </c>
      <c r="D119" s="1" t="s">
        <v>62</v>
      </c>
      <c r="E119" s="1">
        <v>74</v>
      </c>
      <c r="F119" s="1">
        <v>5</v>
      </c>
      <c r="I119" s="1" t="str">
        <f>IFERROR(VLOOKUP(F119,課CD!$A$2:$B$36,2,FALSE),"")</f>
        <v>税務課</v>
      </c>
      <c r="J119" s="1" t="str">
        <f>IFERROR(VLOOKUP(G119,課CD!$A$2:$B$36,2,FALSE),"")</f>
        <v/>
      </c>
      <c r="K119" s="1" t="str">
        <f>IFERROR(VLOOKUP(H119,課CD!$A$2:$B$36,2,FALSE),"")</f>
        <v/>
      </c>
    </row>
    <row r="120" spans="1:11">
      <c r="A120" s="1">
        <v>14</v>
      </c>
      <c r="B120" s="1">
        <v>0</v>
      </c>
      <c r="C120" s="2">
        <f t="shared" si="1"/>
        <v>14</v>
      </c>
      <c r="D120" s="1" t="s">
        <v>2081</v>
      </c>
      <c r="E120" s="1" t="s">
        <v>156</v>
      </c>
      <c r="I120" s="1" t="str">
        <f>IFERROR(VLOOKUP(F120,課CD!$A$2:$B$36,2,FALSE),"")</f>
        <v/>
      </c>
      <c r="J120" s="1" t="str">
        <f>IFERROR(VLOOKUP(G120,課CD!$A$2:$B$36,2,FALSE),"")</f>
        <v/>
      </c>
      <c r="K120" s="1" t="str">
        <f>IFERROR(VLOOKUP(H120,課CD!$A$2:$B$36,2,FALSE),"")</f>
        <v/>
      </c>
    </row>
    <row r="121" spans="1:11">
      <c r="A121" s="1">
        <v>14</v>
      </c>
      <c r="B121" s="1">
        <v>1</v>
      </c>
      <c r="C121" s="3" t="str">
        <f t="shared" si="1"/>
        <v>14-1</v>
      </c>
      <c r="D121" s="1" t="s">
        <v>64</v>
      </c>
      <c r="E121" s="1">
        <v>75</v>
      </c>
      <c r="F121" s="1">
        <v>18</v>
      </c>
      <c r="I121" s="1" t="str">
        <f>IFERROR(VLOOKUP(F121,課CD!$A$2:$B$36,2,FALSE),"")</f>
        <v>都市計画課</v>
      </c>
      <c r="J121" s="1" t="str">
        <f>IFERROR(VLOOKUP(G121,課CD!$A$2:$B$36,2,FALSE),"")</f>
        <v/>
      </c>
      <c r="K121" s="1" t="str">
        <f>IFERROR(VLOOKUP(H121,課CD!$A$2:$B$36,2,FALSE),"")</f>
        <v/>
      </c>
    </row>
    <row r="122" spans="1:11">
      <c r="A122" s="1">
        <v>14</v>
      </c>
      <c r="B122" s="1">
        <v>2</v>
      </c>
      <c r="C122" s="3" t="str">
        <f t="shared" si="1"/>
        <v>14-2</v>
      </c>
      <c r="D122" s="1" t="s">
        <v>65</v>
      </c>
      <c r="E122" s="1">
        <v>76</v>
      </c>
      <c r="F122" s="1">
        <v>16</v>
      </c>
      <c r="I122" s="1" t="str">
        <f>IFERROR(VLOOKUP(F122,課CD!$A$2:$B$36,2,FALSE),"")</f>
        <v>道路課</v>
      </c>
      <c r="J122" s="1" t="str">
        <f>IFERROR(VLOOKUP(G122,課CD!$A$2:$B$36,2,FALSE),"")</f>
        <v/>
      </c>
      <c r="K122" s="1" t="str">
        <f>IFERROR(VLOOKUP(H122,課CD!$A$2:$B$36,2,FALSE),"")</f>
        <v/>
      </c>
    </row>
    <row r="123" spans="1:11">
      <c r="A123" s="1">
        <v>14</v>
      </c>
      <c r="B123" s="1">
        <v>3</v>
      </c>
      <c r="C123" s="3" t="str">
        <f t="shared" si="1"/>
        <v>14-3</v>
      </c>
      <c r="D123" s="1" t="s">
        <v>66</v>
      </c>
      <c r="E123" s="1">
        <v>76</v>
      </c>
      <c r="F123" s="1">
        <v>1</v>
      </c>
      <c r="I123" s="1" t="str">
        <f>IFERROR(VLOOKUP(F123,課CD!$A$2:$B$36,2,FALSE),"")</f>
        <v>企画政策課</v>
      </c>
      <c r="J123" s="1" t="str">
        <f>IFERROR(VLOOKUP(G123,課CD!$A$2:$B$36,2,FALSE),"")</f>
        <v/>
      </c>
      <c r="K123" s="1" t="str">
        <f>IFERROR(VLOOKUP(H123,課CD!$A$2:$B$36,2,FALSE),"")</f>
        <v/>
      </c>
    </row>
    <row r="124" spans="1:11">
      <c r="A124" s="1">
        <v>14</v>
      </c>
      <c r="B124" s="1">
        <v>4</v>
      </c>
      <c r="C124" s="3" t="str">
        <f t="shared" si="1"/>
        <v>14-4</v>
      </c>
      <c r="D124" s="1" t="s">
        <v>67</v>
      </c>
      <c r="E124" s="1">
        <v>76</v>
      </c>
      <c r="F124" s="1">
        <v>16</v>
      </c>
      <c r="G124" s="1">
        <v>1</v>
      </c>
      <c r="I124" s="1" t="str">
        <f>IFERROR(VLOOKUP(F124,課CD!$A$2:$B$36,2,FALSE),"")</f>
        <v>道路課</v>
      </c>
      <c r="J124" s="1" t="str">
        <f>IFERROR(VLOOKUP(G124,課CD!$A$2:$B$36,2,FALSE),"")</f>
        <v>企画政策課</v>
      </c>
      <c r="K124" s="1" t="str">
        <f>IFERROR(VLOOKUP(H124,課CD!$A$2:$B$36,2,FALSE),"")</f>
        <v/>
      </c>
    </row>
    <row r="125" spans="1:11">
      <c r="A125" s="1">
        <v>14</v>
      </c>
      <c r="B125" s="1">
        <v>5</v>
      </c>
      <c r="C125" s="3" t="str">
        <f t="shared" si="1"/>
        <v>14-5</v>
      </c>
      <c r="D125" s="1" t="s">
        <v>68</v>
      </c>
      <c r="E125" s="1">
        <v>77</v>
      </c>
      <c r="F125" s="1">
        <v>34</v>
      </c>
      <c r="I125" s="1" t="str">
        <f>IFERROR(VLOOKUP(F125,課CD!$A$2:$B$36,2,FALSE),"")</f>
        <v>予防課</v>
      </c>
      <c r="J125" s="1" t="str">
        <f>IFERROR(VLOOKUP(G125,課CD!$A$2:$B$36,2,FALSE),"")</f>
        <v/>
      </c>
      <c r="K125" s="1" t="str">
        <f>IFERROR(VLOOKUP(H125,課CD!$A$2:$B$36,2,FALSE),"")</f>
        <v/>
      </c>
    </row>
    <row r="126" spans="1:11">
      <c r="A126" s="1">
        <v>14</v>
      </c>
      <c r="B126" s="1">
        <v>6</v>
      </c>
      <c r="C126" s="3" t="str">
        <f t="shared" si="1"/>
        <v>14-6</v>
      </c>
      <c r="D126" s="1" t="s">
        <v>69</v>
      </c>
      <c r="E126" s="1">
        <v>77</v>
      </c>
      <c r="F126" s="1">
        <v>1</v>
      </c>
      <c r="I126" s="1" t="str">
        <f>IFERROR(VLOOKUP(F126,課CD!$A$2:$B$36,2,FALSE),"")</f>
        <v>企画政策課</v>
      </c>
      <c r="J126" s="1" t="str">
        <f>IFERROR(VLOOKUP(G126,課CD!$A$2:$B$36,2,FALSE),"")</f>
        <v/>
      </c>
      <c r="K126" s="1" t="str">
        <f>IFERROR(VLOOKUP(H126,課CD!$A$2:$B$36,2,FALSE),"")</f>
        <v/>
      </c>
    </row>
    <row r="127" spans="1:11">
      <c r="A127" s="1">
        <v>14</v>
      </c>
      <c r="B127" s="1">
        <v>7</v>
      </c>
      <c r="C127" s="3" t="str">
        <f t="shared" si="1"/>
        <v>14-7</v>
      </c>
      <c r="D127" s="1" t="s">
        <v>70</v>
      </c>
      <c r="E127" s="1">
        <v>78</v>
      </c>
      <c r="F127" s="1">
        <v>18</v>
      </c>
      <c r="I127" s="1" t="str">
        <f>IFERROR(VLOOKUP(F127,課CD!$A$2:$B$36,2,FALSE),"")</f>
        <v>都市計画課</v>
      </c>
      <c r="J127" s="1" t="str">
        <f>IFERROR(VLOOKUP(G127,課CD!$A$2:$B$36,2,FALSE),"")</f>
        <v/>
      </c>
      <c r="K127" s="1" t="str">
        <f>IFERROR(VLOOKUP(H127,課CD!$A$2:$B$36,2,FALSE),"")</f>
        <v/>
      </c>
    </row>
    <row r="128" spans="1:11">
      <c r="A128" s="1">
        <v>14</v>
      </c>
      <c r="B128" s="1">
        <v>8</v>
      </c>
      <c r="C128" s="3" t="str">
        <f t="shared" si="1"/>
        <v>14-8</v>
      </c>
      <c r="D128" s="1" t="s">
        <v>71</v>
      </c>
      <c r="E128" s="1">
        <v>79</v>
      </c>
      <c r="F128" s="1">
        <v>18</v>
      </c>
      <c r="I128" s="1" t="str">
        <f>IFERROR(VLOOKUP(F128,課CD!$A$2:$B$36,2,FALSE),"")</f>
        <v>都市計画課</v>
      </c>
      <c r="J128" s="1" t="str">
        <f>IFERROR(VLOOKUP(G128,課CD!$A$2:$B$36,2,FALSE),"")</f>
        <v/>
      </c>
      <c r="K128" s="1" t="str">
        <f>IFERROR(VLOOKUP(H128,課CD!$A$2:$B$36,2,FALSE),"")</f>
        <v/>
      </c>
    </row>
    <row r="129" spans="1:11">
      <c r="A129" s="1">
        <v>15</v>
      </c>
      <c r="B129" s="1">
        <v>0</v>
      </c>
      <c r="C129" s="2">
        <f t="shared" si="1"/>
        <v>15</v>
      </c>
      <c r="D129" s="1" t="s">
        <v>63</v>
      </c>
      <c r="E129" s="1" t="s">
        <v>155</v>
      </c>
      <c r="I129" s="1" t="str">
        <f>IFERROR(VLOOKUP(F129,課CD!$A$2:$B$36,2,FALSE),"")</f>
        <v/>
      </c>
      <c r="J129" s="1" t="str">
        <f>IFERROR(VLOOKUP(G129,課CD!$A$2:$B$36,2,FALSE),"")</f>
        <v/>
      </c>
      <c r="K129" s="1" t="str">
        <f>IFERROR(VLOOKUP(H129,課CD!$A$2:$B$36,2,FALSE),"")</f>
        <v/>
      </c>
    </row>
    <row r="130" spans="1:11">
      <c r="A130" s="1">
        <v>15</v>
      </c>
      <c r="B130" s="1">
        <v>1</v>
      </c>
      <c r="C130" s="3" t="str">
        <f t="shared" ref="C130:C151" si="2">IF(B130=0,A130,A130&amp;"-"&amp;B130)</f>
        <v>15-1</v>
      </c>
      <c r="D130" s="1" t="s">
        <v>72</v>
      </c>
      <c r="E130" s="1">
        <v>80</v>
      </c>
      <c r="F130" s="1">
        <v>7</v>
      </c>
      <c r="I130" s="1" t="str">
        <f>IFERROR(VLOOKUP(F130,課CD!$A$2:$B$36,2,FALSE),"")</f>
        <v>協働文化推進課</v>
      </c>
      <c r="J130" s="1" t="str">
        <f>IFERROR(VLOOKUP(G130,課CD!$A$2:$B$36,2,FALSE),"")</f>
        <v/>
      </c>
      <c r="K130" s="1" t="str">
        <f>IFERROR(VLOOKUP(H130,課CD!$A$2:$B$36,2,FALSE),"")</f>
        <v/>
      </c>
    </row>
    <row r="131" spans="1:11">
      <c r="A131" s="1">
        <v>15</v>
      </c>
      <c r="B131" s="1">
        <v>2</v>
      </c>
      <c r="C131" s="3" t="str">
        <f t="shared" si="2"/>
        <v>15-2</v>
      </c>
      <c r="D131" s="1" t="s">
        <v>115</v>
      </c>
      <c r="E131" s="1">
        <v>80</v>
      </c>
      <c r="F131" s="1">
        <v>7</v>
      </c>
      <c r="I131" s="1" t="str">
        <f>IFERROR(VLOOKUP(F131,課CD!$A$2:$B$36,2,FALSE),"")</f>
        <v>協働文化推進課</v>
      </c>
      <c r="J131" s="1" t="str">
        <f>IFERROR(VLOOKUP(G131,課CD!$A$2:$B$36,2,FALSE),"")</f>
        <v/>
      </c>
      <c r="K131" s="1" t="str">
        <f>IFERROR(VLOOKUP(H131,課CD!$A$2:$B$36,2,FALSE),"")</f>
        <v/>
      </c>
    </row>
    <row r="132" spans="1:11">
      <c r="A132" s="1">
        <v>15</v>
      </c>
      <c r="B132" s="1">
        <v>3</v>
      </c>
      <c r="C132" s="3" t="str">
        <f t="shared" si="2"/>
        <v>15-3</v>
      </c>
      <c r="D132" s="1" t="s">
        <v>116</v>
      </c>
      <c r="E132" s="1">
        <v>81</v>
      </c>
      <c r="F132" s="1">
        <v>9</v>
      </c>
      <c r="I132" s="1" t="str">
        <f>IFERROR(VLOOKUP(F132,課CD!$A$2:$B$36,2,FALSE),"")</f>
        <v>福祉課</v>
      </c>
      <c r="J132" s="1" t="str">
        <f>IFERROR(VLOOKUP(G132,課CD!$A$2:$B$36,2,FALSE),"")</f>
        <v/>
      </c>
      <c r="K132" s="1" t="str">
        <f>IFERROR(VLOOKUP(H132,課CD!$A$2:$B$36,2,FALSE),"")</f>
        <v/>
      </c>
    </row>
    <row r="133" spans="1:11">
      <c r="A133" s="1">
        <v>15</v>
      </c>
      <c r="B133" s="1">
        <v>4</v>
      </c>
      <c r="C133" s="3" t="str">
        <f t="shared" si="2"/>
        <v>15-4</v>
      </c>
      <c r="D133" s="1" t="s">
        <v>117</v>
      </c>
      <c r="E133" s="1">
        <v>81</v>
      </c>
      <c r="F133" s="1">
        <v>7</v>
      </c>
      <c r="I133" s="1" t="str">
        <f>IFERROR(VLOOKUP(F133,課CD!$A$2:$B$36,2,FALSE),"")</f>
        <v>協働文化推進課</v>
      </c>
      <c r="J133" s="1" t="str">
        <f>IFERROR(VLOOKUP(G133,課CD!$A$2:$B$36,2,FALSE),"")</f>
        <v/>
      </c>
      <c r="K133" s="1" t="str">
        <f>IFERROR(VLOOKUP(H133,課CD!$A$2:$B$36,2,FALSE),"")</f>
        <v/>
      </c>
    </row>
    <row r="134" spans="1:11">
      <c r="A134" s="1">
        <v>15</v>
      </c>
      <c r="B134" s="1">
        <v>5</v>
      </c>
      <c r="C134" s="3" t="str">
        <f t="shared" si="2"/>
        <v>15-5</v>
      </c>
      <c r="D134" s="1" t="s">
        <v>118</v>
      </c>
      <c r="E134" s="1">
        <v>82</v>
      </c>
      <c r="F134" s="1">
        <v>35</v>
      </c>
      <c r="I134" s="1" t="str">
        <f>IFERROR(VLOOKUP(F134,課CD!$A$2:$B$36,2,FALSE),"")</f>
        <v>消防署</v>
      </c>
      <c r="J134" s="1" t="str">
        <f>IFERROR(VLOOKUP(G134,課CD!$A$2:$B$36,2,FALSE),"")</f>
        <v/>
      </c>
      <c r="K134" s="1" t="str">
        <f>IFERROR(VLOOKUP(H134,課CD!$A$2:$B$36,2,FALSE),"")</f>
        <v/>
      </c>
    </row>
    <row r="135" spans="1:11">
      <c r="A135" s="1">
        <v>15</v>
      </c>
      <c r="B135" s="1">
        <v>6</v>
      </c>
      <c r="C135" s="3" t="str">
        <f t="shared" si="2"/>
        <v>15-6</v>
      </c>
      <c r="D135" s="1" t="s">
        <v>119</v>
      </c>
      <c r="E135" s="1">
        <v>82</v>
      </c>
      <c r="F135" s="1">
        <v>35</v>
      </c>
      <c r="I135" s="1" t="str">
        <f>IFERROR(VLOOKUP(F135,課CD!$A$2:$B$36,2,FALSE),"")</f>
        <v>消防署</v>
      </c>
      <c r="J135" s="1" t="str">
        <f>IFERROR(VLOOKUP(G135,課CD!$A$2:$B$36,2,FALSE),"")</f>
        <v/>
      </c>
      <c r="K135" s="1" t="str">
        <f>IFERROR(VLOOKUP(H135,課CD!$A$2:$B$36,2,FALSE),"")</f>
        <v/>
      </c>
    </row>
    <row r="136" spans="1:11">
      <c r="A136" s="1">
        <v>15</v>
      </c>
      <c r="B136" s="1">
        <v>7</v>
      </c>
      <c r="C136" s="3" t="str">
        <f t="shared" si="2"/>
        <v>15-7</v>
      </c>
      <c r="D136" s="1" t="s">
        <v>120</v>
      </c>
      <c r="E136" s="1">
        <v>83</v>
      </c>
      <c r="F136" s="1">
        <v>34</v>
      </c>
      <c r="I136" s="1" t="str">
        <f>IFERROR(VLOOKUP(F136,課CD!$A$2:$B$36,2,FALSE),"")</f>
        <v>予防課</v>
      </c>
      <c r="J136" s="1" t="str">
        <f>IFERROR(VLOOKUP(G136,課CD!$A$2:$B$36,2,FALSE),"")</f>
        <v/>
      </c>
      <c r="K136" s="1" t="str">
        <f>IFERROR(VLOOKUP(H136,課CD!$A$2:$B$36,2,FALSE),"")</f>
        <v/>
      </c>
    </row>
    <row r="137" spans="1:11">
      <c r="A137" s="1">
        <v>15</v>
      </c>
      <c r="B137" s="1">
        <v>8</v>
      </c>
      <c r="C137" s="3" t="str">
        <f t="shared" si="2"/>
        <v>15-8</v>
      </c>
      <c r="D137" s="1" t="s">
        <v>121</v>
      </c>
      <c r="E137" s="1">
        <v>83</v>
      </c>
      <c r="F137" s="1">
        <v>35</v>
      </c>
      <c r="I137" s="1" t="str">
        <f>IFERROR(VLOOKUP(F137,課CD!$A$2:$B$36,2,FALSE),"")</f>
        <v>消防署</v>
      </c>
      <c r="J137" s="1" t="str">
        <f>IFERROR(VLOOKUP(G137,課CD!$A$2:$B$36,2,FALSE),"")</f>
        <v/>
      </c>
      <c r="K137" s="1" t="str">
        <f>IFERROR(VLOOKUP(H137,課CD!$A$2:$B$36,2,FALSE),"")</f>
        <v/>
      </c>
    </row>
    <row r="138" spans="1:11">
      <c r="A138" s="1">
        <v>15</v>
      </c>
      <c r="B138" s="1">
        <v>9</v>
      </c>
      <c r="C138" s="3" t="str">
        <f t="shared" si="2"/>
        <v>15-9</v>
      </c>
      <c r="D138" s="1" t="s">
        <v>122</v>
      </c>
      <c r="E138" s="1">
        <v>84</v>
      </c>
      <c r="F138" s="1">
        <v>35</v>
      </c>
      <c r="I138" s="1" t="str">
        <f>IFERROR(VLOOKUP(F138,課CD!$A$2:$B$36,2,FALSE),"")</f>
        <v>消防署</v>
      </c>
      <c r="J138" s="1" t="str">
        <f>IFERROR(VLOOKUP(G138,課CD!$A$2:$B$36,2,FALSE),"")</f>
        <v/>
      </c>
      <c r="K138" s="1" t="str">
        <f>IFERROR(VLOOKUP(H138,課CD!$A$2:$B$36,2,FALSE),"")</f>
        <v/>
      </c>
    </row>
    <row r="139" spans="1:11">
      <c r="A139" s="1">
        <v>15</v>
      </c>
      <c r="B139" s="1">
        <v>10</v>
      </c>
      <c r="C139" s="3" t="str">
        <f t="shared" si="2"/>
        <v>15-10</v>
      </c>
      <c r="D139" s="1" t="s">
        <v>123</v>
      </c>
      <c r="E139" s="1">
        <v>84</v>
      </c>
      <c r="F139" s="1">
        <v>33</v>
      </c>
      <c r="I139" s="1" t="str">
        <f>IFERROR(VLOOKUP(F139,課CD!$A$2:$B$36,2,FALSE),"")</f>
        <v>消防総務課</v>
      </c>
      <c r="J139" s="1" t="str">
        <f>IFERROR(VLOOKUP(G139,課CD!$A$2:$B$36,2,FALSE),"")</f>
        <v/>
      </c>
      <c r="K139" s="1" t="str">
        <f>IFERROR(VLOOKUP(H139,課CD!$A$2:$B$36,2,FALSE),"")</f>
        <v/>
      </c>
    </row>
    <row r="140" spans="1:11">
      <c r="A140" s="1">
        <v>15</v>
      </c>
      <c r="B140" s="1">
        <v>11</v>
      </c>
      <c r="C140" s="3" t="str">
        <f t="shared" si="2"/>
        <v>15-11</v>
      </c>
      <c r="D140" s="1" t="s">
        <v>124</v>
      </c>
      <c r="E140" s="1">
        <v>84</v>
      </c>
      <c r="F140" s="1">
        <v>33</v>
      </c>
      <c r="I140" s="1" t="str">
        <f>IFERROR(VLOOKUP(F140,課CD!$A$2:$B$36,2,FALSE),"")</f>
        <v>消防総務課</v>
      </c>
      <c r="J140" s="1" t="str">
        <f>IFERROR(VLOOKUP(G140,課CD!$A$2:$B$36,2,FALSE),"")</f>
        <v/>
      </c>
      <c r="K140" s="1" t="str">
        <f>IFERROR(VLOOKUP(H140,課CD!$A$2:$B$36,2,FALSE),"")</f>
        <v/>
      </c>
    </row>
    <row r="141" spans="1:11">
      <c r="A141" s="1">
        <v>16</v>
      </c>
      <c r="B141" s="1">
        <v>0</v>
      </c>
      <c r="C141" s="2">
        <f t="shared" si="2"/>
        <v>16</v>
      </c>
      <c r="D141" s="1" t="s">
        <v>83</v>
      </c>
      <c r="E141" s="1" t="s">
        <v>155</v>
      </c>
      <c r="I141" s="1" t="str">
        <f>IFERROR(VLOOKUP(F141,課CD!$A$2:$B$36,2,FALSE),"")</f>
        <v/>
      </c>
      <c r="J141" s="1" t="str">
        <f>IFERROR(VLOOKUP(G141,課CD!$A$2:$B$36,2,FALSE),"")</f>
        <v/>
      </c>
      <c r="K141" s="1" t="str">
        <f>IFERROR(VLOOKUP(H141,課CD!$A$2:$B$36,2,FALSE),"")</f>
        <v/>
      </c>
    </row>
    <row r="142" spans="1:11">
      <c r="A142" s="1">
        <v>16</v>
      </c>
      <c r="B142" s="1">
        <v>1</v>
      </c>
      <c r="C142" s="3" t="str">
        <f t="shared" si="2"/>
        <v>16-1</v>
      </c>
      <c r="D142" s="1" t="s">
        <v>125</v>
      </c>
      <c r="E142" s="1">
        <v>85</v>
      </c>
      <c r="F142" s="1">
        <v>23</v>
      </c>
      <c r="I142" s="1" t="str">
        <f>IFERROR(VLOOKUP(F142,課CD!$A$2:$B$36,2,FALSE),"")</f>
        <v>議会事務局</v>
      </c>
      <c r="J142" s="1" t="str">
        <f>IFERROR(VLOOKUP(G142,課CD!$A$2:$B$36,2,FALSE),"")</f>
        <v/>
      </c>
      <c r="K142" s="1" t="str">
        <f>IFERROR(VLOOKUP(H142,課CD!$A$2:$B$36,2,FALSE),"")</f>
        <v/>
      </c>
    </row>
    <row r="143" spans="1:11">
      <c r="A143" s="1">
        <v>16</v>
      </c>
      <c r="B143" s="1">
        <v>2</v>
      </c>
      <c r="C143" s="3" t="str">
        <f t="shared" si="2"/>
        <v>16-2</v>
      </c>
      <c r="D143" s="1" t="s">
        <v>126</v>
      </c>
      <c r="E143" s="1">
        <v>85</v>
      </c>
      <c r="F143" s="1">
        <v>24</v>
      </c>
      <c r="I143" s="1" t="str">
        <f>IFERROR(VLOOKUP(F143,課CD!$A$2:$B$36,2,FALSE),"")</f>
        <v>選挙管理委員会事務局</v>
      </c>
      <c r="J143" s="1" t="str">
        <f>IFERROR(VLOOKUP(G143,課CD!$A$2:$B$36,2,FALSE),"")</f>
        <v/>
      </c>
      <c r="K143" s="1" t="str">
        <f>IFERROR(VLOOKUP(H143,課CD!$A$2:$B$36,2,FALSE),"")</f>
        <v/>
      </c>
    </row>
    <row r="144" spans="1:11">
      <c r="A144" s="1">
        <v>16</v>
      </c>
      <c r="B144" s="1">
        <v>3</v>
      </c>
      <c r="C144" s="3" t="str">
        <f t="shared" si="2"/>
        <v>16-3</v>
      </c>
      <c r="D144" s="1" t="s">
        <v>127</v>
      </c>
      <c r="E144" s="1">
        <v>86</v>
      </c>
      <c r="F144" s="1">
        <v>24</v>
      </c>
      <c r="I144" s="1" t="str">
        <f>IFERROR(VLOOKUP(F144,課CD!$A$2:$B$36,2,FALSE),"")</f>
        <v>選挙管理委員会事務局</v>
      </c>
      <c r="J144" s="1" t="str">
        <f>IFERROR(VLOOKUP(G144,課CD!$A$2:$B$36,2,FALSE),"")</f>
        <v/>
      </c>
      <c r="K144" s="1" t="str">
        <f>IFERROR(VLOOKUP(H144,課CD!$A$2:$B$36,2,FALSE),"")</f>
        <v/>
      </c>
    </row>
    <row r="145" spans="1:11">
      <c r="A145" s="1">
        <v>16</v>
      </c>
      <c r="B145" s="1">
        <v>4</v>
      </c>
      <c r="C145" s="3" t="str">
        <f t="shared" si="2"/>
        <v>16-4</v>
      </c>
      <c r="D145" s="1" t="s">
        <v>128</v>
      </c>
      <c r="E145" s="1">
        <v>87</v>
      </c>
      <c r="F145" s="1">
        <v>8</v>
      </c>
      <c r="I145" s="1" t="str">
        <f>IFERROR(VLOOKUP(F145,課CD!$A$2:$B$36,2,FALSE),"")</f>
        <v>町民窓口課</v>
      </c>
      <c r="J145" s="1" t="str">
        <f>IFERROR(VLOOKUP(G145,課CD!$A$2:$B$36,2,FALSE),"")</f>
        <v/>
      </c>
      <c r="K145" s="1" t="str">
        <f>IFERROR(VLOOKUP(H145,課CD!$A$2:$B$36,2,FALSE),"")</f>
        <v/>
      </c>
    </row>
    <row r="146" spans="1:11">
      <c r="A146" s="1">
        <v>16</v>
      </c>
      <c r="B146" s="1">
        <v>5</v>
      </c>
      <c r="C146" s="3" t="str">
        <f t="shared" si="2"/>
        <v>16-5</v>
      </c>
      <c r="D146" s="1" t="s">
        <v>129</v>
      </c>
      <c r="E146" s="1">
        <v>88</v>
      </c>
      <c r="F146" s="1">
        <v>8</v>
      </c>
      <c r="I146" s="1" t="str">
        <f>IFERROR(VLOOKUP(F146,課CD!$A$2:$B$36,2,FALSE),"")</f>
        <v>町民窓口課</v>
      </c>
      <c r="J146" s="1" t="str">
        <f>IFERROR(VLOOKUP(G146,課CD!$A$2:$B$36,2,FALSE),"")</f>
        <v/>
      </c>
      <c r="K146" s="1" t="str">
        <f>IFERROR(VLOOKUP(H146,課CD!$A$2:$B$36,2,FALSE),"")</f>
        <v/>
      </c>
    </row>
    <row r="147" spans="1:11">
      <c r="A147" s="1">
        <v>16</v>
      </c>
      <c r="B147" s="1">
        <v>6</v>
      </c>
      <c r="C147" s="3" t="str">
        <f t="shared" si="2"/>
        <v>16-6</v>
      </c>
      <c r="D147" s="1" t="s">
        <v>130</v>
      </c>
      <c r="E147" s="1">
        <v>88</v>
      </c>
      <c r="F147" s="1">
        <v>8</v>
      </c>
      <c r="I147" s="1" t="str">
        <f>IFERROR(VLOOKUP(F147,課CD!$A$2:$B$36,2,FALSE),"")</f>
        <v>町民窓口課</v>
      </c>
      <c r="J147" s="1" t="str">
        <f>IFERROR(VLOOKUP(G147,課CD!$A$2:$B$36,2,FALSE),"")</f>
        <v/>
      </c>
      <c r="K147" s="1" t="str">
        <f>IFERROR(VLOOKUP(H147,課CD!$A$2:$B$36,2,FALSE),"")</f>
        <v/>
      </c>
    </row>
    <row r="148" spans="1:11">
      <c r="A148" s="1">
        <v>16</v>
      </c>
      <c r="B148" s="1">
        <v>7</v>
      </c>
      <c r="C148" s="3" t="str">
        <f t="shared" si="2"/>
        <v>16-7</v>
      </c>
      <c r="D148" s="1" t="s">
        <v>131</v>
      </c>
      <c r="E148" s="1">
        <v>88</v>
      </c>
      <c r="F148" s="1">
        <v>8</v>
      </c>
      <c r="I148" s="1" t="str">
        <f>IFERROR(VLOOKUP(F148,課CD!$A$2:$B$36,2,FALSE),"")</f>
        <v>町民窓口課</v>
      </c>
      <c r="J148" s="1" t="str">
        <f>IFERROR(VLOOKUP(G148,課CD!$A$2:$B$36,2,FALSE),"")</f>
        <v/>
      </c>
      <c r="K148" s="1" t="str">
        <f>IFERROR(VLOOKUP(H148,課CD!$A$2:$B$36,2,FALSE),"")</f>
        <v/>
      </c>
    </row>
    <row r="149" spans="1:11">
      <c r="A149" s="1">
        <v>16</v>
      </c>
      <c r="B149" s="1">
        <v>8</v>
      </c>
      <c r="C149" s="3" t="str">
        <f t="shared" si="2"/>
        <v>16-8</v>
      </c>
      <c r="D149" s="1" t="s">
        <v>132</v>
      </c>
      <c r="E149" s="1">
        <v>89</v>
      </c>
      <c r="F149" s="1">
        <v>6</v>
      </c>
      <c r="G149" s="1">
        <v>8</v>
      </c>
      <c r="I149" s="1" t="str">
        <f>IFERROR(VLOOKUP(F149,課CD!$A$2:$B$36,2,FALSE),"")</f>
        <v>収納対策課</v>
      </c>
      <c r="J149" s="1" t="str">
        <f>IFERROR(VLOOKUP(G149,課CD!$A$2:$B$36,2,FALSE),"")</f>
        <v>町民窓口課</v>
      </c>
      <c r="K149" s="1" t="str">
        <f>IFERROR(VLOOKUP(H149,課CD!$A$2:$B$36,2,FALSE),"")</f>
        <v/>
      </c>
    </row>
    <row r="150" spans="1:11">
      <c r="A150" s="1">
        <v>16</v>
      </c>
      <c r="B150" s="1">
        <v>9</v>
      </c>
      <c r="C150" s="3" t="str">
        <f t="shared" si="2"/>
        <v>16-9</v>
      </c>
      <c r="D150" s="1" t="s">
        <v>133</v>
      </c>
      <c r="E150" s="1">
        <v>89</v>
      </c>
      <c r="F150" s="1">
        <v>4</v>
      </c>
      <c r="I150" s="1" t="str">
        <f>IFERROR(VLOOKUP(F150,課CD!$A$2:$B$36,2,FALSE),"")</f>
        <v>総務課</v>
      </c>
      <c r="J150" s="1" t="str">
        <f>IFERROR(VLOOKUP(G150,課CD!$A$2:$B$36,2,FALSE),"")</f>
        <v/>
      </c>
      <c r="K150" s="1" t="str">
        <f>IFERROR(VLOOKUP(H150,課CD!$A$2:$B$36,2,FALSE),"")</f>
        <v/>
      </c>
    </row>
    <row r="151" spans="1:11">
      <c r="A151" s="1" t="s">
        <v>155</v>
      </c>
      <c r="B151" s="1" t="s">
        <v>155</v>
      </c>
      <c r="C151" s="2" t="str">
        <f t="shared" si="2"/>
        <v>---</v>
      </c>
      <c r="D151" s="1" t="s">
        <v>0</v>
      </c>
      <c r="E151" s="1" t="s">
        <v>155</v>
      </c>
      <c r="I151" s="1" t="str">
        <f>IFERROR(VLOOKUP(F151,課CD!$A$2:$B$36,2,FALSE),"")</f>
        <v/>
      </c>
      <c r="J151" s="1" t="str">
        <f>IFERROR(VLOOKUP(G151,課CD!$A$2:$B$36,2,FALSE),"")</f>
        <v/>
      </c>
      <c r="K151" s="1" t="str">
        <f>IFERROR(VLOOKUP(H151,課CD!$A$2:$B$36,2,FALSE),"")</f>
        <v/>
      </c>
    </row>
  </sheetData>
  <autoFilter ref="A1:K151"/>
  <customSheetViews>
    <customSheetView guid="{3EFFBD77-AF91-4BD7-862B-87360CD52D0C}" fitToPage="1" showAutoFilter="1" hiddenColumns="1" topLeftCell="C1">
      <pane xSplit="5" ySplit="1" topLeftCell="I2" activePane="bottomRight" state="frozen"/>
      <selection pane="bottomRight" activeCell="C1" sqref="C1"/>
      <pageMargins left="0.7" right="0.7" top="0.75" bottom="0.75" header="0.3" footer="0.3"/>
      <pageSetup paperSize="9" scale="45" fitToHeight="0" orientation="portrait" r:id="rId1"/>
      <autoFilter ref="A1:K151"/>
    </customSheetView>
  </customSheetViews>
  <phoneticPr fontId="18"/>
  <hyperlinks>
    <hyperlink ref="C3" location="'1-1'!A1" display="'1-1'!A1"/>
    <hyperlink ref="C4" location="'1-2'!A1" display="'1-2'!A1"/>
    <hyperlink ref="C5" location="'1-3'!A1" display="'1-3'!A1"/>
    <hyperlink ref="C6" location="'1-4'!A1" display="'1-4'!A1"/>
    <hyperlink ref="C7" location="'1-5'!A1" display="'1-5'!A1"/>
    <hyperlink ref="C8" location="'1-6'!A1" display="'1-6'!A1"/>
    <hyperlink ref="C10" location="'2-1'!A1" display="'2-1'!A1"/>
    <hyperlink ref="C11" location="'2-2'!A1" display="'2-2'!A1"/>
    <hyperlink ref="C12" location="'2-3'!A1" display="'2-3'!A1"/>
    <hyperlink ref="C13" location="'2-4'!A1" display="'2-4'!A1"/>
    <hyperlink ref="C14" location="'2-5'!A1" display="'2-5'!A1"/>
    <hyperlink ref="C15" location="'2-6'!A1" display="'2-6'!A1"/>
    <hyperlink ref="C16" location="'2-7'!A1" display="'2-7'!A1"/>
    <hyperlink ref="C17" location="'2-8'!A1" display="'2-8'!A1"/>
    <hyperlink ref="C18" location="'2-9'!A1" display="'2-9'!A1"/>
    <hyperlink ref="C19" location="'2-10'!A1" display="'2-10'!A1"/>
    <hyperlink ref="C20" location="'2-11'!A1" display="'2-11'!A1"/>
    <hyperlink ref="C21" location="'2-12'!A1" display="'2-12'!A1"/>
    <hyperlink ref="C23" location="'3-1'!A1" display="'3-1'!A1"/>
    <hyperlink ref="C24" location="'3-2'!A1" display="'3-2'!A1"/>
    <hyperlink ref="C25" location="'3-3'!A1" display="'3-3'!A1"/>
    <hyperlink ref="C26" location="'3-4'!A1" display="'3-4'!A1"/>
    <hyperlink ref="C28" location="'4-1'!A1" display="'4-1'!A1"/>
    <hyperlink ref="C29" location="'4-2'!A1" display="'4-2'!A1"/>
    <hyperlink ref="C30" location="'4-3'!A1" display="'4-3'!A1"/>
    <hyperlink ref="C31" location="'4-4'!A1" display="'4-4'!A1"/>
    <hyperlink ref="C32" location="'4-5'!A1" display="'4-5'!A1"/>
    <hyperlink ref="C33" location="'4-6'!A1" display="'4-6'!A1"/>
    <hyperlink ref="C34" location="'4-7'!A1" display="'4-7'!A1"/>
    <hyperlink ref="C35" location="'4-8'!A1" display="'4-8'!A1"/>
    <hyperlink ref="C37" location="'5-1'!A1" display="'5-1'!A1"/>
    <hyperlink ref="C38" location="'5-2'!A1" display="'5-2'!A1"/>
    <hyperlink ref="C40" location="'6-1'!A1" display="'6-1'!A1"/>
    <hyperlink ref="C41" location="'6-2'!A1" display="'6-2'!A1"/>
    <hyperlink ref="C42" location="'6-3'!A1" display="'6-3'!A1"/>
    <hyperlink ref="C43" location="'6-4'!A1" display="'6-4'!A1"/>
    <hyperlink ref="C45" location="'7-1'!A1" display="'7-1'!A1"/>
    <hyperlink ref="C46" location="'7-2'!A1" display="'7-2'!A1"/>
    <hyperlink ref="C48" location="'8-1'!A1" display="'8-1'!A1"/>
    <hyperlink ref="C49" location="'8-2'!A1" display="'8-2'!A1"/>
    <hyperlink ref="C51" location="'9-1'!A1" display="'9-1'!A1"/>
    <hyperlink ref="C52" location="'9-2'!A1" display="'9-2'!A1"/>
    <hyperlink ref="C53" location="'9-3'!A1" display="'9-3'!A1"/>
    <hyperlink ref="C54" location="'9-4'!A1" display="'9-4'!A1"/>
    <hyperlink ref="C55" location="'9-5'!A1" display="'9-5'!A1"/>
    <hyperlink ref="C56" location="'9-6'!A1" display="'9-6'!A1"/>
    <hyperlink ref="C58" location="'10-1'!A1" display="'10-1'!A1"/>
    <hyperlink ref="C59" location="'10-2'!A1" display="'10-2'!A1"/>
    <hyperlink ref="C60" location="'10-3'!A1" display="'10-3'!A1"/>
    <hyperlink ref="C61" location="'10-4'!A1" display="'10-4'!A1"/>
    <hyperlink ref="C62" location="'10-5'!A1" display="'10-5'!A1"/>
    <hyperlink ref="C63" location="'10-6'!A1" display="'10-6'!A1"/>
    <hyperlink ref="C64" location="'10-7'!A1" display="'10-7'!A1"/>
    <hyperlink ref="C65" location="'10-8'!A1" display="'10-8'!A1"/>
    <hyperlink ref="C66" location="'10-9'!A1" display="'10-9'!A1"/>
    <hyperlink ref="C67" location="'10-10'!A1" display="'10-10'!A1"/>
    <hyperlink ref="C68" location="'10-11'!A1" display="'10-11'!A1"/>
    <hyperlink ref="C70" location="'11-1'!A1" display="'11-1'!A1"/>
    <hyperlink ref="C71" location="'11-2'!A1" display="'11-2'!A1"/>
    <hyperlink ref="C72" location="'11-3'!A1" display="'11-3'!A1"/>
    <hyperlink ref="C73" location="'11-4'!A1" display="'11-4'!A1"/>
    <hyperlink ref="C74" location="'11-5'!A1" display="'11-5'!A1"/>
    <hyperlink ref="C75" location="'11-6'!A1" display="'11-6'!A1"/>
    <hyperlink ref="C76" location="'11-7'!A1" display="'11-7'!A1"/>
    <hyperlink ref="C77" location="'11-8'!A1" display="'11-8'!A1"/>
    <hyperlink ref="C78" location="'11-9'!A1" display="'11-9'!A1"/>
    <hyperlink ref="C79" location="'11-10'!A1" display="'11-10'!A1"/>
    <hyperlink ref="C80" location="'11-11'!A1" display="'11-11'!A1"/>
    <hyperlink ref="C81" location="'11-12'!A1" display="'11-12'!A1"/>
    <hyperlink ref="C82" location="'11-13'!A1" display="'11-13'!A1"/>
    <hyperlink ref="C83" location="'11-14'!A1" display="'11-14'!A1"/>
    <hyperlink ref="C84" location="'11-15'!A1" display="'11-15'!A1"/>
    <hyperlink ref="C85" location="'11-16'!A1" display="'11-16'!A1"/>
    <hyperlink ref="C86" location="'11-17'!A1" display="'11-17'!A1"/>
    <hyperlink ref="C87" location="'11-18'!A1" display="'11-18'!A1"/>
    <hyperlink ref="C88" location="'11-19'!A1" display="'11-19'!A1"/>
    <hyperlink ref="C89" location="'11-20'!A1" display="'11-20'!A1"/>
    <hyperlink ref="C91" location="'12-1'!A1" display="'12-1'!A1"/>
    <hyperlink ref="C92" location="'12-2'!A1" display="'12-2'!A1"/>
    <hyperlink ref="C93" location="'12-3'!A1" display="'12-3'!A1"/>
    <hyperlink ref="C94" location="'12-4'!A1" display="'12-4'!A1"/>
    <hyperlink ref="C95" location="'12-5'!A1" display="'12-5'!A1"/>
    <hyperlink ref="C96" location="'12-6'!A1" display="'12-6'!A1"/>
    <hyperlink ref="C97" location="'12-7'!A1" display="'12-7'!A1"/>
    <hyperlink ref="C98" location="'12-8'!A1" display="'12-8'!A1"/>
    <hyperlink ref="C99" location="'12-9'!A1" display="'12-9'!A1"/>
    <hyperlink ref="C100" location="'12-10'!A1" display="'12-10'!A1"/>
    <hyperlink ref="C101" location="'12-11'!A1" display="'12-11'!A1"/>
    <hyperlink ref="C102" location="'12-12'!A1" display="'12-12'!A1"/>
    <hyperlink ref="C103" location="'12-13'!A1" display="'12-13'!A1"/>
    <hyperlink ref="C104" location="'12-14'!A1" display="'12-14'!A1"/>
    <hyperlink ref="C105" location="'12-15'!A1" display="'12-15'!A1"/>
    <hyperlink ref="C106" location="'12-16'!A1" display="'12-16'!A1"/>
    <hyperlink ref="C107" location="'12-17'!A1" display="'12-17'!A1"/>
    <hyperlink ref="C108" location="'12-18'!A1" display="'12-18'!A1"/>
    <hyperlink ref="C110" location="'13-1'!A1" display="'13-1'!A1"/>
    <hyperlink ref="C111" location="'13-2'!A1" display="'13-2'!A1"/>
    <hyperlink ref="C112" location="'13-3'!A1" display="'13-3'!A1"/>
    <hyperlink ref="C113" location="'13-4'!A1" display="'13-4'!A1"/>
    <hyperlink ref="C114" location="'13-5'!A1" display="'13-5'!A1"/>
    <hyperlink ref="C115" location="'13-6'!A1" display="'13-6'!A1"/>
    <hyperlink ref="C116" location="'13-7'!A1" display="'13-7'!A1"/>
    <hyperlink ref="C117" location="'13-8'!A1" display="'13-8'!A1"/>
    <hyperlink ref="C118" location="'13-9'!A1" display="'13-9'!A1"/>
    <hyperlink ref="C119" location="'13-10'!A1" display="'13-10'!A1"/>
    <hyperlink ref="C121" location="'14-1'!A1" display="'14-1'!A1"/>
    <hyperlink ref="C122" location="'14-2'!A1" display="'14-2'!A1"/>
    <hyperlink ref="C123" location="'14-3'!A1" display="'14-3'!A1"/>
    <hyperlink ref="C124" location="'14-4'!A1" display="'14-4'!A1"/>
    <hyperlink ref="C125" location="'14-5'!A1" display="'14-5'!A1"/>
    <hyperlink ref="C126" location="'14-6'!A1" display="'14-6'!A1"/>
    <hyperlink ref="C127" location="'14-7'!A1" display="'14-7'!A1"/>
    <hyperlink ref="C128" location="'14-8'!A1" display="'14-8'!A1"/>
    <hyperlink ref="C130" location="'15-1'!A1" display="'15-1'!A1"/>
    <hyperlink ref="C131" location="'15-2'!A1" display="'15-2'!A1"/>
    <hyperlink ref="C132" location="'15-3'!A1" display="'15-3'!A1"/>
    <hyperlink ref="C133" location="'15-4'!A1" display="'15-4'!A1"/>
    <hyperlink ref="C134" location="'15-5'!A1" display="'15-5'!A1"/>
    <hyperlink ref="C135" location="'15-6'!A1" display="'15-6'!A1"/>
    <hyperlink ref="C136" location="'15-7'!A1" display="'15-7'!A1"/>
    <hyperlink ref="C137" location="'15-8'!A1" display="'15-8'!A1"/>
    <hyperlink ref="C138" location="'15-9'!A1" display="'15-9'!A1"/>
    <hyperlink ref="C139" location="'15-10'!A1" display="'15-10'!A1"/>
    <hyperlink ref="C140" location="'15-11'!A1" display="'15-11'!A1"/>
    <hyperlink ref="C142" location="'16-1'!A1" display="'16-1'!A1"/>
    <hyperlink ref="C143" location="'16-2'!A1" display="'16-2'!A1"/>
    <hyperlink ref="C144" location="'16-3'!A1" display="'16-3'!A1"/>
    <hyperlink ref="C145" location="'16-4'!A1" display="'16-4'!A1"/>
    <hyperlink ref="C146" location="'16-5'!A1" display="'16-5'!A1"/>
    <hyperlink ref="C147" location="'16-6'!A1" display="'16-6'!A1"/>
    <hyperlink ref="C148" location="'16-7'!A1" display="'16-7'!A1"/>
    <hyperlink ref="C149" location="'16-8'!A1" display="'16-8'!A1"/>
    <hyperlink ref="C150" location="'16-9'!A1" display="'16-9'!A1"/>
  </hyperlinks>
  <pageMargins left="0.7" right="0.7" top="0.75" bottom="0.75" header="0.3" footer="0.3"/>
  <pageSetup paperSize="9" scale="45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7"/>
  <sheetViews>
    <sheetView workbookViewId="0"/>
  </sheetViews>
  <sheetFormatPr defaultRowHeight="14.25"/>
  <cols>
    <col min="1" max="1" width="14.88671875" bestFit="1" customWidth="1"/>
    <col min="21" max="21" width="15.77734375" bestFit="1" customWidth="1"/>
    <col min="22" max="23" width="17.77734375" bestFit="1" customWidth="1"/>
    <col min="24" max="24" width="11.33203125" bestFit="1" customWidth="1"/>
    <col min="25" max="25" width="13.5546875" bestFit="1" customWidth="1"/>
    <col min="26" max="26" width="14.6640625" bestFit="1" customWidth="1"/>
    <col min="27" max="27" width="9.21875" bestFit="1" customWidth="1"/>
    <col min="28" max="28" width="12.44140625" bestFit="1" customWidth="1"/>
    <col min="29" max="29" width="10.21875" bestFit="1" customWidth="1"/>
    <col min="30" max="30" width="13.5546875" bestFit="1" customWidth="1"/>
    <col min="31" max="31" width="12.5546875" bestFit="1" customWidth="1"/>
  </cols>
  <sheetData>
    <row r="1" spans="1:31">
      <c r="A1" t="s">
        <v>291</v>
      </c>
    </row>
    <row r="2" spans="1:31" s="78" customFormat="1">
      <c r="A2" t="s">
        <v>289</v>
      </c>
    </row>
    <row r="3" spans="1:31" s="78" customFormat="1">
      <c r="A3" t="s">
        <v>290</v>
      </c>
    </row>
    <row r="4" spans="1:31">
      <c r="A4" t="s">
        <v>288</v>
      </c>
    </row>
    <row r="5" spans="1:31" ht="14.25" customHeight="1">
      <c r="A5" s="169" t="s">
        <v>892</v>
      </c>
      <c r="B5" s="169" t="s">
        <v>890</v>
      </c>
      <c r="C5" s="169"/>
      <c r="D5" s="169"/>
      <c r="E5" s="169"/>
      <c r="F5" s="169"/>
      <c r="G5" s="169"/>
      <c r="H5" s="169"/>
      <c r="I5" s="169"/>
      <c r="J5" s="169"/>
      <c r="K5" s="169"/>
      <c r="L5" s="169" t="s">
        <v>1173</v>
      </c>
      <c r="M5" s="169"/>
      <c r="N5" s="169"/>
      <c r="O5" s="169"/>
      <c r="P5" s="169"/>
      <c r="Q5" s="169"/>
      <c r="R5" s="169"/>
      <c r="S5" s="169"/>
      <c r="T5" s="169"/>
      <c r="U5" s="171" t="s">
        <v>1174</v>
      </c>
      <c r="V5" s="172"/>
      <c r="W5" s="172"/>
      <c r="X5" s="172"/>
      <c r="Y5" s="172"/>
      <c r="Z5" s="172"/>
      <c r="AA5" s="172"/>
      <c r="AB5" s="172"/>
      <c r="AC5" s="172"/>
      <c r="AD5" s="173"/>
      <c r="AE5" s="169" t="s">
        <v>1175</v>
      </c>
    </row>
    <row r="6" spans="1:31" ht="14.25" customHeight="1">
      <c r="A6" s="169"/>
      <c r="B6" s="170" t="s">
        <v>296</v>
      </c>
      <c r="C6" s="169" t="s">
        <v>292</v>
      </c>
      <c r="D6" s="169"/>
      <c r="E6" s="169" t="s">
        <v>293</v>
      </c>
      <c r="F6" s="169"/>
      <c r="G6" s="169" t="s">
        <v>3130</v>
      </c>
      <c r="H6" s="169" t="s">
        <v>294</v>
      </c>
      <c r="I6" s="169"/>
      <c r="J6" s="169" t="s">
        <v>286</v>
      </c>
      <c r="K6" s="169" t="s">
        <v>287</v>
      </c>
      <c r="L6" s="169" t="s">
        <v>292</v>
      </c>
      <c r="M6" s="169"/>
      <c r="N6" s="169" t="s">
        <v>293</v>
      </c>
      <c r="O6" s="169"/>
      <c r="P6" s="169" t="s">
        <v>295</v>
      </c>
      <c r="Q6" s="169" t="s">
        <v>294</v>
      </c>
      <c r="R6" s="169"/>
      <c r="S6" s="169" t="s">
        <v>286</v>
      </c>
      <c r="T6" s="169" t="s">
        <v>287</v>
      </c>
      <c r="U6" s="174" t="s">
        <v>891</v>
      </c>
      <c r="V6" s="169" t="s">
        <v>292</v>
      </c>
      <c r="W6" s="169"/>
      <c r="X6" s="169" t="s">
        <v>293</v>
      </c>
      <c r="Y6" s="169"/>
      <c r="Z6" s="169" t="s">
        <v>295</v>
      </c>
      <c r="AA6" s="169" t="s">
        <v>294</v>
      </c>
      <c r="AB6" s="169"/>
      <c r="AC6" s="169" t="s">
        <v>286</v>
      </c>
      <c r="AD6" s="169" t="s">
        <v>287</v>
      </c>
      <c r="AE6" s="169"/>
    </row>
    <row r="7" spans="1:31">
      <c r="A7" s="169"/>
      <c r="B7" s="170"/>
      <c r="C7" s="60" t="s">
        <v>3131</v>
      </c>
      <c r="D7" s="60" t="s">
        <v>3132</v>
      </c>
      <c r="E7" s="60" t="s">
        <v>282</v>
      </c>
      <c r="F7" s="60" t="s">
        <v>283</v>
      </c>
      <c r="G7" s="169"/>
      <c r="H7" s="60" t="s">
        <v>284</v>
      </c>
      <c r="I7" s="60" t="s">
        <v>285</v>
      </c>
      <c r="J7" s="169"/>
      <c r="K7" s="169"/>
      <c r="L7" s="60" t="s">
        <v>280</v>
      </c>
      <c r="M7" s="60" t="s">
        <v>281</v>
      </c>
      <c r="N7" s="60" t="s">
        <v>282</v>
      </c>
      <c r="O7" s="60" t="s">
        <v>283</v>
      </c>
      <c r="P7" s="169"/>
      <c r="Q7" s="60" t="s">
        <v>284</v>
      </c>
      <c r="R7" s="60" t="s">
        <v>285</v>
      </c>
      <c r="S7" s="169"/>
      <c r="T7" s="169"/>
      <c r="U7" s="175"/>
      <c r="V7" s="60" t="s">
        <v>280</v>
      </c>
      <c r="W7" s="60" t="s">
        <v>281</v>
      </c>
      <c r="X7" s="60" t="s">
        <v>282</v>
      </c>
      <c r="Y7" s="60" t="s">
        <v>283</v>
      </c>
      <c r="Z7" s="169"/>
      <c r="AA7" s="60" t="s">
        <v>284</v>
      </c>
      <c r="AB7" s="60" t="s">
        <v>285</v>
      </c>
      <c r="AC7" s="169"/>
      <c r="AD7" s="169"/>
      <c r="AE7" s="169"/>
    </row>
    <row r="8" spans="1:31" s="57" customFormat="1" hidden="1">
      <c r="A8" s="63" t="str">
        <f>A5</f>
        <v>年</v>
      </c>
      <c r="B8" s="63" t="str">
        <f>B6</f>
        <v>評価総面積</v>
      </c>
      <c r="C8" s="63" t="str">
        <f>C7</f>
        <v>一般田</v>
      </c>
      <c r="D8" s="63" t="str">
        <f t="shared" ref="D8:I8" si="0">D7</f>
        <v>介在田</v>
      </c>
      <c r="E8" s="63" t="str">
        <f t="shared" si="0"/>
        <v>一般畑</v>
      </c>
      <c r="F8" s="63" t="str">
        <f t="shared" si="0"/>
        <v>介在畑</v>
      </c>
      <c r="G8" s="63" t="str">
        <f>G6</f>
        <v>宅地</v>
      </c>
      <c r="H8" s="63" t="str">
        <f t="shared" si="0"/>
        <v>一般山林</v>
      </c>
      <c r="I8" s="63" t="str">
        <f t="shared" si="0"/>
        <v>介在山林</v>
      </c>
      <c r="J8" s="63" t="str">
        <f>J6</f>
        <v>原野</v>
      </c>
      <c r="K8" s="63" t="str">
        <f>K6</f>
        <v>雑種地</v>
      </c>
      <c r="L8" s="63" t="str">
        <f>L7</f>
        <v>一般田</v>
      </c>
      <c r="M8" s="63" t="str">
        <f t="shared" ref="M8" si="1">M7</f>
        <v>介在田</v>
      </c>
      <c r="N8" s="63" t="str">
        <f t="shared" ref="N8" si="2">N7</f>
        <v>一般畑</v>
      </c>
      <c r="O8" s="63" t="str">
        <f t="shared" ref="O8" si="3">O7</f>
        <v>介在畑</v>
      </c>
      <c r="P8" s="63" t="str">
        <f>P6</f>
        <v>宅地</v>
      </c>
      <c r="Q8" s="63" t="str">
        <f t="shared" ref="Q8" si="4">Q7</f>
        <v>一般山林</v>
      </c>
      <c r="R8" s="63" t="str">
        <f t="shared" ref="R8" si="5">R7</f>
        <v>介在山林</v>
      </c>
      <c r="S8" s="63" t="str">
        <f>S6</f>
        <v>原野</v>
      </c>
      <c r="T8" s="63" t="str">
        <f>T6</f>
        <v>雑種地</v>
      </c>
      <c r="U8" s="64" t="str">
        <f>U6</f>
        <v>総額</v>
      </c>
      <c r="V8" s="63" t="str">
        <f>V7</f>
        <v>一般田</v>
      </c>
      <c r="W8" s="63" t="str">
        <f t="shared" ref="W8" si="6">W7</f>
        <v>介在田</v>
      </c>
      <c r="X8" s="63" t="str">
        <f t="shared" ref="X8" si="7">X7</f>
        <v>一般畑</v>
      </c>
      <c r="Y8" s="63" t="str">
        <f t="shared" ref="Y8" si="8">Y7</f>
        <v>介在畑</v>
      </c>
      <c r="Z8" s="63" t="str">
        <f>Z6</f>
        <v>宅地</v>
      </c>
      <c r="AA8" s="63" t="str">
        <f t="shared" ref="AA8" si="9">AA7</f>
        <v>一般山林</v>
      </c>
      <c r="AB8" s="63" t="str">
        <f t="shared" ref="AB8" si="10">AB7</f>
        <v>介在山林</v>
      </c>
      <c r="AC8" s="63" t="str">
        <f>AC6</f>
        <v>原野</v>
      </c>
      <c r="AD8" s="63" t="str">
        <f>AD6</f>
        <v>雑種地</v>
      </c>
      <c r="AE8" s="63" t="str">
        <f>AE5</f>
        <v>平均価格（円）</v>
      </c>
    </row>
    <row r="9" spans="1:31" s="57" customFormat="1" ht="7.5" customHeight="1">
      <c r="A9" s="139" t="s">
        <v>2155</v>
      </c>
      <c r="B9" s="145" t="s">
        <v>2156</v>
      </c>
      <c r="C9" s="139" t="s">
        <v>2157</v>
      </c>
      <c r="D9" s="139" t="s">
        <v>2158</v>
      </c>
      <c r="E9" s="139" t="s">
        <v>2159</v>
      </c>
      <c r="F9" s="139" t="s">
        <v>2160</v>
      </c>
      <c r="G9" s="139" t="s">
        <v>2161</v>
      </c>
      <c r="H9" s="139" t="s">
        <v>2162</v>
      </c>
      <c r="I9" s="139" t="s">
        <v>2163</v>
      </c>
      <c r="J9" s="139" t="s">
        <v>2164</v>
      </c>
      <c r="K9" s="139" t="s">
        <v>2165</v>
      </c>
      <c r="L9" s="139" t="s">
        <v>2166</v>
      </c>
      <c r="M9" s="139" t="s">
        <v>2167</v>
      </c>
      <c r="N9" s="139" t="s">
        <v>2168</v>
      </c>
      <c r="O9" s="139" t="s">
        <v>2169</v>
      </c>
      <c r="P9" s="139" t="s">
        <v>2170</v>
      </c>
      <c r="Q9" s="139" t="s">
        <v>2171</v>
      </c>
      <c r="R9" s="139" t="s">
        <v>2172</v>
      </c>
      <c r="S9" s="139" t="s">
        <v>2173</v>
      </c>
      <c r="T9" s="139" t="s">
        <v>2174</v>
      </c>
      <c r="U9" s="146" t="s">
        <v>2175</v>
      </c>
      <c r="V9" s="139" t="s">
        <v>2176</v>
      </c>
      <c r="W9" s="139" t="s">
        <v>2177</v>
      </c>
      <c r="X9" s="139" t="s">
        <v>2178</v>
      </c>
      <c r="Y9" s="139" t="s">
        <v>2179</v>
      </c>
      <c r="Z9" s="139" t="s">
        <v>2180</v>
      </c>
      <c r="AA9" s="139" t="s">
        <v>2181</v>
      </c>
      <c r="AB9" s="139" t="s">
        <v>2182</v>
      </c>
      <c r="AC9" s="139" t="s">
        <v>2183</v>
      </c>
      <c r="AD9" s="139" t="s">
        <v>2184</v>
      </c>
      <c r="AE9" s="139" t="s">
        <v>2185</v>
      </c>
    </row>
    <row r="10" spans="1:31">
      <c r="A10" s="10">
        <v>39448</v>
      </c>
      <c r="B10" s="12">
        <v>925</v>
      </c>
      <c r="C10" s="159">
        <v>103</v>
      </c>
      <c r="D10" s="159">
        <v>7</v>
      </c>
      <c r="E10" s="159">
        <v>144</v>
      </c>
      <c r="F10" s="159">
        <v>51</v>
      </c>
      <c r="G10" s="159">
        <v>491</v>
      </c>
      <c r="H10" s="159">
        <v>11</v>
      </c>
      <c r="I10" s="159">
        <v>2</v>
      </c>
      <c r="J10" s="159">
        <v>2</v>
      </c>
      <c r="K10" s="159">
        <v>113</v>
      </c>
      <c r="L10" s="159">
        <v>99</v>
      </c>
      <c r="M10" s="159">
        <v>63923</v>
      </c>
      <c r="N10" s="159">
        <v>84</v>
      </c>
      <c r="O10" s="159">
        <v>63874</v>
      </c>
      <c r="P10" s="159">
        <v>67792</v>
      </c>
      <c r="Q10" s="159">
        <v>40</v>
      </c>
      <c r="R10" s="159">
        <v>58774</v>
      </c>
      <c r="S10" s="159">
        <v>4385</v>
      </c>
      <c r="T10" s="159">
        <v>28538</v>
      </c>
      <c r="U10" s="12">
        <v>403916936000</v>
      </c>
      <c r="V10" s="12">
        <v>101809000</v>
      </c>
      <c r="W10" s="12">
        <v>4546809000</v>
      </c>
      <c r="X10" s="12">
        <v>121787000</v>
      </c>
      <c r="Y10" s="12">
        <v>32598366000</v>
      </c>
      <c r="Z10" s="12">
        <v>332889293000</v>
      </c>
      <c r="AA10" s="12">
        <v>4323000</v>
      </c>
      <c r="AB10" s="12">
        <v>1415678000</v>
      </c>
      <c r="AC10" s="12">
        <v>92457000</v>
      </c>
      <c r="AD10" s="12">
        <v>32146414000</v>
      </c>
      <c r="AE10" s="160">
        <v>43688</v>
      </c>
    </row>
    <row r="11" spans="1:31">
      <c r="A11" s="10">
        <v>39814</v>
      </c>
      <c r="B11" s="12">
        <v>925</v>
      </c>
      <c r="C11" s="159">
        <v>102</v>
      </c>
      <c r="D11" s="159">
        <v>7</v>
      </c>
      <c r="E11" s="159">
        <v>145</v>
      </c>
      <c r="F11" s="159">
        <v>50</v>
      </c>
      <c r="G11" s="159">
        <v>493</v>
      </c>
      <c r="H11" s="159">
        <v>11</v>
      </c>
      <c r="I11" s="159">
        <v>2</v>
      </c>
      <c r="J11" s="159">
        <v>2</v>
      </c>
      <c r="K11" s="159">
        <v>112</v>
      </c>
      <c r="L11" s="159">
        <v>99</v>
      </c>
      <c r="M11" s="159">
        <v>63184</v>
      </c>
      <c r="N11" s="159">
        <v>84</v>
      </c>
      <c r="O11" s="159">
        <v>63160</v>
      </c>
      <c r="P11" s="159">
        <v>68440</v>
      </c>
      <c r="Q11" s="159">
        <v>40</v>
      </c>
      <c r="R11" s="159">
        <v>57800</v>
      </c>
      <c r="S11" s="159">
        <v>4024</v>
      </c>
      <c r="T11" s="159">
        <v>28688</v>
      </c>
      <c r="U11" s="12">
        <v>407522619000</v>
      </c>
      <c r="V11" s="12">
        <v>100336000</v>
      </c>
      <c r="W11" s="12">
        <v>4341194000</v>
      </c>
      <c r="X11" s="12">
        <v>122551000</v>
      </c>
      <c r="Y11" s="12">
        <v>31727111000</v>
      </c>
      <c r="Z11" s="12">
        <v>337596601000</v>
      </c>
      <c r="AA11" s="12">
        <v>4306000</v>
      </c>
      <c r="AB11" s="12">
        <v>1361588000</v>
      </c>
      <c r="AC11" s="12">
        <v>83857000</v>
      </c>
      <c r="AD11" s="12">
        <v>32185075000</v>
      </c>
      <c r="AE11" s="160">
        <v>44074</v>
      </c>
    </row>
    <row r="12" spans="1:31">
      <c r="A12" s="10">
        <v>40179</v>
      </c>
      <c r="B12" s="12">
        <v>923</v>
      </c>
      <c r="C12" s="159">
        <v>100</v>
      </c>
      <c r="D12" s="159">
        <v>7</v>
      </c>
      <c r="E12" s="159">
        <v>146</v>
      </c>
      <c r="F12" s="159">
        <v>49</v>
      </c>
      <c r="G12" s="159">
        <v>494</v>
      </c>
      <c r="H12" s="159">
        <v>11</v>
      </c>
      <c r="I12" s="159">
        <v>2</v>
      </c>
      <c r="J12" s="159">
        <v>2</v>
      </c>
      <c r="K12" s="159">
        <v>112</v>
      </c>
      <c r="L12" s="159">
        <v>99</v>
      </c>
      <c r="M12" s="159">
        <v>61611</v>
      </c>
      <c r="N12" s="159">
        <v>84</v>
      </c>
      <c r="O12" s="159">
        <v>61899</v>
      </c>
      <c r="P12" s="159">
        <v>66888</v>
      </c>
      <c r="Q12" s="159">
        <v>40</v>
      </c>
      <c r="R12" s="159">
        <v>58110</v>
      </c>
      <c r="S12" s="159">
        <v>3886</v>
      </c>
      <c r="T12" s="159">
        <v>27942</v>
      </c>
      <c r="U12" s="12">
        <v>397825176000</v>
      </c>
      <c r="V12" s="12">
        <v>98860000</v>
      </c>
      <c r="W12" s="12">
        <v>4136262000</v>
      </c>
      <c r="X12" s="12">
        <v>123429000</v>
      </c>
      <c r="Y12" s="12">
        <v>30540221000</v>
      </c>
      <c r="Z12" s="12">
        <v>330219908000</v>
      </c>
      <c r="AA12" s="12">
        <v>4216000</v>
      </c>
      <c r="AB12" s="12">
        <v>1233964000</v>
      </c>
      <c r="AC12" s="12">
        <v>81994000</v>
      </c>
      <c r="AD12" s="12">
        <v>31386322000</v>
      </c>
      <c r="AE12" s="160">
        <v>43083</v>
      </c>
    </row>
    <row r="13" spans="1:31">
      <c r="A13" s="10">
        <v>40544</v>
      </c>
      <c r="B13" s="12">
        <v>923</v>
      </c>
      <c r="C13" s="12">
        <v>95</v>
      </c>
      <c r="D13" s="12">
        <v>6</v>
      </c>
      <c r="E13" s="12">
        <v>151</v>
      </c>
      <c r="F13" s="12">
        <v>48</v>
      </c>
      <c r="G13" s="12">
        <v>495</v>
      </c>
      <c r="H13" s="12">
        <v>11</v>
      </c>
      <c r="I13" s="12">
        <v>2</v>
      </c>
      <c r="J13" s="12">
        <v>2</v>
      </c>
      <c r="K13" s="12">
        <v>113</v>
      </c>
      <c r="L13" s="12">
        <v>98</v>
      </c>
      <c r="M13" s="12">
        <v>60505</v>
      </c>
      <c r="N13" s="12">
        <v>84</v>
      </c>
      <c r="O13" s="12">
        <v>61161</v>
      </c>
      <c r="P13" s="12">
        <v>65853</v>
      </c>
      <c r="Q13" s="12">
        <v>40</v>
      </c>
      <c r="R13" s="12">
        <v>53269</v>
      </c>
      <c r="S13" s="12">
        <v>3383</v>
      </c>
      <c r="T13" s="12">
        <v>27875</v>
      </c>
      <c r="U13" s="12">
        <v>391604985000</v>
      </c>
      <c r="V13" s="12">
        <v>93842000</v>
      </c>
      <c r="W13" s="12">
        <v>3767577000</v>
      </c>
      <c r="X13" s="12">
        <v>127320000</v>
      </c>
      <c r="Y13" s="12">
        <v>29253729000</v>
      </c>
      <c r="Z13" s="12">
        <v>325865724000</v>
      </c>
      <c r="AA13" s="12">
        <v>4224000</v>
      </c>
      <c r="AB13" s="12">
        <v>913664000</v>
      </c>
      <c r="AC13" s="12">
        <v>72300000</v>
      </c>
      <c r="AD13" s="12">
        <v>31506605000</v>
      </c>
      <c r="AE13" s="160">
        <v>42450</v>
      </c>
    </row>
    <row r="14" spans="1:31">
      <c r="A14" s="10">
        <v>40909</v>
      </c>
      <c r="B14" s="12">
        <v>922</v>
      </c>
      <c r="C14" s="12">
        <v>92</v>
      </c>
      <c r="D14" s="12">
        <v>6</v>
      </c>
      <c r="E14" s="12">
        <v>154</v>
      </c>
      <c r="F14" s="12">
        <v>48</v>
      </c>
      <c r="G14" s="12">
        <v>496</v>
      </c>
      <c r="H14" s="12">
        <v>11</v>
      </c>
      <c r="I14" s="12">
        <v>1</v>
      </c>
      <c r="J14" s="12">
        <v>2</v>
      </c>
      <c r="K14" s="12">
        <v>112</v>
      </c>
      <c r="L14" s="12">
        <v>98</v>
      </c>
      <c r="M14" s="12">
        <v>59371</v>
      </c>
      <c r="N14" s="12">
        <v>85</v>
      </c>
      <c r="O14" s="12">
        <v>59224</v>
      </c>
      <c r="P14" s="12">
        <v>64964</v>
      </c>
      <c r="Q14" s="12">
        <v>40</v>
      </c>
      <c r="R14" s="12">
        <v>52139</v>
      </c>
      <c r="S14" s="12">
        <v>3374</v>
      </c>
      <c r="T14" s="12">
        <v>26836</v>
      </c>
      <c r="U14" s="12">
        <v>385172205000</v>
      </c>
      <c r="V14" s="12">
        <v>90267000</v>
      </c>
      <c r="W14" s="12">
        <v>3441451000</v>
      </c>
      <c r="X14" s="12">
        <v>129930000</v>
      </c>
      <c r="Y14" s="12">
        <v>28213276000</v>
      </c>
      <c r="Z14" s="12">
        <v>322367050000</v>
      </c>
      <c r="AA14" s="12">
        <v>4241000</v>
      </c>
      <c r="AB14" s="12">
        <v>714362000</v>
      </c>
      <c r="AC14" s="12">
        <v>71050000</v>
      </c>
      <c r="AD14" s="12">
        <v>30140578000</v>
      </c>
      <c r="AE14" s="160">
        <v>41794</v>
      </c>
    </row>
    <row r="15" spans="1:31">
      <c r="A15" s="10">
        <v>41275</v>
      </c>
      <c r="B15" s="12">
        <v>921</v>
      </c>
      <c r="C15" s="12">
        <v>90</v>
      </c>
      <c r="D15" s="12">
        <v>5</v>
      </c>
      <c r="E15" s="12">
        <v>155</v>
      </c>
      <c r="F15" s="12">
        <v>46</v>
      </c>
      <c r="G15" s="12">
        <v>499</v>
      </c>
      <c r="H15" s="12">
        <v>11</v>
      </c>
      <c r="I15" s="12">
        <v>1</v>
      </c>
      <c r="J15" s="12">
        <v>2</v>
      </c>
      <c r="K15" s="12">
        <v>112</v>
      </c>
      <c r="L15" s="12">
        <v>99</v>
      </c>
      <c r="M15" s="12">
        <v>60119</v>
      </c>
      <c r="N15" s="12">
        <v>84</v>
      </c>
      <c r="O15" s="12">
        <v>58843</v>
      </c>
      <c r="P15" s="12">
        <v>64342</v>
      </c>
      <c r="Q15" s="12">
        <v>40</v>
      </c>
      <c r="R15" s="12">
        <v>51914</v>
      </c>
      <c r="S15" s="12">
        <v>3273</v>
      </c>
      <c r="T15" s="12">
        <v>26626</v>
      </c>
      <c r="U15" s="12">
        <v>382199730000</v>
      </c>
      <c r="V15" s="12">
        <v>88232000</v>
      </c>
      <c r="W15" s="12">
        <v>2948779000</v>
      </c>
      <c r="X15" s="12">
        <v>130905000</v>
      </c>
      <c r="Y15" s="12">
        <v>27325351000</v>
      </c>
      <c r="Z15" s="12">
        <v>321020073000</v>
      </c>
      <c r="AA15" s="12">
        <v>4214000</v>
      </c>
      <c r="AB15" s="12">
        <v>678879000</v>
      </c>
      <c r="AC15" s="12">
        <v>70553000</v>
      </c>
      <c r="AD15" s="12">
        <v>29932744000</v>
      </c>
      <c r="AE15" s="160">
        <v>41489</v>
      </c>
    </row>
    <row r="16" spans="1:31">
      <c r="A16" s="119">
        <v>41640</v>
      </c>
      <c r="B16" s="137">
        <v>921</v>
      </c>
      <c r="C16" s="137">
        <v>88</v>
      </c>
      <c r="D16" s="137">
        <v>5</v>
      </c>
      <c r="E16" s="137">
        <v>156</v>
      </c>
      <c r="F16" s="137">
        <v>45</v>
      </c>
      <c r="G16" s="137">
        <v>502</v>
      </c>
      <c r="H16" s="137">
        <v>10</v>
      </c>
      <c r="I16" s="137">
        <v>1</v>
      </c>
      <c r="J16" s="137">
        <v>2</v>
      </c>
      <c r="K16" s="137">
        <v>112</v>
      </c>
      <c r="L16" s="137">
        <v>99</v>
      </c>
      <c r="M16" s="137">
        <v>60008</v>
      </c>
      <c r="N16" s="137">
        <v>84</v>
      </c>
      <c r="O16" s="137">
        <v>58534</v>
      </c>
      <c r="P16" s="137">
        <v>64148</v>
      </c>
      <c r="Q16" s="137">
        <v>40</v>
      </c>
      <c r="R16" s="137">
        <v>51310</v>
      </c>
      <c r="S16" s="137">
        <v>2935</v>
      </c>
      <c r="T16" s="137">
        <v>26400</v>
      </c>
      <c r="U16" s="137">
        <v>381353846000</v>
      </c>
      <c r="V16" s="137">
        <v>86596000</v>
      </c>
      <c r="W16" s="137">
        <v>2854825000</v>
      </c>
      <c r="X16" s="137">
        <v>132073000</v>
      </c>
      <c r="Y16" s="137">
        <v>26209929000</v>
      </c>
      <c r="Z16" s="137">
        <v>321804622000</v>
      </c>
      <c r="AA16" s="137">
        <v>4120000</v>
      </c>
      <c r="AB16" s="137">
        <v>644448000</v>
      </c>
      <c r="AC16" s="137">
        <v>70668000</v>
      </c>
      <c r="AD16" s="137">
        <v>29546565000</v>
      </c>
      <c r="AE16" s="161">
        <v>41394</v>
      </c>
    </row>
    <row r="17" spans="1:31">
      <c r="A17" s="119">
        <v>42005</v>
      </c>
      <c r="B17" s="137">
        <v>920</v>
      </c>
      <c r="C17" s="137">
        <v>85</v>
      </c>
      <c r="D17" s="137">
        <v>5</v>
      </c>
      <c r="E17" s="137">
        <v>158</v>
      </c>
      <c r="F17" s="137">
        <v>43</v>
      </c>
      <c r="G17" s="137">
        <v>502</v>
      </c>
      <c r="H17" s="137">
        <v>10</v>
      </c>
      <c r="I17" s="137">
        <v>1</v>
      </c>
      <c r="J17" s="137">
        <v>2</v>
      </c>
      <c r="K17" s="137">
        <v>113</v>
      </c>
      <c r="L17" s="137">
        <v>99</v>
      </c>
      <c r="M17" s="137">
        <v>59586</v>
      </c>
      <c r="N17" s="137">
        <v>84</v>
      </c>
      <c r="O17" s="137">
        <v>57539</v>
      </c>
      <c r="P17" s="137">
        <v>63854</v>
      </c>
      <c r="Q17" s="137">
        <v>40</v>
      </c>
      <c r="R17" s="137">
        <v>53141</v>
      </c>
      <c r="S17" s="137">
        <v>2899</v>
      </c>
      <c r="T17" s="137">
        <v>26986</v>
      </c>
      <c r="U17" s="137">
        <v>379783332000</v>
      </c>
      <c r="V17" s="137">
        <v>83957000</v>
      </c>
      <c r="W17" s="137">
        <v>2721152000</v>
      </c>
      <c r="X17" s="137">
        <v>133584000</v>
      </c>
      <c r="Y17" s="137">
        <v>24925557000</v>
      </c>
      <c r="Z17" s="137">
        <v>320811791000</v>
      </c>
      <c r="AA17" s="137">
        <v>4077000</v>
      </c>
      <c r="AB17" s="137">
        <v>620895000</v>
      </c>
      <c r="AC17" s="137">
        <v>70322000</v>
      </c>
      <c r="AD17" s="137">
        <v>30411997000</v>
      </c>
      <c r="AE17" s="137">
        <v>41274</v>
      </c>
    </row>
  </sheetData>
  <autoFilter ref="A9:AE9"/>
  <customSheetViews>
    <customSheetView guid="{3EFFBD77-AF91-4BD7-862B-87360CD52D0C}">
      <selection activeCell="E15" sqref="E15"/>
      <pageMargins left="0.7" right="0.7" top="0.75" bottom="0.75" header="0.3" footer="0.3"/>
      <pageSetup paperSize="9" orientation="portrait" r:id="rId1"/>
    </customSheetView>
  </customSheetViews>
  <mergeCells count="25">
    <mergeCell ref="U5:AD5"/>
    <mergeCell ref="U6:U7"/>
    <mergeCell ref="AE5:AE7"/>
    <mergeCell ref="E6:F6"/>
    <mergeCell ref="V6:W6"/>
    <mergeCell ref="X6:Y6"/>
    <mergeCell ref="Z6:Z7"/>
    <mergeCell ref="AA6:AB6"/>
    <mergeCell ref="AC6:AC7"/>
    <mergeCell ref="AD6:AD7"/>
    <mergeCell ref="C6:D6"/>
    <mergeCell ref="A5:A7"/>
    <mergeCell ref="B5:K5"/>
    <mergeCell ref="B6:B7"/>
    <mergeCell ref="L5:T5"/>
    <mergeCell ref="L6:M6"/>
    <mergeCell ref="N6:O6"/>
    <mergeCell ref="P6:P7"/>
    <mergeCell ref="Q6:R6"/>
    <mergeCell ref="S6:S7"/>
    <mergeCell ref="T6:T7"/>
    <mergeCell ref="H6:I6"/>
    <mergeCell ref="G6:G7"/>
    <mergeCell ref="J6:J7"/>
    <mergeCell ref="K6:K7"/>
  </mergeCells>
  <phoneticPr fontId="18"/>
  <pageMargins left="0.7" right="0.7" top="0.75" bottom="0.75" header="0.3" footer="0.3"/>
  <pageSetup paperSize="9" orientation="portrait"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topLeftCell="A4" workbookViewId="0">
      <selection activeCell="G18" sqref="G18"/>
    </sheetView>
  </sheetViews>
  <sheetFormatPr defaultRowHeight="14.25"/>
  <cols>
    <col min="1" max="1" width="10.6640625" customWidth="1"/>
    <col min="2" max="2" width="24" customWidth="1"/>
    <col min="3" max="3" width="15.33203125" customWidth="1"/>
  </cols>
  <sheetData>
    <row r="1" spans="1:3">
      <c r="A1" s="47" t="s">
        <v>442</v>
      </c>
      <c r="B1" s="166" t="s">
        <v>313</v>
      </c>
    </row>
    <row r="3" spans="1:3">
      <c r="A3" s="47" t="s">
        <v>1975</v>
      </c>
      <c r="B3" s="166" t="s">
        <v>2540</v>
      </c>
      <c r="C3" s="166" t="s">
        <v>2539</v>
      </c>
    </row>
    <row r="4" spans="1:3">
      <c r="A4" s="50" t="s">
        <v>1184</v>
      </c>
      <c r="B4" s="1">
        <v>3429243.3262568321</v>
      </c>
      <c r="C4" s="1">
        <v>75920018</v>
      </c>
    </row>
    <row r="5" spans="1:3">
      <c r="A5" s="50" t="s">
        <v>1185</v>
      </c>
      <c r="B5" s="1">
        <v>3339339.5586506287</v>
      </c>
      <c r="C5" s="1">
        <v>73846155</v>
      </c>
    </row>
    <row r="6" spans="1:3">
      <c r="A6" s="50" t="s">
        <v>1186</v>
      </c>
      <c r="B6" s="1">
        <v>3153070.9930715933</v>
      </c>
      <c r="C6" s="1">
        <v>68263987</v>
      </c>
    </row>
    <row r="7" spans="1:3">
      <c r="A7" s="50" t="s">
        <v>443</v>
      </c>
      <c r="B7" s="1">
        <v>3144066.5835526618</v>
      </c>
      <c r="C7" s="1">
        <v>68091050</v>
      </c>
    </row>
    <row r="8" spans="1:3">
      <c r="A8" s="50" t="s">
        <v>440</v>
      </c>
      <c r="B8" s="1">
        <v>3138281.3989732307</v>
      </c>
      <c r="C8" s="1">
        <v>68464747</v>
      </c>
    </row>
    <row r="9" spans="1:3">
      <c r="A9" s="50" t="s">
        <v>441</v>
      </c>
      <c r="B9" s="1">
        <v>3092181.7147538001</v>
      </c>
      <c r="C9" s="1">
        <v>67947601</v>
      </c>
    </row>
    <row r="10" spans="1:3">
      <c r="A10" s="50" t="s">
        <v>677</v>
      </c>
      <c r="B10" s="1">
        <v>3122730.6532663316</v>
      </c>
      <c r="C10" s="1">
        <v>68356574</v>
      </c>
    </row>
    <row r="11" spans="1:3">
      <c r="A11" s="50" t="s">
        <v>2834</v>
      </c>
      <c r="B11" s="1">
        <v>3116742.1518525276</v>
      </c>
      <c r="C11" s="1">
        <v>68306521</v>
      </c>
    </row>
    <row r="12" spans="1:3">
      <c r="A12" s="50" t="s">
        <v>1976</v>
      </c>
      <c r="B12" s="1">
        <v>25535656.380377606</v>
      </c>
      <c r="C12" s="1">
        <v>559196653</v>
      </c>
    </row>
  </sheetData>
  <phoneticPr fontId="18"/>
  <pageMargins left="0.7" right="0.7" top="0.75" bottom="0.75" header="0.3" footer="0.3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"/>
  <sheetViews>
    <sheetView workbookViewId="0"/>
  </sheetViews>
  <sheetFormatPr defaultRowHeight="14.25"/>
  <cols>
    <col min="1" max="1" width="12.21875" customWidth="1"/>
    <col min="2" max="2" width="34.109375" bestFit="1" customWidth="1"/>
    <col min="3" max="3" width="8.6640625" bestFit="1" customWidth="1"/>
    <col min="4" max="4" width="10.88671875" bestFit="1" customWidth="1"/>
    <col min="5" max="5" width="8.6640625" bestFit="1" customWidth="1"/>
    <col min="6" max="6" width="10.88671875" bestFit="1" customWidth="1"/>
    <col min="7" max="7" width="8.6640625" bestFit="1" customWidth="1"/>
    <col min="8" max="8" width="10.44140625" bestFit="1" customWidth="1"/>
    <col min="9" max="9" width="8.6640625" bestFit="1" customWidth="1"/>
    <col min="10" max="10" width="10.44140625" bestFit="1" customWidth="1"/>
    <col min="11" max="11" width="8.6640625" bestFit="1" customWidth="1"/>
    <col min="12" max="12" width="10.44140625" bestFit="1" customWidth="1"/>
    <col min="13" max="13" width="8.6640625" bestFit="1" customWidth="1"/>
    <col min="14" max="14" width="10.44140625" bestFit="1" customWidth="1"/>
  </cols>
  <sheetData>
    <row r="1" spans="1:14">
      <c r="A1" t="s">
        <v>456</v>
      </c>
    </row>
    <row r="2" spans="1:14" s="78" customFormat="1">
      <c r="A2" t="s">
        <v>446</v>
      </c>
    </row>
    <row r="3" spans="1:14">
      <c r="A3" t="s">
        <v>449</v>
      </c>
    </row>
    <row r="4" spans="1:14">
      <c r="A4" s="169" t="s">
        <v>458</v>
      </c>
      <c r="B4" s="169" t="s">
        <v>908</v>
      </c>
      <c r="C4" s="169" t="s">
        <v>313</v>
      </c>
      <c r="D4" s="169"/>
      <c r="E4" s="169" t="s">
        <v>450</v>
      </c>
      <c r="F4" s="169"/>
      <c r="G4" s="169" t="s">
        <v>451</v>
      </c>
      <c r="H4" s="169"/>
      <c r="I4" s="169" t="s">
        <v>452</v>
      </c>
      <c r="J4" s="169"/>
      <c r="K4" s="169" t="s">
        <v>453</v>
      </c>
      <c r="L4" s="169"/>
      <c r="M4" s="169" t="s">
        <v>454</v>
      </c>
      <c r="N4" s="169"/>
    </row>
    <row r="5" spans="1:14">
      <c r="A5" s="169"/>
      <c r="B5" s="169"/>
      <c r="C5" s="82" t="s">
        <v>455</v>
      </c>
      <c r="D5" s="82" t="s">
        <v>447</v>
      </c>
      <c r="E5" s="82" t="s">
        <v>455</v>
      </c>
      <c r="F5" s="82" t="s">
        <v>447</v>
      </c>
      <c r="G5" s="82" t="s">
        <v>455</v>
      </c>
      <c r="H5" s="82" t="s">
        <v>447</v>
      </c>
      <c r="I5" s="82" t="s">
        <v>455</v>
      </c>
      <c r="J5" s="82" t="s">
        <v>447</v>
      </c>
      <c r="K5" s="82" t="s">
        <v>909</v>
      </c>
      <c r="L5" s="82" t="s">
        <v>447</v>
      </c>
      <c r="M5" s="82" t="s">
        <v>455</v>
      </c>
      <c r="N5" s="82" t="s">
        <v>447</v>
      </c>
    </row>
    <row r="6" spans="1:14" s="78" customFormat="1" ht="7.5" customHeight="1">
      <c r="A6" s="139" t="str">
        <f>A4</f>
        <v>年別</v>
      </c>
      <c r="B6" s="139" t="str">
        <f>B4</f>
        <v>区分</v>
      </c>
      <c r="C6" s="139" t="str">
        <f>C5&amp;"("&amp;$C$4&amp;")"</f>
        <v>納税者数(総数)</v>
      </c>
      <c r="D6" s="139" t="str">
        <f t="shared" ref="D6" si="0">D5&amp;"("&amp;$C$4&amp;")"</f>
        <v>総所得金額(総数)</v>
      </c>
      <c r="E6" s="139" t="str">
        <f>E5&amp;"("&amp;$E$4&amp;")"</f>
        <v>納税者数(給与所得者)</v>
      </c>
      <c r="F6" s="139" t="str">
        <f t="shared" ref="F6" si="1">F5&amp;"("&amp;$E$4&amp;")"</f>
        <v>総所得金額(給与所得者)</v>
      </c>
      <c r="G6" s="139" t="str">
        <f>G5&amp;"("&amp;$G$4&amp;")"</f>
        <v>納税者数(営業所得者)</v>
      </c>
      <c r="H6" s="139" t="str">
        <f t="shared" ref="H6" si="2">H5&amp;"("&amp;$G$4&amp;")"</f>
        <v>総所得金額(営業所得者)</v>
      </c>
      <c r="I6" s="139" t="str">
        <f>I5&amp;"("&amp;$I$4&amp;")"</f>
        <v>納税者数(農業所得者)</v>
      </c>
      <c r="J6" s="139" t="str">
        <f t="shared" ref="J6" si="3">J5&amp;"("&amp;$I$4&amp;")"</f>
        <v>総所得金額(農業所得者)</v>
      </c>
      <c r="K6" s="139" t="str">
        <f>K5&amp;"("&amp;$K$4&amp;")"</f>
        <v>納税者数(その他の所得者)</v>
      </c>
      <c r="L6" s="139" t="str">
        <f>L5&amp;"("&amp;$K$4&amp;")"</f>
        <v>総所得金額(その他の所得者)</v>
      </c>
      <c r="M6" s="139" t="str">
        <f>M5&amp;"("&amp;$M$4&amp;")"</f>
        <v>納税者数(分離譲渡所得者)</v>
      </c>
      <c r="N6" s="139" t="str">
        <f>N5&amp;"("&amp;$M$4&amp;")"</f>
        <v>総所得金額(分離譲渡所得者)</v>
      </c>
    </row>
    <row r="7" spans="1:14">
      <c r="A7" s="10" t="s">
        <v>1180</v>
      </c>
      <c r="B7" s="4" t="s">
        <v>2547</v>
      </c>
      <c r="C7" s="4">
        <v>871</v>
      </c>
      <c r="D7" s="4">
        <v>1341485</v>
      </c>
      <c r="E7" s="4">
        <v>621</v>
      </c>
      <c r="F7" s="4">
        <v>376919</v>
      </c>
      <c r="G7" s="4">
        <v>40</v>
      </c>
      <c r="H7" s="4">
        <v>36803</v>
      </c>
      <c r="I7" s="4">
        <v>2</v>
      </c>
      <c r="J7" s="4">
        <v>2901</v>
      </c>
      <c r="K7" s="4">
        <v>181</v>
      </c>
      <c r="L7" s="4">
        <v>169447</v>
      </c>
      <c r="M7" s="4">
        <v>27</v>
      </c>
      <c r="N7" s="4">
        <v>755415</v>
      </c>
    </row>
    <row r="8" spans="1:14">
      <c r="A8" s="10" t="s">
        <v>1180</v>
      </c>
      <c r="B8" s="4" t="s">
        <v>2546</v>
      </c>
      <c r="C8" s="4">
        <v>6682</v>
      </c>
      <c r="D8" s="4">
        <v>10031659</v>
      </c>
      <c r="E8" s="4">
        <v>4398</v>
      </c>
      <c r="F8" s="4">
        <v>6432361</v>
      </c>
      <c r="G8" s="4">
        <v>319</v>
      </c>
      <c r="H8" s="4">
        <v>540604</v>
      </c>
      <c r="I8" s="4">
        <v>12</v>
      </c>
      <c r="J8" s="4">
        <v>17921</v>
      </c>
      <c r="K8" s="4">
        <v>1936</v>
      </c>
      <c r="L8" s="4">
        <v>2758945</v>
      </c>
      <c r="M8" s="4">
        <v>17</v>
      </c>
      <c r="N8" s="4">
        <v>281828</v>
      </c>
    </row>
    <row r="9" spans="1:14">
      <c r="A9" s="10" t="s">
        <v>1180</v>
      </c>
      <c r="B9" s="4" t="s">
        <v>2545</v>
      </c>
      <c r="C9" s="4">
        <v>6888</v>
      </c>
      <c r="D9" s="4">
        <v>17543042</v>
      </c>
      <c r="E9" s="4">
        <v>5821</v>
      </c>
      <c r="F9" s="4">
        <v>14865629</v>
      </c>
      <c r="G9" s="4">
        <v>203</v>
      </c>
      <c r="H9" s="4">
        <v>548268</v>
      </c>
      <c r="I9" s="4">
        <v>4</v>
      </c>
      <c r="J9" s="4">
        <v>11985</v>
      </c>
      <c r="K9" s="4">
        <v>848</v>
      </c>
      <c r="L9" s="4">
        <v>2015571</v>
      </c>
      <c r="M9" s="4">
        <v>12</v>
      </c>
      <c r="N9" s="4">
        <v>101589</v>
      </c>
    </row>
    <row r="10" spans="1:14">
      <c r="A10" s="10" t="s">
        <v>1180</v>
      </c>
      <c r="B10" s="4" t="s">
        <v>2548</v>
      </c>
      <c r="C10" s="4">
        <v>3447</v>
      </c>
      <c r="D10" s="4">
        <v>13136893</v>
      </c>
      <c r="E10" s="4">
        <v>3115</v>
      </c>
      <c r="F10" s="4">
        <v>11844437</v>
      </c>
      <c r="G10" s="4">
        <v>92</v>
      </c>
      <c r="H10" s="4">
        <v>342766</v>
      </c>
      <c r="I10" s="4">
        <v>1</v>
      </c>
      <c r="J10" s="4">
        <v>3204</v>
      </c>
      <c r="K10" s="4">
        <v>228</v>
      </c>
      <c r="L10" s="4">
        <v>805849</v>
      </c>
      <c r="M10" s="4">
        <v>11</v>
      </c>
      <c r="N10" s="4">
        <v>140637</v>
      </c>
    </row>
    <row r="11" spans="1:14">
      <c r="A11" s="10" t="s">
        <v>1180</v>
      </c>
      <c r="B11" s="4" t="s">
        <v>2549</v>
      </c>
      <c r="C11" s="4">
        <v>1678</v>
      </c>
      <c r="D11" s="4">
        <v>8652298</v>
      </c>
      <c r="E11" s="4">
        <v>1502</v>
      </c>
      <c r="F11" s="4">
        <v>7723499</v>
      </c>
      <c r="G11" s="4">
        <v>54</v>
      </c>
      <c r="H11" s="4">
        <v>250917</v>
      </c>
      <c r="I11" s="4">
        <v>2</v>
      </c>
      <c r="J11" s="4">
        <v>9905</v>
      </c>
      <c r="K11" s="4">
        <v>108</v>
      </c>
      <c r="L11" s="4">
        <v>504104</v>
      </c>
      <c r="M11" s="4">
        <v>12</v>
      </c>
      <c r="N11" s="4">
        <v>163873</v>
      </c>
    </row>
    <row r="12" spans="1:14">
      <c r="A12" s="10" t="s">
        <v>1180</v>
      </c>
      <c r="B12" s="4" t="s">
        <v>2550</v>
      </c>
      <c r="C12" s="4">
        <v>1235</v>
      </c>
      <c r="D12" s="4">
        <v>8000055</v>
      </c>
      <c r="E12" s="4">
        <v>1131</v>
      </c>
      <c r="F12" s="4">
        <v>7345584</v>
      </c>
      <c r="G12" s="4">
        <v>22</v>
      </c>
      <c r="H12" s="4">
        <v>140784</v>
      </c>
      <c r="I12" s="4">
        <v>1</v>
      </c>
      <c r="J12" s="4">
        <v>6922</v>
      </c>
      <c r="K12" s="4">
        <v>73</v>
      </c>
      <c r="L12" s="4">
        <v>436693</v>
      </c>
      <c r="M12" s="4">
        <v>8</v>
      </c>
      <c r="N12" s="4">
        <v>70072</v>
      </c>
    </row>
    <row r="13" spans="1:14">
      <c r="A13" s="10" t="s">
        <v>1180</v>
      </c>
      <c r="B13" s="4" t="s">
        <v>2551</v>
      </c>
      <c r="C13" s="4">
        <v>437</v>
      </c>
      <c r="D13" s="4">
        <v>3716423</v>
      </c>
      <c r="E13" s="4">
        <v>367</v>
      </c>
      <c r="F13" s="4">
        <v>2994814</v>
      </c>
      <c r="G13" s="4">
        <v>10</v>
      </c>
      <c r="H13" s="4">
        <v>75905</v>
      </c>
      <c r="I13" s="4">
        <v>1</v>
      </c>
      <c r="J13" s="4">
        <v>6614</v>
      </c>
      <c r="K13" s="4">
        <v>53</v>
      </c>
      <c r="L13" s="4">
        <v>411082</v>
      </c>
      <c r="M13" s="4">
        <v>6</v>
      </c>
      <c r="N13" s="4">
        <v>228008</v>
      </c>
    </row>
    <row r="14" spans="1:14">
      <c r="A14" s="10" t="s">
        <v>1180</v>
      </c>
      <c r="B14" s="4" t="s">
        <v>2552</v>
      </c>
      <c r="C14" s="4">
        <v>245</v>
      </c>
      <c r="D14" s="4">
        <v>2553589</v>
      </c>
      <c r="E14" s="4">
        <v>195</v>
      </c>
      <c r="F14" s="4">
        <v>1988479</v>
      </c>
      <c r="G14" s="4">
        <v>6</v>
      </c>
      <c r="H14" s="4">
        <v>58098</v>
      </c>
      <c r="I14" s="4">
        <v>1</v>
      </c>
      <c r="J14" s="4">
        <v>8825</v>
      </c>
      <c r="K14" s="4">
        <v>38</v>
      </c>
      <c r="L14" s="4">
        <v>375027</v>
      </c>
      <c r="M14" s="4">
        <v>5</v>
      </c>
      <c r="N14" s="4">
        <v>123160</v>
      </c>
    </row>
    <row r="15" spans="1:14">
      <c r="A15" s="10" t="s">
        <v>1180</v>
      </c>
      <c r="B15" s="4" t="s">
        <v>2544</v>
      </c>
      <c r="C15" s="4">
        <v>167</v>
      </c>
      <c r="D15" s="4">
        <v>3288543</v>
      </c>
      <c r="E15" s="4">
        <v>112</v>
      </c>
      <c r="F15" s="4">
        <v>2032508</v>
      </c>
      <c r="G15" s="4">
        <v>9</v>
      </c>
      <c r="H15" s="4">
        <v>273238</v>
      </c>
      <c r="I15" s="4">
        <v>0</v>
      </c>
      <c r="J15" s="4">
        <v>0</v>
      </c>
      <c r="K15" s="4">
        <v>38</v>
      </c>
      <c r="L15" s="4">
        <v>740825</v>
      </c>
      <c r="M15" s="4">
        <v>8</v>
      </c>
      <c r="N15" s="4">
        <v>241972</v>
      </c>
    </row>
    <row r="16" spans="1:14">
      <c r="A16" s="10" t="s">
        <v>507</v>
      </c>
      <c r="B16" s="4" t="s">
        <v>2547</v>
      </c>
      <c r="C16" s="4">
        <v>886</v>
      </c>
      <c r="D16" s="4">
        <v>1020411</v>
      </c>
      <c r="E16" s="4">
        <v>596</v>
      </c>
      <c r="F16" s="4">
        <v>348684</v>
      </c>
      <c r="G16" s="4">
        <v>55</v>
      </c>
      <c r="H16" s="4">
        <v>50556</v>
      </c>
      <c r="I16" s="4">
        <v>2</v>
      </c>
      <c r="J16" s="4">
        <v>1395</v>
      </c>
      <c r="K16" s="4">
        <v>197</v>
      </c>
      <c r="L16" s="4">
        <v>177599</v>
      </c>
      <c r="M16" s="4">
        <v>36</v>
      </c>
      <c r="N16" s="4">
        <v>442177</v>
      </c>
    </row>
    <row r="17" spans="1:14">
      <c r="A17" s="10" t="s">
        <v>507</v>
      </c>
      <c r="B17" s="4" t="s">
        <v>2546</v>
      </c>
      <c r="C17" s="4">
        <v>6661</v>
      </c>
      <c r="D17" s="4">
        <v>9770404</v>
      </c>
      <c r="E17" s="4">
        <v>4323</v>
      </c>
      <c r="F17" s="4">
        <v>6221964</v>
      </c>
      <c r="G17" s="4">
        <v>292</v>
      </c>
      <c r="H17" s="4">
        <v>477212</v>
      </c>
      <c r="I17" s="4">
        <v>7</v>
      </c>
      <c r="J17" s="4">
        <v>11193</v>
      </c>
      <c r="K17" s="4">
        <v>2026</v>
      </c>
      <c r="L17" s="4">
        <v>2885559</v>
      </c>
      <c r="M17" s="4">
        <v>13</v>
      </c>
      <c r="N17" s="4">
        <v>174476</v>
      </c>
    </row>
    <row r="18" spans="1:14">
      <c r="A18" s="10" t="s">
        <v>507</v>
      </c>
      <c r="B18" s="4" t="s">
        <v>2545</v>
      </c>
      <c r="C18" s="4">
        <v>6674</v>
      </c>
      <c r="D18" s="4">
        <v>17187630</v>
      </c>
      <c r="E18" s="4">
        <v>5574</v>
      </c>
      <c r="F18" s="4">
        <v>14166183</v>
      </c>
      <c r="G18" s="4">
        <v>206</v>
      </c>
      <c r="H18" s="4">
        <v>560061</v>
      </c>
      <c r="I18" s="4">
        <v>8</v>
      </c>
      <c r="J18" s="4">
        <v>24705</v>
      </c>
      <c r="K18" s="4">
        <v>867</v>
      </c>
      <c r="L18" s="4">
        <v>2054920</v>
      </c>
      <c r="M18" s="4">
        <v>19</v>
      </c>
      <c r="N18" s="4">
        <v>381761</v>
      </c>
    </row>
    <row r="19" spans="1:14">
      <c r="A19" s="10" t="s">
        <v>507</v>
      </c>
      <c r="B19" s="4" t="s">
        <v>2548</v>
      </c>
      <c r="C19" s="4">
        <v>3546</v>
      </c>
      <c r="D19" s="4">
        <v>13445687</v>
      </c>
      <c r="E19" s="4">
        <v>3181</v>
      </c>
      <c r="F19" s="4">
        <v>12104186</v>
      </c>
      <c r="G19" s="4">
        <v>100</v>
      </c>
      <c r="H19" s="4">
        <v>362444</v>
      </c>
      <c r="I19" s="4">
        <v>3</v>
      </c>
      <c r="J19" s="4">
        <v>12049</v>
      </c>
      <c r="K19" s="4">
        <v>250</v>
      </c>
      <c r="L19" s="4">
        <v>887525</v>
      </c>
      <c r="M19" s="4">
        <v>12</v>
      </c>
      <c r="N19" s="4">
        <v>79483</v>
      </c>
    </row>
    <row r="20" spans="1:14">
      <c r="A20" s="10" t="s">
        <v>507</v>
      </c>
      <c r="B20" s="4" t="s">
        <v>2549</v>
      </c>
      <c r="C20" s="4">
        <v>1800</v>
      </c>
      <c r="D20" s="4">
        <v>9344932</v>
      </c>
      <c r="E20" s="4">
        <v>1634</v>
      </c>
      <c r="F20" s="4">
        <v>8362302</v>
      </c>
      <c r="G20" s="4">
        <v>38</v>
      </c>
      <c r="H20" s="4">
        <v>186987</v>
      </c>
      <c r="I20" s="4">
        <v>2</v>
      </c>
      <c r="J20" s="4">
        <v>10214</v>
      </c>
      <c r="K20" s="4">
        <v>116</v>
      </c>
      <c r="L20" s="4">
        <v>539072</v>
      </c>
      <c r="M20" s="4">
        <v>10</v>
      </c>
      <c r="N20" s="4">
        <v>246357</v>
      </c>
    </row>
    <row r="21" spans="1:14">
      <c r="A21" s="10" t="s">
        <v>507</v>
      </c>
      <c r="B21" s="4" t="s">
        <v>2550</v>
      </c>
      <c r="C21" s="4">
        <v>1288</v>
      </c>
      <c r="D21" s="4">
        <v>8437725</v>
      </c>
      <c r="E21" s="4">
        <v>1191</v>
      </c>
      <c r="F21" s="4">
        <v>7716170</v>
      </c>
      <c r="G21" s="4">
        <v>22</v>
      </c>
      <c r="H21" s="4">
        <v>135272</v>
      </c>
      <c r="I21" s="4">
        <v>1</v>
      </c>
      <c r="J21" s="4">
        <v>5802</v>
      </c>
      <c r="K21" s="4">
        <v>66</v>
      </c>
      <c r="L21" s="4">
        <v>400232</v>
      </c>
      <c r="M21" s="4">
        <v>8</v>
      </c>
      <c r="N21" s="4">
        <v>180249</v>
      </c>
    </row>
    <row r="22" spans="1:14">
      <c r="A22" s="10" t="s">
        <v>507</v>
      </c>
      <c r="B22" s="4" t="s">
        <v>2551</v>
      </c>
      <c r="C22" s="4">
        <v>411</v>
      </c>
      <c r="D22" s="4">
        <v>3386538</v>
      </c>
      <c r="E22" s="4">
        <v>345</v>
      </c>
      <c r="F22" s="4">
        <v>2816940</v>
      </c>
      <c r="G22" s="4">
        <v>12</v>
      </c>
      <c r="H22" s="4">
        <v>89453</v>
      </c>
      <c r="I22" s="4">
        <v>1</v>
      </c>
      <c r="J22" s="4">
        <v>6731</v>
      </c>
      <c r="K22" s="4">
        <v>45</v>
      </c>
      <c r="L22" s="4">
        <v>343400</v>
      </c>
      <c r="M22" s="4">
        <v>8</v>
      </c>
      <c r="N22" s="4">
        <v>130014</v>
      </c>
    </row>
    <row r="23" spans="1:14">
      <c r="A23" s="10" t="s">
        <v>507</v>
      </c>
      <c r="B23" s="4" t="s">
        <v>2552</v>
      </c>
      <c r="C23" s="4">
        <v>242</v>
      </c>
      <c r="D23" s="4">
        <v>2506100</v>
      </c>
      <c r="E23" s="4">
        <v>184</v>
      </c>
      <c r="F23" s="4">
        <v>1908218</v>
      </c>
      <c r="G23" s="4">
        <v>12</v>
      </c>
      <c r="H23" s="4">
        <v>117288</v>
      </c>
      <c r="I23" s="4">
        <v>0</v>
      </c>
      <c r="J23" s="4">
        <v>0</v>
      </c>
      <c r="K23" s="4">
        <v>44</v>
      </c>
      <c r="L23" s="4">
        <v>421549</v>
      </c>
      <c r="M23" s="4">
        <v>2</v>
      </c>
      <c r="N23" s="4">
        <v>59045</v>
      </c>
    </row>
    <row r="24" spans="1:14">
      <c r="A24" s="10" t="s">
        <v>507</v>
      </c>
      <c r="B24" s="4" t="s">
        <v>2544</v>
      </c>
      <c r="C24" s="4">
        <v>149</v>
      </c>
      <c r="D24" s="4">
        <v>2991623</v>
      </c>
      <c r="E24" s="4">
        <v>102</v>
      </c>
      <c r="F24" s="4">
        <v>1931844</v>
      </c>
      <c r="G24" s="4">
        <v>8</v>
      </c>
      <c r="H24" s="4">
        <v>220487</v>
      </c>
      <c r="I24" s="4">
        <v>0</v>
      </c>
      <c r="J24" s="4">
        <v>0</v>
      </c>
      <c r="K24" s="4">
        <v>33</v>
      </c>
      <c r="L24" s="4">
        <v>558205</v>
      </c>
      <c r="M24" s="4">
        <v>6</v>
      </c>
      <c r="N24" s="4">
        <v>281087</v>
      </c>
    </row>
    <row r="25" spans="1:14">
      <c r="A25" s="10" t="s">
        <v>632</v>
      </c>
      <c r="B25" s="4" t="s">
        <v>2547</v>
      </c>
      <c r="C25" s="4">
        <v>845</v>
      </c>
      <c r="D25" s="4">
        <v>1155128</v>
      </c>
      <c r="E25" s="4">
        <v>569</v>
      </c>
      <c r="F25" s="4">
        <v>274702</v>
      </c>
      <c r="G25" s="4">
        <v>47</v>
      </c>
      <c r="H25" s="4">
        <v>36812</v>
      </c>
      <c r="I25" s="4">
        <v>2</v>
      </c>
      <c r="J25" s="4">
        <v>1660</v>
      </c>
      <c r="K25" s="4">
        <v>192</v>
      </c>
      <c r="L25" s="4">
        <v>166922</v>
      </c>
      <c r="M25" s="4">
        <v>35</v>
      </c>
      <c r="N25" s="4">
        <v>675032</v>
      </c>
    </row>
    <row r="26" spans="1:14">
      <c r="A26" s="10" t="s">
        <v>632</v>
      </c>
      <c r="B26" s="4" t="s">
        <v>2546</v>
      </c>
      <c r="C26" s="4">
        <v>6461</v>
      </c>
      <c r="D26" s="4">
        <v>8922442</v>
      </c>
      <c r="E26" s="4">
        <v>4066</v>
      </c>
      <c r="F26" s="4">
        <v>5383072</v>
      </c>
      <c r="G26" s="4">
        <v>277</v>
      </c>
      <c r="H26" s="4">
        <v>410427</v>
      </c>
      <c r="I26" s="4">
        <v>9</v>
      </c>
      <c r="J26" s="4">
        <v>16856</v>
      </c>
      <c r="K26" s="4">
        <v>2081</v>
      </c>
      <c r="L26" s="4">
        <v>2916044</v>
      </c>
      <c r="M26" s="4">
        <v>28</v>
      </c>
      <c r="N26" s="4">
        <v>196043</v>
      </c>
    </row>
    <row r="27" spans="1:14">
      <c r="A27" s="10" t="s">
        <v>632</v>
      </c>
      <c r="B27" s="4" t="s">
        <v>2545</v>
      </c>
      <c r="C27" s="4">
        <v>6523</v>
      </c>
      <c r="D27" s="4">
        <v>15942179</v>
      </c>
      <c r="E27" s="4">
        <v>5380</v>
      </c>
      <c r="F27" s="4">
        <v>13109079</v>
      </c>
      <c r="G27" s="4">
        <v>215</v>
      </c>
      <c r="H27" s="4">
        <v>550960</v>
      </c>
      <c r="I27" s="4">
        <v>3</v>
      </c>
      <c r="J27" s="4">
        <v>8168</v>
      </c>
      <c r="K27" s="4">
        <v>907</v>
      </c>
      <c r="L27" s="4">
        <v>2136271</v>
      </c>
      <c r="M27" s="4">
        <v>18</v>
      </c>
      <c r="N27" s="4">
        <v>137701</v>
      </c>
    </row>
    <row r="28" spans="1:14">
      <c r="A28" s="10" t="s">
        <v>632</v>
      </c>
      <c r="B28" s="4" t="s">
        <v>2548</v>
      </c>
      <c r="C28" s="4">
        <v>3755</v>
      </c>
      <c r="D28" s="4">
        <v>13820376</v>
      </c>
      <c r="E28" s="4">
        <v>3385</v>
      </c>
      <c r="F28" s="4">
        <v>12451838</v>
      </c>
      <c r="G28" s="4">
        <v>118</v>
      </c>
      <c r="H28" s="4">
        <v>424990</v>
      </c>
      <c r="I28" s="4">
        <v>1</v>
      </c>
      <c r="J28" s="4">
        <v>3337</v>
      </c>
      <c r="K28" s="4">
        <v>238</v>
      </c>
      <c r="L28" s="4">
        <v>845217</v>
      </c>
      <c r="M28" s="4">
        <v>13</v>
      </c>
      <c r="N28" s="4">
        <v>94994</v>
      </c>
    </row>
    <row r="29" spans="1:14">
      <c r="A29" s="10" t="s">
        <v>632</v>
      </c>
      <c r="B29" s="4" t="s">
        <v>2549</v>
      </c>
      <c r="C29" s="4">
        <v>1957</v>
      </c>
      <c r="D29" s="4">
        <v>9889789</v>
      </c>
      <c r="E29" s="4">
        <v>1775</v>
      </c>
      <c r="F29" s="4">
        <v>8832705</v>
      </c>
      <c r="G29" s="4">
        <v>51</v>
      </c>
      <c r="H29" s="4">
        <v>237126</v>
      </c>
      <c r="I29" s="4">
        <v>2</v>
      </c>
      <c r="J29" s="4">
        <v>9245</v>
      </c>
      <c r="K29" s="4">
        <v>107</v>
      </c>
      <c r="L29" s="4">
        <v>500346</v>
      </c>
      <c r="M29" s="4">
        <v>22</v>
      </c>
      <c r="N29" s="4">
        <v>310367</v>
      </c>
    </row>
    <row r="30" spans="1:14">
      <c r="A30" s="10" t="s">
        <v>632</v>
      </c>
      <c r="B30" s="4" t="s">
        <v>2550</v>
      </c>
      <c r="C30" s="4">
        <v>1451</v>
      </c>
      <c r="D30" s="4">
        <v>9324396</v>
      </c>
      <c r="E30" s="4">
        <v>1345</v>
      </c>
      <c r="F30" s="4">
        <v>8612652</v>
      </c>
      <c r="G30" s="4">
        <v>34</v>
      </c>
      <c r="H30" s="4">
        <v>195929</v>
      </c>
      <c r="I30" s="4">
        <v>2</v>
      </c>
      <c r="J30" s="4">
        <v>12111</v>
      </c>
      <c r="K30" s="4">
        <v>56</v>
      </c>
      <c r="L30" s="4">
        <v>338648</v>
      </c>
      <c r="M30" s="4">
        <v>14</v>
      </c>
      <c r="N30" s="4">
        <v>165056</v>
      </c>
    </row>
    <row r="31" spans="1:14">
      <c r="A31" s="10" t="s">
        <v>632</v>
      </c>
      <c r="B31" s="4" t="s">
        <v>2551</v>
      </c>
      <c r="C31" s="4">
        <v>417</v>
      </c>
      <c r="D31" s="4">
        <v>3353856</v>
      </c>
      <c r="E31" s="4">
        <v>357</v>
      </c>
      <c r="F31" s="4">
        <v>2890160</v>
      </c>
      <c r="G31" s="4">
        <v>15</v>
      </c>
      <c r="H31" s="4">
        <v>115836</v>
      </c>
      <c r="I31" s="4">
        <v>0</v>
      </c>
      <c r="J31" s="4">
        <v>0</v>
      </c>
      <c r="K31" s="4">
        <v>38</v>
      </c>
      <c r="L31" s="4">
        <v>283912</v>
      </c>
      <c r="M31" s="4">
        <v>7</v>
      </c>
      <c r="N31" s="4">
        <v>63948</v>
      </c>
    </row>
    <row r="32" spans="1:14">
      <c r="A32" s="10" t="s">
        <v>632</v>
      </c>
      <c r="B32" s="4" t="s">
        <v>2552</v>
      </c>
      <c r="C32" s="4">
        <v>243</v>
      </c>
      <c r="D32" s="4">
        <v>2594527</v>
      </c>
      <c r="E32" s="4">
        <v>197</v>
      </c>
      <c r="F32" s="4">
        <v>2025964</v>
      </c>
      <c r="G32" s="4">
        <v>7</v>
      </c>
      <c r="H32" s="4">
        <v>67254</v>
      </c>
      <c r="I32" s="4">
        <v>0</v>
      </c>
      <c r="J32" s="4">
        <v>0</v>
      </c>
      <c r="K32" s="4">
        <v>33</v>
      </c>
      <c r="L32" s="4">
        <v>324063</v>
      </c>
      <c r="M32" s="4">
        <v>6</v>
      </c>
      <c r="N32" s="4">
        <v>177246</v>
      </c>
    </row>
    <row r="33" spans="1:14">
      <c r="A33" s="10" t="s">
        <v>632</v>
      </c>
      <c r="B33" s="4" t="s">
        <v>2544</v>
      </c>
      <c r="C33" s="4">
        <v>164</v>
      </c>
      <c r="D33" s="4">
        <v>3462054</v>
      </c>
      <c r="E33" s="4">
        <v>114</v>
      </c>
      <c r="F33" s="4">
        <v>2230798</v>
      </c>
      <c r="G33" s="4">
        <v>8</v>
      </c>
      <c r="H33" s="4">
        <v>304893</v>
      </c>
      <c r="I33" s="4">
        <v>1</v>
      </c>
      <c r="J33" s="4">
        <v>13946</v>
      </c>
      <c r="K33" s="4">
        <v>29</v>
      </c>
      <c r="L33" s="4">
        <v>471303</v>
      </c>
      <c r="M33" s="4">
        <v>12</v>
      </c>
      <c r="N33" s="4">
        <v>441114</v>
      </c>
    </row>
    <row r="34" spans="1:14">
      <c r="A34" s="10" t="s">
        <v>633</v>
      </c>
      <c r="B34" s="4" t="s">
        <v>2547</v>
      </c>
      <c r="C34" s="12">
        <v>856</v>
      </c>
      <c r="D34" s="12">
        <v>1107831</v>
      </c>
      <c r="E34" s="12">
        <v>572</v>
      </c>
      <c r="F34" s="12">
        <v>291003</v>
      </c>
      <c r="G34" s="12">
        <v>50</v>
      </c>
      <c r="H34" s="12">
        <v>41848</v>
      </c>
      <c r="I34" s="12">
        <v>0</v>
      </c>
      <c r="J34" s="12">
        <v>0</v>
      </c>
      <c r="K34" s="12">
        <v>189</v>
      </c>
      <c r="L34" s="12">
        <v>162774</v>
      </c>
      <c r="M34" s="12">
        <v>45</v>
      </c>
      <c r="N34" s="12">
        <v>612206</v>
      </c>
    </row>
    <row r="35" spans="1:14">
      <c r="A35" s="10" t="s">
        <v>633</v>
      </c>
      <c r="B35" s="4" t="s">
        <v>2546</v>
      </c>
      <c r="C35" s="12">
        <v>6578</v>
      </c>
      <c r="D35" s="12">
        <v>9051123</v>
      </c>
      <c r="E35" s="12">
        <v>4127</v>
      </c>
      <c r="F35" s="12">
        <v>5447406</v>
      </c>
      <c r="G35" s="12">
        <v>261</v>
      </c>
      <c r="H35" s="12">
        <v>387340</v>
      </c>
      <c r="I35" s="12">
        <v>9</v>
      </c>
      <c r="J35" s="12">
        <v>15157</v>
      </c>
      <c r="K35" s="12">
        <v>2162</v>
      </c>
      <c r="L35" s="12">
        <v>2971999</v>
      </c>
      <c r="M35" s="12">
        <v>19</v>
      </c>
      <c r="N35" s="12">
        <v>229221</v>
      </c>
    </row>
    <row r="36" spans="1:14">
      <c r="A36" s="10" t="s">
        <v>633</v>
      </c>
      <c r="B36" s="4" t="s">
        <v>2545</v>
      </c>
      <c r="C36" s="12">
        <v>6629</v>
      </c>
      <c r="D36" s="12">
        <v>16260848</v>
      </c>
      <c r="E36" s="12">
        <v>5469</v>
      </c>
      <c r="F36" s="12">
        <v>13318588</v>
      </c>
      <c r="G36" s="12">
        <v>230</v>
      </c>
      <c r="H36" s="12">
        <v>585069</v>
      </c>
      <c r="I36" s="12">
        <v>7</v>
      </c>
      <c r="J36" s="12">
        <v>16263</v>
      </c>
      <c r="K36" s="12">
        <v>905</v>
      </c>
      <c r="L36" s="12">
        <v>2117902</v>
      </c>
      <c r="M36" s="12">
        <v>18</v>
      </c>
      <c r="N36" s="12">
        <v>223026</v>
      </c>
    </row>
    <row r="37" spans="1:14">
      <c r="A37" s="10" t="s">
        <v>633</v>
      </c>
      <c r="B37" s="4" t="s">
        <v>2548</v>
      </c>
      <c r="C37" s="12">
        <v>3774</v>
      </c>
      <c r="D37" s="12">
        <v>13943221</v>
      </c>
      <c r="E37" s="12">
        <v>3416</v>
      </c>
      <c r="F37" s="12">
        <v>12596991</v>
      </c>
      <c r="G37" s="12">
        <v>109</v>
      </c>
      <c r="H37" s="12">
        <v>395494</v>
      </c>
      <c r="I37" s="12">
        <v>1</v>
      </c>
      <c r="J37" s="12">
        <v>4112</v>
      </c>
      <c r="K37" s="12">
        <v>235</v>
      </c>
      <c r="L37" s="12">
        <v>834198</v>
      </c>
      <c r="M37" s="12">
        <v>13</v>
      </c>
      <c r="N37" s="12">
        <v>112426</v>
      </c>
    </row>
    <row r="38" spans="1:14">
      <c r="A38" s="10" t="s">
        <v>633</v>
      </c>
      <c r="B38" s="4" t="s">
        <v>2549</v>
      </c>
      <c r="C38" s="12">
        <v>1980</v>
      </c>
      <c r="D38" s="12">
        <v>9863720</v>
      </c>
      <c r="E38" s="12">
        <v>1799</v>
      </c>
      <c r="F38" s="12">
        <v>8967831</v>
      </c>
      <c r="G38" s="12">
        <v>58</v>
      </c>
      <c r="H38" s="12">
        <v>266579</v>
      </c>
      <c r="I38" s="12">
        <v>3</v>
      </c>
      <c r="J38" s="12">
        <v>15553</v>
      </c>
      <c r="K38" s="12">
        <v>112</v>
      </c>
      <c r="L38" s="12">
        <v>526470</v>
      </c>
      <c r="M38" s="12">
        <v>8</v>
      </c>
      <c r="N38" s="12">
        <v>87287</v>
      </c>
    </row>
    <row r="39" spans="1:14">
      <c r="A39" s="10" t="s">
        <v>633</v>
      </c>
      <c r="B39" s="4" t="s">
        <v>2550</v>
      </c>
      <c r="C39" s="12">
        <v>1378</v>
      </c>
      <c r="D39" s="12">
        <v>8951910</v>
      </c>
      <c r="E39" s="12">
        <v>1268</v>
      </c>
      <c r="F39" s="12">
        <v>8136106</v>
      </c>
      <c r="G39" s="12">
        <v>31</v>
      </c>
      <c r="H39" s="12">
        <v>182615</v>
      </c>
      <c r="I39" s="12">
        <v>0</v>
      </c>
      <c r="J39" s="12">
        <v>0</v>
      </c>
      <c r="K39" s="12">
        <v>60</v>
      </c>
      <c r="L39" s="12">
        <v>358266</v>
      </c>
      <c r="M39" s="12">
        <v>19</v>
      </c>
      <c r="N39" s="12">
        <v>274923</v>
      </c>
    </row>
    <row r="40" spans="1:14">
      <c r="A40" s="10" t="s">
        <v>633</v>
      </c>
      <c r="B40" s="4" t="s">
        <v>2551</v>
      </c>
      <c r="C40" s="12">
        <v>394</v>
      </c>
      <c r="D40" s="12">
        <v>3211623</v>
      </c>
      <c r="E40" s="12">
        <v>332</v>
      </c>
      <c r="F40" s="12">
        <v>2697538</v>
      </c>
      <c r="G40" s="12">
        <v>18</v>
      </c>
      <c r="H40" s="12">
        <v>139274</v>
      </c>
      <c r="I40" s="12">
        <v>1</v>
      </c>
      <c r="J40" s="12">
        <v>7162</v>
      </c>
      <c r="K40" s="12">
        <v>39</v>
      </c>
      <c r="L40" s="12">
        <v>293282</v>
      </c>
      <c r="M40" s="12">
        <v>4</v>
      </c>
      <c r="N40" s="12">
        <v>74367</v>
      </c>
    </row>
    <row r="41" spans="1:14">
      <c r="A41" s="10" t="s">
        <v>633</v>
      </c>
      <c r="B41" s="4" t="s">
        <v>2552</v>
      </c>
      <c r="C41" s="12">
        <v>217</v>
      </c>
      <c r="D41" s="12">
        <v>2229743</v>
      </c>
      <c r="E41" s="12">
        <v>172</v>
      </c>
      <c r="F41" s="12">
        <v>1769014</v>
      </c>
      <c r="G41" s="12">
        <v>2</v>
      </c>
      <c r="H41" s="12">
        <v>17366</v>
      </c>
      <c r="I41" s="12">
        <v>0</v>
      </c>
      <c r="J41" s="12">
        <v>0</v>
      </c>
      <c r="K41" s="12">
        <v>41</v>
      </c>
      <c r="L41" s="12">
        <v>401902</v>
      </c>
      <c r="M41" s="12">
        <v>2</v>
      </c>
      <c r="N41" s="12">
        <v>41461</v>
      </c>
    </row>
    <row r="42" spans="1:14">
      <c r="A42" s="10" t="s">
        <v>633</v>
      </c>
      <c r="B42" s="4" t="s">
        <v>2544</v>
      </c>
      <c r="C42" s="12">
        <v>168</v>
      </c>
      <c r="D42" s="12">
        <v>3327582</v>
      </c>
      <c r="E42" s="12">
        <v>119</v>
      </c>
      <c r="F42" s="12">
        <v>2315981</v>
      </c>
      <c r="G42" s="12">
        <v>10</v>
      </c>
      <c r="H42" s="12">
        <v>250539</v>
      </c>
      <c r="I42" s="12">
        <v>0</v>
      </c>
      <c r="J42" s="12">
        <v>0</v>
      </c>
      <c r="K42" s="12">
        <v>35</v>
      </c>
      <c r="L42" s="12">
        <v>670633</v>
      </c>
      <c r="M42" s="12">
        <v>4</v>
      </c>
      <c r="N42" s="12">
        <v>90429</v>
      </c>
    </row>
    <row r="43" spans="1:14">
      <c r="A43" s="10" t="s">
        <v>905</v>
      </c>
      <c r="B43" s="4" t="s">
        <v>2547</v>
      </c>
      <c r="C43" s="12">
        <v>889</v>
      </c>
      <c r="D43" s="12">
        <v>1298248</v>
      </c>
      <c r="E43" s="12">
        <v>555</v>
      </c>
      <c r="F43" s="12">
        <v>291115</v>
      </c>
      <c r="G43" s="12">
        <v>50</v>
      </c>
      <c r="H43" s="12">
        <v>38775</v>
      </c>
      <c r="I43" s="12">
        <v>0</v>
      </c>
      <c r="J43" s="12">
        <v>0</v>
      </c>
      <c r="K43" s="12">
        <v>216</v>
      </c>
      <c r="L43" s="12">
        <v>186574</v>
      </c>
      <c r="M43" s="12">
        <v>68</v>
      </c>
      <c r="N43" s="12">
        <v>781784</v>
      </c>
    </row>
    <row r="44" spans="1:14">
      <c r="A44" s="10" t="s">
        <v>905</v>
      </c>
      <c r="B44" s="4" t="s">
        <v>2546</v>
      </c>
      <c r="C44" s="12">
        <v>6696</v>
      </c>
      <c r="D44" s="12">
        <v>9537055</v>
      </c>
      <c r="E44" s="12">
        <v>4263</v>
      </c>
      <c r="F44" s="12">
        <v>5740672</v>
      </c>
      <c r="G44" s="12">
        <v>260</v>
      </c>
      <c r="H44" s="12">
        <v>385076</v>
      </c>
      <c r="I44" s="12">
        <v>12</v>
      </c>
      <c r="J44" s="12">
        <v>21881</v>
      </c>
      <c r="K44" s="12">
        <v>2119</v>
      </c>
      <c r="L44" s="12">
        <v>2907610</v>
      </c>
      <c r="M44" s="12">
        <v>42</v>
      </c>
      <c r="N44" s="12">
        <v>481816</v>
      </c>
    </row>
    <row r="45" spans="1:14">
      <c r="A45" s="10" t="s">
        <v>905</v>
      </c>
      <c r="B45" s="4" t="s">
        <v>2545</v>
      </c>
      <c r="C45" s="12">
        <v>6571</v>
      </c>
      <c r="D45" s="12">
        <v>16423465</v>
      </c>
      <c r="E45" s="12">
        <v>5453</v>
      </c>
      <c r="F45" s="12">
        <v>13507072</v>
      </c>
      <c r="G45" s="12">
        <v>211</v>
      </c>
      <c r="H45" s="12">
        <v>541299</v>
      </c>
      <c r="I45" s="12">
        <v>4</v>
      </c>
      <c r="J45" s="12">
        <v>9540</v>
      </c>
      <c r="K45" s="12">
        <v>866</v>
      </c>
      <c r="L45" s="12">
        <v>2023797</v>
      </c>
      <c r="M45" s="12">
        <v>37</v>
      </c>
      <c r="N45" s="12">
        <v>341757</v>
      </c>
    </row>
    <row r="46" spans="1:14">
      <c r="A46" s="10" t="s">
        <v>905</v>
      </c>
      <c r="B46" s="4" t="s">
        <v>2548</v>
      </c>
      <c r="C46" s="12">
        <v>3773</v>
      </c>
      <c r="D46" s="12">
        <v>14180458</v>
      </c>
      <c r="E46" s="12">
        <v>3336</v>
      </c>
      <c r="F46" s="12">
        <v>12409295</v>
      </c>
      <c r="G46" s="12">
        <v>142</v>
      </c>
      <c r="H46" s="12">
        <v>511546</v>
      </c>
      <c r="I46" s="12">
        <v>7</v>
      </c>
      <c r="J46" s="12">
        <v>26044</v>
      </c>
      <c r="K46" s="12">
        <v>248</v>
      </c>
      <c r="L46" s="12">
        <v>869634</v>
      </c>
      <c r="M46" s="12">
        <v>40</v>
      </c>
      <c r="N46" s="12">
        <v>363939</v>
      </c>
    </row>
    <row r="47" spans="1:14">
      <c r="A47" s="10" t="s">
        <v>905</v>
      </c>
      <c r="B47" s="4" t="s">
        <v>2549</v>
      </c>
      <c r="C47" s="12">
        <v>1952</v>
      </c>
      <c r="D47" s="12">
        <v>9963002</v>
      </c>
      <c r="E47" s="12">
        <v>1760</v>
      </c>
      <c r="F47" s="12">
        <v>8849464</v>
      </c>
      <c r="G47" s="12">
        <v>60</v>
      </c>
      <c r="H47" s="12">
        <v>272750</v>
      </c>
      <c r="I47" s="12">
        <v>1</v>
      </c>
      <c r="J47" s="12">
        <v>5505</v>
      </c>
      <c r="K47" s="12">
        <v>99</v>
      </c>
      <c r="L47" s="12">
        <v>458402</v>
      </c>
      <c r="M47" s="12">
        <v>32</v>
      </c>
      <c r="N47" s="12">
        <v>376881</v>
      </c>
    </row>
    <row r="48" spans="1:14">
      <c r="A48" s="10" t="s">
        <v>905</v>
      </c>
      <c r="B48" s="4" t="s">
        <v>2550</v>
      </c>
      <c r="C48" s="12">
        <v>1278</v>
      </c>
      <c r="D48" s="12">
        <v>8275625</v>
      </c>
      <c r="E48" s="12">
        <v>1147</v>
      </c>
      <c r="F48" s="12">
        <v>7376173</v>
      </c>
      <c r="G48" s="12">
        <v>32</v>
      </c>
      <c r="H48" s="12">
        <v>194611</v>
      </c>
      <c r="I48" s="12">
        <v>1</v>
      </c>
      <c r="J48" s="12">
        <v>6025</v>
      </c>
      <c r="K48" s="12">
        <v>76</v>
      </c>
      <c r="L48" s="12">
        <v>455560</v>
      </c>
      <c r="M48" s="12">
        <v>22</v>
      </c>
      <c r="N48" s="12">
        <v>243256</v>
      </c>
    </row>
    <row r="49" spans="1:14">
      <c r="A49" s="10" t="s">
        <v>905</v>
      </c>
      <c r="B49" s="4" t="s">
        <v>2551</v>
      </c>
      <c r="C49" s="12">
        <v>359</v>
      </c>
      <c r="D49" s="12">
        <v>3094298</v>
      </c>
      <c r="E49" s="12">
        <v>296</v>
      </c>
      <c r="F49" s="12">
        <v>2418358</v>
      </c>
      <c r="G49" s="12">
        <v>11</v>
      </c>
      <c r="H49" s="12">
        <v>81739</v>
      </c>
      <c r="I49" s="12">
        <v>0</v>
      </c>
      <c r="J49" s="12">
        <v>0</v>
      </c>
      <c r="K49" s="12">
        <v>35</v>
      </c>
      <c r="L49" s="12">
        <v>266198</v>
      </c>
      <c r="M49" s="12">
        <v>17</v>
      </c>
      <c r="N49" s="12">
        <v>328003</v>
      </c>
    </row>
    <row r="50" spans="1:14">
      <c r="A50" s="10" t="s">
        <v>905</v>
      </c>
      <c r="B50" s="4" t="s">
        <v>2552</v>
      </c>
      <c r="C50" s="12">
        <v>204</v>
      </c>
      <c r="D50" s="12">
        <v>2139511</v>
      </c>
      <c r="E50" s="12">
        <v>151</v>
      </c>
      <c r="F50" s="12">
        <v>1550410</v>
      </c>
      <c r="G50" s="12">
        <v>5</v>
      </c>
      <c r="H50" s="12">
        <v>49966</v>
      </c>
      <c r="I50" s="12">
        <v>0</v>
      </c>
      <c r="J50" s="12">
        <v>0</v>
      </c>
      <c r="K50" s="12">
        <v>39</v>
      </c>
      <c r="L50" s="12">
        <v>385756</v>
      </c>
      <c r="M50" s="12">
        <v>9</v>
      </c>
      <c r="N50" s="12">
        <v>153379</v>
      </c>
    </row>
    <row r="51" spans="1:14">
      <c r="A51" s="10" t="s">
        <v>905</v>
      </c>
      <c r="B51" s="4" t="s">
        <v>2544</v>
      </c>
      <c r="C51" s="12">
        <v>168</v>
      </c>
      <c r="D51" s="12">
        <v>3444912</v>
      </c>
      <c r="E51" s="12">
        <v>107</v>
      </c>
      <c r="F51" s="12">
        <v>2126667</v>
      </c>
      <c r="G51" s="12">
        <v>10</v>
      </c>
      <c r="H51" s="12">
        <v>200641</v>
      </c>
      <c r="I51" s="12">
        <v>0</v>
      </c>
      <c r="J51" s="12">
        <v>0</v>
      </c>
      <c r="K51" s="12">
        <v>36</v>
      </c>
      <c r="L51" s="12">
        <v>671177</v>
      </c>
      <c r="M51" s="12">
        <v>15</v>
      </c>
      <c r="N51" s="12">
        <v>446427</v>
      </c>
    </row>
    <row r="52" spans="1:14">
      <c r="A52" s="10" t="s">
        <v>2826</v>
      </c>
      <c r="B52" s="58" t="s">
        <v>2547</v>
      </c>
      <c r="C52" s="136">
        <v>874</v>
      </c>
      <c r="D52" s="136">
        <v>1356710</v>
      </c>
      <c r="E52" s="136">
        <v>561</v>
      </c>
      <c r="F52" s="136">
        <v>282494</v>
      </c>
      <c r="G52" s="136">
        <v>51</v>
      </c>
      <c r="H52" s="136">
        <v>39333</v>
      </c>
      <c r="I52" s="136">
        <v>1</v>
      </c>
      <c r="J52" s="136">
        <v>1078</v>
      </c>
      <c r="K52" s="136">
        <v>218</v>
      </c>
      <c r="L52" s="136">
        <v>195213</v>
      </c>
      <c r="M52" s="136">
        <v>43</v>
      </c>
      <c r="N52" s="136">
        <v>838592</v>
      </c>
    </row>
    <row r="53" spans="1:14">
      <c r="A53" s="10" t="s">
        <v>2826</v>
      </c>
      <c r="B53" s="58" t="s">
        <v>2546</v>
      </c>
      <c r="C53" s="108">
        <v>6720</v>
      </c>
      <c r="D53" s="108">
        <v>9316386</v>
      </c>
      <c r="E53" s="108">
        <v>4255</v>
      </c>
      <c r="F53" s="108">
        <v>5655067</v>
      </c>
      <c r="G53" s="108">
        <v>276</v>
      </c>
      <c r="H53" s="108">
        <v>385782</v>
      </c>
      <c r="I53" s="108">
        <v>14</v>
      </c>
      <c r="J53" s="108">
        <v>24461</v>
      </c>
      <c r="K53" s="108">
        <v>2139</v>
      </c>
      <c r="L53" s="108">
        <v>2912291</v>
      </c>
      <c r="M53" s="108">
        <v>36</v>
      </c>
      <c r="N53" s="108">
        <v>338785</v>
      </c>
    </row>
    <row r="54" spans="1:14">
      <c r="A54" s="10" t="s">
        <v>2826</v>
      </c>
      <c r="B54" s="58" t="s">
        <v>2545</v>
      </c>
      <c r="C54" s="108">
        <v>6557</v>
      </c>
      <c r="D54" s="108">
        <v>16301386</v>
      </c>
      <c r="E54" s="108">
        <v>5473</v>
      </c>
      <c r="F54" s="108">
        <v>13569643</v>
      </c>
      <c r="G54" s="108">
        <v>228</v>
      </c>
      <c r="H54" s="108">
        <v>587070</v>
      </c>
      <c r="I54" s="108">
        <v>7</v>
      </c>
      <c r="J54" s="108">
        <v>17269</v>
      </c>
      <c r="K54" s="108">
        <v>819</v>
      </c>
      <c r="L54" s="108">
        <v>1934974</v>
      </c>
      <c r="M54" s="108">
        <v>30</v>
      </c>
      <c r="N54" s="108">
        <v>192430</v>
      </c>
    </row>
    <row r="55" spans="1:14">
      <c r="A55" s="10" t="s">
        <v>2826</v>
      </c>
      <c r="B55" s="58" t="s">
        <v>2548</v>
      </c>
      <c r="C55" s="108">
        <v>3770</v>
      </c>
      <c r="D55" s="108">
        <v>14297886</v>
      </c>
      <c r="E55" s="108">
        <v>3397</v>
      </c>
      <c r="F55" s="108">
        <v>12739013</v>
      </c>
      <c r="G55" s="108">
        <v>124</v>
      </c>
      <c r="H55" s="108">
        <v>448609</v>
      </c>
      <c r="I55" s="108">
        <v>2</v>
      </c>
      <c r="J55" s="108">
        <v>7431</v>
      </c>
      <c r="K55" s="108">
        <v>223</v>
      </c>
      <c r="L55" s="108">
        <v>809123</v>
      </c>
      <c r="M55" s="108">
        <v>24</v>
      </c>
      <c r="N55" s="108">
        <v>293710</v>
      </c>
    </row>
    <row r="56" spans="1:14">
      <c r="A56" s="10" t="s">
        <v>2826</v>
      </c>
      <c r="B56" s="58" t="s">
        <v>2549</v>
      </c>
      <c r="C56" s="108">
        <v>1983</v>
      </c>
      <c r="D56" s="108">
        <v>10052655</v>
      </c>
      <c r="E56" s="108">
        <v>1803</v>
      </c>
      <c r="F56" s="108">
        <v>9078737</v>
      </c>
      <c r="G56" s="108">
        <v>62</v>
      </c>
      <c r="H56" s="108">
        <v>300100</v>
      </c>
      <c r="I56" s="108">
        <v>1</v>
      </c>
      <c r="J56" s="108">
        <v>4208</v>
      </c>
      <c r="K56" s="108">
        <v>103</v>
      </c>
      <c r="L56" s="108">
        <v>488877</v>
      </c>
      <c r="M56" s="108">
        <v>14</v>
      </c>
      <c r="N56" s="108">
        <v>180733</v>
      </c>
    </row>
    <row r="57" spans="1:14">
      <c r="A57" s="10" t="s">
        <v>2826</v>
      </c>
      <c r="B57" s="58" t="s">
        <v>2550</v>
      </c>
      <c r="C57" s="108">
        <v>1266</v>
      </c>
      <c r="D57" s="108">
        <v>8245450</v>
      </c>
      <c r="E57" s="108">
        <v>1156</v>
      </c>
      <c r="F57" s="108">
        <v>7458284</v>
      </c>
      <c r="G57" s="108">
        <v>35</v>
      </c>
      <c r="H57" s="108">
        <v>207015</v>
      </c>
      <c r="I57" s="108">
        <v>1</v>
      </c>
      <c r="J57" s="108">
        <v>5893</v>
      </c>
      <c r="K57" s="108">
        <v>64</v>
      </c>
      <c r="L57" s="108">
        <v>389500</v>
      </c>
      <c r="M57" s="108">
        <v>10</v>
      </c>
      <c r="N57" s="108">
        <v>184758</v>
      </c>
    </row>
    <row r="58" spans="1:14">
      <c r="A58" s="10" t="s">
        <v>2826</v>
      </c>
      <c r="B58" s="58" t="s">
        <v>2551</v>
      </c>
      <c r="C58" s="108">
        <v>367</v>
      </c>
      <c r="D58" s="108">
        <v>3048149</v>
      </c>
      <c r="E58" s="108">
        <v>319</v>
      </c>
      <c r="F58" s="108">
        <v>2624144</v>
      </c>
      <c r="G58" s="108">
        <v>13</v>
      </c>
      <c r="H58" s="108">
        <v>94758</v>
      </c>
      <c r="I58" s="108">
        <v>0</v>
      </c>
      <c r="J58" s="108">
        <v>0</v>
      </c>
      <c r="K58" s="108">
        <v>27</v>
      </c>
      <c r="L58" s="108">
        <v>206440</v>
      </c>
      <c r="M58" s="108">
        <v>8</v>
      </c>
      <c r="N58" s="108">
        <v>122807</v>
      </c>
    </row>
    <row r="59" spans="1:14">
      <c r="A59" s="10" t="s">
        <v>2826</v>
      </c>
      <c r="B59" s="58" t="s">
        <v>2552</v>
      </c>
      <c r="C59" s="108">
        <v>216</v>
      </c>
      <c r="D59" s="108">
        <v>2369101</v>
      </c>
      <c r="E59" s="108">
        <v>155</v>
      </c>
      <c r="F59" s="108">
        <v>1601622</v>
      </c>
      <c r="G59" s="108">
        <v>8</v>
      </c>
      <c r="H59" s="108">
        <v>85225</v>
      </c>
      <c r="I59" s="108">
        <v>0</v>
      </c>
      <c r="J59" s="108">
        <v>0</v>
      </c>
      <c r="K59" s="108">
        <v>45</v>
      </c>
      <c r="L59" s="108">
        <v>428252</v>
      </c>
      <c r="M59" s="108">
        <v>8</v>
      </c>
      <c r="N59" s="108">
        <v>254002</v>
      </c>
    </row>
    <row r="60" spans="1:14">
      <c r="A60" s="10" t="s">
        <v>2826</v>
      </c>
      <c r="B60" s="58" t="s">
        <v>2544</v>
      </c>
      <c r="C60" s="108">
        <v>163</v>
      </c>
      <c r="D60" s="108">
        <v>3318798</v>
      </c>
      <c r="E60" s="108">
        <v>110</v>
      </c>
      <c r="F60" s="108">
        <v>2239666</v>
      </c>
      <c r="G60" s="108">
        <v>10</v>
      </c>
      <c r="H60" s="108">
        <v>219125</v>
      </c>
      <c r="I60" s="108">
        <v>0</v>
      </c>
      <c r="J60" s="108">
        <v>0</v>
      </c>
      <c r="K60" s="108">
        <v>36</v>
      </c>
      <c r="L60" s="108">
        <v>702478</v>
      </c>
      <c r="M60" s="108">
        <v>7</v>
      </c>
      <c r="N60" s="108">
        <v>157529</v>
      </c>
    </row>
    <row r="61" spans="1:14">
      <c r="D61" s="49"/>
    </row>
    <row r="62" spans="1:14">
      <c r="D62">
        <v>68306521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8">
    <mergeCell ref="K4:L4"/>
    <mergeCell ref="M4:N4"/>
    <mergeCell ref="B4:B5"/>
    <mergeCell ref="A4:A5"/>
    <mergeCell ref="C4:D4"/>
    <mergeCell ref="E4:F4"/>
    <mergeCell ref="G4:H4"/>
    <mergeCell ref="I4:J4"/>
  </mergeCells>
  <phoneticPr fontId="18"/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/>
  </sheetViews>
  <sheetFormatPr defaultRowHeight="14.25"/>
  <cols>
    <col min="1" max="1" width="25.6640625" bestFit="1" customWidth="1"/>
    <col min="2" max="2" width="21.6640625" bestFit="1" customWidth="1"/>
    <col min="3" max="3" width="27.88671875" bestFit="1" customWidth="1"/>
    <col min="4" max="4" width="31.33203125" bestFit="1" customWidth="1"/>
    <col min="5" max="6" width="32" bestFit="1" customWidth="1"/>
  </cols>
  <sheetData>
    <row r="1" spans="1:2">
      <c r="A1" s="47" t="s">
        <v>423</v>
      </c>
      <c r="B1" s="166" t="s">
        <v>2834</v>
      </c>
    </row>
    <row r="3" spans="1:2">
      <c r="A3" s="47" t="s">
        <v>1975</v>
      </c>
      <c r="B3" t="s">
        <v>3387</v>
      </c>
    </row>
    <row r="4" spans="1:2">
      <c r="A4" s="50" t="s">
        <v>2546</v>
      </c>
      <c r="B4" s="1">
        <v>6720</v>
      </c>
    </row>
    <row r="5" spans="1:2">
      <c r="A5" s="50" t="s">
        <v>2545</v>
      </c>
      <c r="B5" s="1">
        <v>6557</v>
      </c>
    </row>
    <row r="6" spans="1:2">
      <c r="A6" s="50" t="s">
        <v>2548</v>
      </c>
      <c r="B6" s="1">
        <v>3770</v>
      </c>
    </row>
    <row r="7" spans="1:2">
      <c r="A7" s="50" t="s">
        <v>2549</v>
      </c>
      <c r="B7" s="1">
        <v>1983</v>
      </c>
    </row>
    <row r="8" spans="1:2">
      <c r="A8" s="50" t="s">
        <v>2550</v>
      </c>
      <c r="B8" s="1">
        <v>1266</v>
      </c>
    </row>
    <row r="9" spans="1:2">
      <c r="A9" s="50" t="s">
        <v>2547</v>
      </c>
      <c r="B9" s="1">
        <v>874</v>
      </c>
    </row>
    <row r="10" spans="1:2">
      <c r="A10" s="50" t="s">
        <v>2551</v>
      </c>
      <c r="B10" s="1">
        <v>367</v>
      </c>
    </row>
    <row r="11" spans="1:2">
      <c r="A11" s="50" t="s">
        <v>2552</v>
      </c>
      <c r="B11" s="1">
        <v>216</v>
      </c>
    </row>
    <row r="12" spans="1:2">
      <c r="A12" s="50" t="s">
        <v>2544</v>
      </c>
      <c r="B12" s="1">
        <v>163</v>
      </c>
    </row>
    <row r="13" spans="1:2">
      <c r="A13" s="50" t="s">
        <v>1976</v>
      </c>
      <c r="B13" s="1">
        <v>21916</v>
      </c>
    </row>
  </sheetData>
  <phoneticPr fontId="18"/>
  <pageMargins left="0.7" right="0.7" top="0.75" bottom="0.75" header="0.3" footer="0.3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/>
  </sheetViews>
  <sheetFormatPr defaultRowHeight="14.25"/>
  <cols>
    <col min="1" max="1" width="25.6640625" style="78" bestFit="1" customWidth="1"/>
    <col min="2" max="2" width="23.77734375" style="78" bestFit="1" customWidth="1"/>
    <col min="3" max="4" width="30" style="78" customWidth="1"/>
    <col min="5" max="5" width="33.44140625" style="78" bestFit="1" customWidth="1"/>
    <col min="6" max="6" width="34.109375" style="78" bestFit="1" customWidth="1"/>
    <col min="7" max="16384" width="8.88671875" style="78"/>
  </cols>
  <sheetData>
    <row r="1" spans="1:6">
      <c r="A1" s="47" t="s">
        <v>423</v>
      </c>
      <c r="B1" s="166" t="s">
        <v>2834</v>
      </c>
    </row>
    <row r="3" spans="1:6">
      <c r="A3" s="47" t="s">
        <v>1975</v>
      </c>
      <c r="B3" t="s">
        <v>3388</v>
      </c>
      <c r="C3"/>
      <c r="D3"/>
      <c r="E3"/>
      <c r="F3"/>
    </row>
    <row r="4" spans="1:6">
      <c r="A4" s="50" t="s">
        <v>2545</v>
      </c>
      <c r="B4" s="1">
        <v>16301386</v>
      </c>
      <c r="C4"/>
      <c r="D4"/>
      <c r="E4"/>
      <c r="F4"/>
    </row>
    <row r="5" spans="1:6">
      <c r="A5" s="50" t="s">
        <v>2548</v>
      </c>
      <c r="B5" s="1">
        <v>14297886</v>
      </c>
      <c r="C5"/>
      <c r="D5"/>
      <c r="E5"/>
      <c r="F5"/>
    </row>
    <row r="6" spans="1:6">
      <c r="A6" s="50" t="s">
        <v>2549</v>
      </c>
      <c r="B6" s="1">
        <v>10052655</v>
      </c>
      <c r="C6"/>
      <c r="D6"/>
      <c r="E6"/>
      <c r="F6"/>
    </row>
    <row r="7" spans="1:6">
      <c r="A7" s="50" t="s">
        <v>2546</v>
      </c>
      <c r="B7" s="1">
        <v>9316386</v>
      </c>
      <c r="C7"/>
      <c r="D7"/>
      <c r="E7"/>
      <c r="F7"/>
    </row>
    <row r="8" spans="1:6">
      <c r="A8" s="50" t="s">
        <v>2550</v>
      </c>
      <c r="B8" s="1">
        <v>8245450</v>
      </c>
      <c r="C8"/>
      <c r="D8"/>
      <c r="E8"/>
      <c r="F8"/>
    </row>
    <row r="9" spans="1:6">
      <c r="A9" s="50" t="s">
        <v>2544</v>
      </c>
      <c r="B9" s="1">
        <v>3318798</v>
      </c>
      <c r="C9"/>
      <c r="D9"/>
      <c r="E9"/>
      <c r="F9"/>
    </row>
    <row r="10" spans="1:6">
      <c r="A10" s="50" t="s">
        <v>2551</v>
      </c>
      <c r="B10" s="1">
        <v>3048149</v>
      </c>
      <c r="C10"/>
      <c r="D10"/>
      <c r="E10"/>
      <c r="F10"/>
    </row>
    <row r="11" spans="1:6">
      <c r="A11" s="50" t="s">
        <v>2552</v>
      </c>
      <c r="B11" s="1">
        <v>2369101</v>
      </c>
      <c r="C11"/>
      <c r="D11"/>
      <c r="E11"/>
      <c r="F11"/>
    </row>
    <row r="12" spans="1:6">
      <c r="A12" s="50" t="s">
        <v>2547</v>
      </c>
      <c r="B12" s="1">
        <v>1356710</v>
      </c>
      <c r="C12"/>
      <c r="D12"/>
      <c r="E12"/>
      <c r="F12"/>
    </row>
    <row r="13" spans="1:6">
      <c r="A13" s="50" t="s">
        <v>1976</v>
      </c>
      <c r="B13" s="1">
        <v>68306521</v>
      </c>
      <c r="C13"/>
      <c r="D13"/>
      <c r="E13"/>
      <c r="F13"/>
    </row>
  </sheetData>
  <phoneticPr fontId="18"/>
  <pageMargins left="0.7" right="0.7" top="0.75" bottom="0.75" header="0.3" footer="0.3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"/>
  <sheetViews>
    <sheetView workbookViewId="0"/>
  </sheetViews>
  <sheetFormatPr defaultRowHeight="14.25"/>
  <cols>
    <col min="1" max="1" width="13.109375" customWidth="1"/>
    <col min="2" max="2" width="7.5546875" bestFit="1" customWidth="1"/>
    <col min="3" max="3" width="11.21875" bestFit="1" customWidth="1"/>
    <col min="4" max="4" width="6.5546875" bestFit="1" customWidth="1"/>
    <col min="5" max="5" width="5.5546875" bestFit="1" customWidth="1"/>
    <col min="6" max="6" width="5.109375" bestFit="1" customWidth="1"/>
    <col min="7" max="9" width="7.5546875" bestFit="1" customWidth="1"/>
    <col min="10" max="10" width="12.44140625" bestFit="1" customWidth="1"/>
  </cols>
  <sheetData>
    <row r="1" spans="1:10">
      <c r="A1" t="s">
        <v>1145</v>
      </c>
    </row>
    <row r="2" spans="1:10" s="78" customFormat="1">
      <c r="A2" t="s">
        <v>789</v>
      </c>
    </row>
    <row r="3" spans="1:10" s="78" customFormat="1">
      <c r="A3" t="s">
        <v>1133</v>
      </c>
    </row>
    <row r="4" spans="1:10" s="78" customFormat="1">
      <c r="A4" t="s">
        <v>1134</v>
      </c>
    </row>
    <row r="5" spans="1:10" s="78" customFormat="1">
      <c r="A5" t="s">
        <v>3261</v>
      </c>
    </row>
    <row r="6" spans="1:10">
      <c r="A6" t="s">
        <v>457</v>
      </c>
    </row>
    <row r="7" spans="1:10">
      <c r="A7" s="169" t="s">
        <v>1136</v>
      </c>
      <c r="B7" s="169" t="s">
        <v>1137</v>
      </c>
      <c r="C7" s="169"/>
      <c r="D7" s="169"/>
      <c r="E7" s="169"/>
      <c r="F7" s="169" t="s">
        <v>1138</v>
      </c>
      <c r="G7" s="169"/>
      <c r="H7" s="169"/>
      <c r="I7" s="169"/>
      <c r="J7" s="169"/>
    </row>
    <row r="8" spans="1:10">
      <c r="A8" s="169"/>
      <c r="B8" s="169" t="s">
        <v>1139</v>
      </c>
      <c r="C8" s="169" t="s">
        <v>1140</v>
      </c>
      <c r="D8" s="169" t="s">
        <v>1141</v>
      </c>
      <c r="E8" s="169"/>
      <c r="F8" s="169" t="s">
        <v>1139</v>
      </c>
      <c r="G8" s="169" t="s">
        <v>1144</v>
      </c>
      <c r="H8" s="169"/>
      <c r="I8" s="169" t="s">
        <v>1143</v>
      </c>
      <c r="J8" s="169"/>
    </row>
    <row r="9" spans="1:10">
      <c r="A9" s="169"/>
      <c r="B9" s="169"/>
      <c r="C9" s="169"/>
      <c r="D9" s="82" t="s">
        <v>1142</v>
      </c>
      <c r="E9" s="82">
        <v>1500</v>
      </c>
      <c r="F9" s="169"/>
      <c r="G9" s="82" t="s">
        <v>1132</v>
      </c>
      <c r="H9" s="82" t="s">
        <v>1135</v>
      </c>
      <c r="I9" s="82" t="s">
        <v>1132</v>
      </c>
      <c r="J9" s="82" t="s">
        <v>1135</v>
      </c>
    </row>
    <row r="10" spans="1:10" s="78" customFormat="1" ht="7.5" customHeight="1">
      <c r="A10" s="139" t="str">
        <f>A7</f>
        <v>年度別</v>
      </c>
      <c r="B10" s="139" t="str">
        <f>B8&amp;"("&amp;$B$7&amp;")"</f>
        <v>総数(加入電話)</v>
      </c>
      <c r="C10" s="139" t="str">
        <f>C8&amp;"("&amp;$B$7&amp;")"</f>
        <v>アナログ回線(加入電話)</v>
      </c>
      <c r="D10" s="139" t="str">
        <f>$D$8&amp;"("&amp;D9&amp;")"&amp;"("&amp;$B$7&amp;")"</f>
        <v>デジタル回線(INS64)(加入電話)</v>
      </c>
      <c r="E10" s="139" t="str">
        <f>$D$8&amp;"("&amp;E9&amp;")"&amp;"("&amp;$B$7&amp;")"</f>
        <v>デジタル回線(1500)(加入電話)</v>
      </c>
      <c r="F10" s="139" t="str">
        <f>F8&amp;"("&amp;$F$7&amp;")"</f>
        <v>総数(公衆電話)</v>
      </c>
      <c r="G10" s="139" t="str">
        <f>$G$8&amp;"("&amp;G9&amp;")"&amp;"("&amp;$F$7&amp;")"</f>
        <v>BOX公衆(アナログ)(公衆電話)</v>
      </c>
      <c r="H10" s="139" t="str">
        <f t="shared" ref="H10" si="0">$G$8&amp;"("&amp;H9&amp;")"&amp;"("&amp;$F$7&amp;")"</f>
        <v>BOX公衆(デジタル)(公衆電話)</v>
      </c>
      <c r="I10" s="139" t="str">
        <f>$I$8&amp;"("&amp;I9&amp;")"&amp;"("&amp;$F$7&amp;")"</f>
        <v>街頭公衆(アナログ)(公衆電話)</v>
      </c>
      <c r="J10" s="139" t="str">
        <f>$I$8&amp;"("&amp;J9&amp;")"&amp;"("&amp;$F$7&amp;")"</f>
        <v>街頭公衆(デジタル)(公衆電話)</v>
      </c>
    </row>
    <row r="11" spans="1:10">
      <c r="A11" s="4" t="s">
        <v>1181</v>
      </c>
      <c r="B11" s="18">
        <v>253318</v>
      </c>
      <c r="C11" s="18">
        <v>226532</v>
      </c>
      <c r="D11" s="18">
        <v>26506</v>
      </c>
      <c r="E11" s="18">
        <v>280</v>
      </c>
      <c r="F11" s="18">
        <v>90</v>
      </c>
      <c r="G11" s="18">
        <v>13</v>
      </c>
      <c r="H11" s="18">
        <v>19</v>
      </c>
      <c r="I11" s="18">
        <v>41</v>
      </c>
      <c r="J11" s="18">
        <v>17</v>
      </c>
    </row>
    <row r="12" spans="1:10">
      <c r="A12" s="4" t="s">
        <v>1182</v>
      </c>
      <c r="B12" s="18">
        <v>223538</v>
      </c>
      <c r="C12" s="18">
        <v>201253</v>
      </c>
      <c r="D12" s="18">
        <v>22143</v>
      </c>
      <c r="E12" s="18">
        <v>142</v>
      </c>
      <c r="F12" s="18">
        <v>86</v>
      </c>
      <c r="G12" s="18">
        <v>10</v>
      </c>
      <c r="H12" s="18">
        <v>21</v>
      </c>
      <c r="I12" s="18">
        <v>43</v>
      </c>
      <c r="J12" s="18">
        <v>12</v>
      </c>
    </row>
    <row r="13" spans="1:10">
      <c r="A13" s="4" t="s">
        <v>1183</v>
      </c>
      <c r="B13" s="18">
        <v>199407</v>
      </c>
      <c r="C13" s="18">
        <v>179101</v>
      </c>
      <c r="D13" s="18">
        <v>20175</v>
      </c>
      <c r="E13" s="18">
        <v>131</v>
      </c>
      <c r="F13" s="18">
        <v>76</v>
      </c>
      <c r="G13" s="18">
        <v>11</v>
      </c>
      <c r="H13" s="18">
        <v>18</v>
      </c>
      <c r="I13" s="18">
        <v>34</v>
      </c>
      <c r="J13" s="18">
        <v>13</v>
      </c>
    </row>
    <row r="14" spans="1:10">
      <c r="A14" s="4" t="s">
        <v>438</v>
      </c>
      <c r="B14" s="18">
        <v>178376</v>
      </c>
      <c r="C14" s="18">
        <v>159866</v>
      </c>
      <c r="D14" s="18">
        <v>18388</v>
      </c>
      <c r="E14" s="18">
        <v>122</v>
      </c>
      <c r="F14" s="18">
        <v>74</v>
      </c>
      <c r="G14" s="18">
        <v>11</v>
      </c>
      <c r="H14" s="18">
        <v>18</v>
      </c>
      <c r="I14" s="18">
        <v>32</v>
      </c>
      <c r="J14" s="18">
        <v>13</v>
      </c>
    </row>
    <row r="15" spans="1:10">
      <c r="A15" s="4" t="s">
        <v>931</v>
      </c>
      <c r="B15" s="18">
        <v>160974</v>
      </c>
      <c r="C15" s="18">
        <v>144138</v>
      </c>
      <c r="D15" s="18">
        <v>16728</v>
      </c>
      <c r="E15" s="18">
        <v>108</v>
      </c>
      <c r="F15" s="18">
        <v>65</v>
      </c>
      <c r="G15" s="18">
        <v>6</v>
      </c>
      <c r="H15" s="18">
        <v>20</v>
      </c>
      <c r="I15" s="18">
        <v>28</v>
      </c>
      <c r="J15" s="18">
        <v>11</v>
      </c>
    </row>
    <row r="16" spans="1:10">
      <c r="A16" s="4" t="s">
        <v>932</v>
      </c>
      <c r="B16" s="18">
        <v>147044</v>
      </c>
      <c r="C16" s="18">
        <v>131775</v>
      </c>
      <c r="D16" s="18">
        <v>15177</v>
      </c>
      <c r="E16" s="18">
        <v>92</v>
      </c>
      <c r="F16" s="18">
        <v>60</v>
      </c>
      <c r="G16" s="18">
        <v>4</v>
      </c>
      <c r="H16" s="18">
        <v>22</v>
      </c>
      <c r="I16" s="18">
        <v>26</v>
      </c>
      <c r="J16" s="18">
        <v>8</v>
      </c>
    </row>
    <row r="17" spans="1:10">
      <c r="A17" s="4" t="s">
        <v>933</v>
      </c>
      <c r="B17" s="108">
        <v>135148</v>
      </c>
      <c r="C17" s="108">
        <v>121301</v>
      </c>
      <c r="D17" s="108">
        <v>13769</v>
      </c>
      <c r="E17" s="108">
        <v>78</v>
      </c>
      <c r="F17" s="108">
        <v>59</v>
      </c>
      <c r="G17" s="108">
        <v>3</v>
      </c>
      <c r="H17" s="108">
        <v>29</v>
      </c>
      <c r="I17" s="108">
        <v>19</v>
      </c>
      <c r="J17" s="108">
        <v>8</v>
      </c>
    </row>
    <row r="18" spans="1:10">
      <c r="A18" s="58" t="s">
        <v>3244</v>
      </c>
      <c r="B18" s="108">
        <v>124819</v>
      </c>
      <c r="C18" s="108">
        <v>112113</v>
      </c>
      <c r="D18" s="108">
        <v>12629</v>
      </c>
      <c r="E18" s="108">
        <v>77</v>
      </c>
      <c r="F18" s="108">
        <v>60</v>
      </c>
      <c r="G18" s="108">
        <v>3</v>
      </c>
      <c r="H18" s="108">
        <v>30</v>
      </c>
      <c r="I18" s="108">
        <v>17</v>
      </c>
      <c r="J18" s="108">
        <v>10</v>
      </c>
    </row>
  </sheetData>
  <autoFilter ref="A10:J10"/>
  <customSheetViews>
    <customSheetView guid="{3EFFBD77-AF91-4BD7-862B-87360CD52D0C}">
      <selection activeCell="C1" sqref="C1"/>
      <pageMargins left="0.7" right="0.7" top="0.75" bottom="0.75" header="0.3" footer="0.3"/>
      <pageSetup paperSize="9" orientation="landscape" r:id="rId1"/>
    </customSheetView>
  </customSheetViews>
  <mergeCells count="9">
    <mergeCell ref="A7:A9"/>
    <mergeCell ref="B7:E7"/>
    <mergeCell ref="F7:J7"/>
    <mergeCell ref="B8:B9"/>
    <mergeCell ref="C8:C9"/>
    <mergeCell ref="D8:E8"/>
    <mergeCell ref="F8:F9"/>
    <mergeCell ref="G8:H8"/>
    <mergeCell ref="I8:J8"/>
  </mergeCells>
  <phoneticPr fontId="18"/>
  <pageMargins left="0.7" right="0.7" top="0.75" bottom="0.75" header="0.3" footer="0.3"/>
  <pageSetup paperSize="9" orientation="landscape"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B5" sqref="B5"/>
    </sheetView>
  </sheetViews>
  <sheetFormatPr defaultRowHeight="14.25"/>
  <cols>
    <col min="1" max="1" width="10.6640625" bestFit="1" customWidth="1"/>
    <col min="2" max="3" width="15.33203125" bestFit="1" customWidth="1"/>
  </cols>
  <sheetData>
    <row r="1" spans="1:3">
      <c r="A1" s="47" t="s">
        <v>1975</v>
      </c>
      <c r="B1" s="166" t="s">
        <v>2554</v>
      </c>
      <c r="C1" s="166" t="s">
        <v>2553</v>
      </c>
    </row>
    <row r="2" spans="1:3">
      <c r="A2" s="50" t="s">
        <v>1184</v>
      </c>
      <c r="B2" s="1">
        <v>90</v>
      </c>
      <c r="C2" s="1">
        <v>253318</v>
      </c>
    </row>
    <row r="3" spans="1:3">
      <c r="A3" s="50" t="s">
        <v>1185</v>
      </c>
      <c r="B3" s="1">
        <v>86</v>
      </c>
      <c r="C3" s="1">
        <v>223538</v>
      </c>
    </row>
    <row r="4" spans="1:3">
      <c r="A4" s="50" t="s">
        <v>1186</v>
      </c>
      <c r="B4" s="1">
        <v>76</v>
      </c>
      <c r="C4" s="1">
        <v>199407</v>
      </c>
    </row>
    <row r="5" spans="1:3">
      <c r="A5" s="50" t="s">
        <v>443</v>
      </c>
      <c r="B5" s="1">
        <v>74</v>
      </c>
      <c r="C5" s="1">
        <v>178376</v>
      </c>
    </row>
    <row r="6" spans="1:3">
      <c r="A6" s="50" t="s">
        <v>440</v>
      </c>
      <c r="B6" s="1">
        <v>65</v>
      </c>
      <c r="C6" s="1">
        <v>160974</v>
      </c>
    </row>
    <row r="7" spans="1:3">
      <c r="A7" s="50" t="s">
        <v>441</v>
      </c>
      <c r="B7" s="1">
        <v>60</v>
      </c>
      <c r="C7" s="1">
        <v>147044</v>
      </c>
    </row>
    <row r="8" spans="1:3">
      <c r="A8" s="50" t="s">
        <v>677</v>
      </c>
      <c r="B8" s="1">
        <v>59</v>
      </c>
      <c r="C8" s="1">
        <v>135148</v>
      </c>
    </row>
    <row r="9" spans="1:3">
      <c r="A9" s="50" t="s">
        <v>2834</v>
      </c>
      <c r="B9" s="1">
        <v>60</v>
      </c>
      <c r="C9" s="1">
        <v>124819</v>
      </c>
    </row>
    <row r="10" spans="1:3">
      <c r="A10" s="50" t="s">
        <v>1976</v>
      </c>
      <c r="B10" s="1">
        <v>570</v>
      </c>
      <c r="C10" s="1">
        <v>1422624</v>
      </c>
    </row>
  </sheetData>
  <phoneticPr fontId="18"/>
  <pageMargins left="0.7" right="0.7" top="0.75" bottom="0.75" header="0.3" footer="0.3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8"/>
  <sheetViews>
    <sheetView topLeftCell="A46" workbookViewId="0"/>
  </sheetViews>
  <sheetFormatPr defaultRowHeight="14.25"/>
  <cols>
    <col min="1" max="1" width="10.6640625" bestFit="1" customWidth="1"/>
  </cols>
  <sheetData>
    <row r="1" spans="1:4">
      <c r="A1" t="s">
        <v>3259</v>
      </c>
    </row>
    <row r="2" spans="1:4" s="78" customFormat="1">
      <c r="A2" t="s">
        <v>3163</v>
      </c>
    </row>
    <row r="3" spans="1:4">
      <c r="A3" t="s">
        <v>851</v>
      </c>
    </row>
    <row r="4" spans="1:4">
      <c r="A4" s="4" t="s">
        <v>1779</v>
      </c>
      <c r="B4" s="4" t="s">
        <v>1778</v>
      </c>
      <c r="C4" s="4" t="s">
        <v>1784</v>
      </c>
      <c r="D4" s="4" t="s">
        <v>1783</v>
      </c>
    </row>
    <row r="5" spans="1:4" s="38" customFormat="1">
      <c r="A5" s="4" t="s">
        <v>1785</v>
      </c>
      <c r="B5" s="4" t="s">
        <v>1762</v>
      </c>
      <c r="C5" s="4">
        <v>9763</v>
      </c>
      <c r="D5" s="4" t="s">
        <v>1793</v>
      </c>
    </row>
    <row r="6" spans="1:4" s="38" customFormat="1">
      <c r="A6" s="4" t="s">
        <v>1785</v>
      </c>
      <c r="B6" s="4" t="s">
        <v>1780</v>
      </c>
      <c r="C6" s="4">
        <v>6428</v>
      </c>
      <c r="D6" s="4" t="s">
        <v>1793</v>
      </c>
    </row>
    <row r="7" spans="1:4" s="38" customFormat="1">
      <c r="A7" s="4" t="s">
        <v>1785</v>
      </c>
      <c r="B7" s="4" t="s">
        <v>1781</v>
      </c>
      <c r="C7" s="4">
        <v>1568</v>
      </c>
      <c r="D7" s="4" t="s">
        <v>1793</v>
      </c>
    </row>
    <row r="8" spans="1:4" s="38" customFormat="1">
      <c r="A8" s="4" t="s">
        <v>1785</v>
      </c>
      <c r="B8" s="4" t="s">
        <v>1782</v>
      </c>
      <c r="C8" s="4">
        <v>1767</v>
      </c>
      <c r="D8" s="4" t="s">
        <v>1793</v>
      </c>
    </row>
    <row r="9" spans="1:4" s="38" customFormat="1">
      <c r="A9" s="4" t="s">
        <v>1786</v>
      </c>
      <c r="B9" s="4" t="s">
        <v>1762</v>
      </c>
      <c r="C9" s="4">
        <v>9735</v>
      </c>
      <c r="D9" s="4">
        <v>99.713202908941923</v>
      </c>
    </row>
    <row r="10" spans="1:4" s="38" customFormat="1">
      <c r="A10" s="4" t="s">
        <v>1786</v>
      </c>
      <c r="B10" s="4" t="s">
        <v>1780</v>
      </c>
      <c r="C10" s="4">
        <v>6343</v>
      </c>
      <c r="D10" s="4">
        <v>98.677660236465456</v>
      </c>
    </row>
    <row r="11" spans="1:4" s="38" customFormat="1">
      <c r="A11" s="4" t="s">
        <v>1786</v>
      </c>
      <c r="B11" s="4" t="s">
        <v>1781</v>
      </c>
      <c r="C11" s="4">
        <v>1602</v>
      </c>
      <c r="D11" s="4">
        <v>102.16836734693877</v>
      </c>
    </row>
    <row r="12" spans="1:4" s="38" customFormat="1">
      <c r="A12" s="4" t="s">
        <v>1786</v>
      </c>
      <c r="B12" s="4" t="s">
        <v>1782</v>
      </c>
      <c r="C12" s="4">
        <v>1790</v>
      </c>
      <c r="D12" s="4">
        <v>101.30164119977363</v>
      </c>
    </row>
    <row r="13" spans="1:4" s="38" customFormat="1">
      <c r="A13" s="4" t="s">
        <v>1787</v>
      </c>
      <c r="B13" s="4" t="s">
        <v>1762</v>
      </c>
      <c r="C13" s="4">
        <v>9798</v>
      </c>
      <c r="D13" s="4">
        <v>100.64714946070879</v>
      </c>
    </row>
    <row r="14" spans="1:4" s="38" customFormat="1">
      <c r="A14" s="4" t="s">
        <v>1787</v>
      </c>
      <c r="B14" s="4" t="s">
        <v>1780</v>
      </c>
      <c r="C14" s="4">
        <v>6378</v>
      </c>
      <c r="D14" s="4">
        <v>100.5517893741132</v>
      </c>
    </row>
    <row r="15" spans="1:4" s="38" customFormat="1">
      <c r="A15" s="4" t="s">
        <v>1787</v>
      </c>
      <c r="B15" s="4" t="s">
        <v>1781</v>
      </c>
      <c r="C15" s="4">
        <v>1654</v>
      </c>
      <c r="D15" s="4">
        <v>103.24594257178528</v>
      </c>
    </row>
    <row r="16" spans="1:4" s="38" customFormat="1">
      <c r="A16" s="4" t="s">
        <v>1787</v>
      </c>
      <c r="B16" s="4" t="s">
        <v>1782</v>
      </c>
      <c r="C16" s="4">
        <v>1766</v>
      </c>
      <c r="D16" s="4">
        <v>98.659217877094974</v>
      </c>
    </row>
    <row r="17" spans="1:4" s="38" customFormat="1">
      <c r="A17" s="4" t="s">
        <v>1788</v>
      </c>
      <c r="B17" s="4" t="s">
        <v>1762</v>
      </c>
      <c r="C17" s="4">
        <v>9737</v>
      </c>
      <c r="D17" s="4">
        <v>99.377423964074296</v>
      </c>
    </row>
    <row r="18" spans="1:4" s="38" customFormat="1">
      <c r="A18" s="4" t="s">
        <v>1788</v>
      </c>
      <c r="B18" s="4" t="s">
        <v>1780</v>
      </c>
      <c r="C18" s="4">
        <v>6399</v>
      </c>
      <c r="D18" s="4">
        <v>100.32925682031986</v>
      </c>
    </row>
    <row r="19" spans="1:4" s="38" customFormat="1">
      <c r="A19" s="4" t="s">
        <v>1788</v>
      </c>
      <c r="B19" s="4" t="s">
        <v>1781</v>
      </c>
      <c r="C19" s="4">
        <v>1704</v>
      </c>
      <c r="D19" s="4">
        <v>103.02297460701331</v>
      </c>
    </row>
    <row r="20" spans="1:4" s="38" customFormat="1">
      <c r="A20" s="4" t="s">
        <v>1788</v>
      </c>
      <c r="B20" s="4" t="s">
        <v>1782</v>
      </c>
      <c r="C20" s="4">
        <v>1634</v>
      </c>
      <c r="D20" s="4">
        <v>92.525481313703281</v>
      </c>
    </row>
    <row r="21" spans="1:4" s="38" customFormat="1">
      <c r="A21" s="4" t="s">
        <v>1789</v>
      </c>
      <c r="B21" s="4" t="s">
        <v>1762</v>
      </c>
      <c r="C21" s="4">
        <v>9926</v>
      </c>
      <c r="D21" s="4">
        <v>101.94104960460099</v>
      </c>
    </row>
    <row r="22" spans="1:4" s="38" customFormat="1">
      <c r="A22" s="4" t="s">
        <v>1789</v>
      </c>
      <c r="B22" s="4" t="s">
        <v>1780</v>
      </c>
      <c r="C22" s="4">
        <v>6478</v>
      </c>
      <c r="D22" s="4">
        <v>101.23456790123457</v>
      </c>
    </row>
    <row r="23" spans="1:4" s="38" customFormat="1">
      <c r="A23" s="4" t="s">
        <v>1789</v>
      </c>
      <c r="B23" s="4" t="s">
        <v>1781</v>
      </c>
      <c r="C23" s="4">
        <v>1741</v>
      </c>
      <c r="D23" s="4">
        <v>102.17136150234742</v>
      </c>
    </row>
    <row r="24" spans="1:4" s="38" customFormat="1">
      <c r="A24" s="4" t="s">
        <v>1789</v>
      </c>
      <c r="B24" s="4" t="s">
        <v>1782</v>
      </c>
      <c r="C24" s="4">
        <v>1707</v>
      </c>
      <c r="D24" s="4">
        <v>104.46756425948594</v>
      </c>
    </row>
    <row r="25" spans="1:4" s="38" customFormat="1">
      <c r="A25" s="4" t="s">
        <v>1790</v>
      </c>
      <c r="B25" s="4" t="s">
        <v>1762</v>
      </c>
      <c r="C25" s="4">
        <v>10170</v>
      </c>
      <c r="D25" s="4">
        <v>102.45819061051785</v>
      </c>
    </row>
    <row r="26" spans="1:4" s="38" customFormat="1">
      <c r="A26" s="4" t="s">
        <v>1790</v>
      </c>
      <c r="B26" s="4" t="s">
        <v>1780</v>
      </c>
      <c r="C26" s="4">
        <v>6595</v>
      </c>
      <c r="D26" s="4">
        <v>101.80611299783884</v>
      </c>
    </row>
    <row r="27" spans="1:4" s="38" customFormat="1">
      <c r="A27" s="4" t="s">
        <v>1790</v>
      </c>
      <c r="B27" s="4" t="s">
        <v>1781</v>
      </c>
      <c r="C27" s="4">
        <v>1856</v>
      </c>
      <c r="D27" s="4">
        <v>106.60539919586445</v>
      </c>
    </row>
    <row r="28" spans="1:4" s="38" customFormat="1">
      <c r="A28" s="4" t="s">
        <v>1790</v>
      </c>
      <c r="B28" s="4" t="s">
        <v>1782</v>
      </c>
      <c r="C28" s="4">
        <v>1719</v>
      </c>
      <c r="D28" s="4">
        <v>100.70298769771529</v>
      </c>
    </row>
    <row r="29" spans="1:4" s="38" customFormat="1">
      <c r="A29" s="4" t="s">
        <v>1791</v>
      </c>
      <c r="B29" s="4" t="s">
        <v>1762</v>
      </c>
      <c r="C29" s="4">
        <v>10402</v>
      </c>
      <c r="D29" s="4">
        <v>102.28121927236971</v>
      </c>
    </row>
    <row r="30" spans="1:4" s="38" customFormat="1">
      <c r="A30" s="4" t="s">
        <v>1791</v>
      </c>
      <c r="B30" s="4" t="s">
        <v>1780</v>
      </c>
      <c r="C30" s="4">
        <v>6773</v>
      </c>
      <c r="D30" s="4">
        <v>102.69901440485216</v>
      </c>
    </row>
    <row r="31" spans="1:4" s="38" customFormat="1">
      <c r="A31" s="4" t="s">
        <v>1791</v>
      </c>
      <c r="B31" s="4" t="s">
        <v>1781</v>
      </c>
      <c r="C31" s="4">
        <v>1901</v>
      </c>
      <c r="D31" s="4">
        <v>102.42456896551724</v>
      </c>
    </row>
    <row r="32" spans="1:4" s="38" customFormat="1">
      <c r="A32" s="4" t="s">
        <v>1791</v>
      </c>
      <c r="B32" s="4" t="s">
        <v>1782</v>
      </c>
      <c r="C32" s="4">
        <v>1728</v>
      </c>
      <c r="D32" s="4">
        <v>100.52356020942408</v>
      </c>
    </row>
    <row r="33" spans="1:4" s="38" customFormat="1">
      <c r="A33" s="4" t="s">
        <v>1792</v>
      </c>
      <c r="B33" s="4" t="s">
        <v>1762</v>
      </c>
      <c r="C33" s="4">
        <v>10575</v>
      </c>
      <c r="D33" s="4">
        <v>101.66314170351856</v>
      </c>
    </row>
    <row r="34" spans="1:4" s="38" customFormat="1">
      <c r="A34" s="4" t="s">
        <v>1792</v>
      </c>
      <c r="B34" s="4" t="s">
        <v>1780</v>
      </c>
      <c r="C34" s="4">
        <v>6820</v>
      </c>
      <c r="D34" s="4">
        <v>100.6939317879817</v>
      </c>
    </row>
    <row r="35" spans="1:4" s="38" customFormat="1">
      <c r="A35" s="4" t="s">
        <v>1792</v>
      </c>
      <c r="B35" s="4" t="s">
        <v>1781</v>
      </c>
      <c r="C35" s="4">
        <v>1999</v>
      </c>
      <c r="D35" s="4">
        <v>105.15518148342977</v>
      </c>
    </row>
    <row r="36" spans="1:4" s="38" customFormat="1">
      <c r="A36" s="4" t="s">
        <v>1792</v>
      </c>
      <c r="B36" s="4" t="s">
        <v>1782</v>
      </c>
      <c r="C36" s="4">
        <v>1756</v>
      </c>
      <c r="D36" s="4">
        <v>101.62037037037037</v>
      </c>
    </row>
    <row r="37" spans="1:4">
      <c r="A37" s="4" t="s">
        <v>1181</v>
      </c>
      <c r="B37" s="4" t="s">
        <v>1762</v>
      </c>
      <c r="C37" s="4">
        <v>10801</v>
      </c>
      <c r="D37" s="4">
        <v>102.13711583924349</v>
      </c>
    </row>
    <row r="38" spans="1:4">
      <c r="A38" s="4" t="s">
        <v>1181</v>
      </c>
      <c r="B38" s="4" t="s">
        <v>1780</v>
      </c>
      <c r="C38" s="4">
        <v>6880</v>
      </c>
      <c r="D38" s="4">
        <v>100.87976539589442</v>
      </c>
    </row>
    <row r="39" spans="1:4">
      <c r="A39" s="4" t="s">
        <v>1181</v>
      </c>
      <c r="B39" s="4" t="s">
        <v>1781</v>
      </c>
      <c r="C39" s="4">
        <v>2098</v>
      </c>
      <c r="D39" s="4">
        <v>104.95247623811905</v>
      </c>
    </row>
    <row r="40" spans="1:4">
      <c r="A40" s="4" t="s">
        <v>1181</v>
      </c>
      <c r="B40" s="4" t="s">
        <v>1782</v>
      </c>
      <c r="C40" s="4">
        <v>1823</v>
      </c>
      <c r="D40" s="4">
        <v>103.81548974943054</v>
      </c>
    </row>
    <row r="41" spans="1:4">
      <c r="A41" s="4" t="s">
        <v>1182</v>
      </c>
      <c r="B41" s="4" t="s">
        <v>1762</v>
      </c>
      <c r="C41" s="4">
        <v>10511</v>
      </c>
      <c r="D41" s="4">
        <v>97.31506342005369</v>
      </c>
    </row>
    <row r="42" spans="1:4">
      <c r="A42" s="4" t="s">
        <v>1182</v>
      </c>
      <c r="B42" s="4" t="s">
        <v>1780</v>
      </c>
      <c r="C42" s="4">
        <v>6744</v>
      </c>
      <c r="D42" s="4">
        <v>98.023255813953497</v>
      </c>
    </row>
    <row r="43" spans="1:4">
      <c r="A43" s="4" t="s">
        <v>1182</v>
      </c>
      <c r="B43" s="4" t="s">
        <v>1781</v>
      </c>
      <c r="C43" s="4">
        <v>2020</v>
      </c>
      <c r="D43" s="4">
        <v>96.282173498570074</v>
      </c>
    </row>
    <row r="44" spans="1:4">
      <c r="A44" s="4" t="s">
        <v>1182</v>
      </c>
      <c r="B44" s="4" t="s">
        <v>1782</v>
      </c>
      <c r="C44" s="4">
        <v>1747</v>
      </c>
      <c r="D44" s="4">
        <v>95.831047723532635</v>
      </c>
    </row>
    <row r="45" spans="1:4">
      <c r="A45" s="4" t="s">
        <v>1183</v>
      </c>
      <c r="B45" s="4" t="s">
        <v>1762</v>
      </c>
      <c r="C45" s="4">
        <v>10318</v>
      </c>
      <c r="D45" s="4">
        <v>98.163828370278765</v>
      </c>
    </row>
    <row r="46" spans="1:4">
      <c r="A46" s="4" t="s">
        <v>1183</v>
      </c>
      <c r="B46" s="4" t="s">
        <v>1780</v>
      </c>
      <c r="C46" s="4">
        <v>6604</v>
      </c>
      <c r="D46" s="4">
        <v>97.924080664294195</v>
      </c>
    </row>
    <row r="47" spans="1:4">
      <c r="A47" s="4" t="s">
        <v>1183</v>
      </c>
      <c r="B47" s="4" t="s">
        <v>1781</v>
      </c>
      <c r="C47" s="4">
        <v>2002</v>
      </c>
      <c r="D47" s="4">
        <v>99.10891089108911</v>
      </c>
    </row>
    <row r="48" spans="1:4">
      <c r="A48" s="4" t="s">
        <v>1183</v>
      </c>
      <c r="B48" s="4" t="s">
        <v>1782</v>
      </c>
      <c r="C48" s="4">
        <v>1712</v>
      </c>
      <c r="D48" s="4">
        <v>97.996565540927307</v>
      </c>
    </row>
    <row r="49" spans="1:4" s="38" customFormat="1">
      <c r="A49" s="4" t="s">
        <v>507</v>
      </c>
      <c r="B49" s="4" t="s">
        <v>1762</v>
      </c>
      <c r="C49" s="4">
        <v>10347</v>
      </c>
      <c r="D49" s="4">
        <v>100.28106222136073</v>
      </c>
    </row>
    <row r="50" spans="1:4" s="38" customFormat="1">
      <c r="A50" s="4" t="s">
        <v>507</v>
      </c>
      <c r="B50" s="4" t="s">
        <v>1780</v>
      </c>
      <c r="C50" s="4">
        <v>6584</v>
      </c>
      <c r="D50" s="4">
        <v>99.697153240460324</v>
      </c>
    </row>
    <row r="51" spans="1:4" s="38" customFormat="1">
      <c r="A51" s="4" t="s">
        <v>507</v>
      </c>
      <c r="B51" s="4" t="s">
        <v>1781</v>
      </c>
      <c r="C51" s="4">
        <v>2043</v>
      </c>
      <c r="D51" s="4">
        <v>102.04795204795205</v>
      </c>
    </row>
    <row r="52" spans="1:4" s="38" customFormat="1">
      <c r="A52" s="4" t="s">
        <v>507</v>
      </c>
      <c r="B52" s="4" t="s">
        <v>1782</v>
      </c>
      <c r="C52" s="4">
        <v>1720</v>
      </c>
      <c r="D52" s="4">
        <v>100.46728971962618</v>
      </c>
    </row>
    <row r="53" spans="1:4" s="38" customFormat="1">
      <c r="A53" s="4" t="s">
        <v>632</v>
      </c>
      <c r="B53" s="4" t="s">
        <v>1762</v>
      </c>
      <c r="C53" s="4">
        <v>10670</v>
      </c>
      <c r="D53" s="4">
        <v>103.12167778099932</v>
      </c>
    </row>
    <row r="54" spans="1:4">
      <c r="A54" s="4" t="s">
        <v>632</v>
      </c>
      <c r="B54" s="4" t="s">
        <v>1780</v>
      </c>
      <c r="C54" s="4">
        <v>6700</v>
      </c>
      <c r="D54" s="4">
        <v>101.76184690157959</v>
      </c>
    </row>
    <row r="55" spans="1:4">
      <c r="A55" s="4" t="s">
        <v>632</v>
      </c>
      <c r="B55" s="4" t="s">
        <v>1781</v>
      </c>
      <c r="C55" s="4">
        <v>2133</v>
      </c>
      <c r="D55" s="4">
        <v>104.40528634361232</v>
      </c>
    </row>
    <row r="56" spans="1:4">
      <c r="A56" s="4" t="s">
        <v>632</v>
      </c>
      <c r="B56" s="4" t="s">
        <v>1782</v>
      </c>
      <c r="C56" s="4">
        <v>1837</v>
      </c>
      <c r="D56" s="4">
        <v>106.80232558139535</v>
      </c>
    </row>
    <row r="57" spans="1:4">
      <c r="A57" s="4" t="s">
        <v>633</v>
      </c>
      <c r="B57" s="4" t="s">
        <v>1762</v>
      </c>
      <c r="C57" s="4">
        <v>10899</v>
      </c>
      <c r="D57" s="4">
        <v>102.14620431115276</v>
      </c>
    </row>
    <row r="58" spans="1:4">
      <c r="A58" s="4" t="s">
        <v>633</v>
      </c>
      <c r="B58" s="4" t="s">
        <v>1780</v>
      </c>
      <c r="C58" s="4">
        <v>6762</v>
      </c>
      <c r="D58" s="4">
        <v>100.92537313432837</v>
      </c>
    </row>
    <row r="59" spans="1:4">
      <c r="A59" s="4" t="s">
        <v>633</v>
      </c>
      <c r="B59" s="4" t="s">
        <v>1781</v>
      </c>
      <c r="C59" s="4">
        <v>2228</v>
      </c>
      <c r="D59" s="4">
        <v>104.45382090951712</v>
      </c>
    </row>
    <row r="60" spans="1:4">
      <c r="A60" s="4" t="s">
        <v>633</v>
      </c>
      <c r="B60" s="4" t="s">
        <v>1782</v>
      </c>
      <c r="C60" s="4">
        <v>1909</v>
      </c>
      <c r="D60" s="4">
        <v>103.91943385955362</v>
      </c>
    </row>
    <row r="61" spans="1:4">
      <c r="A61" s="4" t="s">
        <v>905</v>
      </c>
      <c r="B61" s="4" t="s">
        <v>1762</v>
      </c>
      <c r="C61" s="4">
        <v>10800</v>
      </c>
      <c r="D61" s="4">
        <v>99.091659785301403</v>
      </c>
    </row>
    <row r="62" spans="1:4">
      <c r="A62" s="4" t="s">
        <v>905</v>
      </c>
      <c r="B62" s="4" t="s">
        <v>1780</v>
      </c>
      <c r="C62" s="4">
        <v>6643</v>
      </c>
      <c r="D62" s="4">
        <v>98.240165631469978</v>
      </c>
    </row>
    <row r="63" spans="1:4">
      <c r="A63" s="4" t="s">
        <v>905</v>
      </c>
      <c r="B63" s="4" t="s">
        <v>1781</v>
      </c>
      <c r="C63" s="4">
        <v>2210</v>
      </c>
      <c r="D63" s="4">
        <v>99.192100538599632</v>
      </c>
    </row>
    <row r="64" spans="1:4">
      <c r="A64" s="4" t="s">
        <v>905</v>
      </c>
      <c r="B64" s="4" t="s">
        <v>1782</v>
      </c>
      <c r="C64" s="4">
        <v>1947</v>
      </c>
      <c r="D64" s="4">
        <v>101.99057097957045</v>
      </c>
    </row>
    <row r="65" spans="1:4">
      <c r="A65" s="58" t="s">
        <v>2826</v>
      </c>
      <c r="B65" s="58" t="s">
        <v>206</v>
      </c>
      <c r="C65" s="108" t="s">
        <v>3260</v>
      </c>
      <c r="D65" s="108" t="s">
        <v>3260</v>
      </c>
    </row>
    <row r="66" spans="1:4">
      <c r="A66" s="58" t="s">
        <v>2826</v>
      </c>
      <c r="B66" s="58" t="s">
        <v>1323</v>
      </c>
      <c r="C66" s="108">
        <v>6787</v>
      </c>
      <c r="D66" s="108">
        <v>102.16769531838025</v>
      </c>
    </row>
    <row r="67" spans="1:4">
      <c r="A67" s="58" t="s">
        <v>2826</v>
      </c>
      <c r="B67" s="58" t="s">
        <v>1781</v>
      </c>
      <c r="C67" s="108" t="s">
        <v>3260</v>
      </c>
      <c r="D67" s="108" t="s">
        <v>3260</v>
      </c>
    </row>
    <row r="68" spans="1:4">
      <c r="A68" s="58" t="s">
        <v>2826</v>
      </c>
      <c r="B68" s="58" t="s">
        <v>1322</v>
      </c>
      <c r="C68" s="108" t="s">
        <v>3260</v>
      </c>
      <c r="D68" s="108" t="s">
        <v>3260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topLeftCell="A13" workbookViewId="0">
      <selection activeCell="J12" sqref="J12"/>
    </sheetView>
  </sheetViews>
  <sheetFormatPr defaultRowHeight="14.25"/>
  <cols>
    <col min="1" max="1" width="15.88671875" bestFit="1" customWidth="1"/>
    <col min="2" max="2" width="10.33203125" bestFit="1" customWidth="1"/>
    <col min="3" max="4" width="7.109375" bestFit="1" customWidth="1"/>
    <col min="5" max="6" width="8.21875" bestFit="1" customWidth="1"/>
  </cols>
  <sheetData>
    <row r="1" spans="1:5">
      <c r="A1" s="47" t="s">
        <v>2561</v>
      </c>
      <c r="B1" s="47" t="s">
        <v>2057</v>
      </c>
    </row>
    <row r="2" spans="1:5">
      <c r="A2" s="47" t="s">
        <v>1975</v>
      </c>
      <c r="B2" s="166" t="s">
        <v>886</v>
      </c>
      <c r="C2" s="166" t="s">
        <v>806</v>
      </c>
      <c r="D2" s="166" t="s">
        <v>807</v>
      </c>
      <c r="E2" s="166" t="s">
        <v>1976</v>
      </c>
    </row>
    <row r="3" spans="1:5">
      <c r="A3" s="50" t="s">
        <v>2555</v>
      </c>
      <c r="B3" s="1">
        <v>6428</v>
      </c>
      <c r="C3" s="1">
        <v>1568</v>
      </c>
      <c r="D3" s="1">
        <v>1767</v>
      </c>
      <c r="E3" s="1">
        <v>9763</v>
      </c>
    </row>
    <row r="4" spans="1:5">
      <c r="A4" s="50" t="s">
        <v>2556</v>
      </c>
      <c r="B4" s="1">
        <v>6343</v>
      </c>
      <c r="C4" s="1">
        <v>1602</v>
      </c>
      <c r="D4" s="1">
        <v>1790</v>
      </c>
      <c r="E4" s="1">
        <v>9735</v>
      </c>
    </row>
    <row r="5" spans="1:5">
      <c r="A5" s="50" t="s">
        <v>2077</v>
      </c>
      <c r="B5" s="1">
        <v>6378</v>
      </c>
      <c r="C5" s="1">
        <v>1654</v>
      </c>
      <c r="D5" s="1">
        <v>1766</v>
      </c>
      <c r="E5" s="1">
        <v>9798</v>
      </c>
    </row>
    <row r="6" spans="1:5">
      <c r="A6" s="50" t="s">
        <v>2557</v>
      </c>
      <c r="B6" s="1">
        <v>6399</v>
      </c>
      <c r="C6" s="1">
        <v>1704</v>
      </c>
      <c r="D6" s="1">
        <v>1634</v>
      </c>
      <c r="E6" s="1">
        <v>9737</v>
      </c>
    </row>
    <row r="7" spans="1:5">
      <c r="A7" s="50" t="s">
        <v>2558</v>
      </c>
      <c r="B7" s="1">
        <v>6478</v>
      </c>
      <c r="C7" s="1">
        <v>1741</v>
      </c>
      <c r="D7" s="1">
        <v>1707</v>
      </c>
      <c r="E7" s="1">
        <v>9926</v>
      </c>
    </row>
    <row r="8" spans="1:5">
      <c r="A8" s="50" t="s">
        <v>2559</v>
      </c>
      <c r="B8" s="1">
        <v>6595</v>
      </c>
      <c r="C8" s="1">
        <v>1856</v>
      </c>
      <c r="D8" s="1">
        <v>1719</v>
      </c>
      <c r="E8" s="1">
        <v>10170</v>
      </c>
    </row>
    <row r="9" spans="1:5">
      <c r="A9" s="50" t="s">
        <v>2560</v>
      </c>
      <c r="B9" s="1">
        <v>6773</v>
      </c>
      <c r="C9" s="1">
        <v>1901</v>
      </c>
      <c r="D9" s="1">
        <v>1728</v>
      </c>
      <c r="E9" s="1">
        <v>10402</v>
      </c>
    </row>
    <row r="10" spans="1:5">
      <c r="A10" s="50" t="s">
        <v>1203</v>
      </c>
      <c r="B10" s="1">
        <v>6820</v>
      </c>
      <c r="C10" s="1">
        <v>1999</v>
      </c>
      <c r="D10" s="1">
        <v>1756</v>
      </c>
      <c r="E10" s="1">
        <v>10575</v>
      </c>
    </row>
    <row r="11" spans="1:5">
      <c r="A11" s="50" t="s">
        <v>1184</v>
      </c>
      <c r="B11" s="1">
        <v>6880</v>
      </c>
      <c r="C11" s="1">
        <v>2098</v>
      </c>
      <c r="D11" s="1">
        <v>1823</v>
      </c>
      <c r="E11" s="1">
        <v>10801</v>
      </c>
    </row>
    <row r="12" spans="1:5">
      <c r="A12" s="50" t="s">
        <v>1185</v>
      </c>
      <c r="B12" s="1">
        <v>6744</v>
      </c>
      <c r="C12" s="1">
        <v>2020</v>
      </c>
      <c r="D12" s="1">
        <v>1747</v>
      </c>
      <c r="E12" s="1">
        <v>10511</v>
      </c>
    </row>
    <row r="13" spans="1:5">
      <c r="A13" s="50" t="s">
        <v>1186</v>
      </c>
      <c r="B13" s="1">
        <v>6604</v>
      </c>
      <c r="C13" s="1">
        <v>2002</v>
      </c>
      <c r="D13" s="1">
        <v>1712</v>
      </c>
      <c r="E13" s="1">
        <v>10318</v>
      </c>
    </row>
    <row r="14" spans="1:5">
      <c r="A14" s="50" t="s">
        <v>443</v>
      </c>
      <c r="B14" s="1">
        <v>6584</v>
      </c>
      <c r="C14" s="1">
        <v>2043</v>
      </c>
      <c r="D14" s="1">
        <v>1720</v>
      </c>
      <c r="E14" s="1">
        <v>10347</v>
      </c>
    </row>
    <row r="15" spans="1:5">
      <c r="A15" s="50" t="s">
        <v>440</v>
      </c>
      <c r="B15" s="1">
        <v>6700</v>
      </c>
      <c r="C15" s="1">
        <v>2133</v>
      </c>
      <c r="D15" s="1">
        <v>1837</v>
      </c>
      <c r="E15" s="1">
        <v>10670</v>
      </c>
    </row>
    <row r="16" spans="1:5">
      <c r="A16" s="50" t="s">
        <v>441</v>
      </c>
      <c r="B16" s="1">
        <v>6762</v>
      </c>
      <c r="C16" s="1">
        <v>2228</v>
      </c>
      <c r="D16" s="1">
        <v>1909</v>
      </c>
      <c r="E16" s="1">
        <v>10899</v>
      </c>
    </row>
    <row r="17" spans="1:5">
      <c r="A17" s="50" t="s">
        <v>677</v>
      </c>
      <c r="B17" s="1">
        <v>6643</v>
      </c>
      <c r="C17" s="1">
        <v>2210</v>
      </c>
      <c r="D17" s="1">
        <v>1947</v>
      </c>
      <c r="E17" s="1">
        <v>10800</v>
      </c>
    </row>
    <row r="18" spans="1:5">
      <c r="A18" s="50" t="s">
        <v>2834</v>
      </c>
      <c r="B18" s="1">
        <v>6787</v>
      </c>
      <c r="C18" s="1">
        <v>0</v>
      </c>
      <c r="D18" s="1">
        <v>0</v>
      </c>
      <c r="E18" s="1">
        <v>6787</v>
      </c>
    </row>
    <row r="19" spans="1:5">
      <c r="A19" s="50" t="s">
        <v>1976</v>
      </c>
      <c r="B19" s="1">
        <v>105918</v>
      </c>
      <c r="C19" s="1">
        <v>28759</v>
      </c>
      <c r="D19" s="1">
        <v>26562</v>
      </c>
      <c r="E19" s="1">
        <v>161239</v>
      </c>
    </row>
  </sheetData>
  <phoneticPr fontId="18"/>
  <pageMargins left="0.7" right="0.7" top="0.75" bottom="0.75" header="0.3" footer="0.3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"/>
  <sheetViews>
    <sheetView workbookViewId="0"/>
  </sheetViews>
  <sheetFormatPr defaultRowHeight="14.25"/>
  <cols>
    <col min="1" max="1" width="11.6640625" customWidth="1"/>
    <col min="2" max="2" width="6.5546875" bestFit="1" customWidth="1"/>
    <col min="3" max="3" width="6.5546875" style="78" customWidth="1"/>
    <col min="4" max="5" width="10.44140625" bestFit="1" customWidth="1"/>
    <col min="6" max="6" width="10.109375" bestFit="1" customWidth="1"/>
    <col min="7" max="7" width="10.44140625" bestFit="1" customWidth="1"/>
    <col min="8" max="8" width="10.44140625" style="78" customWidth="1"/>
    <col min="9" max="11" width="10.44140625" bestFit="1" customWidth="1"/>
    <col min="12" max="12" width="14.33203125" bestFit="1" customWidth="1"/>
  </cols>
  <sheetData>
    <row r="1" spans="1:12">
      <c r="A1" t="s">
        <v>1113</v>
      </c>
    </row>
    <row r="2" spans="1:12" s="78" customFormat="1">
      <c r="A2" t="s">
        <v>3137</v>
      </c>
    </row>
    <row r="3" spans="1:12" s="78" customFormat="1">
      <c r="A3" t="s">
        <v>3181</v>
      </c>
    </row>
    <row r="4" spans="1:12">
      <c r="A4" t="s">
        <v>457</v>
      </c>
    </row>
    <row r="5" spans="1:12">
      <c r="A5" s="178" t="s">
        <v>506</v>
      </c>
      <c r="B5" s="178" t="s">
        <v>206</v>
      </c>
      <c r="C5" s="169" t="s">
        <v>1111</v>
      </c>
      <c r="D5" s="169"/>
      <c r="E5" s="169"/>
      <c r="F5" s="169"/>
      <c r="G5" s="178" t="s">
        <v>2568</v>
      </c>
      <c r="H5" s="169" t="s">
        <v>1112</v>
      </c>
      <c r="I5" s="169"/>
      <c r="J5" s="169"/>
      <c r="K5" s="178" t="s">
        <v>2566</v>
      </c>
      <c r="L5" s="178" t="s">
        <v>2567</v>
      </c>
    </row>
    <row r="6" spans="1:12">
      <c r="A6" s="179"/>
      <c r="B6" s="179"/>
      <c r="C6" s="81" t="s">
        <v>2562</v>
      </c>
      <c r="D6" s="81" t="s">
        <v>2563</v>
      </c>
      <c r="E6" s="81" t="s">
        <v>2564</v>
      </c>
      <c r="F6" s="81" t="s">
        <v>2565</v>
      </c>
      <c r="G6" s="179"/>
      <c r="H6" s="81" t="s">
        <v>2562</v>
      </c>
      <c r="I6" s="81" t="s">
        <v>2563</v>
      </c>
      <c r="J6" s="81" t="s">
        <v>2564</v>
      </c>
      <c r="K6" s="179"/>
      <c r="L6" s="179"/>
    </row>
    <row r="7" spans="1:12" s="78" customFormat="1" ht="6.75" customHeight="1">
      <c r="A7" s="141" t="str">
        <f>A5</f>
        <v>年度別</v>
      </c>
      <c r="B7" s="141" t="str">
        <f>B5</f>
        <v>総数</v>
      </c>
      <c r="C7" s="141" t="str">
        <f>C6&amp;"("&amp;$C$5&amp;")"</f>
        <v>総数(貨物車)</v>
      </c>
      <c r="D7" s="141" t="str">
        <f t="shared" ref="D7:E7" si="0">D6&amp;"("&amp;$C$5&amp;")"</f>
        <v>普通自動車(貨物車)</v>
      </c>
      <c r="E7" s="141" t="str">
        <f t="shared" si="0"/>
        <v>小型自動車(貨物車)</v>
      </c>
      <c r="F7" s="141" t="str">
        <f>F6&amp;"("&amp;$C$5&amp;")"</f>
        <v>被けん引車(貨物車)</v>
      </c>
      <c r="G7" s="141" t="str">
        <f>G5</f>
        <v>乗合自動車</v>
      </c>
      <c r="H7" s="141" t="str">
        <f>H6&amp;"("&amp;$H$5&amp;")"</f>
        <v>総数(乗用)</v>
      </c>
      <c r="I7" s="141" t="str">
        <f t="shared" ref="I7:J7" si="1">I6&amp;"("&amp;$H$5&amp;")"</f>
        <v>普通自動車(乗用)</v>
      </c>
      <c r="J7" s="141" t="str">
        <f t="shared" si="1"/>
        <v>小型自動車(乗用)</v>
      </c>
      <c r="K7" s="141" t="str">
        <f>K5</f>
        <v>特種用途車</v>
      </c>
      <c r="L7" s="141" t="str">
        <f>L5</f>
        <v>大型特殊自動車</v>
      </c>
    </row>
    <row r="8" spans="1:12">
      <c r="A8" s="4" t="s">
        <v>1178</v>
      </c>
      <c r="B8" s="4">
        <v>19778</v>
      </c>
      <c r="C8" s="58">
        <v>2490</v>
      </c>
      <c r="D8" s="18">
        <v>1025</v>
      </c>
      <c r="E8" s="18">
        <v>1445</v>
      </c>
      <c r="F8" s="18">
        <v>20</v>
      </c>
      <c r="G8" s="18">
        <v>40</v>
      </c>
      <c r="H8" s="58">
        <v>16437</v>
      </c>
      <c r="I8" s="18">
        <v>6665</v>
      </c>
      <c r="J8" s="18">
        <v>9772</v>
      </c>
      <c r="K8" s="18">
        <v>598</v>
      </c>
      <c r="L8" s="18">
        <v>213</v>
      </c>
    </row>
    <row r="9" spans="1:12">
      <c r="A9" s="4" t="s">
        <v>1179</v>
      </c>
      <c r="B9" s="4">
        <v>19431</v>
      </c>
      <c r="C9" s="58">
        <v>2369</v>
      </c>
      <c r="D9" s="18">
        <v>976</v>
      </c>
      <c r="E9" s="18">
        <v>1379</v>
      </c>
      <c r="F9" s="18">
        <v>14</v>
      </c>
      <c r="G9" s="18">
        <v>40</v>
      </c>
      <c r="H9" s="58">
        <v>16184</v>
      </c>
      <c r="I9" s="18">
        <v>6690</v>
      </c>
      <c r="J9" s="18">
        <v>9494</v>
      </c>
      <c r="K9" s="18">
        <v>655</v>
      </c>
      <c r="L9" s="18">
        <v>183</v>
      </c>
    </row>
    <row r="10" spans="1:12">
      <c r="A10" s="4" t="s">
        <v>1180</v>
      </c>
      <c r="B10" s="4">
        <v>19193</v>
      </c>
      <c r="C10" s="58">
        <v>2341</v>
      </c>
      <c r="D10" s="18">
        <v>968</v>
      </c>
      <c r="E10" s="18">
        <v>1359</v>
      </c>
      <c r="F10" s="18">
        <v>14</v>
      </c>
      <c r="G10" s="18">
        <v>39</v>
      </c>
      <c r="H10" s="58">
        <v>15956</v>
      </c>
      <c r="I10" s="18">
        <v>6760</v>
      </c>
      <c r="J10" s="18">
        <v>9196</v>
      </c>
      <c r="K10" s="18">
        <v>670</v>
      </c>
      <c r="L10" s="18">
        <v>187</v>
      </c>
    </row>
    <row r="11" spans="1:12">
      <c r="A11" s="4" t="s">
        <v>507</v>
      </c>
      <c r="B11" s="4">
        <v>19144</v>
      </c>
      <c r="C11" s="58">
        <v>2352</v>
      </c>
      <c r="D11" s="4">
        <v>999</v>
      </c>
      <c r="E11" s="4">
        <v>1339</v>
      </c>
      <c r="F11" s="4">
        <v>14</v>
      </c>
      <c r="G11" s="4">
        <v>45</v>
      </c>
      <c r="H11" s="58">
        <v>15885</v>
      </c>
      <c r="I11" s="4">
        <v>6833</v>
      </c>
      <c r="J11" s="4">
        <v>9052</v>
      </c>
      <c r="K11" s="4">
        <v>669</v>
      </c>
      <c r="L11" s="4">
        <v>193</v>
      </c>
    </row>
    <row r="12" spans="1:12">
      <c r="A12" s="4" t="s">
        <v>632</v>
      </c>
      <c r="B12" s="4">
        <v>18820</v>
      </c>
      <c r="C12" s="58">
        <v>2331</v>
      </c>
      <c r="D12" s="4">
        <v>1005</v>
      </c>
      <c r="E12" s="4">
        <v>1313</v>
      </c>
      <c r="F12" s="4">
        <v>13</v>
      </c>
      <c r="G12" s="4">
        <v>46</v>
      </c>
      <c r="H12" s="58">
        <v>15599</v>
      </c>
      <c r="I12" s="4">
        <v>6846</v>
      </c>
      <c r="J12" s="4">
        <v>8753</v>
      </c>
      <c r="K12" s="4">
        <v>671</v>
      </c>
      <c r="L12" s="4">
        <v>173</v>
      </c>
    </row>
    <row r="13" spans="1:12">
      <c r="A13" s="4" t="s">
        <v>633</v>
      </c>
      <c r="B13" s="4">
        <v>18767</v>
      </c>
      <c r="C13" s="58">
        <v>2396</v>
      </c>
      <c r="D13" s="4">
        <v>1054</v>
      </c>
      <c r="E13" s="4">
        <v>1322</v>
      </c>
      <c r="F13" s="4">
        <v>20</v>
      </c>
      <c r="G13" s="4">
        <v>45</v>
      </c>
      <c r="H13" s="58">
        <v>15484</v>
      </c>
      <c r="I13" s="4">
        <v>6919</v>
      </c>
      <c r="J13" s="4">
        <v>8565</v>
      </c>
      <c r="K13" s="4">
        <v>671</v>
      </c>
      <c r="L13" s="4">
        <v>171</v>
      </c>
    </row>
    <row r="14" spans="1:12">
      <c r="A14" s="4" t="s">
        <v>905</v>
      </c>
      <c r="B14" s="108">
        <v>18522</v>
      </c>
      <c r="C14" s="108">
        <v>2365</v>
      </c>
      <c r="D14" s="108">
        <v>1046</v>
      </c>
      <c r="E14" s="108">
        <v>1301</v>
      </c>
      <c r="F14" s="108">
        <v>18</v>
      </c>
      <c r="G14" s="108">
        <v>48</v>
      </c>
      <c r="H14" s="108">
        <v>15267</v>
      </c>
      <c r="I14" s="108">
        <v>6947</v>
      </c>
      <c r="J14" s="108">
        <v>8320</v>
      </c>
      <c r="K14" s="108">
        <v>668</v>
      </c>
      <c r="L14" s="108">
        <v>174</v>
      </c>
    </row>
    <row r="15" spans="1:12">
      <c r="A15" s="58" t="s">
        <v>2826</v>
      </c>
      <c r="B15" s="108">
        <v>18427</v>
      </c>
      <c r="C15" s="108">
        <v>2379</v>
      </c>
      <c r="D15" s="108">
        <v>1060</v>
      </c>
      <c r="E15" s="108">
        <v>1298</v>
      </c>
      <c r="F15" s="108">
        <v>21</v>
      </c>
      <c r="G15" s="108">
        <v>37</v>
      </c>
      <c r="H15" s="108">
        <v>15163</v>
      </c>
      <c r="I15" s="108">
        <v>7053</v>
      </c>
      <c r="J15" s="108">
        <v>8110</v>
      </c>
      <c r="K15" s="108">
        <v>675</v>
      </c>
      <c r="L15" s="108">
        <v>173</v>
      </c>
    </row>
  </sheetData>
  <autoFilter ref="A7:L7"/>
  <customSheetViews>
    <customSheetView guid="{3EFFBD77-AF91-4BD7-862B-87360CD52D0C}">
      <selection activeCell="C1" sqref="C1"/>
      <pageMargins left="0.7" right="0.7" top="0.75" bottom="0.75" header="0.3" footer="0.3"/>
      <pageSetup paperSize="9" orientation="landscape" r:id="rId1"/>
    </customSheetView>
  </customSheetViews>
  <mergeCells count="7">
    <mergeCell ref="L5:L6"/>
    <mergeCell ref="A5:A6"/>
    <mergeCell ref="B5:B6"/>
    <mergeCell ref="G5:G6"/>
    <mergeCell ref="K5:K6"/>
    <mergeCell ref="C5:F5"/>
    <mergeCell ref="H5:J5"/>
  </mergeCells>
  <phoneticPr fontId="18"/>
  <pageMargins left="0.7" right="0.7" top="0.75" bottom="0.75" header="0.3" footer="0.3"/>
  <pageSetup paperSize="9" scale="86" orientation="landscape"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9"/>
  <sheetViews>
    <sheetView workbookViewId="0"/>
  </sheetViews>
  <sheetFormatPr defaultRowHeight="14.25"/>
  <cols>
    <col min="1" max="1" width="15" bestFit="1" customWidth="1"/>
    <col min="2" max="2" width="11.44140625" customWidth="1"/>
    <col min="3" max="3" width="6.5546875" customWidth="1"/>
    <col min="4" max="4" width="17.5546875" bestFit="1" customWidth="1"/>
    <col min="5" max="5" width="17.88671875" bestFit="1" customWidth="1"/>
    <col min="6" max="6" width="22.109375" bestFit="1" customWidth="1"/>
  </cols>
  <sheetData>
    <row r="3" spans="1:3">
      <c r="B3" s="47" t="s">
        <v>2057</v>
      </c>
    </row>
    <row r="4" spans="1:3">
      <c r="A4" s="47" t="s">
        <v>2394</v>
      </c>
      <c r="B4" s="166" t="s">
        <v>2834</v>
      </c>
      <c r="C4" s="166" t="s">
        <v>1976</v>
      </c>
    </row>
    <row r="5" spans="1:3">
      <c r="A5" s="50" t="s">
        <v>2571</v>
      </c>
      <c r="B5" s="1">
        <v>15163</v>
      </c>
      <c r="C5" s="1">
        <v>15163</v>
      </c>
    </row>
    <row r="6" spans="1:3">
      <c r="A6" s="50" t="s">
        <v>2570</v>
      </c>
      <c r="B6" s="1">
        <v>2379</v>
      </c>
      <c r="C6" s="1">
        <v>2379</v>
      </c>
    </row>
    <row r="7" spans="1:3">
      <c r="A7" s="50" t="s">
        <v>2572</v>
      </c>
      <c r="B7" s="1">
        <v>675</v>
      </c>
      <c r="C7" s="1">
        <v>675</v>
      </c>
    </row>
    <row r="8" spans="1:3">
      <c r="A8" s="50" t="s">
        <v>2573</v>
      </c>
      <c r="B8" s="1">
        <v>173</v>
      </c>
      <c r="C8" s="1">
        <v>173</v>
      </c>
    </row>
    <row r="9" spans="1:3">
      <c r="A9" s="50" t="s">
        <v>2569</v>
      </c>
      <c r="B9" s="1">
        <v>37</v>
      </c>
      <c r="C9" s="1">
        <v>37</v>
      </c>
    </row>
  </sheetData>
  <sortState ref="A3:C9">
    <sortCondition descending="1" ref="B5"/>
  </sortState>
  <phoneticPr fontId="18"/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D8" sqref="D8"/>
    </sheetView>
  </sheetViews>
  <sheetFormatPr defaultRowHeight="14.25"/>
  <cols>
    <col min="1" max="1" width="8.6640625" bestFit="1" customWidth="1"/>
    <col min="2" max="2" width="10.33203125" customWidth="1"/>
    <col min="3" max="3" width="5.33203125" customWidth="1"/>
    <col min="4" max="5" width="24" bestFit="1" customWidth="1"/>
    <col min="6" max="6" width="21.88671875" bestFit="1" customWidth="1"/>
    <col min="7" max="8" width="26.109375" bestFit="1" customWidth="1"/>
    <col min="9" max="9" width="21.88671875" bestFit="1" customWidth="1"/>
    <col min="10" max="10" width="24" bestFit="1" customWidth="1"/>
  </cols>
  <sheetData>
    <row r="1" spans="1:3">
      <c r="B1" s="47" t="s">
        <v>2057</v>
      </c>
    </row>
    <row r="2" spans="1:3">
      <c r="A2" s="47" t="s">
        <v>2394</v>
      </c>
      <c r="B2" s="17">
        <v>42005</v>
      </c>
      <c r="C2" s="17" t="s">
        <v>1976</v>
      </c>
    </row>
    <row r="3" spans="1:3">
      <c r="A3" s="50" t="s">
        <v>3129</v>
      </c>
      <c r="B3" s="1">
        <v>502</v>
      </c>
      <c r="C3" s="1">
        <v>502</v>
      </c>
    </row>
    <row r="4" spans="1:3">
      <c r="A4" s="50" t="s">
        <v>282</v>
      </c>
      <c r="B4" s="1">
        <v>158</v>
      </c>
      <c r="C4" s="1">
        <v>158</v>
      </c>
    </row>
    <row r="5" spans="1:3">
      <c r="A5" s="50" t="s">
        <v>287</v>
      </c>
      <c r="B5" s="1">
        <v>113</v>
      </c>
      <c r="C5" s="1">
        <v>113</v>
      </c>
    </row>
    <row r="6" spans="1:3">
      <c r="A6" s="50" t="s">
        <v>280</v>
      </c>
      <c r="B6" s="1">
        <v>85</v>
      </c>
      <c r="C6" s="1">
        <v>85</v>
      </c>
    </row>
    <row r="7" spans="1:3">
      <c r="A7" s="50" t="s">
        <v>283</v>
      </c>
      <c r="B7" s="1">
        <v>43</v>
      </c>
      <c r="C7" s="1">
        <v>43</v>
      </c>
    </row>
    <row r="8" spans="1:3">
      <c r="A8" s="50" t="s">
        <v>284</v>
      </c>
      <c r="B8" s="1">
        <v>10</v>
      </c>
      <c r="C8" s="1">
        <v>10</v>
      </c>
    </row>
    <row r="9" spans="1:3">
      <c r="A9" s="50" t="s">
        <v>281</v>
      </c>
      <c r="B9" s="1">
        <v>5</v>
      </c>
      <c r="C9" s="1">
        <v>5</v>
      </c>
    </row>
    <row r="10" spans="1:3">
      <c r="A10" s="50" t="s">
        <v>286</v>
      </c>
      <c r="B10" s="1">
        <v>2</v>
      </c>
      <c r="C10" s="1">
        <v>2</v>
      </c>
    </row>
    <row r="11" spans="1:3">
      <c r="A11" s="50" t="s">
        <v>285</v>
      </c>
      <c r="B11" s="1">
        <v>1</v>
      </c>
      <c r="C11" s="1">
        <v>1</v>
      </c>
    </row>
  </sheetData>
  <sortState ref="A1:C11">
    <sortCondition descending="1" ref="C3"/>
  </sortState>
  <phoneticPr fontId="18"/>
  <pageMargins left="0.7" right="0.7" top="0.75" bottom="0.75" header="0.3" footer="0.3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/>
  </sheetViews>
  <sheetFormatPr defaultRowHeight="14.25"/>
  <cols>
    <col min="1" max="1" width="9.5546875" bestFit="1" customWidth="1"/>
    <col min="3" max="3" width="8.88671875" style="78"/>
    <col min="4" max="4" width="15.21875" bestFit="1" customWidth="1"/>
    <col min="5" max="5" width="16.88671875" bestFit="1" customWidth="1"/>
    <col min="6" max="6" width="18" bestFit="1" customWidth="1"/>
    <col min="7" max="7" width="7.33203125" bestFit="1" customWidth="1"/>
    <col min="8" max="8" width="7.33203125" style="78" customWidth="1"/>
    <col min="9" max="10" width="10.44140625" bestFit="1" customWidth="1"/>
    <col min="11" max="12" width="6.88671875" bestFit="1" customWidth="1"/>
    <col min="13" max="13" width="10.109375" bestFit="1" customWidth="1"/>
    <col min="14" max="14" width="10.109375" style="78" customWidth="1"/>
    <col min="15" max="15" width="6.88671875" bestFit="1" customWidth="1"/>
    <col min="16" max="16" width="6.44140625" bestFit="1" customWidth="1"/>
    <col min="17" max="17" width="14.33203125" bestFit="1" customWidth="1"/>
  </cols>
  <sheetData>
    <row r="1" spans="1:17">
      <c r="A1" t="s">
        <v>479</v>
      </c>
    </row>
    <row r="2" spans="1:17" s="78" customFormat="1">
      <c r="A2" t="s">
        <v>3136</v>
      </c>
    </row>
    <row r="3" spans="1:17" s="78" customFormat="1">
      <c r="A3" t="s">
        <v>462</v>
      </c>
    </row>
    <row r="4" spans="1:17" s="78" customFormat="1">
      <c r="A4" t="s">
        <v>461</v>
      </c>
    </row>
    <row r="5" spans="1:17">
      <c r="A5" t="s">
        <v>457</v>
      </c>
    </row>
    <row r="6" spans="1:17">
      <c r="A6" s="169" t="s">
        <v>458</v>
      </c>
      <c r="B6" s="169" t="s">
        <v>464</v>
      </c>
      <c r="C6" s="169" t="s">
        <v>463</v>
      </c>
      <c r="D6" s="169"/>
      <c r="E6" s="169"/>
      <c r="F6" s="169"/>
      <c r="G6" s="169"/>
      <c r="H6" s="169" t="s">
        <v>465</v>
      </c>
      <c r="I6" s="169"/>
      <c r="J6" s="169"/>
      <c r="K6" s="169"/>
      <c r="L6" s="169"/>
      <c r="M6" s="169"/>
      <c r="N6" s="169" t="s">
        <v>478</v>
      </c>
      <c r="O6" s="169"/>
      <c r="P6" s="169"/>
      <c r="Q6" s="169" t="s">
        <v>466</v>
      </c>
    </row>
    <row r="7" spans="1:17">
      <c r="A7" s="169"/>
      <c r="B7" s="169"/>
      <c r="C7" s="82" t="s">
        <v>2562</v>
      </c>
      <c r="D7" s="82" t="s">
        <v>473</v>
      </c>
      <c r="E7" s="82" t="s">
        <v>471</v>
      </c>
      <c r="F7" s="82" t="s">
        <v>472</v>
      </c>
      <c r="G7" s="82" t="s">
        <v>474</v>
      </c>
      <c r="H7" s="82" t="s">
        <v>2562</v>
      </c>
      <c r="I7" s="82" t="s">
        <v>475</v>
      </c>
      <c r="J7" s="82" t="s">
        <v>476</v>
      </c>
      <c r="K7" s="82" t="s">
        <v>467</v>
      </c>
      <c r="L7" s="82" t="s">
        <v>468</v>
      </c>
      <c r="M7" s="82" t="s">
        <v>477</v>
      </c>
      <c r="N7" s="82" t="s">
        <v>2562</v>
      </c>
      <c r="O7" s="82" t="s">
        <v>469</v>
      </c>
      <c r="P7" s="82" t="s">
        <v>470</v>
      </c>
      <c r="Q7" s="169"/>
    </row>
    <row r="8" spans="1:17" s="78" customFormat="1" ht="7.5" customHeight="1">
      <c r="A8" s="139" t="str">
        <f>A6</f>
        <v>年別</v>
      </c>
      <c r="B8" s="139" t="str">
        <f>B6</f>
        <v>総数</v>
      </c>
      <c r="C8" s="139" t="str">
        <f>C7&amp;"("&amp;$C$6&amp;")"</f>
        <v>総数(原動機付自転車)</v>
      </c>
      <c r="D8" s="139" t="str">
        <f>D7&amp;"("&amp;$C$6&amp;")"</f>
        <v>第1種(50cc以下)(原動機付自転車)</v>
      </c>
      <c r="E8" s="139" t="str">
        <f>E7&amp;"("&amp;$C$6&amp;")"</f>
        <v>第2種(50.1～90cc)(原動機付自転車)</v>
      </c>
      <c r="F8" s="139" t="str">
        <f>F7&amp;"("&amp;$C$6&amp;")"</f>
        <v>第3種(90.1～125cc)(原動機付自転車)</v>
      </c>
      <c r="G8" s="139" t="str">
        <f>G7&amp;"("&amp;$C$6&amp;")"</f>
        <v>ミニカー(原動機付自転車)</v>
      </c>
      <c r="H8" s="139" t="str">
        <f t="shared" ref="H8:M8" si="0">H7&amp;"("&amp;$H$6&amp;")"</f>
        <v>総数(軽自動車)</v>
      </c>
      <c r="I8" s="139" t="str">
        <f t="shared" si="0"/>
        <v>軽四輪乗用(軽自動車)</v>
      </c>
      <c r="J8" s="139" t="str">
        <f t="shared" si="0"/>
        <v>軽四輪貨物(軽自動車)</v>
      </c>
      <c r="K8" s="139" t="str">
        <f t="shared" si="0"/>
        <v>軽二輪(軽自動車)</v>
      </c>
      <c r="L8" s="139" t="str">
        <f t="shared" si="0"/>
        <v>軽三輪(軽自動車)</v>
      </c>
      <c r="M8" s="139" t="str">
        <f t="shared" si="0"/>
        <v>被けん引車(軽自動車)</v>
      </c>
      <c r="N8" s="139" t="str">
        <f>N7&amp;"("&amp;$N$6&amp;")"</f>
        <v>総数(小型特殊自動車)</v>
      </c>
      <c r="O8" s="139" t="str">
        <f>O7&amp;"("&amp;$N$6&amp;")"</f>
        <v>農耕用(小型特殊自動車)</v>
      </c>
      <c r="P8" s="139" t="str">
        <f>P7&amp;"("&amp;$N$6&amp;")"</f>
        <v>その他(小型特殊自動車)</v>
      </c>
      <c r="Q8" s="139" t="str">
        <f>Q6</f>
        <v>小型自動二輪車</v>
      </c>
    </row>
    <row r="9" spans="1:17">
      <c r="A9" s="10">
        <v>39904</v>
      </c>
      <c r="B9" s="4">
        <v>14877</v>
      </c>
      <c r="C9" s="58">
        <v>5071</v>
      </c>
      <c r="D9" s="4">
        <v>4054</v>
      </c>
      <c r="E9" s="4">
        <v>306</v>
      </c>
      <c r="F9" s="4">
        <v>659</v>
      </c>
      <c r="G9" s="4">
        <v>52</v>
      </c>
      <c r="H9" s="58">
        <v>8659</v>
      </c>
      <c r="I9" s="4">
        <v>5360</v>
      </c>
      <c r="J9" s="4">
        <v>2437</v>
      </c>
      <c r="K9" s="4">
        <v>845</v>
      </c>
      <c r="L9" s="4">
        <v>1</v>
      </c>
      <c r="M9" s="4">
        <v>16</v>
      </c>
      <c r="N9" s="58">
        <v>469</v>
      </c>
      <c r="O9" s="4">
        <v>333</v>
      </c>
      <c r="P9" s="4">
        <v>136</v>
      </c>
      <c r="Q9" s="18">
        <v>678</v>
      </c>
    </row>
    <row r="10" spans="1:17">
      <c r="A10" s="10">
        <v>40269</v>
      </c>
      <c r="B10" s="4">
        <v>15035</v>
      </c>
      <c r="C10" s="58">
        <v>5088</v>
      </c>
      <c r="D10" s="4">
        <v>4026</v>
      </c>
      <c r="E10" s="4">
        <v>298</v>
      </c>
      <c r="F10" s="4">
        <v>714</v>
      </c>
      <c r="G10" s="4">
        <v>50</v>
      </c>
      <c r="H10" s="58">
        <v>8800</v>
      </c>
      <c r="I10" s="4">
        <v>5524</v>
      </c>
      <c r="J10" s="4">
        <v>2412</v>
      </c>
      <c r="K10" s="4">
        <v>845</v>
      </c>
      <c r="L10" s="4">
        <v>3</v>
      </c>
      <c r="M10" s="4">
        <v>16</v>
      </c>
      <c r="N10" s="58">
        <v>457</v>
      </c>
      <c r="O10" s="4">
        <v>338</v>
      </c>
      <c r="P10" s="4">
        <v>119</v>
      </c>
      <c r="Q10" s="18">
        <v>690</v>
      </c>
    </row>
    <row r="11" spans="1:17">
      <c r="A11" s="10">
        <v>40634</v>
      </c>
      <c r="B11" s="4">
        <v>15243</v>
      </c>
      <c r="C11" s="58">
        <v>5018</v>
      </c>
      <c r="D11" s="4">
        <v>3894</v>
      </c>
      <c r="E11" s="4">
        <v>275</v>
      </c>
      <c r="F11" s="4">
        <v>792</v>
      </c>
      <c r="G11" s="4">
        <v>57</v>
      </c>
      <c r="H11" s="58">
        <v>9073</v>
      </c>
      <c r="I11" s="4">
        <v>5756</v>
      </c>
      <c r="J11" s="4">
        <v>2446</v>
      </c>
      <c r="K11" s="4">
        <v>851</v>
      </c>
      <c r="L11" s="4">
        <v>3</v>
      </c>
      <c r="M11" s="4">
        <v>17</v>
      </c>
      <c r="N11" s="58">
        <v>455</v>
      </c>
      <c r="O11" s="4">
        <v>333</v>
      </c>
      <c r="P11" s="4">
        <v>122</v>
      </c>
      <c r="Q11" s="18">
        <v>697</v>
      </c>
    </row>
    <row r="12" spans="1:17">
      <c r="A12" s="10">
        <v>41000</v>
      </c>
      <c r="B12" s="4">
        <v>15511</v>
      </c>
      <c r="C12" s="58">
        <v>5052</v>
      </c>
      <c r="D12" s="4">
        <v>3835</v>
      </c>
      <c r="E12" s="4">
        <v>291</v>
      </c>
      <c r="F12" s="4">
        <v>872</v>
      </c>
      <c r="G12" s="4">
        <v>54</v>
      </c>
      <c r="H12" s="58">
        <v>9284</v>
      </c>
      <c r="I12" s="4">
        <v>5970</v>
      </c>
      <c r="J12" s="4">
        <v>2449</v>
      </c>
      <c r="K12" s="4">
        <v>845</v>
      </c>
      <c r="L12" s="4">
        <v>3</v>
      </c>
      <c r="M12" s="4">
        <v>17</v>
      </c>
      <c r="N12" s="58">
        <v>470</v>
      </c>
      <c r="O12" s="4">
        <v>334</v>
      </c>
      <c r="P12" s="4">
        <v>136</v>
      </c>
      <c r="Q12" s="18">
        <v>705</v>
      </c>
    </row>
    <row r="13" spans="1:17">
      <c r="A13" s="10">
        <v>41365</v>
      </c>
      <c r="B13" s="4">
        <v>15834</v>
      </c>
      <c r="C13" s="58">
        <v>5110</v>
      </c>
      <c r="D13" s="4">
        <v>3795</v>
      </c>
      <c r="E13" s="4">
        <v>284</v>
      </c>
      <c r="F13" s="4">
        <v>977</v>
      </c>
      <c r="G13" s="4">
        <v>54</v>
      </c>
      <c r="H13" s="58">
        <v>9537</v>
      </c>
      <c r="I13" s="4">
        <v>6245</v>
      </c>
      <c r="J13" s="4">
        <v>2437</v>
      </c>
      <c r="K13" s="4">
        <v>835</v>
      </c>
      <c r="L13" s="4">
        <v>3</v>
      </c>
      <c r="M13" s="4">
        <v>17</v>
      </c>
      <c r="N13" s="58">
        <v>454</v>
      </c>
      <c r="O13" s="4">
        <v>336</v>
      </c>
      <c r="P13" s="4">
        <v>118</v>
      </c>
      <c r="Q13" s="4">
        <v>733</v>
      </c>
    </row>
    <row r="14" spans="1:17">
      <c r="A14" s="10">
        <v>41730</v>
      </c>
      <c r="B14" s="4">
        <v>16358</v>
      </c>
      <c r="C14" s="58">
        <v>5167</v>
      </c>
      <c r="D14" s="4">
        <v>3758</v>
      </c>
      <c r="E14" s="4">
        <v>286</v>
      </c>
      <c r="F14" s="4">
        <v>1056</v>
      </c>
      <c r="G14" s="4">
        <v>67</v>
      </c>
      <c r="H14" s="58">
        <v>10035</v>
      </c>
      <c r="I14" s="4">
        <v>6664</v>
      </c>
      <c r="J14" s="4">
        <v>2466</v>
      </c>
      <c r="K14" s="4">
        <v>887</v>
      </c>
      <c r="L14" s="4">
        <v>3</v>
      </c>
      <c r="M14" s="4">
        <v>15</v>
      </c>
      <c r="N14" s="58">
        <v>443</v>
      </c>
      <c r="O14" s="4">
        <v>327</v>
      </c>
      <c r="P14" s="4">
        <v>116</v>
      </c>
      <c r="Q14" s="4">
        <v>713</v>
      </c>
    </row>
    <row r="15" spans="1:17">
      <c r="A15" s="10">
        <v>42095</v>
      </c>
      <c r="B15" s="4">
        <v>16668</v>
      </c>
      <c r="C15" s="58">
        <v>5122</v>
      </c>
      <c r="D15" s="58">
        <v>3678</v>
      </c>
      <c r="E15" s="58">
        <v>281</v>
      </c>
      <c r="F15" s="58">
        <v>1102</v>
      </c>
      <c r="G15" s="58">
        <v>61</v>
      </c>
      <c r="H15" s="58">
        <v>10378</v>
      </c>
      <c r="I15" s="58">
        <v>7029</v>
      </c>
      <c r="J15" s="58">
        <v>2431</v>
      </c>
      <c r="K15" s="58">
        <v>897</v>
      </c>
      <c r="L15" s="58">
        <v>3</v>
      </c>
      <c r="M15" s="58">
        <v>18</v>
      </c>
      <c r="N15" s="58">
        <v>443</v>
      </c>
      <c r="O15" s="58">
        <v>328</v>
      </c>
      <c r="P15" s="58">
        <v>115</v>
      </c>
      <c r="Q15" s="58">
        <v>725</v>
      </c>
    </row>
    <row r="16" spans="1:17">
      <c r="A16" s="119">
        <v>42461</v>
      </c>
      <c r="B16" s="108">
        <v>16928</v>
      </c>
      <c r="C16" s="108">
        <v>5091</v>
      </c>
      <c r="D16" s="108">
        <v>3587</v>
      </c>
      <c r="E16" s="108">
        <v>276</v>
      </c>
      <c r="F16" s="108">
        <v>1164</v>
      </c>
      <c r="G16" s="108">
        <v>64</v>
      </c>
      <c r="H16" s="108">
        <v>10624</v>
      </c>
      <c r="I16" s="108">
        <v>7266</v>
      </c>
      <c r="J16" s="108">
        <v>2423</v>
      </c>
      <c r="K16" s="108">
        <v>912</v>
      </c>
      <c r="L16" s="108">
        <v>3</v>
      </c>
      <c r="M16" s="108">
        <v>20</v>
      </c>
      <c r="N16" s="108">
        <v>449</v>
      </c>
      <c r="O16" s="108">
        <v>328</v>
      </c>
      <c r="P16" s="108">
        <v>121</v>
      </c>
      <c r="Q16" s="108">
        <v>764</v>
      </c>
    </row>
  </sheetData>
  <customSheetViews>
    <customSheetView guid="{3EFFBD77-AF91-4BD7-862B-87360CD52D0C}">
      <selection activeCell="C1" sqref="C1"/>
      <pageMargins left="0.7" right="0.7" top="0.75" bottom="0.75" header="0.3" footer="0.3"/>
      <pageSetup paperSize="9" orientation="portrait" r:id="rId1"/>
    </customSheetView>
  </customSheetViews>
  <mergeCells count="6">
    <mergeCell ref="Q6:Q7"/>
    <mergeCell ref="A6:A7"/>
    <mergeCell ref="B6:B7"/>
    <mergeCell ref="C6:G6"/>
    <mergeCell ref="H6:M6"/>
    <mergeCell ref="N6:P6"/>
  </mergeCells>
  <phoneticPr fontId="18"/>
  <pageMargins left="0.7" right="0.7" top="0.75" bottom="0.75" header="0.3" footer="0.3"/>
  <pageSetup paperSize="9" orientation="portrait"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selection activeCell="H11" sqref="H11"/>
    </sheetView>
  </sheetViews>
  <sheetFormatPr defaultRowHeight="14.25"/>
  <cols>
    <col min="1" max="1" width="10.33203125" bestFit="1" customWidth="1"/>
    <col min="2" max="2" width="16" bestFit="1" customWidth="1"/>
    <col min="3" max="3" width="9.77734375" bestFit="1" customWidth="1"/>
    <col min="4" max="4" width="15.21875" bestFit="1" customWidth="1"/>
    <col min="5" max="5" width="16" bestFit="1" customWidth="1"/>
  </cols>
  <sheetData>
    <row r="1" spans="1:5">
      <c r="A1" s="47" t="s">
        <v>1975</v>
      </c>
      <c r="B1" s="166" t="s">
        <v>2574</v>
      </c>
      <c r="C1" s="166" t="s">
        <v>2575</v>
      </c>
      <c r="D1" s="166" t="s">
        <v>2576</v>
      </c>
      <c r="E1" s="166" t="s">
        <v>2577</v>
      </c>
    </row>
    <row r="2" spans="1:5">
      <c r="A2" s="48">
        <v>39904</v>
      </c>
      <c r="B2" s="1">
        <v>5071</v>
      </c>
      <c r="C2" s="1">
        <v>8659</v>
      </c>
      <c r="D2" s="1">
        <v>469</v>
      </c>
      <c r="E2" s="1">
        <v>678</v>
      </c>
    </row>
    <row r="3" spans="1:5">
      <c r="A3" s="48">
        <v>40269</v>
      </c>
      <c r="B3" s="1">
        <v>5088</v>
      </c>
      <c r="C3" s="1">
        <v>8800</v>
      </c>
      <c r="D3" s="1">
        <v>457</v>
      </c>
      <c r="E3" s="1">
        <v>690</v>
      </c>
    </row>
    <row r="4" spans="1:5">
      <c r="A4" s="48">
        <v>40634</v>
      </c>
      <c r="B4" s="1">
        <v>5018</v>
      </c>
      <c r="C4" s="1">
        <v>9073</v>
      </c>
      <c r="D4" s="1">
        <v>455</v>
      </c>
      <c r="E4" s="1">
        <v>697</v>
      </c>
    </row>
    <row r="5" spans="1:5">
      <c r="A5" s="48">
        <v>41000</v>
      </c>
      <c r="B5" s="1">
        <v>5052</v>
      </c>
      <c r="C5" s="1">
        <v>9284</v>
      </c>
      <c r="D5" s="1">
        <v>470</v>
      </c>
      <c r="E5" s="1">
        <v>705</v>
      </c>
    </row>
    <row r="6" spans="1:5">
      <c r="A6" s="48">
        <v>41365</v>
      </c>
      <c r="B6" s="1">
        <v>5110</v>
      </c>
      <c r="C6" s="1">
        <v>9537</v>
      </c>
      <c r="D6" s="1">
        <v>454</v>
      </c>
      <c r="E6" s="1">
        <v>733</v>
      </c>
    </row>
    <row r="7" spans="1:5">
      <c r="A7" s="48">
        <v>41730</v>
      </c>
      <c r="B7" s="1">
        <v>5167</v>
      </c>
      <c r="C7" s="1">
        <v>10035</v>
      </c>
      <c r="D7" s="1">
        <v>443</v>
      </c>
      <c r="E7" s="1">
        <v>713</v>
      </c>
    </row>
    <row r="8" spans="1:5">
      <c r="A8" s="48">
        <v>42095</v>
      </c>
      <c r="B8" s="1">
        <v>5122</v>
      </c>
      <c r="C8" s="1">
        <v>10378</v>
      </c>
      <c r="D8" s="1">
        <v>443</v>
      </c>
      <c r="E8" s="1">
        <v>725</v>
      </c>
    </row>
    <row r="9" spans="1:5">
      <c r="A9" s="48">
        <v>42461</v>
      </c>
      <c r="B9" s="1">
        <v>5091</v>
      </c>
      <c r="C9" s="1">
        <v>10624</v>
      </c>
      <c r="D9" s="1">
        <v>449</v>
      </c>
      <c r="E9" s="1">
        <v>764</v>
      </c>
    </row>
    <row r="10" spans="1:5">
      <c r="A10" s="48" t="s">
        <v>1976</v>
      </c>
      <c r="B10" s="1">
        <v>40719</v>
      </c>
      <c r="C10" s="1">
        <v>76390</v>
      </c>
      <c r="D10" s="1">
        <v>3640</v>
      </c>
      <c r="E10" s="1">
        <v>5705</v>
      </c>
    </row>
  </sheetData>
  <phoneticPr fontId="18"/>
  <pageMargins left="0.7" right="0.7" top="0.75" bottom="0.75" header="0.3" footer="0.3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A2" sqref="A2"/>
    </sheetView>
  </sheetViews>
  <sheetFormatPr defaultRowHeight="14.25"/>
  <cols>
    <col min="1" max="1" width="25.21875" style="78" customWidth="1"/>
    <col min="2" max="4" width="8.6640625" style="78" bestFit="1" customWidth="1"/>
    <col min="5" max="5" width="8.77734375" style="78" customWidth="1"/>
    <col min="6" max="7" width="6.88671875" style="78" bestFit="1" customWidth="1"/>
    <col min="8" max="8" width="12.44140625" style="78" bestFit="1" customWidth="1"/>
    <col min="9" max="9" width="9.33203125" style="78" customWidth="1"/>
    <col min="10" max="16384" width="8.88671875" style="78"/>
  </cols>
  <sheetData>
    <row r="1" spans="1:9">
      <c r="A1" s="78" t="s">
        <v>3164</v>
      </c>
    </row>
    <row r="2" spans="1:9">
      <c r="A2" s="78" t="s">
        <v>3165</v>
      </c>
    </row>
    <row r="3" spans="1:9">
      <c r="A3" s="78" t="s">
        <v>2586</v>
      </c>
    </row>
    <row r="4" spans="1:9">
      <c r="A4" s="78" t="s">
        <v>3166</v>
      </c>
    </row>
    <row r="5" spans="1:9">
      <c r="A5" s="78" t="s">
        <v>2591</v>
      </c>
    </row>
    <row r="6" spans="1:9">
      <c r="A6" s="180" t="s">
        <v>2587</v>
      </c>
      <c r="B6" s="180" t="s">
        <v>2588</v>
      </c>
      <c r="C6" s="180" t="s">
        <v>2589</v>
      </c>
      <c r="D6" s="180"/>
      <c r="E6" s="180" t="s">
        <v>2578</v>
      </c>
      <c r="F6" s="180" t="s">
        <v>2579</v>
      </c>
      <c r="G6" s="180"/>
      <c r="H6" s="180" t="s">
        <v>2580</v>
      </c>
      <c r="I6" s="180" t="s">
        <v>2581</v>
      </c>
    </row>
    <row r="7" spans="1:9">
      <c r="A7" s="180"/>
      <c r="B7" s="180"/>
      <c r="C7" s="127" t="s">
        <v>2582</v>
      </c>
      <c r="D7" s="127" t="s">
        <v>2583</v>
      </c>
      <c r="E7" s="180"/>
      <c r="F7" s="127" t="s">
        <v>2584</v>
      </c>
      <c r="G7" s="127" t="s">
        <v>2585</v>
      </c>
      <c r="H7" s="180"/>
      <c r="I7" s="180"/>
    </row>
    <row r="8" spans="1:9">
      <c r="A8" s="85" t="s">
        <v>2590</v>
      </c>
      <c r="B8" s="85" t="s">
        <v>316</v>
      </c>
      <c r="C8" s="85" t="s">
        <v>316</v>
      </c>
      <c r="D8" s="85" t="s">
        <v>316</v>
      </c>
      <c r="E8" s="85" t="s">
        <v>316</v>
      </c>
      <c r="F8" s="85">
        <v>12982</v>
      </c>
      <c r="G8" s="85">
        <v>1803</v>
      </c>
      <c r="H8" s="85">
        <v>14785</v>
      </c>
      <c r="I8" s="85">
        <v>12.2</v>
      </c>
    </row>
  </sheetData>
  <mergeCells count="7">
    <mergeCell ref="I6:I7"/>
    <mergeCell ref="A6:A7"/>
    <mergeCell ref="B6:B7"/>
    <mergeCell ref="C6:D6"/>
    <mergeCell ref="E6:E7"/>
    <mergeCell ref="F6:G6"/>
    <mergeCell ref="H6:H7"/>
  </mergeCells>
  <phoneticPr fontId="18"/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"/>
  <sheetViews>
    <sheetView showGridLines="0" workbookViewId="0">
      <selection activeCell="H9" sqref="H9"/>
    </sheetView>
  </sheetViews>
  <sheetFormatPr defaultRowHeight="14.25"/>
  <cols>
    <col min="1" max="1" width="25.21875" customWidth="1"/>
    <col min="2" max="4" width="8.6640625" bestFit="1" customWidth="1"/>
    <col min="5" max="5" width="8.77734375" customWidth="1"/>
    <col min="6" max="6" width="7.5546875" bestFit="1" customWidth="1"/>
    <col min="7" max="7" width="7.109375" bestFit="1" customWidth="1"/>
    <col min="8" max="8" width="12.6640625" bestFit="1" customWidth="1"/>
    <col min="9" max="9" width="9.33203125" customWidth="1"/>
  </cols>
  <sheetData>
    <row r="1" spans="1:9">
      <c r="A1" t="s">
        <v>3164</v>
      </c>
    </row>
    <row r="2" spans="1:9">
      <c r="A2" t="s">
        <v>2591</v>
      </c>
    </row>
    <row r="3" spans="1:9">
      <c r="A3" s="180" t="s">
        <v>2587</v>
      </c>
      <c r="B3" s="180" t="s">
        <v>2588</v>
      </c>
      <c r="C3" s="180" t="s">
        <v>2589</v>
      </c>
      <c r="D3" s="180"/>
      <c r="E3" s="180" t="s">
        <v>2578</v>
      </c>
      <c r="F3" s="180" t="s">
        <v>2579</v>
      </c>
      <c r="G3" s="180"/>
      <c r="H3" s="180" t="s">
        <v>2580</v>
      </c>
      <c r="I3" s="180" t="s">
        <v>2581</v>
      </c>
    </row>
    <row r="4" spans="1:9">
      <c r="A4" s="180"/>
      <c r="B4" s="180"/>
      <c r="C4" s="84" t="s">
        <v>2582</v>
      </c>
      <c r="D4" s="84" t="s">
        <v>2583</v>
      </c>
      <c r="E4" s="180"/>
      <c r="F4" s="84" t="s">
        <v>2584</v>
      </c>
      <c r="G4" s="84" t="s">
        <v>2585</v>
      </c>
      <c r="H4" s="180"/>
      <c r="I4" s="180"/>
    </row>
    <row r="5" spans="1:9">
      <c r="A5" s="85" t="s">
        <v>2590</v>
      </c>
      <c r="B5" s="167" t="s">
        <v>316</v>
      </c>
      <c r="C5" s="167" t="s">
        <v>316</v>
      </c>
      <c r="D5" s="167" t="s">
        <v>316</v>
      </c>
      <c r="E5" s="167" t="s">
        <v>316</v>
      </c>
      <c r="F5" s="167">
        <v>12982</v>
      </c>
      <c r="G5" s="167">
        <v>1803</v>
      </c>
      <c r="H5" s="167">
        <v>14785</v>
      </c>
      <c r="I5" s="167">
        <v>12.2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7">
    <mergeCell ref="I3:I4"/>
    <mergeCell ref="A3:A4"/>
    <mergeCell ref="B3:B4"/>
    <mergeCell ref="C3:D3"/>
    <mergeCell ref="E3:E4"/>
    <mergeCell ref="F3:G3"/>
    <mergeCell ref="H3:H4"/>
  </mergeCells>
  <phoneticPr fontId="18"/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2"/>
  <sheetViews>
    <sheetView workbookViewId="0">
      <selection activeCell="A3" sqref="A3"/>
    </sheetView>
  </sheetViews>
  <sheetFormatPr defaultRowHeight="14.25"/>
  <cols>
    <col min="1" max="1" width="11.109375" customWidth="1"/>
  </cols>
  <sheetData>
    <row r="1" spans="1:12">
      <c r="A1" s="1" t="s">
        <v>1110</v>
      </c>
      <c r="B1" s="1"/>
    </row>
    <row r="2" spans="1:12" s="78" customFormat="1">
      <c r="A2" t="s">
        <v>3138</v>
      </c>
      <c r="B2" s="1"/>
    </row>
    <row r="3" spans="1:12" s="166" customFormat="1">
      <c r="A3" s="166" t="s">
        <v>3372</v>
      </c>
      <c r="B3" s="1"/>
    </row>
    <row r="4" spans="1:12" s="78" customFormat="1">
      <c r="A4" t="s">
        <v>3182</v>
      </c>
      <c r="B4" s="1"/>
    </row>
    <row r="5" spans="1:12">
      <c r="A5" t="s">
        <v>1105</v>
      </c>
    </row>
    <row r="6" spans="1:12">
      <c r="A6" s="169" t="s">
        <v>1100</v>
      </c>
      <c r="B6" s="169" t="s">
        <v>1109</v>
      </c>
      <c r="C6" s="169" t="s">
        <v>2595</v>
      </c>
      <c r="D6" s="169"/>
      <c r="E6" s="169"/>
      <c r="F6" s="169"/>
      <c r="G6" s="169"/>
      <c r="H6" s="169" t="s">
        <v>2601</v>
      </c>
      <c r="I6" s="169"/>
      <c r="J6" s="169"/>
      <c r="K6" s="169"/>
      <c r="L6" s="169"/>
    </row>
    <row r="7" spans="1:12">
      <c r="A7" s="169"/>
      <c r="B7" s="169"/>
      <c r="C7" s="82" t="s">
        <v>2596</v>
      </c>
      <c r="D7" s="82" t="s">
        <v>2597</v>
      </c>
      <c r="E7" s="82" t="s">
        <v>2598</v>
      </c>
      <c r="F7" s="82" t="s">
        <v>2599</v>
      </c>
      <c r="G7" s="82" t="s">
        <v>1106</v>
      </c>
      <c r="H7" s="82" t="s">
        <v>2596</v>
      </c>
      <c r="I7" s="82" t="s">
        <v>2597</v>
      </c>
      <c r="J7" s="82" t="s">
        <v>2598</v>
      </c>
      <c r="K7" s="82" t="s">
        <v>2599</v>
      </c>
      <c r="L7" s="82" t="s">
        <v>1106</v>
      </c>
    </row>
    <row r="8" spans="1:12" s="78" customFormat="1" ht="7.5" customHeight="1">
      <c r="A8" s="140" t="str">
        <f>A6</f>
        <v>年度別</v>
      </c>
      <c r="B8" s="140" t="str">
        <f>B6</f>
        <v>区分</v>
      </c>
      <c r="C8" s="140" t="str">
        <f>C7&amp;"("&amp;$C$6&amp;")"</f>
        <v>総数(引受)</v>
      </c>
      <c r="D8" s="140" t="str">
        <f t="shared" ref="D8:F8" si="0">D7&amp;"("&amp;$C$6&amp;")"</f>
        <v>普通(引受)</v>
      </c>
      <c r="E8" s="140" t="str">
        <f t="shared" si="0"/>
        <v>書留(引受)</v>
      </c>
      <c r="F8" s="140" t="str">
        <f t="shared" si="0"/>
        <v>速達(引受)</v>
      </c>
      <c r="G8" s="140" t="str">
        <f>G7&amp;"("&amp;$C$6&amp;")"</f>
        <v>年賀(引受)</v>
      </c>
      <c r="H8" s="140" t="str">
        <f>H7&amp;"("&amp;$H$6&amp;")"</f>
        <v>総数(配達)</v>
      </c>
      <c r="I8" s="140" t="str">
        <f t="shared" ref="I8:L8" si="1">I7&amp;"("&amp;$H$6&amp;")"</f>
        <v>普通(配達)</v>
      </c>
      <c r="J8" s="140" t="str">
        <f t="shared" si="1"/>
        <v>書留(配達)</v>
      </c>
      <c r="K8" s="140" t="str">
        <f t="shared" si="1"/>
        <v>速達(配達)</v>
      </c>
      <c r="L8" s="140" t="str">
        <f t="shared" si="1"/>
        <v>年賀(配達)</v>
      </c>
    </row>
    <row r="9" spans="1:12">
      <c r="A9" s="4" t="s">
        <v>1181</v>
      </c>
      <c r="B9" s="4" t="s">
        <v>1107</v>
      </c>
      <c r="C9" s="4">
        <v>21222</v>
      </c>
      <c r="D9" s="4">
        <v>20862</v>
      </c>
      <c r="E9" s="4">
        <v>260</v>
      </c>
      <c r="F9" s="4">
        <v>100</v>
      </c>
      <c r="G9" s="4">
        <v>7010</v>
      </c>
      <c r="H9" s="4">
        <v>63672</v>
      </c>
      <c r="I9" s="4">
        <v>62189</v>
      </c>
      <c r="J9" s="4">
        <v>1217</v>
      </c>
      <c r="K9" s="4">
        <v>266</v>
      </c>
      <c r="L9" s="4">
        <v>7910</v>
      </c>
    </row>
    <row r="10" spans="1:12">
      <c r="A10" s="4" t="s">
        <v>1182</v>
      </c>
      <c r="B10" s="4" t="s">
        <v>1107</v>
      </c>
      <c r="C10" s="4">
        <v>22587</v>
      </c>
      <c r="D10" s="4">
        <v>22226</v>
      </c>
      <c r="E10" s="4">
        <v>275</v>
      </c>
      <c r="F10" s="4">
        <v>86</v>
      </c>
      <c r="G10" s="4">
        <v>7000</v>
      </c>
      <c r="H10" s="4">
        <v>64115</v>
      </c>
      <c r="I10" s="4">
        <v>62714</v>
      </c>
      <c r="J10" s="4">
        <v>1160</v>
      </c>
      <c r="K10" s="4">
        <v>241</v>
      </c>
      <c r="L10" s="4">
        <v>7690</v>
      </c>
    </row>
    <row r="11" spans="1:12">
      <c r="A11" s="4" t="s">
        <v>1183</v>
      </c>
      <c r="B11" s="4" t="s">
        <v>1107</v>
      </c>
      <c r="C11" s="4">
        <v>21248</v>
      </c>
      <c r="D11" s="4">
        <v>20976</v>
      </c>
      <c r="E11" s="4">
        <v>198</v>
      </c>
      <c r="F11" s="4">
        <v>74</v>
      </c>
      <c r="G11" s="4">
        <v>6970</v>
      </c>
      <c r="H11" s="4">
        <v>61647</v>
      </c>
      <c r="I11" s="4">
        <v>60099</v>
      </c>
      <c r="J11" s="4">
        <v>1316</v>
      </c>
      <c r="K11" s="4">
        <v>232</v>
      </c>
      <c r="L11" s="4">
        <v>7930</v>
      </c>
    </row>
    <row r="12" spans="1:12">
      <c r="A12" s="4" t="s">
        <v>438</v>
      </c>
      <c r="B12" s="4" t="s">
        <v>1107</v>
      </c>
      <c r="C12" s="4">
        <v>19483</v>
      </c>
      <c r="D12" s="4">
        <v>19127</v>
      </c>
      <c r="E12" s="4">
        <v>291</v>
      </c>
      <c r="F12" s="4">
        <v>65</v>
      </c>
      <c r="G12" s="4">
        <v>7320</v>
      </c>
      <c r="H12" s="4">
        <v>59998</v>
      </c>
      <c r="I12" s="4">
        <v>58513</v>
      </c>
      <c r="J12" s="4">
        <v>1242</v>
      </c>
      <c r="K12" s="4">
        <v>243</v>
      </c>
      <c r="L12" s="4">
        <v>7160</v>
      </c>
    </row>
    <row r="13" spans="1:12">
      <c r="A13" s="4" t="s">
        <v>931</v>
      </c>
      <c r="B13" s="4" t="s">
        <v>1107</v>
      </c>
      <c r="C13" s="4">
        <v>28553</v>
      </c>
      <c r="D13" s="4">
        <v>22173</v>
      </c>
      <c r="E13" s="4">
        <v>295</v>
      </c>
      <c r="F13" s="4">
        <v>184</v>
      </c>
      <c r="G13" s="4">
        <v>5901</v>
      </c>
      <c r="H13" s="4">
        <v>75020</v>
      </c>
      <c r="I13" s="4">
        <v>66233</v>
      </c>
      <c r="J13" s="4">
        <v>1115</v>
      </c>
      <c r="K13" s="4">
        <v>366</v>
      </c>
      <c r="L13" s="4">
        <v>7306</v>
      </c>
    </row>
    <row r="14" spans="1:12">
      <c r="A14" s="4" t="s">
        <v>932</v>
      </c>
      <c r="B14" s="4" t="s">
        <v>1107</v>
      </c>
      <c r="C14" s="4">
        <v>29537</v>
      </c>
      <c r="D14" s="4">
        <v>22350</v>
      </c>
      <c r="E14" s="4">
        <v>346</v>
      </c>
      <c r="F14" s="4">
        <v>211</v>
      </c>
      <c r="G14" s="4">
        <v>6630</v>
      </c>
      <c r="H14" s="4">
        <v>66110</v>
      </c>
      <c r="I14" s="4">
        <v>57837</v>
      </c>
      <c r="J14" s="4">
        <v>1114</v>
      </c>
      <c r="K14" s="4">
        <v>354</v>
      </c>
      <c r="L14" s="4">
        <v>6805</v>
      </c>
    </row>
    <row r="15" spans="1:12">
      <c r="A15" s="4" t="s">
        <v>933</v>
      </c>
      <c r="B15" s="4" t="s">
        <v>1107</v>
      </c>
      <c r="C15" s="4">
        <v>29375</v>
      </c>
      <c r="D15" s="4">
        <v>21653</v>
      </c>
      <c r="E15" s="4">
        <v>335</v>
      </c>
      <c r="F15" s="4">
        <v>242</v>
      </c>
      <c r="G15" s="4">
        <v>7145</v>
      </c>
      <c r="H15" s="4">
        <v>67835</v>
      </c>
      <c r="I15" s="4">
        <v>59649</v>
      </c>
      <c r="J15" s="4">
        <v>1117</v>
      </c>
      <c r="K15" s="4">
        <v>400</v>
      </c>
      <c r="L15" s="4">
        <v>6669</v>
      </c>
    </row>
    <row r="16" spans="1:12">
      <c r="A16" s="4" t="s">
        <v>1181</v>
      </c>
      <c r="B16" s="4" t="s">
        <v>1108</v>
      </c>
      <c r="C16" s="4">
        <v>377</v>
      </c>
      <c r="D16" s="4">
        <v>375</v>
      </c>
      <c r="E16" s="4">
        <v>1</v>
      </c>
      <c r="F16" s="4">
        <v>1</v>
      </c>
      <c r="G16" s="4" t="s">
        <v>2592</v>
      </c>
      <c r="H16" s="4">
        <v>741</v>
      </c>
      <c r="I16" s="4">
        <v>701</v>
      </c>
      <c r="J16" s="4">
        <v>38</v>
      </c>
      <c r="K16" s="4">
        <v>2</v>
      </c>
      <c r="L16" s="4" t="s">
        <v>2592</v>
      </c>
    </row>
    <row r="17" spans="1:12">
      <c r="A17" s="4" t="s">
        <v>1182</v>
      </c>
      <c r="B17" s="4" t="s">
        <v>1108</v>
      </c>
      <c r="C17" s="4">
        <v>231</v>
      </c>
      <c r="D17" s="4">
        <v>230</v>
      </c>
      <c r="E17" s="4">
        <v>1</v>
      </c>
      <c r="F17" s="4">
        <v>0</v>
      </c>
      <c r="G17" s="4" t="s">
        <v>2592</v>
      </c>
      <c r="H17" s="4">
        <v>664</v>
      </c>
      <c r="I17" s="4">
        <v>661</v>
      </c>
      <c r="J17" s="4">
        <v>2</v>
      </c>
      <c r="K17" s="4">
        <v>1</v>
      </c>
      <c r="L17" s="4" t="s">
        <v>2592</v>
      </c>
    </row>
    <row r="18" spans="1:12">
      <c r="A18" s="4" t="s">
        <v>1183</v>
      </c>
      <c r="B18" s="4" t="s">
        <v>1108</v>
      </c>
      <c r="C18" s="4">
        <v>473</v>
      </c>
      <c r="D18" s="4">
        <v>473</v>
      </c>
      <c r="E18" s="4">
        <v>0</v>
      </c>
      <c r="F18" s="4">
        <v>0</v>
      </c>
      <c r="G18" s="4" t="s">
        <v>2592</v>
      </c>
      <c r="H18" s="4">
        <v>1138</v>
      </c>
      <c r="I18" s="4">
        <v>1138</v>
      </c>
      <c r="J18" s="4">
        <v>0</v>
      </c>
      <c r="K18" s="4">
        <v>0</v>
      </c>
      <c r="L18" s="4" t="s">
        <v>2592</v>
      </c>
    </row>
    <row r="19" spans="1:12">
      <c r="A19" s="4" t="s">
        <v>438</v>
      </c>
      <c r="B19" s="4" t="s">
        <v>1108</v>
      </c>
      <c r="C19" s="4">
        <v>549</v>
      </c>
      <c r="D19" s="4">
        <v>549</v>
      </c>
      <c r="E19" s="4">
        <v>0</v>
      </c>
      <c r="F19" s="4">
        <v>0</v>
      </c>
      <c r="G19" s="4" t="s">
        <v>2592</v>
      </c>
      <c r="H19" s="4">
        <v>1443</v>
      </c>
      <c r="I19" s="4">
        <v>1443</v>
      </c>
      <c r="J19" s="4">
        <v>0</v>
      </c>
      <c r="K19" s="4">
        <v>0</v>
      </c>
      <c r="L19" s="4" t="s">
        <v>2592</v>
      </c>
    </row>
    <row r="20" spans="1:12">
      <c r="A20" s="4" t="s">
        <v>931</v>
      </c>
      <c r="B20" s="4" t="s">
        <v>1108</v>
      </c>
      <c r="C20" s="4">
        <v>570</v>
      </c>
      <c r="D20" s="4">
        <v>570</v>
      </c>
      <c r="E20" s="4">
        <v>0</v>
      </c>
      <c r="F20" s="4">
        <v>0</v>
      </c>
      <c r="G20" s="4" t="s">
        <v>2592</v>
      </c>
      <c r="H20" s="4">
        <v>1183</v>
      </c>
      <c r="I20" s="4">
        <v>1183</v>
      </c>
      <c r="J20" s="4">
        <v>0</v>
      </c>
      <c r="K20" s="4">
        <v>0</v>
      </c>
      <c r="L20" s="4" t="s">
        <v>2592</v>
      </c>
    </row>
    <row r="21" spans="1:12">
      <c r="A21" s="4" t="s">
        <v>932</v>
      </c>
      <c r="B21" s="4" t="s">
        <v>1108</v>
      </c>
      <c r="C21" s="4">
        <v>489</v>
      </c>
      <c r="D21" s="4">
        <v>489</v>
      </c>
      <c r="E21" s="4">
        <v>0</v>
      </c>
      <c r="F21" s="4">
        <v>0</v>
      </c>
      <c r="G21" s="4" t="s">
        <v>2593</v>
      </c>
      <c r="H21" s="4">
        <v>1245</v>
      </c>
      <c r="I21" s="4">
        <v>1245</v>
      </c>
      <c r="J21" s="4">
        <v>0</v>
      </c>
      <c r="K21" s="4">
        <v>0</v>
      </c>
      <c r="L21" s="4" t="s">
        <v>2592</v>
      </c>
    </row>
    <row r="22" spans="1:12">
      <c r="A22" s="4" t="s">
        <v>933</v>
      </c>
      <c r="B22" s="4" t="s">
        <v>1108</v>
      </c>
      <c r="C22" s="4">
        <v>492</v>
      </c>
      <c r="D22" s="4">
        <v>492</v>
      </c>
      <c r="E22" s="4">
        <v>0</v>
      </c>
      <c r="F22" s="4">
        <v>0</v>
      </c>
      <c r="G22" s="4" t="s">
        <v>2592</v>
      </c>
      <c r="H22" s="4">
        <v>1455</v>
      </c>
      <c r="I22" s="4">
        <v>1455</v>
      </c>
      <c r="J22" s="4">
        <v>0</v>
      </c>
      <c r="K22" s="4">
        <v>0</v>
      </c>
      <c r="L22" s="4" t="s">
        <v>2592</v>
      </c>
    </row>
  </sheetData>
  <autoFilter ref="A8:L8"/>
  <customSheetViews>
    <customSheetView guid="{3EFFBD77-AF91-4BD7-862B-87360CD52D0C}" fitToPage="1">
      <selection activeCell="C1" sqref="C1"/>
      <pageMargins left="0.7" right="0.7" top="0.75" bottom="0.75" header="0.3" footer="0.3"/>
      <pageSetup paperSize="9" scale="97" orientation="landscape" r:id="rId1"/>
    </customSheetView>
  </customSheetViews>
  <mergeCells count="4">
    <mergeCell ref="C6:G6"/>
    <mergeCell ref="H6:L6"/>
    <mergeCell ref="A6:A7"/>
    <mergeCell ref="B6:B7"/>
  </mergeCells>
  <phoneticPr fontId="18"/>
  <pageMargins left="0.7" right="0.7" top="0.75" bottom="0.75" header="0.3" footer="0.3"/>
  <pageSetup paperSize="9" scale="97" orientation="landscape"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D2" sqref="D2"/>
    </sheetView>
  </sheetViews>
  <sheetFormatPr defaultRowHeight="14.25"/>
  <cols>
    <col min="1" max="1" width="10.6640625" style="78" bestFit="1" customWidth="1"/>
    <col min="2" max="3" width="8.21875" style="78" customWidth="1"/>
    <col min="4" max="16384" width="8.88671875" style="78"/>
  </cols>
  <sheetData>
    <row r="1" spans="1:3">
      <c r="A1" s="47" t="s">
        <v>442</v>
      </c>
      <c r="B1" s="166" t="s">
        <v>2602</v>
      </c>
      <c r="C1"/>
    </row>
    <row r="2" spans="1:3">
      <c r="A2"/>
      <c r="B2"/>
      <c r="C2"/>
    </row>
    <row r="3" spans="1:3">
      <c r="A3" s="47" t="s">
        <v>1975</v>
      </c>
      <c r="B3" s="166" t="s">
        <v>2594</v>
      </c>
      <c r="C3" s="166" t="s">
        <v>2600</v>
      </c>
    </row>
    <row r="4" spans="1:3">
      <c r="A4" s="50" t="s">
        <v>1184</v>
      </c>
      <c r="B4" s="1">
        <v>21222</v>
      </c>
      <c r="C4" s="1">
        <v>63672</v>
      </c>
    </row>
    <row r="5" spans="1:3">
      <c r="A5" s="50" t="s">
        <v>1185</v>
      </c>
      <c r="B5" s="1">
        <v>22587</v>
      </c>
      <c r="C5" s="1">
        <v>64115</v>
      </c>
    </row>
    <row r="6" spans="1:3">
      <c r="A6" s="50" t="s">
        <v>1186</v>
      </c>
      <c r="B6" s="1">
        <v>21248</v>
      </c>
      <c r="C6" s="1">
        <v>61647</v>
      </c>
    </row>
    <row r="7" spans="1:3">
      <c r="A7" s="50" t="s">
        <v>443</v>
      </c>
      <c r="B7" s="1">
        <v>19483</v>
      </c>
      <c r="C7" s="1">
        <v>59998</v>
      </c>
    </row>
    <row r="8" spans="1:3">
      <c r="A8" s="50" t="s">
        <v>440</v>
      </c>
      <c r="B8" s="1">
        <v>28553</v>
      </c>
      <c r="C8" s="1">
        <v>75020</v>
      </c>
    </row>
    <row r="9" spans="1:3">
      <c r="A9" s="50" t="s">
        <v>441</v>
      </c>
      <c r="B9" s="1">
        <v>29537</v>
      </c>
      <c r="C9" s="1">
        <v>66110</v>
      </c>
    </row>
    <row r="10" spans="1:3">
      <c r="A10" s="50" t="s">
        <v>677</v>
      </c>
      <c r="B10" s="1">
        <v>29375</v>
      </c>
      <c r="C10" s="1">
        <v>67835</v>
      </c>
    </row>
    <row r="11" spans="1:3">
      <c r="A11" s="50" t="s">
        <v>1976</v>
      </c>
      <c r="B11" s="1">
        <v>172005</v>
      </c>
      <c r="C11" s="1">
        <v>458397</v>
      </c>
    </row>
  </sheetData>
  <phoneticPr fontId="18"/>
  <pageMargins left="0.7" right="0.7" top="0.75" bottom="0.75" header="0.3" footer="0.3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E3" sqref="E3"/>
    </sheetView>
  </sheetViews>
  <sheetFormatPr defaultRowHeight="14.25"/>
  <cols>
    <col min="1" max="1" width="10.6640625" style="78" bestFit="1" customWidth="1"/>
    <col min="2" max="2" width="6.88671875" style="78" customWidth="1"/>
    <col min="3" max="3" width="6" style="78" customWidth="1"/>
    <col min="4" max="16384" width="8.88671875" style="78"/>
  </cols>
  <sheetData>
    <row r="1" spans="1:3">
      <c r="A1" s="47" t="s">
        <v>442</v>
      </c>
      <c r="B1" s="166" t="s">
        <v>2603</v>
      </c>
    </row>
    <row r="3" spans="1:3">
      <c r="A3" s="47" t="s">
        <v>1975</v>
      </c>
      <c r="B3" s="166" t="s">
        <v>2594</v>
      </c>
      <c r="C3" s="166" t="s">
        <v>2600</v>
      </c>
    </row>
    <row r="4" spans="1:3">
      <c r="A4" s="50" t="s">
        <v>1184</v>
      </c>
      <c r="B4" s="1">
        <v>377</v>
      </c>
      <c r="C4" s="1">
        <v>741</v>
      </c>
    </row>
    <row r="5" spans="1:3">
      <c r="A5" s="50" t="s">
        <v>1185</v>
      </c>
      <c r="B5" s="1">
        <v>231</v>
      </c>
      <c r="C5" s="1">
        <v>664</v>
      </c>
    </row>
    <row r="6" spans="1:3">
      <c r="A6" s="50" t="s">
        <v>1186</v>
      </c>
      <c r="B6" s="1">
        <v>473</v>
      </c>
      <c r="C6" s="1">
        <v>1138</v>
      </c>
    </row>
    <row r="7" spans="1:3">
      <c r="A7" s="50" t="s">
        <v>443</v>
      </c>
      <c r="B7" s="1">
        <v>549</v>
      </c>
      <c r="C7" s="1">
        <v>1443</v>
      </c>
    </row>
    <row r="8" spans="1:3">
      <c r="A8" s="50" t="s">
        <v>440</v>
      </c>
      <c r="B8" s="1">
        <v>570</v>
      </c>
      <c r="C8" s="1">
        <v>1183</v>
      </c>
    </row>
    <row r="9" spans="1:3">
      <c r="A9" s="50" t="s">
        <v>441</v>
      </c>
      <c r="B9" s="1">
        <v>489</v>
      </c>
      <c r="C9" s="1">
        <v>1245</v>
      </c>
    </row>
    <row r="10" spans="1:3">
      <c r="A10" s="50" t="s">
        <v>677</v>
      </c>
      <c r="B10" s="1">
        <v>492</v>
      </c>
      <c r="C10" s="1">
        <v>1455</v>
      </c>
    </row>
    <row r="11" spans="1:3">
      <c r="A11" s="50" t="s">
        <v>1976</v>
      </c>
      <c r="B11" s="1">
        <v>3181</v>
      </c>
      <c r="C11" s="1">
        <v>7869</v>
      </c>
    </row>
  </sheetData>
  <phoneticPr fontId="18"/>
  <pageMargins left="0.7" right="0.7" top="0.75" bottom="0.75" header="0.3" footer="0.3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"/>
  <sheetViews>
    <sheetView workbookViewId="0"/>
  </sheetViews>
  <sheetFormatPr defaultRowHeight="14.25"/>
  <cols>
    <col min="1" max="1" width="9.5546875" bestFit="1" customWidth="1"/>
    <col min="2" max="2" width="12.44140625" bestFit="1" customWidth="1"/>
    <col min="3" max="4" width="7.44140625" bestFit="1" customWidth="1"/>
    <col min="5" max="5" width="18.88671875" bestFit="1" customWidth="1"/>
    <col min="6" max="6" width="7.44140625" bestFit="1" customWidth="1"/>
    <col min="7" max="7" width="6.44140625" bestFit="1" customWidth="1"/>
    <col min="8" max="9" width="7" bestFit="1" customWidth="1"/>
    <col min="10" max="10" width="15.77734375" bestFit="1" customWidth="1"/>
    <col min="11" max="11" width="19.33203125" bestFit="1" customWidth="1"/>
    <col min="12" max="12" width="8.88671875" customWidth="1"/>
  </cols>
  <sheetData>
    <row r="1" spans="1:11">
      <c r="A1" t="s">
        <v>913</v>
      </c>
    </row>
    <row r="2" spans="1:11" s="78" customFormat="1">
      <c r="A2" t="s">
        <v>1304</v>
      </c>
    </row>
    <row r="3" spans="1:11" s="78" customFormat="1">
      <c r="A3" t="s">
        <v>489</v>
      </c>
    </row>
    <row r="4" spans="1:11">
      <c r="A4" t="s">
        <v>480</v>
      </c>
    </row>
    <row r="5" spans="1:11">
      <c r="A5" s="169" t="s">
        <v>911</v>
      </c>
      <c r="B5" s="174" t="s">
        <v>910</v>
      </c>
      <c r="C5" s="169" t="s">
        <v>2616</v>
      </c>
      <c r="D5" s="169"/>
      <c r="E5" s="169"/>
      <c r="F5" s="169" t="s">
        <v>2617</v>
      </c>
      <c r="G5" s="169"/>
      <c r="H5" s="169"/>
      <c r="I5" s="169"/>
      <c r="J5" s="169"/>
      <c r="K5" s="169"/>
    </row>
    <row r="6" spans="1:11">
      <c r="A6" s="169"/>
      <c r="B6" s="175"/>
      <c r="C6" s="82" t="s">
        <v>2604</v>
      </c>
      <c r="D6" s="82" t="s">
        <v>2606</v>
      </c>
      <c r="E6" s="82" t="s">
        <v>2608</v>
      </c>
      <c r="F6" s="82" t="s">
        <v>464</v>
      </c>
      <c r="G6" s="82" t="s">
        <v>2610</v>
      </c>
      <c r="H6" s="82" t="s">
        <v>912</v>
      </c>
      <c r="I6" s="82" t="s">
        <v>2613</v>
      </c>
      <c r="J6" s="82" t="s">
        <v>2614</v>
      </c>
      <c r="K6" s="82" t="s">
        <v>2615</v>
      </c>
    </row>
    <row r="7" spans="1:11" s="78" customFormat="1" ht="7.5" customHeight="1">
      <c r="A7" s="139" t="str">
        <f>A5</f>
        <v>年別</v>
      </c>
      <c r="B7" s="139" t="str">
        <f>B5</f>
        <v>学校名</v>
      </c>
      <c r="C7" s="139" t="str">
        <f>C6&amp;"("&amp;$C$5&amp;")"</f>
        <v>総数(校地面積)</v>
      </c>
      <c r="D7" s="139" t="str">
        <f t="shared" ref="D7:E7" si="0">D6&amp;"("&amp;$C$5&amp;")"</f>
        <v>運動場(校地面積)</v>
      </c>
      <c r="E7" s="139" t="str">
        <f t="shared" si="0"/>
        <v>校舎・敷地・その他(校地面積)</v>
      </c>
      <c r="F7" s="139" t="str">
        <f>F6&amp;"("&amp;$F$5&amp;")"</f>
        <v>総数(建物面積)</v>
      </c>
      <c r="G7" s="139" t="str">
        <f t="shared" ref="G7:K7" si="1">G6&amp;"("&amp;$F$5&amp;")"</f>
        <v>校舎(建物面積)</v>
      </c>
      <c r="H7" s="139" t="str">
        <f t="shared" si="1"/>
        <v>体育館(建物面積)</v>
      </c>
      <c r="I7" s="139" t="str">
        <f t="shared" si="1"/>
        <v>給食室(建物面積)</v>
      </c>
      <c r="J7" s="139" t="str">
        <f t="shared" si="1"/>
        <v>プール専用付属室(建物面積)</v>
      </c>
      <c r="K7" s="139" t="str">
        <f t="shared" si="1"/>
        <v>その他(学校開放施設)(建物面積)</v>
      </c>
    </row>
    <row r="8" spans="1:11">
      <c r="A8" s="10">
        <v>40634</v>
      </c>
      <c r="B8" s="4" t="s">
        <v>497</v>
      </c>
      <c r="C8" s="4">
        <v>22405</v>
      </c>
      <c r="D8" s="4">
        <v>10500</v>
      </c>
      <c r="E8" s="4">
        <v>11905</v>
      </c>
      <c r="F8" s="4">
        <v>7366</v>
      </c>
      <c r="G8" s="4">
        <v>5962</v>
      </c>
      <c r="H8" s="4">
        <v>896</v>
      </c>
      <c r="I8" s="4">
        <v>427</v>
      </c>
      <c r="J8" s="4">
        <v>81</v>
      </c>
      <c r="K8" s="4">
        <v>0</v>
      </c>
    </row>
    <row r="9" spans="1:11">
      <c r="A9" s="10">
        <v>40634</v>
      </c>
      <c r="B9" s="4" t="s">
        <v>481</v>
      </c>
      <c r="C9" s="4">
        <v>24316</v>
      </c>
      <c r="D9" s="4">
        <v>11753</v>
      </c>
      <c r="E9" s="4">
        <v>12563</v>
      </c>
      <c r="F9" s="4">
        <v>8321</v>
      </c>
      <c r="G9" s="4">
        <v>6686</v>
      </c>
      <c r="H9" s="4">
        <v>1183</v>
      </c>
      <c r="I9" s="4">
        <v>370</v>
      </c>
      <c r="J9" s="4">
        <v>82</v>
      </c>
      <c r="K9" s="4">
        <v>0</v>
      </c>
    </row>
    <row r="10" spans="1:11">
      <c r="A10" s="10">
        <v>40634</v>
      </c>
      <c r="B10" s="4" t="s">
        <v>482</v>
      </c>
      <c r="C10" s="4">
        <v>17739</v>
      </c>
      <c r="D10" s="4">
        <v>9509</v>
      </c>
      <c r="E10" s="4">
        <v>8230</v>
      </c>
      <c r="F10" s="4">
        <v>6973</v>
      </c>
      <c r="G10" s="4">
        <v>5310</v>
      </c>
      <c r="H10" s="4">
        <v>1203</v>
      </c>
      <c r="I10" s="4">
        <v>397</v>
      </c>
      <c r="J10" s="4">
        <v>63</v>
      </c>
      <c r="K10" s="4">
        <v>0</v>
      </c>
    </row>
    <row r="11" spans="1:11">
      <c r="A11" s="10">
        <v>40634</v>
      </c>
      <c r="B11" s="4" t="s">
        <v>483</v>
      </c>
      <c r="C11" s="4">
        <v>18862</v>
      </c>
      <c r="D11" s="4">
        <v>9938</v>
      </c>
      <c r="E11" s="4">
        <v>8924</v>
      </c>
      <c r="F11" s="4">
        <v>6542</v>
      </c>
      <c r="G11" s="4">
        <v>5380</v>
      </c>
      <c r="H11" s="4">
        <v>835</v>
      </c>
      <c r="I11" s="4">
        <v>247</v>
      </c>
      <c r="J11" s="4">
        <v>80</v>
      </c>
      <c r="K11" s="4">
        <v>0</v>
      </c>
    </row>
    <row r="12" spans="1:11">
      <c r="A12" s="10">
        <v>40634</v>
      </c>
      <c r="B12" s="4" t="s">
        <v>484</v>
      </c>
      <c r="C12" s="4">
        <v>22454</v>
      </c>
      <c r="D12" s="4">
        <v>11528</v>
      </c>
      <c r="E12" s="4">
        <v>10926</v>
      </c>
      <c r="F12" s="4">
        <v>7905</v>
      </c>
      <c r="G12" s="4">
        <v>6317</v>
      </c>
      <c r="H12" s="4">
        <v>1213</v>
      </c>
      <c r="I12" s="4">
        <v>290</v>
      </c>
      <c r="J12" s="4">
        <v>85</v>
      </c>
      <c r="K12" s="4">
        <v>0</v>
      </c>
    </row>
    <row r="13" spans="1:11">
      <c r="A13" s="10">
        <v>40634</v>
      </c>
      <c r="B13" s="4" t="s">
        <v>485</v>
      </c>
      <c r="C13" s="4">
        <v>25124</v>
      </c>
      <c r="D13" s="4">
        <v>9200</v>
      </c>
      <c r="E13" s="4">
        <v>15924</v>
      </c>
      <c r="F13" s="4">
        <v>10215</v>
      </c>
      <c r="G13" s="4">
        <v>8801</v>
      </c>
      <c r="H13" s="4">
        <v>1404</v>
      </c>
      <c r="I13" s="4">
        <v>0</v>
      </c>
      <c r="J13" s="4">
        <v>0</v>
      </c>
      <c r="K13" s="4">
        <v>10</v>
      </c>
    </row>
    <row r="14" spans="1:11">
      <c r="A14" s="10">
        <v>40634</v>
      </c>
      <c r="B14" s="4" t="s">
        <v>486</v>
      </c>
      <c r="C14" s="4">
        <v>21140</v>
      </c>
      <c r="D14" s="4">
        <v>10855</v>
      </c>
      <c r="E14" s="4">
        <v>10285</v>
      </c>
      <c r="F14" s="4">
        <v>8607</v>
      </c>
      <c r="G14" s="4">
        <v>7462</v>
      </c>
      <c r="H14" s="4">
        <v>1136</v>
      </c>
      <c r="I14" s="4">
        <v>0</v>
      </c>
      <c r="J14" s="4">
        <v>0</v>
      </c>
      <c r="K14" s="4">
        <v>9</v>
      </c>
    </row>
    <row r="15" spans="1:11">
      <c r="A15" s="10">
        <v>40634</v>
      </c>
      <c r="B15" s="4" t="s">
        <v>487</v>
      </c>
      <c r="C15" s="4">
        <v>20294</v>
      </c>
      <c r="D15" s="4">
        <v>9386</v>
      </c>
      <c r="E15" s="4">
        <v>10908</v>
      </c>
      <c r="F15" s="4">
        <v>8326</v>
      </c>
      <c r="G15" s="4">
        <v>6546</v>
      </c>
      <c r="H15" s="4">
        <v>1780</v>
      </c>
      <c r="I15" s="4">
        <v>0</v>
      </c>
      <c r="J15" s="4">
        <v>0</v>
      </c>
      <c r="K15" s="4">
        <v>0</v>
      </c>
    </row>
    <row r="16" spans="1:11">
      <c r="A16" s="10">
        <v>41000</v>
      </c>
      <c r="B16" s="4" t="s">
        <v>497</v>
      </c>
      <c r="C16" s="4">
        <v>22405</v>
      </c>
      <c r="D16" s="4">
        <v>10500</v>
      </c>
      <c r="E16" s="4">
        <v>11905</v>
      </c>
      <c r="F16" s="4">
        <v>7366</v>
      </c>
      <c r="G16" s="4">
        <v>5962</v>
      </c>
      <c r="H16" s="4">
        <v>896</v>
      </c>
      <c r="I16" s="4">
        <v>427</v>
      </c>
      <c r="J16" s="4">
        <v>81</v>
      </c>
      <c r="K16" s="4">
        <v>0</v>
      </c>
    </row>
    <row r="17" spans="1:11">
      <c r="A17" s="10">
        <v>41000</v>
      </c>
      <c r="B17" s="4" t="s">
        <v>481</v>
      </c>
      <c r="C17" s="4">
        <v>24316</v>
      </c>
      <c r="D17" s="4">
        <v>11753</v>
      </c>
      <c r="E17" s="4">
        <v>12563</v>
      </c>
      <c r="F17" s="4">
        <v>8321</v>
      </c>
      <c r="G17" s="4">
        <v>6686</v>
      </c>
      <c r="H17" s="4">
        <v>1183</v>
      </c>
      <c r="I17" s="4">
        <v>370</v>
      </c>
      <c r="J17" s="4">
        <v>82</v>
      </c>
      <c r="K17" s="4">
        <v>0</v>
      </c>
    </row>
    <row r="18" spans="1:11">
      <c r="A18" s="10">
        <v>41000</v>
      </c>
      <c r="B18" s="4" t="s">
        <v>482</v>
      </c>
      <c r="C18" s="4">
        <v>17739</v>
      </c>
      <c r="D18" s="4">
        <v>9509</v>
      </c>
      <c r="E18" s="4">
        <v>8230</v>
      </c>
      <c r="F18" s="4">
        <v>6973</v>
      </c>
      <c r="G18" s="4">
        <v>5310</v>
      </c>
      <c r="H18" s="4">
        <v>1203</v>
      </c>
      <c r="I18" s="4">
        <v>397</v>
      </c>
      <c r="J18" s="4">
        <v>63</v>
      </c>
      <c r="K18" s="4">
        <v>0</v>
      </c>
    </row>
    <row r="19" spans="1:11">
      <c r="A19" s="10">
        <v>41000</v>
      </c>
      <c r="B19" s="4" t="s">
        <v>483</v>
      </c>
      <c r="C19" s="4">
        <v>18862</v>
      </c>
      <c r="D19" s="4">
        <v>9938</v>
      </c>
      <c r="E19" s="4">
        <v>8924</v>
      </c>
      <c r="F19" s="4">
        <v>6542</v>
      </c>
      <c r="G19" s="4">
        <v>5380</v>
      </c>
      <c r="H19" s="4">
        <v>835</v>
      </c>
      <c r="I19" s="4">
        <v>247</v>
      </c>
      <c r="J19" s="4">
        <v>80</v>
      </c>
      <c r="K19" s="4">
        <v>0</v>
      </c>
    </row>
    <row r="20" spans="1:11">
      <c r="A20" s="10">
        <v>41000</v>
      </c>
      <c r="B20" s="4" t="s">
        <v>484</v>
      </c>
      <c r="C20" s="4">
        <v>22454</v>
      </c>
      <c r="D20" s="4">
        <v>11528</v>
      </c>
      <c r="E20" s="4">
        <v>10926</v>
      </c>
      <c r="F20" s="4">
        <v>7905</v>
      </c>
      <c r="G20" s="4">
        <v>6317</v>
      </c>
      <c r="H20" s="4">
        <v>1213</v>
      </c>
      <c r="I20" s="4">
        <v>290</v>
      </c>
      <c r="J20" s="4">
        <v>85</v>
      </c>
      <c r="K20" s="4">
        <v>0</v>
      </c>
    </row>
    <row r="21" spans="1:11">
      <c r="A21" s="10">
        <v>41000</v>
      </c>
      <c r="B21" s="4" t="s">
        <v>485</v>
      </c>
      <c r="C21" s="4">
        <v>25124</v>
      </c>
      <c r="D21" s="4">
        <v>9200</v>
      </c>
      <c r="E21" s="4">
        <v>15924</v>
      </c>
      <c r="F21" s="4">
        <v>10215</v>
      </c>
      <c r="G21" s="4">
        <v>8801</v>
      </c>
      <c r="H21" s="4">
        <v>1404</v>
      </c>
      <c r="I21" s="4">
        <v>0</v>
      </c>
      <c r="J21" s="4">
        <v>0</v>
      </c>
      <c r="K21" s="4">
        <v>10</v>
      </c>
    </row>
    <row r="22" spans="1:11">
      <c r="A22" s="10">
        <v>41000</v>
      </c>
      <c r="B22" s="4" t="s">
        <v>486</v>
      </c>
      <c r="C22" s="4">
        <v>21140</v>
      </c>
      <c r="D22" s="4">
        <v>10855</v>
      </c>
      <c r="E22" s="4">
        <v>10285</v>
      </c>
      <c r="F22" s="4">
        <v>8607</v>
      </c>
      <c r="G22" s="4">
        <v>7462</v>
      </c>
      <c r="H22" s="4">
        <v>1136</v>
      </c>
      <c r="I22" s="4">
        <v>0</v>
      </c>
      <c r="J22" s="4">
        <v>0</v>
      </c>
      <c r="K22" s="4">
        <v>9</v>
      </c>
    </row>
    <row r="23" spans="1:11">
      <c r="A23" s="10">
        <v>41000</v>
      </c>
      <c r="B23" s="4" t="s">
        <v>487</v>
      </c>
      <c r="C23" s="4">
        <v>20294</v>
      </c>
      <c r="D23" s="4">
        <v>10377</v>
      </c>
      <c r="E23" s="4">
        <v>9917</v>
      </c>
      <c r="F23" s="4">
        <v>8326</v>
      </c>
      <c r="G23" s="4">
        <v>6546</v>
      </c>
      <c r="H23" s="4">
        <v>1780</v>
      </c>
      <c r="I23" s="4">
        <v>0</v>
      </c>
      <c r="J23" s="4">
        <v>0</v>
      </c>
      <c r="K23" s="4">
        <v>0</v>
      </c>
    </row>
    <row r="24" spans="1:11">
      <c r="A24" s="10">
        <v>41365</v>
      </c>
      <c r="B24" s="4" t="s">
        <v>497</v>
      </c>
      <c r="C24" s="4">
        <v>22405</v>
      </c>
      <c r="D24" s="4">
        <v>10500</v>
      </c>
      <c r="E24" s="4">
        <v>11905</v>
      </c>
      <c r="F24" s="4">
        <v>7386</v>
      </c>
      <c r="G24" s="4">
        <v>5962</v>
      </c>
      <c r="H24" s="4">
        <v>916</v>
      </c>
      <c r="I24" s="4">
        <v>427</v>
      </c>
      <c r="J24" s="4">
        <v>81</v>
      </c>
      <c r="K24" s="4">
        <v>0</v>
      </c>
    </row>
    <row r="25" spans="1:11">
      <c r="A25" s="10">
        <v>41365</v>
      </c>
      <c r="B25" s="4" t="s">
        <v>481</v>
      </c>
      <c r="C25" s="4">
        <v>24316</v>
      </c>
      <c r="D25" s="4">
        <v>11753</v>
      </c>
      <c r="E25" s="4">
        <v>12563</v>
      </c>
      <c r="F25" s="4">
        <v>8150</v>
      </c>
      <c r="G25" s="4">
        <v>6515</v>
      </c>
      <c r="H25" s="4">
        <v>1183</v>
      </c>
      <c r="I25" s="4">
        <v>370</v>
      </c>
      <c r="J25" s="4">
        <v>82</v>
      </c>
      <c r="K25" s="4">
        <v>0</v>
      </c>
    </row>
    <row r="26" spans="1:11">
      <c r="A26" s="10">
        <v>41365</v>
      </c>
      <c r="B26" s="4" t="s">
        <v>482</v>
      </c>
      <c r="C26" s="4">
        <v>17496</v>
      </c>
      <c r="D26" s="4">
        <v>9266</v>
      </c>
      <c r="E26" s="4">
        <v>8230</v>
      </c>
      <c r="F26" s="4">
        <v>6973</v>
      </c>
      <c r="G26" s="4">
        <v>5310</v>
      </c>
      <c r="H26" s="4">
        <v>1203</v>
      </c>
      <c r="I26" s="4">
        <v>397</v>
      </c>
      <c r="J26" s="4">
        <v>63</v>
      </c>
      <c r="K26" s="4">
        <v>0</v>
      </c>
    </row>
    <row r="27" spans="1:11">
      <c r="A27" s="10">
        <v>41365</v>
      </c>
      <c r="B27" s="4" t="s">
        <v>483</v>
      </c>
      <c r="C27" s="4">
        <v>18862</v>
      </c>
      <c r="D27" s="4">
        <v>9938</v>
      </c>
      <c r="E27" s="4">
        <v>8924</v>
      </c>
      <c r="F27" s="4">
        <v>6542</v>
      </c>
      <c r="G27" s="4">
        <v>5380</v>
      </c>
      <c r="H27" s="4">
        <v>835</v>
      </c>
      <c r="I27" s="4">
        <v>247</v>
      </c>
      <c r="J27" s="4">
        <v>80</v>
      </c>
      <c r="K27" s="4">
        <v>0</v>
      </c>
    </row>
    <row r="28" spans="1:11">
      <c r="A28" s="10">
        <v>41365</v>
      </c>
      <c r="B28" s="4" t="s">
        <v>484</v>
      </c>
      <c r="C28" s="4">
        <v>22454</v>
      </c>
      <c r="D28" s="4">
        <v>11528</v>
      </c>
      <c r="E28" s="4">
        <v>10926</v>
      </c>
      <c r="F28" s="4">
        <v>7905</v>
      </c>
      <c r="G28" s="4">
        <v>6317</v>
      </c>
      <c r="H28" s="4">
        <v>1213</v>
      </c>
      <c r="I28" s="4">
        <v>290</v>
      </c>
      <c r="J28" s="4">
        <v>85</v>
      </c>
      <c r="K28" s="4">
        <v>0</v>
      </c>
    </row>
    <row r="29" spans="1:11">
      <c r="A29" s="10">
        <v>41365</v>
      </c>
      <c r="B29" s="4" t="s">
        <v>485</v>
      </c>
      <c r="C29" s="4">
        <v>25124</v>
      </c>
      <c r="D29" s="4">
        <v>9200</v>
      </c>
      <c r="E29" s="4">
        <v>15924</v>
      </c>
      <c r="F29" s="4">
        <v>10215</v>
      </c>
      <c r="G29" s="4">
        <v>8801</v>
      </c>
      <c r="H29" s="4">
        <v>1404</v>
      </c>
      <c r="I29" s="4">
        <v>0</v>
      </c>
      <c r="J29" s="4">
        <v>0</v>
      </c>
      <c r="K29" s="4">
        <v>10</v>
      </c>
    </row>
    <row r="30" spans="1:11">
      <c r="A30" s="10">
        <v>41365</v>
      </c>
      <c r="B30" s="4" t="s">
        <v>486</v>
      </c>
      <c r="C30" s="4">
        <v>21140</v>
      </c>
      <c r="D30" s="4">
        <v>10855</v>
      </c>
      <c r="E30" s="4">
        <v>10285</v>
      </c>
      <c r="F30" s="4">
        <v>8607</v>
      </c>
      <c r="G30" s="4">
        <v>7462</v>
      </c>
      <c r="H30" s="4">
        <v>1136</v>
      </c>
      <c r="I30" s="4">
        <v>0</v>
      </c>
      <c r="J30" s="4">
        <v>0</v>
      </c>
      <c r="K30" s="4">
        <v>9</v>
      </c>
    </row>
    <row r="31" spans="1:11">
      <c r="A31" s="10">
        <v>41365</v>
      </c>
      <c r="B31" s="4" t="s">
        <v>487</v>
      </c>
      <c r="C31" s="4">
        <v>20294</v>
      </c>
      <c r="D31" s="4">
        <v>10377</v>
      </c>
      <c r="E31" s="4">
        <v>9917</v>
      </c>
      <c r="F31" s="4">
        <v>8326</v>
      </c>
      <c r="G31" s="4">
        <v>6546</v>
      </c>
      <c r="H31" s="4">
        <v>1780</v>
      </c>
      <c r="I31" s="4">
        <v>0</v>
      </c>
      <c r="J31" s="4">
        <v>0</v>
      </c>
      <c r="K31" s="4">
        <v>0</v>
      </c>
    </row>
    <row r="32" spans="1:11">
      <c r="A32" s="10">
        <v>41730</v>
      </c>
      <c r="B32" s="4" t="s">
        <v>497</v>
      </c>
      <c r="C32" s="12">
        <v>22405</v>
      </c>
      <c r="D32" s="12">
        <v>10500</v>
      </c>
      <c r="E32" s="12">
        <v>11905</v>
      </c>
      <c r="F32" s="12">
        <v>7386</v>
      </c>
      <c r="G32" s="12">
        <v>5962</v>
      </c>
      <c r="H32" s="12">
        <v>916</v>
      </c>
      <c r="I32" s="12">
        <v>427</v>
      </c>
      <c r="J32" s="12">
        <v>81</v>
      </c>
      <c r="K32" s="12">
        <v>0</v>
      </c>
    </row>
    <row r="33" spans="1:11">
      <c r="A33" s="10">
        <v>41730</v>
      </c>
      <c r="B33" s="4" t="s">
        <v>481</v>
      </c>
      <c r="C33" s="12">
        <v>25206</v>
      </c>
      <c r="D33" s="12">
        <v>11753</v>
      </c>
      <c r="E33" s="12">
        <v>13453</v>
      </c>
      <c r="F33" s="12">
        <v>8150</v>
      </c>
      <c r="G33" s="12">
        <v>6515</v>
      </c>
      <c r="H33" s="12">
        <v>1183</v>
      </c>
      <c r="I33" s="12">
        <v>370</v>
      </c>
      <c r="J33" s="12">
        <v>82</v>
      </c>
      <c r="K33" s="12">
        <v>0</v>
      </c>
    </row>
    <row r="34" spans="1:11">
      <c r="A34" s="10">
        <v>41730</v>
      </c>
      <c r="B34" s="4" t="s">
        <v>482</v>
      </c>
      <c r="C34" s="12">
        <v>17496</v>
      </c>
      <c r="D34" s="12">
        <v>9266</v>
      </c>
      <c r="E34" s="12">
        <v>8230</v>
      </c>
      <c r="F34" s="12">
        <v>6973</v>
      </c>
      <c r="G34" s="12">
        <v>5310</v>
      </c>
      <c r="H34" s="12">
        <v>1203</v>
      </c>
      <c r="I34" s="12">
        <v>397</v>
      </c>
      <c r="J34" s="12">
        <v>63</v>
      </c>
      <c r="K34" s="12">
        <v>0</v>
      </c>
    </row>
    <row r="35" spans="1:11">
      <c r="A35" s="10">
        <v>41730</v>
      </c>
      <c r="B35" s="4" t="s">
        <v>483</v>
      </c>
      <c r="C35" s="12">
        <v>18862</v>
      </c>
      <c r="D35" s="12">
        <v>9938</v>
      </c>
      <c r="E35" s="12">
        <v>8924</v>
      </c>
      <c r="F35" s="12">
        <v>6542</v>
      </c>
      <c r="G35" s="12">
        <v>5380</v>
      </c>
      <c r="H35" s="12">
        <v>835</v>
      </c>
      <c r="I35" s="12">
        <v>247</v>
      </c>
      <c r="J35" s="12">
        <v>80</v>
      </c>
      <c r="K35" s="12">
        <v>0</v>
      </c>
    </row>
    <row r="36" spans="1:11">
      <c r="A36" s="10">
        <v>41730</v>
      </c>
      <c r="B36" s="4" t="s">
        <v>484</v>
      </c>
      <c r="C36" s="12">
        <v>22454</v>
      </c>
      <c r="D36" s="12">
        <v>11528</v>
      </c>
      <c r="E36" s="12">
        <v>10926</v>
      </c>
      <c r="F36" s="12">
        <v>7905</v>
      </c>
      <c r="G36" s="12">
        <v>6317</v>
      </c>
      <c r="H36" s="12">
        <v>1213</v>
      </c>
      <c r="I36" s="12">
        <v>290</v>
      </c>
      <c r="J36" s="12">
        <v>85</v>
      </c>
      <c r="K36" s="12">
        <v>0</v>
      </c>
    </row>
    <row r="37" spans="1:11">
      <c r="A37" s="10">
        <v>41730</v>
      </c>
      <c r="B37" s="4" t="s">
        <v>485</v>
      </c>
      <c r="C37" s="12">
        <v>25124</v>
      </c>
      <c r="D37" s="12">
        <v>9200</v>
      </c>
      <c r="E37" s="12">
        <v>15924</v>
      </c>
      <c r="F37" s="12">
        <v>10215</v>
      </c>
      <c r="G37" s="12">
        <v>8801</v>
      </c>
      <c r="H37" s="12">
        <v>1404</v>
      </c>
      <c r="I37" s="12">
        <v>0</v>
      </c>
      <c r="J37" s="12">
        <v>0</v>
      </c>
      <c r="K37" s="12">
        <v>10</v>
      </c>
    </row>
    <row r="38" spans="1:11">
      <c r="A38" s="10">
        <v>41730</v>
      </c>
      <c r="B38" s="4" t="s">
        <v>486</v>
      </c>
      <c r="C38" s="12">
        <v>21140</v>
      </c>
      <c r="D38" s="12">
        <v>10855</v>
      </c>
      <c r="E38" s="12">
        <v>10285</v>
      </c>
      <c r="F38" s="12">
        <v>8607</v>
      </c>
      <c r="G38" s="12">
        <v>7462</v>
      </c>
      <c r="H38" s="12">
        <v>1136</v>
      </c>
      <c r="I38" s="12">
        <v>0</v>
      </c>
      <c r="J38" s="12">
        <v>0</v>
      </c>
      <c r="K38" s="12">
        <v>9</v>
      </c>
    </row>
    <row r="39" spans="1:11">
      <c r="A39" s="10">
        <v>41730</v>
      </c>
      <c r="B39" s="4" t="s">
        <v>487</v>
      </c>
      <c r="C39" s="12">
        <v>20294</v>
      </c>
      <c r="D39" s="12">
        <v>10377</v>
      </c>
      <c r="E39" s="12">
        <v>9917</v>
      </c>
      <c r="F39" s="12">
        <v>8326</v>
      </c>
      <c r="G39" s="12">
        <v>6546</v>
      </c>
      <c r="H39" s="12">
        <v>1780</v>
      </c>
      <c r="I39" s="12">
        <v>0</v>
      </c>
      <c r="J39" s="12">
        <v>0</v>
      </c>
      <c r="K39" s="12">
        <v>0</v>
      </c>
    </row>
    <row r="40" spans="1:11">
      <c r="A40" s="10">
        <v>42095</v>
      </c>
      <c r="B40" s="4" t="s">
        <v>497</v>
      </c>
      <c r="C40" s="12">
        <v>22405</v>
      </c>
      <c r="D40" s="12">
        <v>10500</v>
      </c>
      <c r="E40" s="12">
        <v>11905</v>
      </c>
      <c r="F40" s="12">
        <v>7386</v>
      </c>
      <c r="G40" s="12">
        <v>5962</v>
      </c>
      <c r="H40" s="12">
        <v>916</v>
      </c>
      <c r="I40" s="12">
        <v>427</v>
      </c>
      <c r="J40" s="12">
        <v>81</v>
      </c>
      <c r="K40" s="12">
        <v>0</v>
      </c>
    </row>
    <row r="41" spans="1:11">
      <c r="A41" s="10">
        <v>42095</v>
      </c>
      <c r="B41" s="4" t="s">
        <v>481</v>
      </c>
      <c r="C41" s="12">
        <v>25206</v>
      </c>
      <c r="D41" s="12">
        <v>11753</v>
      </c>
      <c r="E41" s="12">
        <v>13453</v>
      </c>
      <c r="F41" s="12">
        <v>8150</v>
      </c>
      <c r="G41" s="12">
        <v>6515</v>
      </c>
      <c r="H41" s="12">
        <v>1183</v>
      </c>
      <c r="I41" s="12">
        <v>370</v>
      </c>
      <c r="J41" s="12">
        <v>82</v>
      </c>
      <c r="K41" s="12">
        <v>0</v>
      </c>
    </row>
    <row r="42" spans="1:11">
      <c r="A42" s="10">
        <v>42095</v>
      </c>
      <c r="B42" s="4" t="s">
        <v>482</v>
      </c>
      <c r="C42" s="12">
        <v>17496</v>
      </c>
      <c r="D42" s="12">
        <v>9266</v>
      </c>
      <c r="E42" s="12">
        <v>8230</v>
      </c>
      <c r="F42" s="12">
        <v>6973</v>
      </c>
      <c r="G42" s="12">
        <v>5310</v>
      </c>
      <c r="H42" s="12">
        <v>1203</v>
      </c>
      <c r="I42" s="12">
        <v>397</v>
      </c>
      <c r="J42" s="12">
        <v>63</v>
      </c>
      <c r="K42" s="12">
        <v>0</v>
      </c>
    </row>
    <row r="43" spans="1:11">
      <c r="A43" s="10">
        <v>42095</v>
      </c>
      <c r="B43" s="4" t="s">
        <v>483</v>
      </c>
      <c r="C43" s="12">
        <v>18862</v>
      </c>
      <c r="D43" s="12">
        <v>9938</v>
      </c>
      <c r="E43" s="12">
        <v>8924</v>
      </c>
      <c r="F43" s="12">
        <v>6542</v>
      </c>
      <c r="G43" s="12">
        <v>5380</v>
      </c>
      <c r="H43" s="12">
        <v>835</v>
      </c>
      <c r="I43" s="12">
        <v>247</v>
      </c>
      <c r="J43" s="12">
        <v>80</v>
      </c>
      <c r="K43" s="12">
        <v>0</v>
      </c>
    </row>
    <row r="44" spans="1:11">
      <c r="A44" s="10">
        <v>42095</v>
      </c>
      <c r="B44" s="4" t="s">
        <v>484</v>
      </c>
      <c r="C44" s="12">
        <v>22454</v>
      </c>
      <c r="D44" s="12">
        <v>11528</v>
      </c>
      <c r="E44" s="12">
        <v>10926</v>
      </c>
      <c r="F44" s="12">
        <v>7905</v>
      </c>
      <c r="G44" s="12">
        <v>6317</v>
      </c>
      <c r="H44" s="12">
        <v>1213</v>
      </c>
      <c r="I44" s="12">
        <v>290</v>
      </c>
      <c r="J44" s="12">
        <v>85</v>
      </c>
      <c r="K44" s="12">
        <v>0</v>
      </c>
    </row>
    <row r="45" spans="1:11">
      <c r="A45" s="10">
        <v>42095</v>
      </c>
      <c r="B45" s="4" t="s">
        <v>485</v>
      </c>
      <c r="C45" s="12">
        <v>25124</v>
      </c>
      <c r="D45" s="12">
        <v>9200</v>
      </c>
      <c r="E45" s="12">
        <v>15924</v>
      </c>
      <c r="F45" s="12">
        <v>10215</v>
      </c>
      <c r="G45" s="12">
        <v>8801</v>
      </c>
      <c r="H45" s="12">
        <v>1404</v>
      </c>
      <c r="I45" s="12">
        <v>0</v>
      </c>
      <c r="J45" s="12">
        <v>0</v>
      </c>
      <c r="K45" s="12">
        <v>10</v>
      </c>
    </row>
    <row r="46" spans="1:11">
      <c r="A46" s="10">
        <v>42095</v>
      </c>
      <c r="B46" s="4" t="s">
        <v>486</v>
      </c>
      <c r="C46" s="12">
        <v>21140</v>
      </c>
      <c r="D46" s="12">
        <v>10855</v>
      </c>
      <c r="E46" s="12">
        <v>10285</v>
      </c>
      <c r="F46" s="12">
        <v>8607</v>
      </c>
      <c r="G46" s="12">
        <v>7462</v>
      </c>
      <c r="H46" s="12">
        <v>1136</v>
      </c>
      <c r="I46" s="12">
        <v>0</v>
      </c>
      <c r="J46" s="12">
        <v>0</v>
      </c>
      <c r="K46" s="12">
        <v>9</v>
      </c>
    </row>
    <row r="47" spans="1:11">
      <c r="A47" s="10">
        <v>42095</v>
      </c>
      <c r="B47" s="4" t="s">
        <v>487</v>
      </c>
      <c r="C47" s="12">
        <v>20294</v>
      </c>
      <c r="D47" s="12">
        <v>10377</v>
      </c>
      <c r="E47" s="12">
        <v>9917</v>
      </c>
      <c r="F47" s="12">
        <v>8326</v>
      </c>
      <c r="G47" s="12">
        <v>6546</v>
      </c>
      <c r="H47" s="12">
        <v>1780</v>
      </c>
      <c r="I47" s="12">
        <v>0</v>
      </c>
      <c r="J47" s="12">
        <v>0</v>
      </c>
      <c r="K47" s="12">
        <v>0</v>
      </c>
    </row>
    <row r="48" spans="1:11">
      <c r="A48" s="10">
        <v>42461</v>
      </c>
      <c r="B48" s="58" t="s">
        <v>497</v>
      </c>
      <c r="C48" s="108">
        <v>22405</v>
      </c>
      <c r="D48" s="108">
        <v>10500</v>
      </c>
      <c r="E48" s="108">
        <v>11905</v>
      </c>
      <c r="F48" s="108">
        <v>7386</v>
      </c>
      <c r="G48" s="108">
        <v>5962</v>
      </c>
      <c r="H48" s="108">
        <v>916</v>
      </c>
      <c r="I48" s="108">
        <v>427</v>
      </c>
      <c r="J48" s="108">
        <v>81</v>
      </c>
      <c r="K48" s="108">
        <v>0</v>
      </c>
    </row>
    <row r="49" spans="1:11">
      <c r="A49" s="10">
        <v>42461</v>
      </c>
      <c r="B49" s="58" t="s">
        <v>481</v>
      </c>
      <c r="C49" s="108">
        <v>25206</v>
      </c>
      <c r="D49" s="108">
        <v>11753</v>
      </c>
      <c r="E49" s="108">
        <v>13453</v>
      </c>
      <c r="F49" s="108">
        <v>8150</v>
      </c>
      <c r="G49" s="108">
        <v>6515</v>
      </c>
      <c r="H49" s="108">
        <v>1183</v>
      </c>
      <c r="I49" s="108">
        <v>370</v>
      </c>
      <c r="J49" s="108">
        <v>82</v>
      </c>
      <c r="K49" s="108">
        <v>0</v>
      </c>
    </row>
    <row r="50" spans="1:11">
      <c r="A50" s="10">
        <v>42461</v>
      </c>
      <c r="B50" s="58" t="s">
        <v>482</v>
      </c>
      <c r="C50" s="108">
        <v>17496</v>
      </c>
      <c r="D50" s="108">
        <v>9266</v>
      </c>
      <c r="E50" s="108">
        <v>8230</v>
      </c>
      <c r="F50" s="108">
        <v>6973</v>
      </c>
      <c r="G50" s="108">
        <v>5310</v>
      </c>
      <c r="H50" s="108">
        <v>1203</v>
      </c>
      <c r="I50" s="108">
        <v>397</v>
      </c>
      <c r="J50" s="108">
        <v>63</v>
      </c>
      <c r="K50" s="108">
        <v>0</v>
      </c>
    </row>
    <row r="51" spans="1:11">
      <c r="A51" s="10">
        <v>42461</v>
      </c>
      <c r="B51" s="58" t="s">
        <v>483</v>
      </c>
      <c r="C51" s="108">
        <v>18862</v>
      </c>
      <c r="D51" s="108">
        <v>9938</v>
      </c>
      <c r="E51" s="108">
        <v>8924</v>
      </c>
      <c r="F51" s="108">
        <v>6542</v>
      </c>
      <c r="G51" s="108">
        <v>5380</v>
      </c>
      <c r="H51" s="108">
        <v>835</v>
      </c>
      <c r="I51" s="108">
        <v>247</v>
      </c>
      <c r="J51" s="108">
        <v>80</v>
      </c>
      <c r="K51" s="108">
        <v>0</v>
      </c>
    </row>
    <row r="52" spans="1:11">
      <c r="A52" s="10">
        <v>42461</v>
      </c>
      <c r="B52" s="58" t="s">
        <v>484</v>
      </c>
      <c r="C52" s="108">
        <v>22454</v>
      </c>
      <c r="D52" s="108">
        <v>11528</v>
      </c>
      <c r="E52" s="108">
        <v>10926</v>
      </c>
      <c r="F52" s="108">
        <v>7905</v>
      </c>
      <c r="G52" s="108">
        <v>6317</v>
      </c>
      <c r="H52" s="108">
        <v>1213</v>
      </c>
      <c r="I52" s="108">
        <v>290</v>
      </c>
      <c r="J52" s="108">
        <v>85</v>
      </c>
      <c r="K52" s="108">
        <v>0</v>
      </c>
    </row>
    <row r="53" spans="1:11">
      <c r="A53" s="10">
        <v>42461</v>
      </c>
      <c r="B53" s="58" t="s">
        <v>485</v>
      </c>
      <c r="C53" s="108">
        <v>25124</v>
      </c>
      <c r="D53" s="108">
        <v>9200</v>
      </c>
      <c r="E53" s="108">
        <v>15924</v>
      </c>
      <c r="F53" s="108">
        <v>10215</v>
      </c>
      <c r="G53" s="108">
        <v>8801</v>
      </c>
      <c r="H53" s="108">
        <v>1404</v>
      </c>
      <c r="I53" s="108">
        <v>0</v>
      </c>
      <c r="J53" s="108">
        <v>0</v>
      </c>
      <c r="K53" s="108">
        <v>10</v>
      </c>
    </row>
    <row r="54" spans="1:11">
      <c r="A54" s="10">
        <v>42461</v>
      </c>
      <c r="B54" s="58" t="s">
        <v>486</v>
      </c>
      <c r="C54" s="108">
        <v>21140</v>
      </c>
      <c r="D54" s="108">
        <v>10855</v>
      </c>
      <c r="E54" s="108">
        <v>10285</v>
      </c>
      <c r="F54" s="108">
        <v>8607</v>
      </c>
      <c r="G54" s="108">
        <v>7462</v>
      </c>
      <c r="H54" s="108">
        <v>1136</v>
      </c>
      <c r="I54" s="108">
        <v>0</v>
      </c>
      <c r="J54" s="108">
        <v>0</v>
      </c>
      <c r="K54" s="108">
        <v>9</v>
      </c>
    </row>
    <row r="55" spans="1:11">
      <c r="A55" s="10">
        <v>42461</v>
      </c>
      <c r="B55" s="58" t="s">
        <v>487</v>
      </c>
      <c r="C55" s="108">
        <v>20294</v>
      </c>
      <c r="D55" s="108">
        <v>10377</v>
      </c>
      <c r="E55" s="108">
        <v>9917</v>
      </c>
      <c r="F55" s="108">
        <v>8326</v>
      </c>
      <c r="G55" s="108">
        <v>6546</v>
      </c>
      <c r="H55" s="108">
        <v>1780</v>
      </c>
      <c r="I55" s="108">
        <v>0</v>
      </c>
      <c r="J55" s="108">
        <v>0</v>
      </c>
      <c r="K55" s="108">
        <v>0</v>
      </c>
    </row>
  </sheetData>
  <autoFilter ref="A7:K7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4">
    <mergeCell ref="A5:A6"/>
    <mergeCell ref="C5:E5"/>
    <mergeCell ref="F5:K5"/>
    <mergeCell ref="B5:B6"/>
  </mergeCells>
  <phoneticPr fontId="18"/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topLeftCell="A4" workbookViewId="0">
      <selection activeCell="C9" sqref="C9"/>
    </sheetView>
  </sheetViews>
  <sheetFormatPr defaultRowHeight="14.25"/>
  <cols>
    <col min="1" max="1" width="12.44140625" customWidth="1"/>
    <col min="2" max="2" width="10.6640625" bestFit="1" customWidth="1"/>
    <col min="3" max="3" width="16.88671875" bestFit="1" customWidth="1"/>
    <col min="4" max="4" width="13.109375" bestFit="1" customWidth="1"/>
    <col min="5" max="6" width="11.109375" bestFit="1" customWidth="1"/>
    <col min="7" max="7" width="13.109375" bestFit="1" customWidth="1"/>
    <col min="8" max="8" width="11.109375" bestFit="1" customWidth="1"/>
    <col min="9" max="9" width="9.109375" bestFit="1" customWidth="1"/>
    <col min="10" max="10" width="8.21875" customWidth="1"/>
  </cols>
  <sheetData>
    <row r="1" spans="1:3">
      <c r="A1" s="47" t="s">
        <v>423</v>
      </c>
      <c r="B1" s="48">
        <v>42461</v>
      </c>
    </row>
    <row r="3" spans="1:3">
      <c r="A3" s="47" t="s">
        <v>1975</v>
      </c>
      <c r="B3" s="166" t="s">
        <v>2605</v>
      </c>
      <c r="C3" s="166" t="s">
        <v>2607</v>
      </c>
    </row>
    <row r="4" spans="1:3">
      <c r="A4" s="50" t="s">
        <v>482</v>
      </c>
      <c r="B4" s="1">
        <v>9266</v>
      </c>
      <c r="C4" s="1">
        <v>8230</v>
      </c>
    </row>
    <row r="5" spans="1:3">
      <c r="A5" s="50" t="s">
        <v>483</v>
      </c>
      <c r="B5" s="1">
        <v>9938</v>
      </c>
      <c r="C5" s="1">
        <v>8924</v>
      </c>
    </row>
    <row r="6" spans="1:3">
      <c r="A6" s="50" t="s">
        <v>487</v>
      </c>
      <c r="B6" s="1">
        <v>10377</v>
      </c>
      <c r="C6" s="1">
        <v>9917</v>
      </c>
    </row>
    <row r="7" spans="1:3">
      <c r="A7" s="50" t="s">
        <v>486</v>
      </c>
      <c r="B7" s="1">
        <v>10855</v>
      </c>
      <c r="C7" s="1">
        <v>10285</v>
      </c>
    </row>
    <row r="8" spans="1:3">
      <c r="A8" s="50" t="s">
        <v>497</v>
      </c>
      <c r="B8" s="1">
        <v>10500</v>
      </c>
      <c r="C8" s="1">
        <v>11905</v>
      </c>
    </row>
    <row r="9" spans="1:3">
      <c r="A9" s="50" t="s">
        <v>484</v>
      </c>
      <c r="B9" s="1">
        <v>11528</v>
      </c>
      <c r="C9" s="1">
        <v>10926</v>
      </c>
    </row>
    <row r="10" spans="1:3">
      <c r="A10" s="50" t="s">
        <v>485</v>
      </c>
      <c r="B10" s="1">
        <v>9200</v>
      </c>
      <c r="C10" s="1">
        <v>15924</v>
      </c>
    </row>
    <row r="11" spans="1:3">
      <c r="A11" s="50" t="s">
        <v>481</v>
      </c>
      <c r="B11" s="1">
        <v>11753</v>
      </c>
      <c r="C11" s="1">
        <v>13453</v>
      </c>
    </row>
    <row r="12" spans="1:3">
      <c r="A12" s="50" t="s">
        <v>1976</v>
      </c>
      <c r="B12" s="1">
        <v>83417</v>
      </c>
      <c r="C12" s="1">
        <v>89564</v>
      </c>
    </row>
  </sheetData>
  <phoneticPr fontId="18"/>
  <pageMargins left="0.7" right="0.7" top="0.75" bottom="0.75" header="0.3" footer="0.3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topLeftCell="A7" workbookViewId="0">
      <selection activeCell="B1" sqref="B1"/>
    </sheetView>
  </sheetViews>
  <sheetFormatPr defaultRowHeight="14.25"/>
  <cols>
    <col min="1" max="1" width="12.44140625" style="78" customWidth="1"/>
    <col min="2" max="2" width="10.6640625" style="78" bestFit="1" customWidth="1"/>
    <col min="3" max="4" width="7.21875" style="78" bestFit="1" customWidth="1"/>
    <col min="5" max="5" width="16.6640625" style="78" bestFit="1" customWidth="1"/>
    <col min="6" max="6" width="21.109375" style="78" bestFit="1" customWidth="1"/>
    <col min="7" max="8" width="37.44140625" style="78" bestFit="1" customWidth="1"/>
    <col min="9" max="9" width="9.109375" style="78" bestFit="1" customWidth="1"/>
    <col min="10" max="10" width="8.21875" style="78" customWidth="1"/>
    <col min="11" max="16384" width="8.88671875" style="78"/>
  </cols>
  <sheetData>
    <row r="1" spans="1:8">
      <c r="A1" s="47" t="s">
        <v>423</v>
      </c>
      <c r="B1" s="48">
        <v>42461</v>
      </c>
    </row>
    <row r="3" spans="1:8">
      <c r="A3" s="47" t="s">
        <v>1975</v>
      </c>
      <c r="B3" s="166" t="s">
        <v>2609</v>
      </c>
      <c r="C3" s="166" t="s">
        <v>2611</v>
      </c>
      <c r="D3" s="166" t="s">
        <v>2612</v>
      </c>
      <c r="E3" s="166" t="s">
        <v>488</v>
      </c>
      <c r="F3" s="166" t="s">
        <v>2618</v>
      </c>
      <c r="G3"/>
      <c r="H3"/>
    </row>
    <row r="4" spans="1:8">
      <c r="A4" s="50" t="s">
        <v>483</v>
      </c>
      <c r="B4" s="1">
        <v>5380</v>
      </c>
      <c r="C4" s="1">
        <v>835</v>
      </c>
      <c r="D4" s="1">
        <v>247</v>
      </c>
      <c r="E4" s="1">
        <v>80</v>
      </c>
      <c r="F4" s="1">
        <v>0</v>
      </c>
      <c r="G4"/>
      <c r="H4"/>
    </row>
    <row r="5" spans="1:8">
      <c r="A5" s="50" t="s">
        <v>482</v>
      </c>
      <c r="B5" s="1">
        <v>5310</v>
      </c>
      <c r="C5" s="1">
        <v>1203</v>
      </c>
      <c r="D5" s="1">
        <v>397</v>
      </c>
      <c r="E5" s="1">
        <v>63</v>
      </c>
      <c r="F5" s="1">
        <v>0</v>
      </c>
      <c r="G5"/>
      <c r="H5"/>
    </row>
    <row r="6" spans="1:8">
      <c r="A6" s="50" t="s">
        <v>497</v>
      </c>
      <c r="B6" s="1">
        <v>5962</v>
      </c>
      <c r="C6" s="1">
        <v>916</v>
      </c>
      <c r="D6" s="1">
        <v>427</v>
      </c>
      <c r="E6" s="1">
        <v>81</v>
      </c>
      <c r="F6" s="1">
        <v>0</v>
      </c>
      <c r="G6"/>
      <c r="H6"/>
    </row>
    <row r="7" spans="1:8">
      <c r="A7" s="50" t="s">
        <v>484</v>
      </c>
      <c r="B7" s="1">
        <v>6317</v>
      </c>
      <c r="C7" s="1">
        <v>1213</v>
      </c>
      <c r="D7" s="1">
        <v>290</v>
      </c>
      <c r="E7" s="1">
        <v>85</v>
      </c>
      <c r="F7" s="1">
        <v>0</v>
      </c>
      <c r="G7"/>
      <c r="H7"/>
    </row>
    <row r="8" spans="1:8">
      <c r="A8" s="50" t="s">
        <v>481</v>
      </c>
      <c r="B8" s="1">
        <v>6515</v>
      </c>
      <c r="C8" s="1">
        <v>1183</v>
      </c>
      <c r="D8" s="1">
        <v>370</v>
      </c>
      <c r="E8" s="1">
        <v>82</v>
      </c>
      <c r="F8" s="1">
        <v>0</v>
      </c>
      <c r="G8"/>
      <c r="H8"/>
    </row>
    <row r="9" spans="1:8">
      <c r="A9" s="50" t="s">
        <v>487</v>
      </c>
      <c r="B9" s="1">
        <v>6546</v>
      </c>
      <c r="C9" s="1">
        <v>1780</v>
      </c>
      <c r="D9" s="1">
        <v>0</v>
      </c>
      <c r="E9" s="1">
        <v>0</v>
      </c>
      <c r="F9" s="1">
        <v>0</v>
      </c>
      <c r="G9"/>
      <c r="H9"/>
    </row>
    <row r="10" spans="1:8">
      <c r="A10" s="50" t="s">
        <v>486</v>
      </c>
      <c r="B10" s="1">
        <v>7462</v>
      </c>
      <c r="C10" s="1">
        <v>1136</v>
      </c>
      <c r="D10" s="1">
        <v>0</v>
      </c>
      <c r="E10" s="1">
        <v>0</v>
      </c>
      <c r="F10" s="1">
        <v>9</v>
      </c>
      <c r="G10"/>
      <c r="H10"/>
    </row>
    <row r="11" spans="1:8">
      <c r="A11" s="50" t="s">
        <v>485</v>
      </c>
      <c r="B11" s="1">
        <v>8801</v>
      </c>
      <c r="C11" s="1">
        <v>1404</v>
      </c>
      <c r="D11" s="1">
        <v>0</v>
      </c>
      <c r="E11" s="1">
        <v>0</v>
      </c>
      <c r="F11" s="1">
        <v>10</v>
      </c>
      <c r="G11"/>
      <c r="H11"/>
    </row>
    <row r="12" spans="1:8">
      <c r="A12" s="50" t="s">
        <v>1976</v>
      </c>
      <c r="B12" s="1">
        <v>52293</v>
      </c>
      <c r="C12" s="1">
        <v>9670</v>
      </c>
      <c r="D12" s="1">
        <v>1731</v>
      </c>
      <c r="E12" s="1">
        <v>391</v>
      </c>
      <c r="F12" s="1">
        <v>19</v>
      </c>
      <c r="G12"/>
      <c r="H12"/>
    </row>
  </sheetData>
  <phoneticPr fontId="18"/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"/>
  <sheetViews>
    <sheetView workbookViewId="0">
      <selection activeCell="E16" sqref="E16"/>
    </sheetView>
  </sheetViews>
  <sheetFormatPr defaultRowHeight="14.25"/>
  <cols>
    <col min="1" max="1" width="8.6640625" style="78" bestFit="1" customWidth="1"/>
    <col min="2" max="2" width="10.33203125" style="78" customWidth="1"/>
    <col min="3" max="3" width="6.5546875" style="78" bestFit="1" customWidth="1"/>
    <col min="4" max="4" width="7.5546875" style="78" bestFit="1" customWidth="1"/>
    <col min="5" max="5" width="33.88671875" style="78" bestFit="1" customWidth="1"/>
    <col min="6" max="6" width="31.77734375" style="78" bestFit="1" customWidth="1"/>
    <col min="7" max="8" width="36" style="78" bestFit="1" customWidth="1"/>
    <col min="9" max="9" width="31.77734375" style="78" bestFit="1" customWidth="1"/>
    <col min="10" max="10" width="33.88671875" style="78" bestFit="1" customWidth="1"/>
    <col min="11" max="16384" width="8.88671875" style="78"/>
  </cols>
  <sheetData>
    <row r="1" spans="1:10">
      <c r="A1"/>
      <c r="B1" s="47" t="s">
        <v>2057</v>
      </c>
      <c r="C1"/>
      <c r="D1"/>
      <c r="E1"/>
      <c r="F1"/>
      <c r="G1"/>
      <c r="H1"/>
      <c r="I1"/>
      <c r="J1"/>
    </row>
    <row r="2" spans="1:10">
      <c r="A2" s="47" t="s">
        <v>2394</v>
      </c>
      <c r="B2" s="17">
        <v>42005</v>
      </c>
      <c r="C2" s="17" t="s">
        <v>1976</v>
      </c>
      <c r="D2"/>
      <c r="E2"/>
      <c r="F2"/>
      <c r="G2"/>
      <c r="H2"/>
      <c r="I2"/>
      <c r="J2"/>
    </row>
    <row r="3" spans="1:10">
      <c r="A3" s="50" t="s">
        <v>284</v>
      </c>
      <c r="B3" s="1">
        <v>40</v>
      </c>
      <c r="C3" s="1">
        <v>40</v>
      </c>
      <c r="D3"/>
      <c r="E3"/>
      <c r="F3"/>
      <c r="G3"/>
      <c r="H3"/>
      <c r="I3"/>
      <c r="J3"/>
    </row>
    <row r="4" spans="1:10">
      <c r="A4" s="50" t="s">
        <v>282</v>
      </c>
      <c r="B4" s="1">
        <v>84</v>
      </c>
      <c r="C4" s="1">
        <v>84</v>
      </c>
      <c r="D4"/>
    </row>
    <row r="5" spans="1:10">
      <c r="A5" s="50" t="s">
        <v>280</v>
      </c>
      <c r="B5" s="1">
        <v>99</v>
      </c>
      <c r="C5" s="1">
        <v>99</v>
      </c>
      <c r="D5"/>
    </row>
    <row r="6" spans="1:10">
      <c r="A6" s="50" t="s">
        <v>286</v>
      </c>
      <c r="B6" s="1">
        <v>2899</v>
      </c>
      <c r="C6" s="1">
        <v>2899</v>
      </c>
      <c r="D6"/>
    </row>
    <row r="7" spans="1:10">
      <c r="A7" s="50" t="s">
        <v>287</v>
      </c>
      <c r="B7" s="1">
        <v>26986</v>
      </c>
      <c r="C7" s="1">
        <v>26986</v>
      </c>
      <c r="D7"/>
    </row>
    <row r="8" spans="1:10">
      <c r="A8" s="50" t="s">
        <v>285</v>
      </c>
      <c r="B8" s="1">
        <v>53141</v>
      </c>
      <c r="C8" s="1">
        <v>53141</v>
      </c>
      <c r="D8"/>
    </row>
    <row r="9" spans="1:10">
      <c r="A9" s="50" t="s">
        <v>283</v>
      </c>
      <c r="B9" s="1">
        <v>57539</v>
      </c>
      <c r="C9" s="1">
        <v>57539</v>
      </c>
      <c r="D9"/>
    </row>
    <row r="10" spans="1:10">
      <c r="A10" s="50" t="s">
        <v>281</v>
      </c>
      <c r="B10" s="1">
        <v>59586</v>
      </c>
      <c r="C10" s="1">
        <v>59586</v>
      </c>
      <c r="D10"/>
    </row>
    <row r="11" spans="1:10">
      <c r="A11" s="50" t="s">
        <v>3129</v>
      </c>
      <c r="B11" s="1">
        <v>63854</v>
      </c>
      <c r="C11" s="1">
        <v>63854</v>
      </c>
      <c r="D11"/>
    </row>
  </sheetData>
  <sortState ref="A1:C11">
    <sortCondition ref="B3"/>
  </sortState>
  <phoneticPr fontId="18"/>
  <pageMargins left="0.7" right="0.7" top="0.75" bottom="0.75" header="0.3" footer="0.3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1"/>
  <sheetViews>
    <sheetView workbookViewId="0"/>
  </sheetViews>
  <sheetFormatPr defaultRowHeight="14.25"/>
  <cols>
    <col min="1" max="1" width="9.5546875" bestFit="1" customWidth="1"/>
    <col min="2" max="2" width="12.44140625" bestFit="1" customWidth="1"/>
  </cols>
  <sheetData>
    <row r="1" spans="1:32">
      <c r="A1" t="s">
        <v>1305</v>
      </c>
    </row>
    <row r="2" spans="1:32" s="78" customFormat="1">
      <c r="A2" t="s">
        <v>492</v>
      </c>
    </row>
    <row r="3" spans="1:32" s="78" customFormat="1">
      <c r="A3" t="s">
        <v>3167</v>
      </c>
    </row>
    <row r="4" spans="1:32" s="78" customFormat="1">
      <c r="A4" t="s">
        <v>498</v>
      </c>
    </row>
    <row r="5" spans="1:32">
      <c r="A5" t="s">
        <v>490</v>
      </c>
    </row>
    <row r="6" spans="1:32">
      <c r="A6" s="169" t="s">
        <v>911</v>
      </c>
      <c r="B6" s="169" t="s">
        <v>914</v>
      </c>
      <c r="C6" s="169" t="s">
        <v>923</v>
      </c>
      <c r="D6" s="169"/>
      <c r="E6" s="169"/>
      <c r="F6" s="169" t="s">
        <v>924</v>
      </c>
      <c r="G6" s="169"/>
      <c r="H6" s="169"/>
      <c r="I6" s="169" t="s">
        <v>925</v>
      </c>
      <c r="J6" s="169"/>
      <c r="K6" s="169"/>
      <c r="L6" s="169" t="s">
        <v>915</v>
      </c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</row>
    <row r="7" spans="1:32">
      <c r="A7" s="169"/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 t="s">
        <v>916</v>
      </c>
      <c r="M7" s="169"/>
      <c r="N7" s="169"/>
      <c r="O7" s="169" t="s">
        <v>917</v>
      </c>
      <c r="P7" s="169"/>
      <c r="Q7" s="169"/>
      <c r="R7" s="169" t="s">
        <v>918</v>
      </c>
      <c r="S7" s="169"/>
      <c r="T7" s="169"/>
      <c r="U7" s="169" t="s">
        <v>919</v>
      </c>
      <c r="V7" s="169"/>
      <c r="W7" s="169"/>
      <c r="X7" s="169" t="s">
        <v>920</v>
      </c>
      <c r="Y7" s="169"/>
      <c r="Z7" s="169"/>
      <c r="AA7" s="169" t="s">
        <v>921</v>
      </c>
      <c r="AB7" s="169"/>
      <c r="AC7" s="169"/>
      <c r="AD7" s="169" t="s">
        <v>922</v>
      </c>
      <c r="AE7" s="169"/>
      <c r="AF7" s="169"/>
    </row>
    <row r="8" spans="1:32">
      <c r="A8" s="169"/>
      <c r="B8" s="169"/>
      <c r="C8" s="82" t="s">
        <v>2619</v>
      </c>
      <c r="D8" s="82" t="s">
        <v>2620</v>
      </c>
      <c r="E8" s="82" t="s">
        <v>2621</v>
      </c>
      <c r="F8" s="82" t="s">
        <v>2619</v>
      </c>
      <c r="G8" s="82" t="s">
        <v>2622</v>
      </c>
      <c r="H8" s="82" t="s">
        <v>2623</v>
      </c>
      <c r="I8" s="82" t="s">
        <v>2619</v>
      </c>
      <c r="J8" s="82" t="s">
        <v>2622</v>
      </c>
      <c r="K8" s="82" t="s">
        <v>2623</v>
      </c>
      <c r="L8" s="82" t="s">
        <v>2596</v>
      </c>
      <c r="M8" s="82" t="s">
        <v>2624</v>
      </c>
      <c r="N8" s="82" t="s">
        <v>2625</v>
      </c>
      <c r="O8" s="82" t="s">
        <v>2596</v>
      </c>
      <c r="P8" s="82" t="s">
        <v>405</v>
      </c>
      <c r="Q8" s="82" t="s">
        <v>320</v>
      </c>
      <c r="R8" s="82" t="s">
        <v>313</v>
      </c>
      <c r="S8" s="82" t="s">
        <v>405</v>
      </c>
      <c r="T8" s="82" t="s">
        <v>320</v>
      </c>
      <c r="U8" s="82" t="s">
        <v>313</v>
      </c>
      <c r="V8" s="82" t="s">
        <v>405</v>
      </c>
      <c r="W8" s="82" t="s">
        <v>320</v>
      </c>
      <c r="X8" s="82" t="s">
        <v>313</v>
      </c>
      <c r="Y8" s="82" t="s">
        <v>405</v>
      </c>
      <c r="Z8" s="82" t="s">
        <v>320</v>
      </c>
      <c r="AA8" s="82" t="s">
        <v>313</v>
      </c>
      <c r="AB8" s="82" t="s">
        <v>405</v>
      </c>
      <c r="AC8" s="82" t="s">
        <v>320</v>
      </c>
      <c r="AD8" s="82" t="s">
        <v>313</v>
      </c>
      <c r="AE8" s="82" t="s">
        <v>405</v>
      </c>
      <c r="AF8" s="82" t="s">
        <v>320</v>
      </c>
    </row>
    <row r="9" spans="1:32" s="38" customFormat="1" ht="9.75" customHeight="1">
      <c r="A9" s="139" t="str">
        <f>A6</f>
        <v>年別</v>
      </c>
      <c r="B9" s="139" t="str">
        <f>B6</f>
        <v>学校</v>
      </c>
      <c r="C9" s="139" t="str">
        <f>C8&amp;"("&amp;$C$6&amp;")"</f>
        <v>総数(学級数)</v>
      </c>
      <c r="D9" s="139" t="str">
        <f t="shared" ref="D9" si="0">D8&amp;"("&amp;$C$6&amp;")"</f>
        <v>単式(学級数)</v>
      </c>
      <c r="E9" s="139" t="str">
        <f>E8&amp;"("&amp;$C$6&amp;")"</f>
        <v>※81条(学級数)</v>
      </c>
      <c r="F9" s="139" t="str">
        <f>F8&amp;"("&amp;$F$6&amp;")"</f>
        <v>総数(教員数)</v>
      </c>
      <c r="G9" s="139" t="str">
        <f t="shared" ref="G9:H9" si="1">G8&amp;"("&amp;$F$6&amp;")"</f>
        <v>男(教員数)</v>
      </c>
      <c r="H9" s="139" t="str">
        <f t="shared" si="1"/>
        <v>女(教員数)</v>
      </c>
      <c r="I9" s="139" t="str">
        <f>I8&amp;"("&amp;$I$6&amp;")"</f>
        <v>総数(職員数)</v>
      </c>
      <c r="J9" s="139" t="str">
        <f t="shared" ref="J9:K9" si="2">J8&amp;"("&amp;$I$6&amp;")"</f>
        <v>男(職員数)</v>
      </c>
      <c r="K9" s="139" t="str">
        <f t="shared" si="2"/>
        <v>女(職員数)</v>
      </c>
      <c r="L9" s="139" t="str">
        <f>L8&amp;"("&amp;$L$7&amp;")"&amp;"("&amp;$L$6&amp;")"</f>
        <v>総数(総数)(児童数)</v>
      </c>
      <c r="M9" s="139" t="str">
        <f t="shared" ref="M9:N9" si="3">M8&amp;"("&amp;$L$7&amp;")"&amp;"("&amp;$L$6&amp;")"</f>
        <v>男(総数)(児童数)</v>
      </c>
      <c r="N9" s="139" t="str">
        <f t="shared" si="3"/>
        <v>女(総数)(児童数)</v>
      </c>
      <c r="O9" s="139" t="str">
        <f>O8&amp;"("&amp;$O$7&amp;")"&amp;"("&amp;$L$6&amp;")"</f>
        <v>総数(1学年)(児童数)</v>
      </c>
      <c r="P9" s="139" t="str">
        <f t="shared" ref="P9:Q9" si="4">P8&amp;"("&amp;$O$7&amp;")"&amp;"("&amp;$L$6&amp;")"</f>
        <v>男(1学年)(児童数)</v>
      </c>
      <c r="Q9" s="139" t="str">
        <f t="shared" si="4"/>
        <v>女(1学年)(児童数)</v>
      </c>
      <c r="R9" s="139" t="str">
        <f>R8&amp;"("&amp;$R$7&amp;")"&amp;"("&amp;$L$6&amp;")"</f>
        <v>総数(2学年)(児童数)</v>
      </c>
      <c r="S9" s="139" t="str">
        <f t="shared" ref="S9:T9" si="5">S8&amp;"("&amp;$R$7&amp;")"&amp;"("&amp;$L$6&amp;")"</f>
        <v>男(2学年)(児童数)</v>
      </c>
      <c r="T9" s="139" t="str">
        <f t="shared" si="5"/>
        <v>女(2学年)(児童数)</v>
      </c>
      <c r="U9" s="139" t="str">
        <f>U8&amp;"("&amp;$U$7&amp;")"&amp;"("&amp;$L$6&amp;")"</f>
        <v>総数(3学年)(児童数)</v>
      </c>
      <c r="V9" s="139" t="str">
        <f t="shared" ref="V9:W9" si="6">V8&amp;"("&amp;$U$7&amp;")"&amp;"("&amp;$L$6&amp;")"</f>
        <v>男(3学年)(児童数)</v>
      </c>
      <c r="W9" s="139" t="str">
        <f t="shared" si="6"/>
        <v>女(3学年)(児童数)</v>
      </c>
      <c r="X9" s="139" t="str">
        <f>X8&amp;"("&amp;$X$7&amp;")"&amp;"("&amp;$L$6&amp;")"</f>
        <v>総数(4学年)(児童数)</v>
      </c>
      <c r="Y9" s="139" t="str">
        <f t="shared" ref="Y9:Z9" si="7">Y8&amp;"("&amp;$X$7&amp;")"&amp;"("&amp;$L$6&amp;")"</f>
        <v>男(4学年)(児童数)</v>
      </c>
      <c r="Z9" s="139" t="str">
        <f t="shared" si="7"/>
        <v>女(4学年)(児童数)</v>
      </c>
      <c r="AA9" s="139" t="str">
        <f>AA8&amp;"("&amp;$AA$7&amp;")"&amp;"("&amp;$L$6&amp;")"</f>
        <v>総数(5学年)(児童数)</v>
      </c>
      <c r="AB9" s="139" t="str">
        <f t="shared" ref="AB9:AC9" si="8">AB8&amp;"("&amp;$AA$7&amp;")"&amp;"("&amp;$L$6&amp;")"</f>
        <v>男(5学年)(児童数)</v>
      </c>
      <c r="AC9" s="139" t="str">
        <f t="shared" si="8"/>
        <v>女(5学年)(児童数)</v>
      </c>
      <c r="AD9" s="139" t="str">
        <f>AD8&amp;"("&amp;$AD$7&amp;")"&amp;"("&amp;$L$6&amp;")"</f>
        <v>総数(6学年)(児童数)</v>
      </c>
      <c r="AE9" s="139" t="str">
        <f t="shared" ref="AE9:AF9" si="9">AE8&amp;"("&amp;$AD$7&amp;")"&amp;"("&amp;$L$6&amp;")"</f>
        <v>男(6学年)(児童数)</v>
      </c>
      <c r="AF9" s="139" t="str">
        <f t="shared" si="9"/>
        <v>女(6学年)(児童数)</v>
      </c>
    </row>
    <row r="10" spans="1:32" s="38" customFormat="1" ht="14.25" customHeight="1">
      <c r="A10" s="10">
        <v>31168</v>
      </c>
      <c r="B10" s="53" t="s">
        <v>206</v>
      </c>
      <c r="C10" s="53" t="s">
        <v>257</v>
      </c>
      <c r="D10" s="53" t="s">
        <v>257</v>
      </c>
      <c r="E10" s="53" t="s">
        <v>257</v>
      </c>
      <c r="F10" s="53" t="s">
        <v>257</v>
      </c>
      <c r="G10" s="53" t="s">
        <v>257</v>
      </c>
      <c r="H10" s="53" t="s">
        <v>257</v>
      </c>
      <c r="I10" s="53" t="s">
        <v>257</v>
      </c>
      <c r="J10" s="53" t="s">
        <v>257</v>
      </c>
      <c r="K10" s="53" t="s">
        <v>257</v>
      </c>
      <c r="L10" s="4">
        <v>4378</v>
      </c>
      <c r="M10" s="4">
        <v>2267</v>
      </c>
      <c r="N10" s="4">
        <v>2111</v>
      </c>
      <c r="O10" s="4">
        <v>632</v>
      </c>
      <c r="P10" s="53">
        <v>331</v>
      </c>
      <c r="Q10" s="53">
        <v>301</v>
      </c>
      <c r="R10" s="4">
        <v>701</v>
      </c>
      <c r="S10" s="53">
        <v>361</v>
      </c>
      <c r="T10" s="53">
        <v>340</v>
      </c>
      <c r="U10" s="4">
        <v>694</v>
      </c>
      <c r="V10" s="53">
        <v>364</v>
      </c>
      <c r="W10" s="53">
        <v>330</v>
      </c>
      <c r="X10" s="4">
        <v>767</v>
      </c>
      <c r="Y10" s="53">
        <v>394</v>
      </c>
      <c r="Z10" s="53">
        <v>373</v>
      </c>
      <c r="AA10" s="4">
        <v>770</v>
      </c>
      <c r="AB10" s="53">
        <v>391</v>
      </c>
      <c r="AC10" s="53">
        <v>379</v>
      </c>
      <c r="AD10" s="4">
        <v>814</v>
      </c>
      <c r="AE10" s="53">
        <v>426</v>
      </c>
      <c r="AF10" s="53">
        <v>388</v>
      </c>
    </row>
    <row r="11" spans="1:32" s="38" customFormat="1" ht="14.25" customHeight="1">
      <c r="A11" s="10">
        <v>31533</v>
      </c>
      <c r="B11" s="53" t="s">
        <v>206</v>
      </c>
      <c r="C11" s="53" t="s">
        <v>257</v>
      </c>
      <c r="D11" s="53" t="s">
        <v>257</v>
      </c>
      <c r="E11" s="53" t="s">
        <v>257</v>
      </c>
      <c r="F11" s="53" t="s">
        <v>257</v>
      </c>
      <c r="G11" s="53" t="s">
        <v>257</v>
      </c>
      <c r="H11" s="53" t="s">
        <v>257</v>
      </c>
      <c r="I11" s="53" t="s">
        <v>257</v>
      </c>
      <c r="J11" s="53" t="s">
        <v>257</v>
      </c>
      <c r="K11" s="53" t="s">
        <v>257</v>
      </c>
      <c r="L11" s="4">
        <v>4259</v>
      </c>
      <c r="M11" s="4">
        <v>2185</v>
      </c>
      <c r="N11" s="4">
        <v>2074</v>
      </c>
      <c r="O11" s="4">
        <v>631</v>
      </c>
      <c r="P11" s="53">
        <v>323</v>
      </c>
      <c r="Q11" s="53">
        <v>308</v>
      </c>
      <c r="R11" s="4">
        <v>645</v>
      </c>
      <c r="S11" s="53">
        <v>339</v>
      </c>
      <c r="T11" s="53">
        <v>306</v>
      </c>
      <c r="U11" s="4">
        <v>711</v>
      </c>
      <c r="V11" s="53">
        <v>362</v>
      </c>
      <c r="W11" s="53">
        <v>349</v>
      </c>
      <c r="X11" s="4">
        <v>718</v>
      </c>
      <c r="Y11" s="53">
        <v>373</v>
      </c>
      <c r="Z11" s="53">
        <v>345</v>
      </c>
      <c r="AA11" s="4">
        <v>782</v>
      </c>
      <c r="AB11" s="53">
        <v>396</v>
      </c>
      <c r="AC11" s="53">
        <v>386</v>
      </c>
      <c r="AD11" s="4">
        <v>772</v>
      </c>
      <c r="AE11" s="53">
        <v>392</v>
      </c>
      <c r="AF11" s="53">
        <v>380</v>
      </c>
    </row>
    <row r="12" spans="1:32" s="38" customFormat="1" ht="14.25" customHeight="1">
      <c r="A12" s="10">
        <v>31898</v>
      </c>
      <c r="B12" s="53" t="s">
        <v>206</v>
      </c>
      <c r="C12" s="53" t="s">
        <v>257</v>
      </c>
      <c r="D12" s="53" t="s">
        <v>257</v>
      </c>
      <c r="E12" s="53" t="s">
        <v>257</v>
      </c>
      <c r="F12" s="53" t="s">
        <v>257</v>
      </c>
      <c r="G12" s="53" t="s">
        <v>257</v>
      </c>
      <c r="H12" s="53" t="s">
        <v>257</v>
      </c>
      <c r="I12" s="53" t="s">
        <v>257</v>
      </c>
      <c r="J12" s="53" t="s">
        <v>257</v>
      </c>
      <c r="K12" s="53" t="s">
        <v>257</v>
      </c>
      <c r="L12" s="4">
        <v>4107</v>
      </c>
      <c r="M12" s="4">
        <v>2113</v>
      </c>
      <c r="N12" s="4">
        <v>1994</v>
      </c>
      <c r="O12" s="4">
        <v>607</v>
      </c>
      <c r="P12" s="53">
        <v>310</v>
      </c>
      <c r="Q12" s="53">
        <v>297</v>
      </c>
      <c r="R12" s="4">
        <v>629</v>
      </c>
      <c r="S12" s="53">
        <v>323</v>
      </c>
      <c r="T12" s="53">
        <v>306</v>
      </c>
      <c r="U12" s="4">
        <v>649</v>
      </c>
      <c r="V12" s="53">
        <v>340</v>
      </c>
      <c r="W12" s="53">
        <v>309</v>
      </c>
      <c r="X12" s="4">
        <v>710</v>
      </c>
      <c r="Y12" s="53">
        <v>368</v>
      </c>
      <c r="Z12" s="53">
        <v>342</v>
      </c>
      <c r="AA12" s="4">
        <v>726</v>
      </c>
      <c r="AB12" s="53">
        <v>373</v>
      </c>
      <c r="AC12" s="53">
        <v>353</v>
      </c>
      <c r="AD12" s="4">
        <v>786</v>
      </c>
      <c r="AE12" s="53">
        <v>399</v>
      </c>
      <c r="AF12" s="53">
        <v>387</v>
      </c>
    </row>
    <row r="13" spans="1:32" s="38" customFormat="1" ht="14.25" customHeight="1">
      <c r="A13" s="10">
        <v>32264</v>
      </c>
      <c r="B13" s="53" t="s">
        <v>206</v>
      </c>
      <c r="C13" s="53" t="s">
        <v>257</v>
      </c>
      <c r="D13" s="53" t="s">
        <v>257</v>
      </c>
      <c r="E13" s="53" t="s">
        <v>257</v>
      </c>
      <c r="F13" s="53" t="s">
        <v>257</v>
      </c>
      <c r="G13" s="53" t="s">
        <v>257</v>
      </c>
      <c r="H13" s="53" t="s">
        <v>257</v>
      </c>
      <c r="I13" s="53" t="s">
        <v>257</v>
      </c>
      <c r="J13" s="53" t="s">
        <v>257</v>
      </c>
      <c r="K13" s="53" t="s">
        <v>257</v>
      </c>
      <c r="L13" s="4">
        <v>3975</v>
      </c>
      <c r="M13" s="4">
        <v>2053</v>
      </c>
      <c r="N13" s="4">
        <v>1922</v>
      </c>
      <c r="O13" s="4">
        <v>593</v>
      </c>
      <c r="P13" s="53">
        <v>306</v>
      </c>
      <c r="Q13" s="53">
        <v>287</v>
      </c>
      <c r="R13" s="4">
        <v>622</v>
      </c>
      <c r="S13" s="53">
        <v>323</v>
      </c>
      <c r="T13" s="53">
        <v>299</v>
      </c>
      <c r="U13" s="4">
        <v>631</v>
      </c>
      <c r="V13" s="53">
        <v>321</v>
      </c>
      <c r="W13" s="53">
        <v>310</v>
      </c>
      <c r="X13" s="4">
        <v>660</v>
      </c>
      <c r="Y13" s="53">
        <v>347</v>
      </c>
      <c r="Z13" s="53">
        <v>313</v>
      </c>
      <c r="AA13" s="4">
        <v>728</v>
      </c>
      <c r="AB13" s="53">
        <v>377</v>
      </c>
      <c r="AC13" s="53">
        <v>351</v>
      </c>
      <c r="AD13" s="4">
        <v>741</v>
      </c>
      <c r="AE13" s="53">
        <v>379</v>
      </c>
      <c r="AF13" s="53">
        <v>362</v>
      </c>
    </row>
    <row r="14" spans="1:32" s="38" customFormat="1" ht="14.25" customHeight="1">
      <c r="A14" s="10">
        <v>32629</v>
      </c>
      <c r="B14" s="53" t="s">
        <v>206</v>
      </c>
      <c r="C14" s="53" t="s">
        <v>257</v>
      </c>
      <c r="D14" s="53" t="s">
        <v>257</v>
      </c>
      <c r="E14" s="53" t="s">
        <v>257</v>
      </c>
      <c r="F14" s="53" t="s">
        <v>257</v>
      </c>
      <c r="G14" s="53" t="s">
        <v>257</v>
      </c>
      <c r="H14" s="53" t="s">
        <v>257</v>
      </c>
      <c r="I14" s="53" t="s">
        <v>257</v>
      </c>
      <c r="J14" s="53" t="s">
        <v>257</v>
      </c>
      <c r="K14" s="53" t="s">
        <v>257</v>
      </c>
      <c r="L14" s="4">
        <v>3878</v>
      </c>
      <c r="M14" s="4">
        <v>2000</v>
      </c>
      <c r="N14" s="4">
        <v>1878</v>
      </c>
      <c r="O14" s="4">
        <v>582</v>
      </c>
      <c r="P14" s="53">
        <v>293</v>
      </c>
      <c r="Q14" s="53">
        <v>289</v>
      </c>
      <c r="R14" s="4">
        <v>600</v>
      </c>
      <c r="S14" s="53">
        <v>313</v>
      </c>
      <c r="T14" s="53">
        <v>287</v>
      </c>
      <c r="U14" s="4">
        <v>649</v>
      </c>
      <c r="V14" s="53">
        <v>339</v>
      </c>
      <c r="W14" s="53">
        <v>310</v>
      </c>
      <c r="X14" s="4">
        <v>638</v>
      </c>
      <c r="Y14" s="53">
        <v>321</v>
      </c>
      <c r="Z14" s="53">
        <v>317</v>
      </c>
      <c r="AA14" s="4">
        <v>679</v>
      </c>
      <c r="AB14" s="53">
        <v>353</v>
      </c>
      <c r="AC14" s="53">
        <v>326</v>
      </c>
      <c r="AD14" s="4">
        <v>730</v>
      </c>
      <c r="AE14" s="53">
        <v>381</v>
      </c>
      <c r="AF14" s="53">
        <v>349</v>
      </c>
    </row>
    <row r="15" spans="1:32" s="57" customFormat="1" ht="14.25" customHeight="1">
      <c r="A15" s="10">
        <v>38108</v>
      </c>
      <c r="B15" s="54" t="s">
        <v>206</v>
      </c>
      <c r="C15" s="54" t="s">
        <v>257</v>
      </c>
      <c r="D15" s="54" t="s">
        <v>257</v>
      </c>
      <c r="E15" s="54" t="s">
        <v>257</v>
      </c>
      <c r="F15" s="54" t="s">
        <v>257</v>
      </c>
      <c r="G15" s="54" t="s">
        <v>257</v>
      </c>
      <c r="H15" s="54" t="s">
        <v>257</v>
      </c>
      <c r="I15" s="54" t="s">
        <v>257</v>
      </c>
      <c r="J15" s="54" t="s">
        <v>257</v>
      </c>
      <c r="K15" s="54" t="s">
        <v>257</v>
      </c>
      <c r="L15" s="58">
        <v>2747</v>
      </c>
      <c r="M15" s="58">
        <v>1398</v>
      </c>
      <c r="N15" s="58">
        <v>1349</v>
      </c>
      <c r="O15" s="58">
        <v>451</v>
      </c>
      <c r="P15" s="54">
        <v>231</v>
      </c>
      <c r="Q15" s="54">
        <v>220</v>
      </c>
      <c r="R15" s="58">
        <v>444</v>
      </c>
      <c r="S15" s="54">
        <v>211</v>
      </c>
      <c r="T15" s="54">
        <v>233</v>
      </c>
      <c r="U15" s="58">
        <v>431</v>
      </c>
      <c r="V15" s="54">
        <v>232</v>
      </c>
      <c r="W15" s="54">
        <v>199</v>
      </c>
      <c r="X15" s="58">
        <v>508</v>
      </c>
      <c r="Y15" s="54">
        <v>249</v>
      </c>
      <c r="Z15" s="54">
        <v>259</v>
      </c>
      <c r="AA15" s="58">
        <v>458</v>
      </c>
      <c r="AB15" s="54">
        <v>253</v>
      </c>
      <c r="AC15" s="54">
        <v>205</v>
      </c>
      <c r="AD15" s="58">
        <v>455</v>
      </c>
      <c r="AE15" s="54">
        <v>222</v>
      </c>
      <c r="AF15" s="54">
        <v>233</v>
      </c>
    </row>
    <row r="16" spans="1:32">
      <c r="A16" s="10">
        <v>40664</v>
      </c>
      <c r="B16" s="4" t="s">
        <v>497</v>
      </c>
      <c r="C16" s="4">
        <v>24</v>
      </c>
      <c r="D16" s="4">
        <v>22</v>
      </c>
      <c r="E16" s="4">
        <v>2</v>
      </c>
      <c r="F16" s="4">
        <v>33</v>
      </c>
      <c r="G16" s="4">
        <v>12</v>
      </c>
      <c r="H16" s="4">
        <v>21</v>
      </c>
      <c r="I16" s="4">
        <v>6</v>
      </c>
      <c r="J16" s="4">
        <v>2</v>
      </c>
      <c r="K16" s="4">
        <v>4</v>
      </c>
      <c r="L16" s="4">
        <v>704</v>
      </c>
      <c r="M16" s="4">
        <v>356</v>
      </c>
      <c r="N16" s="4">
        <v>348</v>
      </c>
      <c r="O16" s="4">
        <v>108</v>
      </c>
      <c r="P16" s="4">
        <v>58</v>
      </c>
      <c r="Q16" s="4">
        <v>50</v>
      </c>
      <c r="R16" s="4">
        <v>123</v>
      </c>
      <c r="S16" s="4">
        <v>61</v>
      </c>
      <c r="T16" s="4">
        <v>62</v>
      </c>
      <c r="U16" s="4">
        <v>133</v>
      </c>
      <c r="V16" s="4">
        <v>66</v>
      </c>
      <c r="W16" s="4">
        <v>67</v>
      </c>
      <c r="X16" s="4">
        <v>114</v>
      </c>
      <c r="Y16" s="4">
        <v>49</v>
      </c>
      <c r="Z16" s="4">
        <v>65</v>
      </c>
      <c r="AA16" s="4">
        <v>122</v>
      </c>
      <c r="AB16" s="4">
        <v>66</v>
      </c>
      <c r="AC16" s="4">
        <v>56</v>
      </c>
      <c r="AD16" s="4">
        <v>104</v>
      </c>
      <c r="AE16" s="4">
        <v>56</v>
      </c>
      <c r="AF16" s="4">
        <v>48</v>
      </c>
    </row>
    <row r="17" spans="1:32">
      <c r="A17" s="10">
        <v>40664</v>
      </c>
      <c r="B17" s="4" t="s">
        <v>481</v>
      </c>
      <c r="C17" s="4">
        <v>17</v>
      </c>
      <c r="D17" s="4">
        <v>15</v>
      </c>
      <c r="E17" s="4">
        <v>2</v>
      </c>
      <c r="F17" s="4">
        <v>24</v>
      </c>
      <c r="G17" s="4">
        <v>11</v>
      </c>
      <c r="H17" s="4">
        <v>13</v>
      </c>
      <c r="I17" s="4">
        <v>6</v>
      </c>
      <c r="J17" s="4">
        <v>0</v>
      </c>
      <c r="K17" s="4">
        <v>6</v>
      </c>
      <c r="L17" s="4">
        <v>431</v>
      </c>
      <c r="M17" s="4">
        <v>216</v>
      </c>
      <c r="N17" s="4">
        <v>215</v>
      </c>
      <c r="O17" s="4">
        <v>75</v>
      </c>
      <c r="P17" s="4">
        <v>37</v>
      </c>
      <c r="Q17" s="4">
        <v>38</v>
      </c>
      <c r="R17" s="4">
        <v>83</v>
      </c>
      <c r="S17" s="4">
        <v>42</v>
      </c>
      <c r="T17" s="4">
        <v>41</v>
      </c>
      <c r="U17" s="4">
        <v>78</v>
      </c>
      <c r="V17" s="4">
        <v>39</v>
      </c>
      <c r="W17" s="4">
        <v>39</v>
      </c>
      <c r="X17" s="4">
        <v>72</v>
      </c>
      <c r="Y17" s="4">
        <v>33</v>
      </c>
      <c r="Z17" s="4">
        <v>39</v>
      </c>
      <c r="AA17" s="4">
        <v>72</v>
      </c>
      <c r="AB17" s="4">
        <v>38</v>
      </c>
      <c r="AC17" s="4">
        <v>34</v>
      </c>
      <c r="AD17" s="4">
        <v>51</v>
      </c>
      <c r="AE17" s="4">
        <v>27</v>
      </c>
      <c r="AF17" s="4">
        <v>24</v>
      </c>
    </row>
    <row r="18" spans="1:32">
      <c r="A18" s="10">
        <v>40664</v>
      </c>
      <c r="B18" s="4" t="s">
        <v>482</v>
      </c>
      <c r="C18" s="4">
        <v>20</v>
      </c>
      <c r="D18" s="4">
        <v>20</v>
      </c>
      <c r="E18" s="4">
        <v>0</v>
      </c>
      <c r="F18" s="4">
        <v>28</v>
      </c>
      <c r="G18" s="4">
        <v>8</v>
      </c>
      <c r="H18" s="4">
        <v>20</v>
      </c>
      <c r="I18" s="4">
        <v>6</v>
      </c>
      <c r="J18" s="4">
        <v>1</v>
      </c>
      <c r="K18" s="4">
        <v>5</v>
      </c>
      <c r="L18" s="4">
        <v>656</v>
      </c>
      <c r="M18" s="4">
        <v>341</v>
      </c>
      <c r="N18" s="4">
        <v>315</v>
      </c>
      <c r="O18" s="4">
        <v>119</v>
      </c>
      <c r="P18" s="4">
        <v>64</v>
      </c>
      <c r="Q18" s="4">
        <v>55</v>
      </c>
      <c r="R18" s="4">
        <v>111</v>
      </c>
      <c r="S18" s="4">
        <v>57</v>
      </c>
      <c r="T18" s="4">
        <v>54</v>
      </c>
      <c r="U18" s="4">
        <v>107</v>
      </c>
      <c r="V18" s="4">
        <v>54</v>
      </c>
      <c r="W18" s="4">
        <v>53</v>
      </c>
      <c r="X18" s="4">
        <v>113</v>
      </c>
      <c r="Y18" s="4">
        <v>59</v>
      </c>
      <c r="Z18" s="4">
        <v>54</v>
      </c>
      <c r="AA18" s="4">
        <v>99</v>
      </c>
      <c r="AB18" s="4">
        <v>49</v>
      </c>
      <c r="AC18" s="4">
        <v>50</v>
      </c>
      <c r="AD18" s="4">
        <v>107</v>
      </c>
      <c r="AE18" s="4">
        <v>58</v>
      </c>
      <c r="AF18" s="4">
        <v>49</v>
      </c>
    </row>
    <row r="19" spans="1:32">
      <c r="A19" s="10">
        <v>40664</v>
      </c>
      <c r="B19" s="4" t="s">
        <v>483</v>
      </c>
      <c r="C19" s="4">
        <v>14</v>
      </c>
      <c r="D19" s="4">
        <v>14</v>
      </c>
      <c r="E19" s="4">
        <v>0</v>
      </c>
      <c r="F19" s="4">
        <v>23</v>
      </c>
      <c r="G19" s="4">
        <v>7</v>
      </c>
      <c r="H19" s="4">
        <v>16</v>
      </c>
      <c r="I19" s="4">
        <v>6</v>
      </c>
      <c r="J19" s="4">
        <v>1</v>
      </c>
      <c r="K19" s="4">
        <v>5</v>
      </c>
      <c r="L19" s="4">
        <v>453</v>
      </c>
      <c r="M19" s="4">
        <v>248</v>
      </c>
      <c r="N19" s="4">
        <v>205</v>
      </c>
      <c r="O19" s="4">
        <v>74</v>
      </c>
      <c r="P19" s="4">
        <v>43</v>
      </c>
      <c r="Q19" s="4">
        <v>31</v>
      </c>
      <c r="R19" s="4">
        <v>70</v>
      </c>
      <c r="S19" s="4">
        <v>41</v>
      </c>
      <c r="T19" s="4">
        <v>29</v>
      </c>
      <c r="U19" s="4">
        <v>72</v>
      </c>
      <c r="V19" s="4">
        <v>35</v>
      </c>
      <c r="W19" s="4">
        <v>37</v>
      </c>
      <c r="X19" s="4">
        <v>72</v>
      </c>
      <c r="Y19" s="4">
        <v>40</v>
      </c>
      <c r="Z19" s="4">
        <v>32</v>
      </c>
      <c r="AA19" s="4">
        <v>96</v>
      </c>
      <c r="AB19" s="4">
        <v>47</v>
      </c>
      <c r="AC19" s="4">
        <v>49</v>
      </c>
      <c r="AD19" s="4">
        <v>69</v>
      </c>
      <c r="AE19" s="4">
        <v>42</v>
      </c>
      <c r="AF19" s="4">
        <v>27</v>
      </c>
    </row>
    <row r="20" spans="1:32">
      <c r="A20" s="10">
        <v>40664</v>
      </c>
      <c r="B20" s="4" t="s">
        <v>484</v>
      </c>
      <c r="C20" s="4">
        <v>17</v>
      </c>
      <c r="D20" s="4">
        <v>17</v>
      </c>
      <c r="E20" s="4">
        <v>0</v>
      </c>
      <c r="F20" s="4">
        <v>25</v>
      </c>
      <c r="G20" s="4">
        <v>9</v>
      </c>
      <c r="H20" s="4">
        <v>16</v>
      </c>
      <c r="I20" s="4">
        <v>6</v>
      </c>
      <c r="J20" s="4">
        <v>2</v>
      </c>
      <c r="K20" s="4">
        <v>4</v>
      </c>
      <c r="L20" s="4">
        <v>516</v>
      </c>
      <c r="M20" s="4">
        <v>260</v>
      </c>
      <c r="N20" s="4">
        <v>256</v>
      </c>
      <c r="O20" s="4">
        <v>105</v>
      </c>
      <c r="P20" s="4">
        <v>47</v>
      </c>
      <c r="Q20" s="4">
        <v>58</v>
      </c>
      <c r="R20" s="4">
        <v>78</v>
      </c>
      <c r="S20" s="4">
        <v>41</v>
      </c>
      <c r="T20" s="4">
        <v>37</v>
      </c>
      <c r="U20" s="4">
        <v>85</v>
      </c>
      <c r="V20" s="4">
        <v>37</v>
      </c>
      <c r="W20" s="4">
        <v>48</v>
      </c>
      <c r="X20" s="4">
        <v>81</v>
      </c>
      <c r="Y20" s="4">
        <v>48</v>
      </c>
      <c r="Z20" s="4">
        <v>33</v>
      </c>
      <c r="AA20" s="4">
        <v>91</v>
      </c>
      <c r="AB20" s="4">
        <v>46</v>
      </c>
      <c r="AC20" s="4">
        <v>45</v>
      </c>
      <c r="AD20" s="4">
        <v>76</v>
      </c>
      <c r="AE20" s="4">
        <v>41</v>
      </c>
      <c r="AF20" s="4">
        <v>35</v>
      </c>
    </row>
    <row r="21" spans="1:32" s="78" customFormat="1">
      <c r="A21" s="10">
        <v>40664</v>
      </c>
      <c r="B21" s="82" t="s">
        <v>206</v>
      </c>
      <c r="C21" s="58">
        <v>92</v>
      </c>
      <c r="D21" s="58">
        <v>88</v>
      </c>
      <c r="E21" s="58">
        <v>4</v>
      </c>
      <c r="F21" s="58">
        <v>133</v>
      </c>
      <c r="G21" s="58">
        <v>47</v>
      </c>
      <c r="H21" s="58">
        <v>86</v>
      </c>
      <c r="I21" s="58">
        <v>30</v>
      </c>
      <c r="J21" s="58">
        <v>6</v>
      </c>
      <c r="K21" s="58">
        <v>24</v>
      </c>
      <c r="L21" s="58">
        <v>2760</v>
      </c>
      <c r="M21" s="58">
        <v>1421</v>
      </c>
      <c r="N21" s="58">
        <v>1339</v>
      </c>
      <c r="O21" s="58">
        <v>481</v>
      </c>
      <c r="P21" s="58">
        <v>249</v>
      </c>
      <c r="Q21" s="58">
        <v>232</v>
      </c>
      <c r="R21" s="58">
        <v>465</v>
      </c>
      <c r="S21" s="58">
        <v>242</v>
      </c>
      <c r="T21" s="58">
        <v>223</v>
      </c>
      <c r="U21" s="58">
        <v>475</v>
      </c>
      <c r="V21" s="58">
        <v>231</v>
      </c>
      <c r="W21" s="58">
        <v>244</v>
      </c>
      <c r="X21" s="58">
        <v>452</v>
      </c>
      <c r="Y21" s="58">
        <v>229</v>
      </c>
      <c r="Z21" s="58">
        <v>223</v>
      </c>
      <c r="AA21" s="58">
        <v>480</v>
      </c>
      <c r="AB21" s="58">
        <v>246</v>
      </c>
      <c r="AC21" s="58">
        <v>234</v>
      </c>
      <c r="AD21" s="58">
        <v>407</v>
      </c>
      <c r="AE21" s="58">
        <v>224</v>
      </c>
      <c r="AF21" s="58">
        <v>183</v>
      </c>
    </row>
    <row r="22" spans="1:32">
      <c r="A22" s="10">
        <v>41030</v>
      </c>
      <c r="B22" s="4" t="s">
        <v>497</v>
      </c>
      <c r="C22" s="4">
        <v>22</v>
      </c>
      <c r="D22" s="4">
        <v>20</v>
      </c>
      <c r="E22" s="4">
        <v>2</v>
      </c>
      <c r="F22" s="4">
        <v>33</v>
      </c>
      <c r="G22" s="4">
        <v>10</v>
      </c>
      <c r="H22" s="4">
        <v>23</v>
      </c>
      <c r="I22" s="4">
        <v>6</v>
      </c>
      <c r="J22" s="4">
        <v>2</v>
      </c>
      <c r="K22" s="4">
        <v>4</v>
      </c>
      <c r="L22" s="4">
        <v>693</v>
      </c>
      <c r="M22" s="4">
        <v>340</v>
      </c>
      <c r="N22" s="4">
        <v>353</v>
      </c>
      <c r="O22" s="4">
        <v>99</v>
      </c>
      <c r="P22" s="4">
        <v>50</v>
      </c>
      <c r="Q22" s="4">
        <v>49</v>
      </c>
      <c r="R22" s="4">
        <v>105</v>
      </c>
      <c r="S22" s="4">
        <v>55</v>
      </c>
      <c r="T22" s="4">
        <v>50</v>
      </c>
      <c r="U22" s="4">
        <v>121</v>
      </c>
      <c r="V22" s="4">
        <v>56</v>
      </c>
      <c r="W22" s="4">
        <v>65</v>
      </c>
      <c r="X22" s="4">
        <v>135</v>
      </c>
      <c r="Y22" s="4">
        <v>66</v>
      </c>
      <c r="Z22" s="4">
        <v>69</v>
      </c>
      <c r="AA22" s="4">
        <v>112</v>
      </c>
      <c r="AB22" s="4">
        <v>48</v>
      </c>
      <c r="AC22" s="4">
        <v>64</v>
      </c>
      <c r="AD22" s="4">
        <v>121</v>
      </c>
      <c r="AE22" s="4">
        <v>65</v>
      </c>
      <c r="AF22" s="4">
        <v>56</v>
      </c>
    </row>
    <row r="23" spans="1:32">
      <c r="A23" s="10">
        <v>41030</v>
      </c>
      <c r="B23" s="4" t="s">
        <v>481</v>
      </c>
      <c r="C23" s="4">
        <v>16</v>
      </c>
      <c r="D23" s="4">
        <v>14</v>
      </c>
      <c r="E23" s="4">
        <v>2</v>
      </c>
      <c r="F23" s="4">
        <v>24</v>
      </c>
      <c r="G23" s="4">
        <v>11</v>
      </c>
      <c r="H23" s="4">
        <v>13</v>
      </c>
      <c r="I23" s="4">
        <v>6</v>
      </c>
      <c r="J23" s="4">
        <v>0</v>
      </c>
      <c r="K23" s="4">
        <v>6</v>
      </c>
      <c r="L23" s="4">
        <v>428</v>
      </c>
      <c r="M23" s="4">
        <v>219</v>
      </c>
      <c r="N23" s="4">
        <v>209</v>
      </c>
      <c r="O23" s="4">
        <v>62</v>
      </c>
      <c r="P23" s="4">
        <v>34</v>
      </c>
      <c r="Q23" s="4">
        <v>28</v>
      </c>
      <c r="R23" s="4">
        <v>69</v>
      </c>
      <c r="S23" s="4">
        <v>37</v>
      </c>
      <c r="T23" s="4">
        <v>32</v>
      </c>
      <c r="U23" s="4">
        <v>84</v>
      </c>
      <c r="V23" s="4">
        <v>43</v>
      </c>
      <c r="W23" s="4">
        <v>41</v>
      </c>
      <c r="X23" s="4">
        <v>75</v>
      </c>
      <c r="Y23" s="4">
        <v>38</v>
      </c>
      <c r="Z23" s="4">
        <v>37</v>
      </c>
      <c r="AA23" s="4">
        <v>68</v>
      </c>
      <c r="AB23" s="4">
        <v>30</v>
      </c>
      <c r="AC23" s="4">
        <v>38</v>
      </c>
      <c r="AD23" s="4">
        <v>70</v>
      </c>
      <c r="AE23" s="4">
        <v>37</v>
      </c>
      <c r="AF23" s="4">
        <v>33</v>
      </c>
    </row>
    <row r="24" spans="1:32">
      <c r="A24" s="10">
        <v>41030</v>
      </c>
      <c r="B24" s="4" t="s">
        <v>482</v>
      </c>
      <c r="C24" s="4">
        <v>23</v>
      </c>
      <c r="D24" s="4">
        <v>20</v>
      </c>
      <c r="E24" s="4">
        <v>3</v>
      </c>
      <c r="F24" s="4">
        <v>30</v>
      </c>
      <c r="G24" s="4">
        <v>9</v>
      </c>
      <c r="H24" s="4">
        <v>21</v>
      </c>
      <c r="I24" s="4">
        <v>6</v>
      </c>
      <c r="J24" s="4">
        <v>1</v>
      </c>
      <c r="K24" s="4">
        <v>5</v>
      </c>
      <c r="L24" s="4">
        <v>662</v>
      </c>
      <c r="M24" s="4">
        <v>347</v>
      </c>
      <c r="N24" s="4">
        <v>315</v>
      </c>
      <c r="O24" s="4">
        <v>107</v>
      </c>
      <c r="P24" s="4">
        <v>57</v>
      </c>
      <c r="Q24" s="4">
        <v>50</v>
      </c>
      <c r="R24" s="4">
        <v>121</v>
      </c>
      <c r="S24" s="4">
        <v>66</v>
      </c>
      <c r="T24" s="4">
        <v>55</v>
      </c>
      <c r="U24" s="4">
        <v>113</v>
      </c>
      <c r="V24" s="4">
        <v>60</v>
      </c>
      <c r="W24" s="4">
        <v>53</v>
      </c>
      <c r="X24" s="4">
        <v>110</v>
      </c>
      <c r="Y24" s="4">
        <v>55</v>
      </c>
      <c r="Z24" s="4">
        <v>55</v>
      </c>
      <c r="AA24" s="4">
        <v>113</v>
      </c>
      <c r="AB24" s="4">
        <v>60</v>
      </c>
      <c r="AC24" s="4">
        <v>53</v>
      </c>
      <c r="AD24" s="4">
        <v>98</v>
      </c>
      <c r="AE24" s="4">
        <v>49</v>
      </c>
      <c r="AF24" s="4">
        <v>49</v>
      </c>
    </row>
    <row r="25" spans="1:32">
      <c r="A25" s="10">
        <v>41030</v>
      </c>
      <c r="B25" s="4" t="s">
        <v>483</v>
      </c>
      <c r="C25" s="4">
        <v>15</v>
      </c>
      <c r="D25" s="4">
        <v>15</v>
      </c>
      <c r="E25" s="4">
        <v>0</v>
      </c>
      <c r="F25" s="4">
        <v>24</v>
      </c>
      <c r="G25" s="4">
        <v>11</v>
      </c>
      <c r="H25" s="4">
        <v>13</v>
      </c>
      <c r="I25" s="4">
        <v>6</v>
      </c>
      <c r="J25" s="4">
        <v>1</v>
      </c>
      <c r="K25" s="4">
        <v>5</v>
      </c>
      <c r="L25" s="4">
        <v>461</v>
      </c>
      <c r="M25" s="4">
        <v>245</v>
      </c>
      <c r="N25" s="4">
        <v>216</v>
      </c>
      <c r="O25" s="4">
        <v>69</v>
      </c>
      <c r="P25" s="4">
        <v>36</v>
      </c>
      <c r="Q25" s="4">
        <v>33</v>
      </c>
      <c r="R25" s="4">
        <v>75</v>
      </c>
      <c r="S25" s="4">
        <v>44</v>
      </c>
      <c r="T25" s="4">
        <v>31</v>
      </c>
      <c r="U25" s="4">
        <v>73</v>
      </c>
      <c r="V25" s="4">
        <v>42</v>
      </c>
      <c r="W25" s="4">
        <v>31</v>
      </c>
      <c r="X25" s="4">
        <v>73</v>
      </c>
      <c r="Y25" s="4">
        <v>34</v>
      </c>
      <c r="Z25" s="4">
        <v>39</v>
      </c>
      <c r="AA25" s="4">
        <v>74</v>
      </c>
      <c r="AB25" s="4">
        <v>41</v>
      </c>
      <c r="AC25" s="4">
        <v>33</v>
      </c>
      <c r="AD25" s="4">
        <v>97</v>
      </c>
      <c r="AE25" s="4">
        <v>48</v>
      </c>
      <c r="AF25" s="4">
        <v>49</v>
      </c>
    </row>
    <row r="26" spans="1:32">
      <c r="A26" s="10">
        <v>41030</v>
      </c>
      <c r="B26" s="4" t="s">
        <v>484</v>
      </c>
      <c r="C26" s="4">
        <v>18</v>
      </c>
      <c r="D26" s="4">
        <v>18</v>
      </c>
      <c r="E26" s="4">
        <v>0</v>
      </c>
      <c r="F26" s="4">
        <v>26</v>
      </c>
      <c r="G26" s="4">
        <v>8</v>
      </c>
      <c r="H26" s="4">
        <v>18</v>
      </c>
      <c r="I26" s="4">
        <v>6</v>
      </c>
      <c r="J26" s="4">
        <v>2</v>
      </c>
      <c r="K26" s="4">
        <v>4</v>
      </c>
      <c r="L26" s="4">
        <v>515</v>
      </c>
      <c r="M26" s="4">
        <v>259</v>
      </c>
      <c r="N26" s="4">
        <v>256</v>
      </c>
      <c r="O26" s="4">
        <v>78</v>
      </c>
      <c r="P26" s="4">
        <v>39</v>
      </c>
      <c r="Q26" s="4">
        <v>39</v>
      </c>
      <c r="R26" s="4">
        <v>104</v>
      </c>
      <c r="S26" s="4">
        <v>48</v>
      </c>
      <c r="T26" s="4">
        <v>56</v>
      </c>
      <c r="U26" s="4">
        <v>77</v>
      </c>
      <c r="V26" s="4">
        <v>42</v>
      </c>
      <c r="W26" s="4">
        <v>35</v>
      </c>
      <c r="X26" s="4">
        <v>84</v>
      </c>
      <c r="Y26" s="4">
        <v>37</v>
      </c>
      <c r="Z26" s="4">
        <v>47</v>
      </c>
      <c r="AA26" s="4">
        <v>82</v>
      </c>
      <c r="AB26" s="4">
        <v>48</v>
      </c>
      <c r="AC26" s="4">
        <v>34</v>
      </c>
      <c r="AD26" s="4">
        <v>90</v>
      </c>
      <c r="AE26" s="4">
        <v>45</v>
      </c>
      <c r="AF26" s="4">
        <v>45</v>
      </c>
    </row>
    <row r="27" spans="1:32" s="78" customFormat="1">
      <c r="A27" s="10">
        <v>41030</v>
      </c>
      <c r="B27" s="82" t="s">
        <v>206</v>
      </c>
      <c r="C27" s="58">
        <v>94</v>
      </c>
      <c r="D27" s="58">
        <v>87</v>
      </c>
      <c r="E27" s="58">
        <v>7</v>
      </c>
      <c r="F27" s="58">
        <v>137</v>
      </c>
      <c r="G27" s="58">
        <v>49</v>
      </c>
      <c r="H27" s="58">
        <v>88</v>
      </c>
      <c r="I27" s="58">
        <v>30</v>
      </c>
      <c r="J27" s="58">
        <v>6</v>
      </c>
      <c r="K27" s="58">
        <v>24</v>
      </c>
      <c r="L27" s="58">
        <v>2759</v>
      </c>
      <c r="M27" s="58">
        <v>1410</v>
      </c>
      <c r="N27" s="58">
        <v>1349</v>
      </c>
      <c r="O27" s="58">
        <v>415</v>
      </c>
      <c r="P27" s="58">
        <v>216</v>
      </c>
      <c r="Q27" s="58">
        <v>199</v>
      </c>
      <c r="R27" s="58">
        <v>474</v>
      </c>
      <c r="S27" s="58">
        <v>250</v>
      </c>
      <c r="T27" s="58">
        <v>224</v>
      </c>
      <c r="U27" s="58">
        <v>468</v>
      </c>
      <c r="V27" s="58">
        <v>243</v>
      </c>
      <c r="W27" s="58">
        <v>225</v>
      </c>
      <c r="X27" s="58">
        <v>477</v>
      </c>
      <c r="Y27" s="58">
        <v>230</v>
      </c>
      <c r="Z27" s="58">
        <v>247</v>
      </c>
      <c r="AA27" s="58">
        <v>449</v>
      </c>
      <c r="AB27" s="58">
        <v>227</v>
      </c>
      <c r="AC27" s="58">
        <v>222</v>
      </c>
      <c r="AD27" s="58">
        <v>476</v>
      </c>
      <c r="AE27" s="58">
        <v>244</v>
      </c>
      <c r="AF27" s="58">
        <v>232</v>
      </c>
    </row>
    <row r="28" spans="1:32">
      <c r="A28" s="10">
        <v>41395</v>
      </c>
      <c r="B28" s="4" t="s">
        <v>497</v>
      </c>
      <c r="C28" s="4">
        <v>21</v>
      </c>
      <c r="D28" s="4">
        <v>19</v>
      </c>
      <c r="E28" s="4">
        <v>2</v>
      </c>
      <c r="F28" s="4">
        <v>35</v>
      </c>
      <c r="G28" s="4">
        <v>11</v>
      </c>
      <c r="H28" s="4">
        <v>24</v>
      </c>
      <c r="I28" s="4">
        <v>4</v>
      </c>
      <c r="J28" s="4">
        <v>1</v>
      </c>
      <c r="K28" s="4">
        <v>3</v>
      </c>
      <c r="L28" s="4">
        <v>646</v>
      </c>
      <c r="M28" s="4">
        <v>316</v>
      </c>
      <c r="N28" s="4">
        <v>330</v>
      </c>
      <c r="O28" s="4">
        <v>85</v>
      </c>
      <c r="P28" s="4">
        <v>45</v>
      </c>
      <c r="Q28" s="4">
        <v>40</v>
      </c>
      <c r="R28" s="4">
        <v>100</v>
      </c>
      <c r="S28" s="4">
        <v>51</v>
      </c>
      <c r="T28" s="4">
        <v>49</v>
      </c>
      <c r="U28" s="4">
        <v>104</v>
      </c>
      <c r="V28" s="4">
        <v>54</v>
      </c>
      <c r="W28" s="4">
        <v>50</v>
      </c>
      <c r="X28" s="4">
        <v>117</v>
      </c>
      <c r="Y28" s="4">
        <v>54</v>
      </c>
      <c r="Z28" s="4">
        <v>63</v>
      </c>
      <c r="AA28" s="4">
        <v>130</v>
      </c>
      <c r="AB28" s="4">
        <v>65</v>
      </c>
      <c r="AC28" s="4">
        <v>65</v>
      </c>
      <c r="AD28" s="4">
        <v>110</v>
      </c>
      <c r="AE28" s="4">
        <v>47</v>
      </c>
      <c r="AF28" s="4">
        <v>63</v>
      </c>
    </row>
    <row r="29" spans="1:32">
      <c r="A29" s="10">
        <v>41395</v>
      </c>
      <c r="B29" s="4" t="s">
        <v>481</v>
      </c>
      <c r="C29" s="4">
        <v>15</v>
      </c>
      <c r="D29" s="4">
        <v>13</v>
      </c>
      <c r="E29" s="4">
        <v>2</v>
      </c>
      <c r="F29" s="4">
        <v>22</v>
      </c>
      <c r="G29" s="4">
        <v>8</v>
      </c>
      <c r="H29" s="4">
        <v>14</v>
      </c>
      <c r="I29" s="4">
        <v>5</v>
      </c>
      <c r="J29" s="4">
        <v>0</v>
      </c>
      <c r="K29" s="4">
        <v>5</v>
      </c>
      <c r="L29" s="4">
        <v>413</v>
      </c>
      <c r="M29" s="4">
        <v>207</v>
      </c>
      <c r="N29" s="4">
        <v>206</v>
      </c>
      <c r="O29" s="4">
        <v>59</v>
      </c>
      <c r="P29" s="4">
        <v>25</v>
      </c>
      <c r="Q29" s="4">
        <v>34</v>
      </c>
      <c r="R29" s="4">
        <v>60</v>
      </c>
      <c r="S29" s="4">
        <v>32</v>
      </c>
      <c r="T29" s="4">
        <v>28</v>
      </c>
      <c r="U29" s="4">
        <v>70</v>
      </c>
      <c r="V29" s="4">
        <v>38</v>
      </c>
      <c r="W29" s="4">
        <v>32</v>
      </c>
      <c r="X29" s="4">
        <v>83</v>
      </c>
      <c r="Y29" s="4">
        <v>43</v>
      </c>
      <c r="Z29" s="4">
        <v>40</v>
      </c>
      <c r="AA29" s="4">
        <v>72</v>
      </c>
      <c r="AB29" s="4">
        <v>38</v>
      </c>
      <c r="AC29" s="4">
        <v>34</v>
      </c>
      <c r="AD29" s="4">
        <v>69</v>
      </c>
      <c r="AE29" s="4">
        <v>31</v>
      </c>
      <c r="AF29" s="4">
        <v>38</v>
      </c>
    </row>
    <row r="30" spans="1:32">
      <c r="A30" s="10">
        <v>41395</v>
      </c>
      <c r="B30" s="4" t="s">
        <v>482</v>
      </c>
      <c r="C30" s="4">
        <v>25</v>
      </c>
      <c r="D30" s="4">
        <v>21</v>
      </c>
      <c r="E30" s="4">
        <v>4</v>
      </c>
      <c r="F30" s="4">
        <v>33</v>
      </c>
      <c r="G30" s="4">
        <v>11</v>
      </c>
      <c r="H30" s="4">
        <v>22</v>
      </c>
      <c r="I30" s="4">
        <v>6</v>
      </c>
      <c r="J30" s="4">
        <v>0</v>
      </c>
      <c r="K30" s="4">
        <v>6</v>
      </c>
      <c r="L30" s="4">
        <v>672</v>
      </c>
      <c r="M30" s="4">
        <v>362</v>
      </c>
      <c r="N30" s="4">
        <v>310</v>
      </c>
      <c r="O30" s="4">
        <v>112</v>
      </c>
      <c r="P30" s="4">
        <v>64</v>
      </c>
      <c r="Q30" s="4">
        <v>48</v>
      </c>
      <c r="R30" s="4">
        <v>108</v>
      </c>
      <c r="S30" s="4">
        <v>59</v>
      </c>
      <c r="T30" s="4">
        <v>49</v>
      </c>
      <c r="U30" s="4">
        <v>121</v>
      </c>
      <c r="V30" s="4">
        <v>66</v>
      </c>
      <c r="W30" s="4">
        <v>55</v>
      </c>
      <c r="X30" s="4">
        <v>114</v>
      </c>
      <c r="Y30" s="4">
        <v>63</v>
      </c>
      <c r="Z30" s="4">
        <v>51</v>
      </c>
      <c r="AA30" s="4">
        <v>108</v>
      </c>
      <c r="AB30" s="4">
        <v>54</v>
      </c>
      <c r="AC30" s="4">
        <v>54</v>
      </c>
      <c r="AD30" s="4">
        <v>109</v>
      </c>
      <c r="AE30" s="4">
        <v>56</v>
      </c>
      <c r="AF30" s="4">
        <v>53</v>
      </c>
    </row>
    <row r="31" spans="1:32">
      <c r="A31" s="10">
        <v>41395</v>
      </c>
      <c r="B31" s="4" t="s">
        <v>483</v>
      </c>
      <c r="C31" s="4">
        <v>14</v>
      </c>
      <c r="D31" s="4">
        <v>14</v>
      </c>
      <c r="E31" s="4">
        <v>0</v>
      </c>
      <c r="F31" s="4">
        <v>23</v>
      </c>
      <c r="G31" s="4">
        <v>10</v>
      </c>
      <c r="H31" s="4">
        <v>13</v>
      </c>
      <c r="I31" s="4">
        <v>6</v>
      </c>
      <c r="J31" s="4">
        <v>1</v>
      </c>
      <c r="K31" s="4">
        <v>5</v>
      </c>
      <c r="L31" s="4">
        <v>449</v>
      </c>
      <c r="M31" s="4">
        <v>246</v>
      </c>
      <c r="N31" s="4">
        <v>203</v>
      </c>
      <c r="O31" s="4">
        <v>80</v>
      </c>
      <c r="P31" s="4">
        <v>47</v>
      </c>
      <c r="Q31" s="4">
        <v>33</v>
      </c>
      <c r="R31" s="4">
        <v>70</v>
      </c>
      <c r="S31" s="4">
        <v>36</v>
      </c>
      <c r="T31" s="4">
        <v>34</v>
      </c>
      <c r="U31" s="4">
        <v>77</v>
      </c>
      <c r="V31" s="4">
        <v>44</v>
      </c>
      <c r="W31" s="4">
        <v>33</v>
      </c>
      <c r="X31" s="4">
        <v>73</v>
      </c>
      <c r="Y31" s="4">
        <v>43</v>
      </c>
      <c r="Z31" s="4">
        <v>30</v>
      </c>
      <c r="AA31" s="4">
        <v>76</v>
      </c>
      <c r="AB31" s="4">
        <v>36</v>
      </c>
      <c r="AC31" s="4">
        <v>40</v>
      </c>
      <c r="AD31" s="4">
        <v>73</v>
      </c>
      <c r="AE31" s="4">
        <v>40</v>
      </c>
      <c r="AF31" s="4">
        <v>33</v>
      </c>
    </row>
    <row r="32" spans="1:32">
      <c r="A32" s="10">
        <v>41395</v>
      </c>
      <c r="B32" s="4" t="s">
        <v>484</v>
      </c>
      <c r="C32" s="4">
        <v>17</v>
      </c>
      <c r="D32" s="4">
        <v>17</v>
      </c>
      <c r="E32" s="4">
        <v>0</v>
      </c>
      <c r="F32" s="4">
        <v>27</v>
      </c>
      <c r="G32" s="4">
        <v>8</v>
      </c>
      <c r="H32" s="4">
        <v>19</v>
      </c>
      <c r="I32" s="4">
        <v>6</v>
      </c>
      <c r="J32" s="4">
        <v>2</v>
      </c>
      <c r="K32" s="4">
        <v>4</v>
      </c>
      <c r="L32" s="4">
        <v>506</v>
      </c>
      <c r="M32" s="4">
        <v>245</v>
      </c>
      <c r="N32" s="4">
        <v>261</v>
      </c>
      <c r="O32" s="4">
        <v>84</v>
      </c>
      <c r="P32" s="4">
        <v>37</v>
      </c>
      <c r="Q32" s="4">
        <v>47</v>
      </c>
      <c r="R32" s="4">
        <v>79</v>
      </c>
      <c r="S32" s="4">
        <v>40</v>
      </c>
      <c r="T32" s="4">
        <v>39</v>
      </c>
      <c r="U32" s="4">
        <v>99</v>
      </c>
      <c r="V32" s="4">
        <v>43</v>
      </c>
      <c r="W32" s="4">
        <v>56</v>
      </c>
      <c r="X32" s="4">
        <v>75</v>
      </c>
      <c r="Y32" s="4">
        <v>40</v>
      </c>
      <c r="Z32" s="4">
        <v>35</v>
      </c>
      <c r="AA32" s="4">
        <v>86</v>
      </c>
      <c r="AB32" s="4">
        <v>37</v>
      </c>
      <c r="AC32" s="4">
        <v>49</v>
      </c>
      <c r="AD32" s="4">
        <v>83</v>
      </c>
      <c r="AE32" s="4">
        <v>48</v>
      </c>
      <c r="AF32" s="4">
        <v>35</v>
      </c>
    </row>
    <row r="33" spans="1:32" s="78" customFormat="1">
      <c r="A33" s="10">
        <v>41395</v>
      </c>
      <c r="B33" s="82" t="s">
        <v>206</v>
      </c>
      <c r="C33" s="58">
        <v>92</v>
      </c>
      <c r="D33" s="58">
        <v>84</v>
      </c>
      <c r="E33" s="58">
        <v>8</v>
      </c>
      <c r="F33" s="58">
        <v>140</v>
      </c>
      <c r="G33" s="58">
        <v>48</v>
      </c>
      <c r="H33" s="58">
        <v>92</v>
      </c>
      <c r="I33" s="58">
        <v>27</v>
      </c>
      <c r="J33" s="58">
        <v>4</v>
      </c>
      <c r="K33" s="58">
        <v>23</v>
      </c>
      <c r="L33" s="58">
        <v>2686</v>
      </c>
      <c r="M33" s="58">
        <v>1376</v>
      </c>
      <c r="N33" s="58">
        <v>1310</v>
      </c>
      <c r="O33" s="58">
        <v>420</v>
      </c>
      <c r="P33" s="58">
        <v>218</v>
      </c>
      <c r="Q33" s="58">
        <v>202</v>
      </c>
      <c r="R33" s="58">
        <v>417</v>
      </c>
      <c r="S33" s="58">
        <v>218</v>
      </c>
      <c r="T33" s="58">
        <v>199</v>
      </c>
      <c r="U33" s="58">
        <v>471</v>
      </c>
      <c r="V33" s="58">
        <v>245</v>
      </c>
      <c r="W33" s="58">
        <v>226</v>
      </c>
      <c r="X33" s="58">
        <v>462</v>
      </c>
      <c r="Y33" s="58">
        <v>243</v>
      </c>
      <c r="Z33" s="58">
        <v>219</v>
      </c>
      <c r="AA33" s="58">
        <v>472</v>
      </c>
      <c r="AB33" s="58">
        <v>230</v>
      </c>
      <c r="AC33" s="58">
        <v>242</v>
      </c>
      <c r="AD33" s="58">
        <v>444</v>
      </c>
      <c r="AE33" s="58">
        <v>222</v>
      </c>
      <c r="AF33" s="58">
        <v>222</v>
      </c>
    </row>
    <row r="34" spans="1:32">
      <c r="A34" s="10">
        <v>41760</v>
      </c>
      <c r="B34" s="4" t="s">
        <v>497</v>
      </c>
      <c r="C34" s="4">
        <v>21</v>
      </c>
      <c r="D34" s="4">
        <v>19</v>
      </c>
      <c r="E34" s="4">
        <v>2</v>
      </c>
      <c r="F34" s="4">
        <v>37</v>
      </c>
      <c r="G34" s="4">
        <v>14</v>
      </c>
      <c r="H34" s="4">
        <v>23</v>
      </c>
      <c r="I34" s="4">
        <v>4</v>
      </c>
      <c r="J34" s="4">
        <v>1</v>
      </c>
      <c r="K34" s="4">
        <v>3</v>
      </c>
      <c r="L34" s="4">
        <v>624</v>
      </c>
      <c r="M34" s="4">
        <v>310</v>
      </c>
      <c r="N34" s="4">
        <v>314</v>
      </c>
      <c r="O34" s="4">
        <v>88</v>
      </c>
      <c r="P34" s="4">
        <v>43</v>
      </c>
      <c r="Q34" s="4">
        <v>45</v>
      </c>
      <c r="R34" s="4">
        <v>83</v>
      </c>
      <c r="S34" s="4">
        <v>46</v>
      </c>
      <c r="T34" s="4">
        <v>37</v>
      </c>
      <c r="U34" s="4">
        <v>103</v>
      </c>
      <c r="V34" s="4">
        <v>52</v>
      </c>
      <c r="W34" s="4">
        <v>51</v>
      </c>
      <c r="X34" s="4">
        <v>103</v>
      </c>
      <c r="Y34" s="4">
        <v>52</v>
      </c>
      <c r="Z34" s="4">
        <v>51</v>
      </c>
      <c r="AA34" s="4">
        <v>118</v>
      </c>
      <c r="AB34" s="4">
        <v>54</v>
      </c>
      <c r="AC34" s="4">
        <v>64</v>
      </c>
      <c r="AD34" s="4">
        <v>129</v>
      </c>
      <c r="AE34" s="4">
        <v>63</v>
      </c>
      <c r="AF34" s="4">
        <v>66</v>
      </c>
    </row>
    <row r="35" spans="1:32">
      <c r="A35" s="10">
        <v>41760</v>
      </c>
      <c r="B35" s="4" t="s">
        <v>481</v>
      </c>
      <c r="C35" s="4">
        <v>15</v>
      </c>
      <c r="D35" s="4">
        <v>13</v>
      </c>
      <c r="E35" s="4">
        <v>2</v>
      </c>
      <c r="F35" s="4">
        <v>24</v>
      </c>
      <c r="G35" s="4">
        <v>10</v>
      </c>
      <c r="H35" s="4">
        <v>14</v>
      </c>
      <c r="I35" s="4">
        <v>5</v>
      </c>
      <c r="J35" s="4">
        <v>0</v>
      </c>
      <c r="K35" s="4">
        <v>5</v>
      </c>
      <c r="L35" s="4">
        <v>402</v>
      </c>
      <c r="M35" s="4">
        <v>213</v>
      </c>
      <c r="N35" s="4">
        <v>189</v>
      </c>
      <c r="O35" s="4">
        <v>57</v>
      </c>
      <c r="P35" s="4">
        <v>36</v>
      </c>
      <c r="Q35" s="4">
        <v>21</v>
      </c>
      <c r="R35" s="4">
        <v>61</v>
      </c>
      <c r="S35" s="4">
        <v>27</v>
      </c>
      <c r="T35" s="4">
        <v>34</v>
      </c>
      <c r="U35" s="4">
        <v>59</v>
      </c>
      <c r="V35" s="4">
        <v>30</v>
      </c>
      <c r="W35" s="4">
        <v>29</v>
      </c>
      <c r="X35" s="4">
        <v>70</v>
      </c>
      <c r="Y35" s="4">
        <v>38</v>
      </c>
      <c r="Z35" s="4">
        <v>32</v>
      </c>
      <c r="AA35" s="4">
        <v>84</v>
      </c>
      <c r="AB35" s="4">
        <v>44</v>
      </c>
      <c r="AC35" s="4">
        <v>40</v>
      </c>
      <c r="AD35" s="4">
        <v>71</v>
      </c>
      <c r="AE35" s="4">
        <v>38</v>
      </c>
      <c r="AF35" s="4">
        <v>33</v>
      </c>
    </row>
    <row r="36" spans="1:32">
      <c r="A36" s="10">
        <v>41760</v>
      </c>
      <c r="B36" s="4" t="s">
        <v>482</v>
      </c>
      <c r="C36" s="4">
        <v>26</v>
      </c>
      <c r="D36" s="4">
        <v>22</v>
      </c>
      <c r="E36" s="4">
        <v>4</v>
      </c>
      <c r="F36" s="4">
        <v>35</v>
      </c>
      <c r="G36" s="4">
        <v>11</v>
      </c>
      <c r="H36" s="4">
        <v>24</v>
      </c>
      <c r="I36" s="4">
        <v>6</v>
      </c>
      <c r="J36" s="4">
        <v>0</v>
      </c>
      <c r="K36" s="4">
        <v>6</v>
      </c>
      <c r="L36" s="4">
        <v>689</v>
      </c>
      <c r="M36" s="4">
        <v>372</v>
      </c>
      <c r="N36" s="4">
        <v>317</v>
      </c>
      <c r="O36" s="4">
        <v>117</v>
      </c>
      <c r="P36" s="4">
        <v>60</v>
      </c>
      <c r="Q36" s="4">
        <v>57</v>
      </c>
      <c r="R36" s="4">
        <v>115</v>
      </c>
      <c r="S36" s="4">
        <v>67</v>
      </c>
      <c r="T36" s="4">
        <v>48</v>
      </c>
      <c r="U36" s="4">
        <v>109</v>
      </c>
      <c r="V36" s="4">
        <v>59</v>
      </c>
      <c r="W36" s="4">
        <v>50</v>
      </c>
      <c r="X36" s="4">
        <v>123</v>
      </c>
      <c r="Y36" s="4">
        <v>68</v>
      </c>
      <c r="Z36" s="4">
        <v>55</v>
      </c>
      <c r="AA36" s="4">
        <v>114</v>
      </c>
      <c r="AB36" s="4">
        <v>63</v>
      </c>
      <c r="AC36" s="4">
        <v>51</v>
      </c>
      <c r="AD36" s="4">
        <v>111</v>
      </c>
      <c r="AE36" s="4">
        <v>55</v>
      </c>
      <c r="AF36" s="4">
        <v>56</v>
      </c>
    </row>
    <row r="37" spans="1:32">
      <c r="A37" s="10">
        <v>41760</v>
      </c>
      <c r="B37" s="4" t="s">
        <v>483</v>
      </c>
      <c r="C37" s="4">
        <v>15</v>
      </c>
      <c r="D37" s="4">
        <v>15</v>
      </c>
      <c r="E37" s="4">
        <v>0</v>
      </c>
      <c r="F37" s="4">
        <v>27</v>
      </c>
      <c r="G37" s="4">
        <v>11</v>
      </c>
      <c r="H37" s="4">
        <v>16</v>
      </c>
      <c r="I37" s="4">
        <v>6</v>
      </c>
      <c r="J37" s="4">
        <v>1</v>
      </c>
      <c r="K37" s="4">
        <v>5</v>
      </c>
      <c r="L37" s="4">
        <v>456</v>
      </c>
      <c r="M37" s="4">
        <v>249</v>
      </c>
      <c r="N37" s="4">
        <v>207</v>
      </c>
      <c r="O37" s="4">
        <v>78</v>
      </c>
      <c r="P37" s="4">
        <v>41</v>
      </c>
      <c r="Q37" s="4">
        <v>37</v>
      </c>
      <c r="R37" s="4">
        <v>80</v>
      </c>
      <c r="S37" s="4">
        <v>47</v>
      </c>
      <c r="T37" s="4">
        <v>33</v>
      </c>
      <c r="U37" s="4">
        <v>72</v>
      </c>
      <c r="V37" s="4">
        <v>37</v>
      </c>
      <c r="W37" s="4">
        <v>35</v>
      </c>
      <c r="X37" s="4">
        <v>76</v>
      </c>
      <c r="Y37" s="4">
        <v>44</v>
      </c>
      <c r="Z37" s="4">
        <v>32</v>
      </c>
      <c r="AA37" s="4">
        <v>74</v>
      </c>
      <c r="AB37" s="4">
        <v>44</v>
      </c>
      <c r="AC37" s="4">
        <v>30</v>
      </c>
      <c r="AD37" s="4">
        <v>76</v>
      </c>
      <c r="AE37" s="4">
        <v>36</v>
      </c>
      <c r="AF37" s="4">
        <v>40</v>
      </c>
    </row>
    <row r="38" spans="1:32">
      <c r="A38" s="10">
        <v>41760</v>
      </c>
      <c r="B38" s="4" t="s">
        <v>484</v>
      </c>
      <c r="C38" s="4">
        <v>17</v>
      </c>
      <c r="D38" s="4">
        <v>17</v>
      </c>
      <c r="E38" s="4">
        <v>0</v>
      </c>
      <c r="F38" s="4">
        <v>25</v>
      </c>
      <c r="G38" s="4">
        <v>9</v>
      </c>
      <c r="H38" s="4">
        <v>16</v>
      </c>
      <c r="I38" s="4">
        <v>6</v>
      </c>
      <c r="J38" s="4">
        <v>2</v>
      </c>
      <c r="K38" s="4">
        <v>4</v>
      </c>
      <c r="L38" s="4">
        <v>512</v>
      </c>
      <c r="M38" s="4">
        <v>228</v>
      </c>
      <c r="N38" s="4">
        <v>284</v>
      </c>
      <c r="O38" s="4">
        <v>85</v>
      </c>
      <c r="P38" s="4">
        <v>32</v>
      </c>
      <c r="Q38" s="4">
        <v>53</v>
      </c>
      <c r="R38" s="4">
        <v>85</v>
      </c>
      <c r="S38" s="4">
        <v>38</v>
      </c>
      <c r="T38" s="4">
        <v>47</v>
      </c>
      <c r="U38" s="4">
        <v>80</v>
      </c>
      <c r="V38" s="4">
        <v>40</v>
      </c>
      <c r="W38" s="4">
        <v>40</v>
      </c>
      <c r="X38" s="4">
        <v>101</v>
      </c>
      <c r="Y38" s="4">
        <v>43</v>
      </c>
      <c r="Z38" s="4">
        <v>58</v>
      </c>
      <c r="AA38" s="4">
        <v>74</v>
      </c>
      <c r="AB38" s="4">
        <v>39</v>
      </c>
      <c r="AC38" s="4">
        <v>35</v>
      </c>
      <c r="AD38" s="4">
        <v>87</v>
      </c>
      <c r="AE38" s="4">
        <v>36</v>
      </c>
      <c r="AF38" s="4">
        <v>51</v>
      </c>
    </row>
    <row r="39" spans="1:32" s="78" customFormat="1">
      <c r="A39" s="10">
        <v>41760</v>
      </c>
      <c r="B39" s="82" t="s">
        <v>206</v>
      </c>
      <c r="C39" s="58">
        <v>94</v>
      </c>
      <c r="D39" s="58">
        <v>86</v>
      </c>
      <c r="E39" s="58">
        <v>8</v>
      </c>
      <c r="F39" s="58">
        <v>148</v>
      </c>
      <c r="G39" s="58">
        <v>55</v>
      </c>
      <c r="H39" s="58">
        <v>93</v>
      </c>
      <c r="I39" s="58">
        <v>27</v>
      </c>
      <c r="J39" s="58">
        <v>4</v>
      </c>
      <c r="K39" s="58">
        <v>23</v>
      </c>
      <c r="L39" s="58">
        <v>2683</v>
      </c>
      <c r="M39" s="58">
        <v>1372</v>
      </c>
      <c r="N39" s="58">
        <v>1311</v>
      </c>
      <c r="O39" s="58">
        <v>425</v>
      </c>
      <c r="P39" s="58">
        <v>212</v>
      </c>
      <c r="Q39" s="58">
        <v>213</v>
      </c>
      <c r="R39" s="58">
        <v>424</v>
      </c>
      <c r="S39" s="58">
        <v>225</v>
      </c>
      <c r="T39" s="58">
        <v>199</v>
      </c>
      <c r="U39" s="58">
        <v>423</v>
      </c>
      <c r="V39" s="58">
        <v>218</v>
      </c>
      <c r="W39" s="58">
        <v>205</v>
      </c>
      <c r="X39" s="58">
        <v>473</v>
      </c>
      <c r="Y39" s="58">
        <v>245</v>
      </c>
      <c r="Z39" s="58">
        <v>228</v>
      </c>
      <c r="AA39" s="58">
        <v>464</v>
      </c>
      <c r="AB39" s="58">
        <v>244</v>
      </c>
      <c r="AC39" s="58">
        <v>220</v>
      </c>
      <c r="AD39" s="58">
        <v>474</v>
      </c>
      <c r="AE39" s="58">
        <v>228</v>
      </c>
      <c r="AF39" s="58">
        <v>246</v>
      </c>
    </row>
    <row r="40" spans="1:32">
      <c r="A40" s="10">
        <v>42125</v>
      </c>
      <c r="B40" s="4" t="s">
        <v>497</v>
      </c>
      <c r="C40" s="4">
        <v>21</v>
      </c>
      <c r="D40" s="4">
        <v>19</v>
      </c>
      <c r="E40" s="4">
        <v>2</v>
      </c>
      <c r="F40" s="4">
        <v>33</v>
      </c>
      <c r="G40" s="4">
        <v>11</v>
      </c>
      <c r="H40" s="4">
        <v>22</v>
      </c>
      <c r="I40" s="4">
        <v>5</v>
      </c>
      <c r="J40" s="4">
        <v>0</v>
      </c>
      <c r="K40" s="4">
        <v>5</v>
      </c>
      <c r="L40" s="4">
        <v>594</v>
      </c>
      <c r="M40" s="4">
        <v>307</v>
      </c>
      <c r="N40" s="4">
        <v>287</v>
      </c>
      <c r="O40" s="4">
        <v>96</v>
      </c>
      <c r="P40" s="4">
        <v>59</v>
      </c>
      <c r="Q40" s="4">
        <v>37</v>
      </c>
      <c r="R40" s="4">
        <v>83</v>
      </c>
      <c r="S40" s="4">
        <v>40</v>
      </c>
      <c r="T40" s="4">
        <v>43</v>
      </c>
      <c r="U40" s="4">
        <v>84</v>
      </c>
      <c r="V40" s="4">
        <v>46</v>
      </c>
      <c r="W40" s="4">
        <v>38</v>
      </c>
      <c r="X40" s="4">
        <v>103</v>
      </c>
      <c r="Y40" s="4">
        <v>52</v>
      </c>
      <c r="Z40" s="4">
        <v>51</v>
      </c>
      <c r="AA40" s="4">
        <v>108</v>
      </c>
      <c r="AB40" s="4">
        <v>55</v>
      </c>
      <c r="AC40" s="4">
        <v>53</v>
      </c>
      <c r="AD40" s="4">
        <v>120</v>
      </c>
      <c r="AE40" s="4">
        <v>55</v>
      </c>
      <c r="AF40" s="4">
        <v>65</v>
      </c>
    </row>
    <row r="41" spans="1:32">
      <c r="A41" s="10">
        <v>42125</v>
      </c>
      <c r="B41" s="4" t="s">
        <v>481</v>
      </c>
      <c r="C41" s="4">
        <v>15</v>
      </c>
      <c r="D41" s="4">
        <v>13</v>
      </c>
      <c r="E41" s="4">
        <v>2</v>
      </c>
      <c r="F41" s="4">
        <v>24</v>
      </c>
      <c r="G41" s="4">
        <v>8</v>
      </c>
      <c r="H41" s="4">
        <v>16</v>
      </c>
      <c r="I41" s="4">
        <v>5</v>
      </c>
      <c r="J41" s="4">
        <v>0</v>
      </c>
      <c r="K41" s="4">
        <v>5</v>
      </c>
      <c r="L41" s="4">
        <v>399</v>
      </c>
      <c r="M41" s="4">
        <v>216</v>
      </c>
      <c r="N41" s="4">
        <v>183</v>
      </c>
      <c r="O41" s="4">
        <v>68</v>
      </c>
      <c r="P41" s="4">
        <v>41</v>
      </c>
      <c r="Q41" s="4">
        <v>27</v>
      </c>
      <c r="R41" s="4">
        <v>59</v>
      </c>
      <c r="S41" s="4">
        <v>35</v>
      </c>
      <c r="T41" s="4">
        <v>24</v>
      </c>
      <c r="U41" s="4">
        <v>59</v>
      </c>
      <c r="V41" s="4">
        <v>26</v>
      </c>
      <c r="W41" s="4">
        <v>33</v>
      </c>
      <c r="X41" s="4">
        <v>61</v>
      </c>
      <c r="Y41" s="4">
        <v>32</v>
      </c>
      <c r="Z41" s="4">
        <v>29</v>
      </c>
      <c r="AA41" s="4">
        <v>70</v>
      </c>
      <c r="AB41" s="4">
        <v>39</v>
      </c>
      <c r="AC41" s="4">
        <v>31</v>
      </c>
      <c r="AD41" s="4">
        <v>82</v>
      </c>
      <c r="AE41" s="4">
        <v>43</v>
      </c>
      <c r="AF41" s="4">
        <v>39</v>
      </c>
    </row>
    <row r="42" spans="1:32">
      <c r="A42" s="10">
        <v>42125</v>
      </c>
      <c r="B42" s="4" t="s">
        <v>482</v>
      </c>
      <c r="C42" s="4">
        <v>26</v>
      </c>
      <c r="D42" s="4">
        <v>22</v>
      </c>
      <c r="E42" s="4">
        <v>4</v>
      </c>
      <c r="F42" s="4">
        <v>36</v>
      </c>
      <c r="G42" s="4">
        <v>11</v>
      </c>
      <c r="H42" s="4">
        <v>25</v>
      </c>
      <c r="I42" s="4">
        <v>5</v>
      </c>
      <c r="J42" s="4">
        <v>1</v>
      </c>
      <c r="K42" s="4">
        <v>4</v>
      </c>
      <c r="L42" s="4">
        <v>700</v>
      </c>
      <c r="M42" s="4">
        <v>380</v>
      </c>
      <c r="N42" s="4">
        <v>320</v>
      </c>
      <c r="O42" s="4">
        <v>117</v>
      </c>
      <c r="P42" s="4">
        <v>58</v>
      </c>
      <c r="Q42" s="4">
        <v>59</v>
      </c>
      <c r="R42" s="4">
        <v>117</v>
      </c>
      <c r="S42" s="4">
        <v>60</v>
      </c>
      <c r="T42" s="4">
        <v>57</v>
      </c>
      <c r="U42" s="4">
        <v>119</v>
      </c>
      <c r="V42" s="4">
        <v>70</v>
      </c>
      <c r="W42" s="4">
        <v>49</v>
      </c>
      <c r="X42" s="4">
        <v>110</v>
      </c>
      <c r="Y42" s="4">
        <v>61</v>
      </c>
      <c r="Z42" s="4">
        <v>49</v>
      </c>
      <c r="AA42" s="4">
        <v>122</v>
      </c>
      <c r="AB42" s="4">
        <v>67</v>
      </c>
      <c r="AC42" s="4">
        <v>55</v>
      </c>
      <c r="AD42" s="4">
        <v>115</v>
      </c>
      <c r="AE42" s="4">
        <v>64</v>
      </c>
      <c r="AF42" s="4">
        <v>51</v>
      </c>
    </row>
    <row r="43" spans="1:32">
      <c r="A43" s="10">
        <v>42125</v>
      </c>
      <c r="B43" s="4" t="s">
        <v>483</v>
      </c>
      <c r="C43" s="4">
        <v>18</v>
      </c>
      <c r="D43" s="4">
        <v>16</v>
      </c>
      <c r="E43" s="4">
        <v>2</v>
      </c>
      <c r="F43" s="4">
        <v>29</v>
      </c>
      <c r="G43" s="4">
        <v>14</v>
      </c>
      <c r="H43" s="4">
        <v>15</v>
      </c>
      <c r="I43" s="4">
        <v>6</v>
      </c>
      <c r="J43" s="4">
        <v>1</v>
      </c>
      <c r="K43" s="4">
        <v>5</v>
      </c>
      <c r="L43" s="4">
        <v>473</v>
      </c>
      <c r="M43" s="4">
        <v>267</v>
      </c>
      <c r="N43" s="4">
        <v>206</v>
      </c>
      <c r="O43" s="4">
        <v>87</v>
      </c>
      <c r="P43" s="4">
        <v>52</v>
      </c>
      <c r="Q43" s="4">
        <v>35</v>
      </c>
      <c r="R43" s="4">
        <v>78</v>
      </c>
      <c r="S43" s="4">
        <v>41</v>
      </c>
      <c r="T43" s="4">
        <v>37</v>
      </c>
      <c r="U43" s="4">
        <v>81</v>
      </c>
      <c r="V43" s="4">
        <v>48</v>
      </c>
      <c r="W43" s="4">
        <v>33</v>
      </c>
      <c r="X43" s="4">
        <v>72</v>
      </c>
      <c r="Y43" s="4">
        <v>37</v>
      </c>
      <c r="Z43" s="4">
        <v>35</v>
      </c>
      <c r="AA43" s="4">
        <v>81</v>
      </c>
      <c r="AB43" s="4">
        <v>46</v>
      </c>
      <c r="AC43" s="4">
        <v>35</v>
      </c>
      <c r="AD43" s="4">
        <v>74</v>
      </c>
      <c r="AE43" s="4">
        <v>43</v>
      </c>
      <c r="AF43" s="4">
        <v>31</v>
      </c>
    </row>
    <row r="44" spans="1:32" s="78" customFormat="1">
      <c r="A44" s="10">
        <v>42125</v>
      </c>
      <c r="B44" s="58" t="s">
        <v>484</v>
      </c>
      <c r="C44" s="58">
        <v>16</v>
      </c>
      <c r="D44" s="58">
        <v>16</v>
      </c>
      <c r="E44" s="58">
        <v>0</v>
      </c>
      <c r="F44" s="58">
        <v>25</v>
      </c>
      <c r="G44" s="58">
        <v>9</v>
      </c>
      <c r="H44" s="58">
        <v>16</v>
      </c>
      <c r="I44" s="58">
        <v>6</v>
      </c>
      <c r="J44" s="58">
        <v>2</v>
      </c>
      <c r="K44" s="58">
        <v>4</v>
      </c>
      <c r="L44" s="58">
        <v>500</v>
      </c>
      <c r="M44" s="58">
        <v>235</v>
      </c>
      <c r="N44" s="58">
        <v>265</v>
      </c>
      <c r="O44" s="58">
        <v>76</v>
      </c>
      <c r="P44" s="58">
        <v>45</v>
      </c>
      <c r="Q44" s="58">
        <v>31</v>
      </c>
      <c r="R44" s="58">
        <v>87</v>
      </c>
      <c r="S44" s="58">
        <v>32</v>
      </c>
      <c r="T44" s="58">
        <v>55</v>
      </c>
      <c r="U44" s="58">
        <v>85</v>
      </c>
      <c r="V44" s="58">
        <v>38</v>
      </c>
      <c r="W44" s="58">
        <v>47</v>
      </c>
      <c r="X44" s="58">
        <v>80</v>
      </c>
      <c r="Y44" s="58">
        <v>40</v>
      </c>
      <c r="Z44" s="58">
        <v>40</v>
      </c>
      <c r="AA44" s="58">
        <v>99</v>
      </c>
      <c r="AB44" s="58">
        <v>42</v>
      </c>
      <c r="AC44" s="58">
        <v>57</v>
      </c>
      <c r="AD44" s="58">
        <v>73</v>
      </c>
      <c r="AE44" s="58">
        <v>38</v>
      </c>
      <c r="AF44" s="58">
        <v>35</v>
      </c>
    </row>
    <row r="45" spans="1:32">
      <c r="A45" s="10">
        <v>42125</v>
      </c>
      <c r="B45" s="4" t="s">
        <v>206</v>
      </c>
      <c r="C45" s="4">
        <v>96</v>
      </c>
      <c r="D45" s="58">
        <v>86</v>
      </c>
      <c r="E45" s="58">
        <v>10</v>
      </c>
      <c r="F45" s="58">
        <v>147</v>
      </c>
      <c r="G45" s="58">
        <v>53</v>
      </c>
      <c r="H45" s="58">
        <v>94</v>
      </c>
      <c r="I45" s="58">
        <v>27</v>
      </c>
      <c r="J45" s="58">
        <v>4</v>
      </c>
      <c r="K45" s="58">
        <v>23</v>
      </c>
      <c r="L45" s="58">
        <v>2666</v>
      </c>
      <c r="M45" s="58">
        <v>1405</v>
      </c>
      <c r="N45" s="58">
        <v>1261</v>
      </c>
      <c r="O45" s="58">
        <v>444</v>
      </c>
      <c r="P45" s="58">
        <v>255</v>
      </c>
      <c r="Q45" s="58">
        <v>189</v>
      </c>
      <c r="R45" s="58">
        <v>424</v>
      </c>
      <c r="S45" s="58">
        <v>208</v>
      </c>
      <c r="T45" s="58">
        <v>216</v>
      </c>
      <c r="U45" s="58">
        <v>428</v>
      </c>
      <c r="V45" s="58">
        <v>228</v>
      </c>
      <c r="W45" s="58">
        <v>200</v>
      </c>
      <c r="X45" s="58">
        <v>426</v>
      </c>
      <c r="Y45" s="58">
        <v>222</v>
      </c>
      <c r="Z45" s="58">
        <v>204</v>
      </c>
      <c r="AA45" s="58">
        <v>480</v>
      </c>
      <c r="AB45" s="58">
        <v>249</v>
      </c>
      <c r="AC45" s="58">
        <v>231</v>
      </c>
      <c r="AD45" s="58">
        <v>464</v>
      </c>
      <c r="AE45" s="58">
        <v>243</v>
      </c>
      <c r="AF45" s="58">
        <v>221</v>
      </c>
    </row>
    <row r="46" spans="1:32">
      <c r="A46" s="10">
        <v>42491</v>
      </c>
      <c r="B46" s="58" t="s">
        <v>497</v>
      </c>
      <c r="C46" s="108">
        <v>20</v>
      </c>
      <c r="D46" s="108">
        <v>18</v>
      </c>
      <c r="E46" s="108">
        <v>2</v>
      </c>
      <c r="F46" s="108">
        <v>30</v>
      </c>
      <c r="G46" s="108">
        <v>11</v>
      </c>
      <c r="H46" s="108">
        <v>19</v>
      </c>
      <c r="I46" s="108">
        <v>5</v>
      </c>
      <c r="J46" s="108">
        <v>0</v>
      </c>
      <c r="K46" s="108">
        <v>5</v>
      </c>
      <c r="L46" s="108">
        <v>578</v>
      </c>
      <c r="M46" s="108">
        <v>298</v>
      </c>
      <c r="N46" s="108">
        <v>280</v>
      </c>
      <c r="O46" s="108">
        <v>102</v>
      </c>
      <c r="P46" s="108">
        <v>49</v>
      </c>
      <c r="Q46" s="108">
        <v>53</v>
      </c>
      <c r="R46" s="108">
        <v>97</v>
      </c>
      <c r="S46" s="108">
        <v>58</v>
      </c>
      <c r="T46" s="108">
        <v>39</v>
      </c>
      <c r="U46" s="108">
        <v>82</v>
      </c>
      <c r="V46" s="108">
        <v>39</v>
      </c>
      <c r="W46" s="108">
        <v>43</v>
      </c>
      <c r="X46" s="108">
        <v>84</v>
      </c>
      <c r="Y46" s="108">
        <v>45</v>
      </c>
      <c r="Z46" s="108">
        <v>39</v>
      </c>
      <c r="AA46" s="108">
        <v>105</v>
      </c>
      <c r="AB46" s="108">
        <v>52</v>
      </c>
      <c r="AC46" s="108">
        <v>53</v>
      </c>
      <c r="AD46" s="108">
        <v>108</v>
      </c>
      <c r="AE46" s="108">
        <v>55</v>
      </c>
      <c r="AF46" s="108">
        <v>53</v>
      </c>
    </row>
    <row r="47" spans="1:32">
      <c r="A47" s="10">
        <v>42491</v>
      </c>
      <c r="B47" s="58" t="s">
        <v>481</v>
      </c>
      <c r="C47" s="108">
        <v>14</v>
      </c>
      <c r="D47" s="108">
        <v>12</v>
      </c>
      <c r="E47" s="108">
        <v>2</v>
      </c>
      <c r="F47" s="108">
        <v>21</v>
      </c>
      <c r="G47" s="108">
        <v>8</v>
      </c>
      <c r="H47" s="108">
        <v>13</v>
      </c>
      <c r="I47" s="108">
        <v>5</v>
      </c>
      <c r="J47" s="108">
        <v>0</v>
      </c>
      <c r="K47" s="108">
        <v>5</v>
      </c>
      <c r="L47" s="108">
        <v>380</v>
      </c>
      <c r="M47" s="108">
        <v>203</v>
      </c>
      <c r="N47" s="108">
        <v>177</v>
      </c>
      <c r="O47" s="108">
        <v>63</v>
      </c>
      <c r="P47" s="108">
        <v>29</v>
      </c>
      <c r="Q47" s="108">
        <v>34</v>
      </c>
      <c r="R47" s="108">
        <v>69</v>
      </c>
      <c r="S47" s="108">
        <v>41</v>
      </c>
      <c r="T47" s="108">
        <v>28</v>
      </c>
      <c r="U47" s="108">
        <v>59</v>
      </c>
      <c r="V47" s="108">
        <v>36</v>
      </c>
      <c r="W47" s="108">
        <v>23</v>
      </c>
      <c r="X47" s="108">
        <v>59</v>
      </c>
      <c r="Y47" s="108">
        <v>26</v>
      </c>
      <c r="Z47" s="108">
        <v>33</v>
      </c>
      <c r="AA47" s="108">
        <v>62</v>
      </c>
      <c r="AB47" s="108">
        <v>33</v>
      </c>
      <c r="AC47" s="108">
        <v>29</v>
      </c>
      <c r="AD47" s="108">
        <v>68</v>
      </c>
      <c r="AE47" s="108">
        <v>38</v>
      </c>
      <c r="AF47" s="108">
        <v>30</v>
      </c>
    </row>
    <row r="48" spans="1:32">
      <c r="A48" s="10">
        <v>42491</v>
      </c>
      <c r="B48" s="58" t="s">
        <v>482</v>
      </c>
      <c r="C48" s="108">
        <v>26</v>
      </c>
      <c r="D48" s="108">
        <v>22</v>
      </c>
      <c r="E48" s="108">
        <v>4</v>
      </c>
      <c r="F48" s="108">
        <v>39</v>
      </c>
      <c r="G48" s="108">
        <v>13</v>
      </c>
      <c r="H48" s="108">
        <v>26</v>
      </c>
      <c r="I48" s="108">
        <v>5</v>
      </c>
      <c r="J48" s="108">
        <v>1</v>
      </c>
      <c r="K48" s="108">
        <v>4</v>
      </c>
      <c r="L48" s="108">
        <v>702</v>
      </c>
      <c r="M48" s="108">
        <v>372</v>
      </c>
      <c r="N48" s="108">
        <v>330</v>
      </c>
      <c r="O48" s="108">
        <v>118</v>
      </c>
      <c r="P48" s="108">
        <v>58</v>
      </c>
      <c r="Q48" s="108">
        <v>60</v>
      </c>
      <c r="R48" s="108">
        <v>117</v>
      </c>
      <c r="S48" s="108">
        <v>59</v>
      </c>
      <c r="T48" s="108">
        <v>58</v>
      </c>
      <c r="U48" s="108">
        <v>115</v>
      </c>
      <c r="V48" s="108">
        <v>59</v>
      </c>
      <c r="W48" s="108">
        <v>56</v>
      </c>
      <c r="X48" s="108">
        <v>117</v>
      </c>
      <c r="Y48" s="108">
        <v>68</v>
      </c>
      <c r="Z48" s="108">
        <v>49</v>
      </c>
      <c r="AA48" s="108">
        <v>113</v>
      </c>
      <c r="AB48" s="108">
        <v>61</v>
      </c>
      <c r="AC48" s="108">
        <v>52</v>
      </c>
      <c r="AD48" s="108">
        <v>122</v>
      </c>
      <c r="AE48" s="108">
        <v>67</v>
      </c>
      <c r="AF48" s="108">
        <v>55</v>
      </c>
    </row>
    <row r="49" spans="1:32">
      <c r="A49" s="10">
        <v>42491</v>
      </c>
      <c r="B49" s="58" t="s">
        <v>483</v>
      </c>
      <c r="C49" s="108">
        <v>18</v>
      </c>
      <c r="D49" s="108">
        <v>15</v>
      </c>
      <c r="E49" s="108">
        <v>3</v>
      </c>
      <c r="F49" s="108">
        <v>29</v>
      </c>
      <c r="G49" s="108">
        <v>11</v>
      </c>
      <c r="H49" s="108">
        <v>18</v>
      </c>
      <c r="I49" s="108">
        <v>5</v>
      </c>
      <c r="J49" s="108">
        <v>1</v>
      </c>
      <c r="K49" s="108">
        <v>4</v>
      </c>
      <c r="L49" s="108">
        <v>471</v>
      </c>
      <c r="M49" s="108">
        <v>266</v>
      </c>
      <c r="N49" s="108">
        <v>205</v>
      </c>
      <c r="O49" s="108">
        <v>73</v>
      </c>
      <c r="P49" s="108">
        <v>41</v>
      </c>
      <c r="Q49" s="108">
        <v>32</v>
      </c>
      <c r="R49" s="108">
        <v>89</v>
      </c>
      <c r="S49" s="108">
        <v>54</v>
      </c>
      <c r="T49" s="108">
        <v>35</v>
      </c>
      <c r="U49" s="108">
        <v>78</v>
      </c>
      <c r="V49" s="108">
        <v>41</v>
      </c>
      <c r="W49" s="108">
        <v>37</v>
      </c>
      <c r="X49" s="108">
        <v>80</v>
      </c>
      <c r="Y49" s="108">
        <v>47</v>
      </c>
      <c r="Z49" s="108">
        <v>33</v>
      </c>
      <c r="AA49" s="108">
        <v>71</v>
      </c>
      <c r="AB49" s="108">
        <v>36</v>
      </c>
      <c r="AC49" s="108">
        <v>35</v>
      </c>
      <c r="AD49" s="108">
        <v>80</v>
      </c>
      <c r="AE49" s="108">
        <v>47</v>
      </c>
      <c r="AF49" s="108">
        <v>33</v>
      </c>
    </row>
    <row r="50" spans="1:32">
      <c r="A50" s="10">
        <v>42491</v>
      </c>
      <c r="B50" s="58" t="s">
        <v>484</v>
      </c>
      <c r="C50" s="108">
        <v>19</v>
      </c>
      <c r="D50" s="108">
        <v>18</v>
      </c>
      <c r="E50" s="108">
        <v>1</v>
      </c>
      <c r="F50" s="108">
        <v>29</v>
      </c>
      <c r="G50" s="108">
        <v>10</v>
      </c>
      <c r="H50" s="108">
        <v>19</v>
      </c>
      <c r="I50" s="108">
        <v>5</v>
      </c>
      <c r="J50" s="108">
        <v>1</v>
      </c>
      <c r="K50" s="108">
        <v>4</v>
      </c>
      <c r="L50" s="108">
        <v>515</v>
      </c>
      <c r="M50" s="108">
        <v>244</v>
      </c>
      <c r="N50" s="108">
        <v>271</v>
      </c>
      <c r="O50" s="108">
        <v>80</v>
      </c>
      <c r="P50" s="108">
        <v>40</v>
      </c>
      <c r="Q50" s="108">
        <v>40</v>
      </c>
      <c r="R50" s="108">
        <v>78</v>
      </c>
      <c r="S50" s="108">
        <v>47</v>
      </c>
      <c r="T50" s="108">
        <v>31</v>
      </c>
      <c r="U50" s="108">
        <v>87</v>
      </c>
      <c r="V50" s="108">
        <v>31</v>
      </c>
      <c r="W50" s="108">
        <v>56</v>
      </c>
      <c r="X50" s="108">
        <v>86</v>
      </c>
      <c r="Y50" s="108">
        <v>40</v>
      </c>
      <c r="Z50" s="108">
        <v>46</v>
      </c>
      <c r="AA50" s="108">
        <v>84</v>
      </c>
      <c r="AB50" s="108">
        <v>44</v>
      </c>
      <c r="AC50" s="108">
        <v>40</v>
      </c>
      <c r="AD50" s="108">
        <v>100</v>
      </c>
      <c r="AE50" s="108">
        <v>42</v>
      </c>
      <c r="AF50" s="108">
        <v>58</v>
      </c>
    </row>
    <row r="51" spans="1:32">
      <c r="A51" s="10">
        <v>42491</v>
      </c>
      <c r="B51" s="58" t="s">
        <v>206</v>
      </c>
      <c r="C51" s="108">
        <v>97</v>
      </c>
      <c r="D51" s="108">
        <v>85</v>
      </c>
      <c r="E51" s="108">
        <v>12</v>
      </c>
      <c r="F51" s="108">
        <v>148</v>
      </c>
      <c r="G51" s="108">
        <v>53</v>
      </c>
      <c r="H51" s="108">
        <v>95</v>
      </c>
      <c r="I51" s="108">
        <v>25</v>
      </c>
      <c r="J51" s="108">
        <v>3</v>
      </c>
      <c r="K51" s="108">
        <v>22</v>
      </c>
      <c r="L51" s="108">
        <v>2646</v>
      </c>
      <c r="M51" s="108">
        <v>1383</v>
      </c>
      <c r="N51" s="108">
        <v>1263</v>
      </c>
      <c r="O51" s="108">
        <v>436</v>
      </c>
      <c r="P51" s="108">
        <v>217</v>
      </c>
      <c r="Q51" s="108">
        <v>219</v>
      </c>
      <c r="R51" s="108">
        <v>450</v>
      </c>
      <c r="S51" s="108">
        <v>259</v>
      </c>
      <c r="T51" s="108">
        <v>191</v>
      </c>
      <c r="U51" s="108">
        <v>421</v>
      </c>
      <c r="V51" s="108">
        <v>206</v>
      </c>
      <c r="W51" s="108">
        <v>215</v>
      </c>
      <c r="X51" s="108">
        <v>426</v>
      </c>
      <c r="Y51" s="108">
        <v>226</v>
      </c>
      <c r="Z51" s="108">
        <v>200</v>
      </c>
      <c r="AA51" s="108">
        <v>435</v>
      </c>
      <c r="AB51" s="108">
        <v>226</v>
      </c>
      <c r="AC51" s="108">
        <v>209</v>
      </c>
      <c r="AD51" s="108">
        <v>478</v>
      </c>
      <c r="AE51" s="108">
        <v>249</v>
      </c>
      <c r="AF51" s="108">
        <v>229</v>
      </c>
    </row>
  </sheetData>
  <autoFilter ref="A9:AF9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13">
    <mergeCell ref="L6:AF6"/>
    <mergeCell ref="L7:N7"/>
    <mergeCell ref="O7:Q7"/>
    <mergeCell ref="R7:T7"/>
    <mergeCell ref="U7:W7"/>
    <mergeCell ref="X7:Z7"/>
    <mergeCell ref="AA7:AC7"/>
    <mergeCell ref="AD7:AF7"/>
    <mergeCell ref="A6:A8"/>
    <mergeCell ref="B6:B8"/>
    <mergeCell ref="C6:E7"/>
    <mergeCell ref="F6:H7"/>
    <mergeCell ref="I6:K7"/>
  </mergeCells>
  <phoneticPr fontId="18"/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topLeftCell="A10" workbookViewId="0">
      <selection activeCell="B9" sqref="B9"/>
    </sheetView>
  </sheetViews>
  <sheetFormatPr defaultRowHeight="14.25"/>
  <cols>
    <col min="1" max="1" width="10.33203125" bestFit="1" customWidth="1"/>
    <col min="2" max="2" width="25.44140625" bestFit="1" customWidth="1"/>
  </cols>
  <sheetData>
    <row r="1" spans="1:2">
      <c r="A1" s="47" t="s">
        <v>2627</v>
      </c>
      <c r="B1" s="166" t="s">
        <v>313</v>
      </c>
    </row>
    <row r="3" spans="1:2">
      <c r="A3" s="47" t="s">
        <v>1975</v>
      </c>
      <c r="B3" t="s">
        <v>2626</v>
      </c>
    </row>
    <row r="4" spans="1:2">
      <c r="A4" s="48">
        <v>31168</v>
      </c>
      <c r="B4" s="1">
        <v>4378</v>
      </c>
    </row>
    <row r="5" spans="1:2">
      <c r="A5" s="48">
        <v>31533</v>
      </c>
      <c r="B5" s="1">
        <v>4259</v>
      </c>
    </row>
    <row r="6" spans="1:2">
      <c r="A6" s="48">
        <v>31898</v>
      </c>
      <c r="B6" s="1">
        <v>4107</v>
      </c>
    </row>
    <row r="7" spans="1:2">
      <c r="A7" s="48">
        <v>32264</v>
      </c>
      <c r="B7" s="1">
        <v>3975</v>
      </c>
    </row>
    <row r="8" spans="1:2">
      <c r="A8" s="48">
        <v>32629</v>
      </c>
      <c r="B8" s="1">
        <v>3878</v>
      </c>
    </row>
    <row r="9" spans="1:2">
      <c r="A9" s="48">
        <v>38108</v>
      </c>
      <c r="B9" s="1">
        <v>2747</v>
      </c>
    </row>
    <row r="10" spans="1:2">
      <c r="A10" s="48">
        <v>40664</v>
      </c>
      <c r="B10" s="1">
        <v>2760</v>
      </c>
    </row>
    <row r="11" spans="1:2">
      <c r="A11" s="48">
        <v>41030</v>
      </c>
      <c r="B11" s="1">
        <v>2759</v>
      </c>
    </row>
    <row r="12" spans="1:2">
      <c r="A12" s="48">
        <v>41395</v>
      </c>
      <c r="B12" s="1">
        <v>2686</v>
      </c>
    </row>
    <row r="13" spans="1:2">
      <c r="A13" s="48">
        <v>41760</v>
      </c>
      <c r="B13" s="1">
        <v>2683</v>
      </c>
    </row>
    <row r="14" spans="1:2">
      <c r="A14" s="48">
        <v>42125</v>
      </c>
      <c r="B14" s="1">
        <v>2666</v>
      </c>
    </row>
    <row r="15" spans="1:2">
      <c r="A15" s="48">
        <v>42491</v>
      </c>
      <c r="B15" s="1">
        <v>2646</v>
      </c>
    </row>
    <row r="16" spans="1:2">
      <c r="A16" s="48" t="s">
        <v>1976</v>
      </c>
      <c r="B16" s="1">
        <v>39544</v>
      </c>
    </row>
  </sheetData>
  <phoneticPr fontId="18"/>
  <pageMargins left="0.7" right="0.7" top="0.75" bottom="0.75" header="0.3" footer="0.3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"/>
  <sheetViews>
    <sheetView workbookViewId="0"/>
  </sheetViews>
  <sheetFormatPr defaultRowHeight="14.25"/>
  <cols>
    <col min="1" max="1" width="8.88671875" bestFit="1" customWidth="1"/>
    <col min="2" max="2" width="12.44140625" bestFit="1" customWidth="1"/>
    <col min="3" max="4" width="5.109375" bestFit="1" customWidth="1"/>
    <col min="5" max="5" width="7.109375" bestFit="1" customWidth="1"/>
    <col min="6" max="6" width="5.109375" bestFit="1" customWidth="1"/>
    <col min="7" max="8" width="3.5546875" bestFit="1" customWidth="1"/>
    <col min="9" max="9" width="6.33203125" bestFit="1" customWidth="1"/>
    <col min="10" max="10" width="3.33203125" bestFit="1" customWidth="1"/>
    <col min="11" max="11" width="7" bestFit="1" customWidth="1"/>
    <col min="12" max="12" width="5.5546875" customWidth="1"/>
    <col min="13" max="14" width="5.5546875" bestFit="1" customWidth="1"/>
    <col min="15" max="15" width="5.109375" bestFit="1" customWidth="1"/>
    <col min="16" max="17" width="4.5546875" bestFit="1" customWidth="1"/>
    <col min="18" max="18" width="5.109375" bestFit="1" customWidth="1"/>
    <col min="19" max="20" width="4.5546875" bestFit="1" customWidth="1"/>
    <col min="21" max="21" width="5.109375" bestFit="1" customWidth="1"/>
    <col min="22" max="23" width="4.5546875" bestFit="1" customWidth="1"/>
  </cols>
  <sheetData>
    <row r="1" spans="1:23">
      <c r="A1" t="s">
        <v>500</v>
      </c>
    </row>
    <row r="2" spans="1:23" s="78" customFormat="1">
      <c r="A2" t="s">
        <v>492</v>
      </c>
    </row>
    <row r="3" spans="1:23" s="78" customFormat="1">
      <c r="A3" t="s">
        <v>491</v>
      </c>
    </row>
    <row r="4" spans="1:23" s="78" customFormat="1">
      <c r="A4" t="s">
        <v>498</v>
      </c>
    </row>
    <row r="5" spans="1:23">
      <c r="A5" t="s">
        <v>490</v>
      </c>
    </row>
    <row r="6" spans="1:23">
      <c r="A6" s="169" t="s">
        <v>458</v>
      </c>
      <c r="B6" s="169" t="s">
        <v>914</v>
      </c>
      <c r="C6" s="169" t="s">
        <v>2638</v>
      </c>
      <c r="D6" s="169"/>
      <c r="E6" s="169"/>
      <c r="F6" s="169" t="s">
        <v>2639</v>
      </c>
      <c r="G6" s="169"/>
      <c r="H6" s="169"/>
      <c r="I6" s="169" t="s">
        <v>2640</v>
      </c>
      <c r="J6" s="169"/>
      <c r="K6" s="169"/>
      <c r="L6" s="169" t="s">
        <v>2637</v>
      </c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</row>
    <row r="7" spans="1:23">
      <c r="A7" s="169"/>
      <c r="B7" s="169"/>
      <c r="C7" s="169"/>
      <c r="D7" s="169"/>
      <c r="E7" s="169"/>
      <c r="F7" s="169" t="s">
        <v>493</v>
      </c>
      <c r="G7" s="169"/>
      <c r="H7" s="169"/>
      <c r="I7" s="169" t="s">
        <v>494</v>
      </c>
      <c r="J7" s="169"/>
      <c r="K7" s="169"/>
      <c r="L7" s="169" t="s">
        <v>2628</v>
      </c>
      <c r="M7" s="169"/>
      <c r="N7" s="169"/>
      <c r="O7" s="169" t="s">
        <v>2636</v>
      </c>
      <c r="P7" s="169"/>
      <c r="Q7" s="169"/>
      <c r="R7" s="169" t="s">
        <v>2635</v>
      </c>
      <c r="S7" s="169"/>
      <c r="T7" s="169"/>
      <c r="U7" s="169" t="s">
        <v>2634</v>
      </c>
      <c r="V7" s="169"/>
      <c r="W7" s="169"/>
    </row>
    <row r="8" spans="1:23">
      <c r="A8" s="169"/>
      <c r="B8" s="169"/>
      <c r="C8" s="83" t="s">
        <v>313</v>
      </c>
      <c r="D8" s="83" t="s">
        <v>499</v>
      </c>
      <c r="E8" s="83" t="s">
        <v>496</v>
      </c>
      <c r="F8" s="83" t="s">
        <v>2628</v>
      </c>
      <c r="G8" s="83" t="s">
        <v>2629</v>
      </c>
      <c r="H8" s="83" t="s">
        <v>2630</v>
      </c>
      <c r="I8" s="83" t="s">
        <v>2628</v>
      </c>
      <c r="J8" s="83" t="s">
        <v>2631</v>
      </c>
      <c r="K8" s="83" t="s">
        <v>2630</v>
      </c>
      <c r="L8" s="83" t="s">
        <v>2628</v>
      </c>
      <c r="M8" s="83" t="s">
        <v>2631</v>
      </c>
      <c r="N8" s="83" t="s">
        <v>2632</v>
      </c>
      <c r="O8" s="83" t="s">
        <v>2633</v>
      </c>
      <c r="P8" s="83" t="s">
        <v>2629</v>
      </c>
      <c r="Q8" s="83" t="s">
        <v>2632</v>
      </c>
      <c r="R8" s="83" t="s">
        <v>2628</v>
      </c>
      <c r="S8" s="83" t="s">
        <v>2629</v>
      </c>
      <c r="T8" s="83" t="s">
        <v>2632</v>
      </c>
      <c r="U8" s="83" t="s">
        <v>2628</v>
      </c>
      <c r="V8" s="83" t="s">
        <v>2631</v>
      </c>
      <c r="W8" s="83" t="s">
        <v>2632</v>
      </c>
    </row>
    <row r="9" spans="1:23" s="38" customFormat="1" ht="7.5" customHeight="1">
      <c r="A9" s="139" t="str">
        <f>A6</f>
        <v>年別</v>
      </c>
      <c r="B9" s="139" t="str">
        <f>B6</f>
        <v>学校</v>
      </c>
      <c r="C9" s="139" t="str">
        <f>C8&amp;"("&amp;$C$6&amp;")"</f>
        <v>総数(学級数)</v>
      </c>
      <c r="D9" s="139" t="str">
        <f t="shared" ref="D9:E9" si="0">D8&amp;"("&amp;$C$6&amp;")"</f>
        <v>単式(学級数)</v>
      </c>
      <c r="E9" s="139" t="str">
        <f t="shared" si="0"/>
        <v>※81条(学級数)</v>
      </c>
      <c r="F9" s="139" t="str">
        <f>F8&amp;"("&amp;$F$6&amp;")"</f>
        <v>総数(教員数)</v>
      </c>
      <c r="G9" s="139" t="str">
        <f t="shared" ref="G9:H9" si="1">G8&amp;"("&amp;$F$6&amp;")"</f>
        <v>男(教員数)</v>
      </c>
      <c r="H9" s="139" t="str">
        <f t="shared" si="1"/>
        <v>女(教員数)</v>
      </c>
      <c r="I9" s="139" t="str">
        <f>I8&amp;"("&amp;$I$6&amp;")"</f>
        <v>総数(職員数)</v>
      </c>
      <c r="J9" s="139" t="str">
        <f t="shared" ref="J9:K9" si="2">J8&amp;"("&amp;$I$6&amp;")"</f>
        <v>男(職員数)</v>
      </c>
      <c r="K9" s="139" t="str">
        <f t="shared" si="2"/>
        <v>女(職員数)</v>
      </c>
      <c r="L9" s="139" t="str">
        <f>L8&amp;"("&amp;$L$7&amp;")"</f>
        <v>総数(総数)</v>
      </c>
      <c r="M9" s="139" t="str">
        <f t="shared" ref="M9:N9" si="3">M8&amp;"("&amp;$L$7&amp;")"</f>
        <v>男(総数)</v>
      </c>
      <c r="N9" s="139" t="str">
        <f t="shared" si="3"/>
        <v>女(総数)</v>
      </c>
      <c r="O9" s="139" t="str">
        <f>O8&amp;"("&amp;$O$7&amp;")"</f>
        <v>総数(1学年)</v>
      </c>
      <c r="P9" s="139" t="str">
        <f t="shared" ref="P9" si="4">P8&amp;"("&amp;$O$7&amp;")"</f>
        <v>男(1学年)</v>
      </c>
      <c r="Q9" s="139" t="str">
        <f>Q8&amp;"("&amp;$O$7&amp;")"</f>
        <v>女(1学年)</v>
      </c>
      <c r="R9" s="139" t="str">
        <f>R8&amp;"("&amp;$R$7&amp;")"</f>
        <v>総数(2学年)</v>
      </c>
      <c r="S9" s="139" t="str">
        <f t="shared" ref="S9:T9" si="5">S8&amp;"("&amp;$R$7&amp;")"</f>
        <v>男(2学年)</v>
      </c>
      <c r="T9" s="139" t="str">
        <f t="shared" si="5"/>
        <v>女(2学年)</v>
      </c>
      <c r="U9" s="139" t="str">
        <f>U8&amp;"("&amp;$U$7&amp;")"</f>
        <v>総数(3学年)</v>
      </c>
      <c r="V9" s="139" t="str">
        <f t="shared" ref="V9:W9" si="6">V8&amp;"("&amp;$U$7&amp;")"</f>
        <v>男(3学年)</v>
      </c>
      <c r="W9" s="139" t="str">
        <f t="shared" si="6"/>
        <v>女(3学年)</v>
      </c>
    </row>
    <row r="10" spans="1:23" s="38" customFormat="1" ht="14.25" customHeight="1">
      <c r="A10" s="10">
        <v>31168</v>
      </c>
      <c r="B10" s="54" t="s">
        <v>206</v>
      </c>
      <c r="C10" s="54" t="s">
        <v>257</v>
      </c>
      <c r="D10" s="54" t="s">
        <v>257</v>
      </c>
      <c r="E10" s="54" t="s">
        <v>257</v>
      </c>
      <c r="F10" s="54" t="s">
        <v>257</v>
      </c>
      <c r="G10" s="54" t="s">
        <v>257</v>
      </c>
      <c r="H10" s="54" t="s">
        <v>257</v>
      </c>
      <c r="I10" s="54" t="s">
        <v>257</v>
      </c>
      <c r="J10" s="54" t="s">
        <v>257</v>
      </c>
      <c r="K10" s="54" t="s">
        <v>257</v>
      </c>
      <c r="L10" s="4">
        <v>2337</v>
      </c>
      <c r="M10" s="4">
        <v>1222</v>
      </c>
      <c r="N10" s="4">
        <v>1115</v>
      </c>
      <c r="O10" s="4">
        <v>786</v>
      </c>
      <c r="P10" s="54">
        <v>412</v>
      </c>
      <c r="Q10" s="54">
        <v>374</v>
      </c>
      <c r="R10" s="4">
        <v>788</v>
      </c>
      <c r="S10" s="54">
        <v>407</v>
      </c>
      <c r="T10" s="54">
        <v>381</v>
      </c>
      <c r="U10" s="4">
        <v>763</v>
      </c>
      <c r="V10" s="54">
        <v>403</v>
      </c>
      <c r="W10" s="54">
        <v>360</v>
      </c>
    </row>
    <row r="11" spans="1:23" s="38" customFormat="1" ht="14.25" customHeight="1">
      <c r="A11" s="10">
        <v>31533</v>
      </c>
      <c r="B11" s="54" t="s">
        <v>206</v>
      </c>
      <c r="C11" s="54" t="s">
        <v>257</v>
      </c>
      <c r="D11" s="54" t="s">
        <v>257</v>
      </c>
      <c r="E11" s="54" t="s">
        <v>257</v>
      </c>
      <c r="F11" s="54" t="s">
        <v>257</v>
      </c>
      <c r="G11" s="54" t="s">
        <v>257</v>
      </c>
      <c r="H11" s="54" t="s">
        <v>257</v>
      </c>
      <c r="I11" s="54" t="s">
        <v>257</v>
      </c>
      <c r="J11" s="54" t="s">
        <v>257</v>
      </c>
      <c r="K11" s="54" t="s">
        <v>257</v>
      </c>
      <c r="L11" s="4">
        <v>2410</v>
      </c>
      <c r="M11" s="4">
        <v>1252</v>
      </c>
      <c r="N11" s="4">
        <v>1158</v>
      </c>
      <c r="O11" s="4">
        <v>818</v>
      </c>
      <c r="P11" s="54">
        <v>423</v>
      </c>
      <c r="Q11" s="54">
        <v>395</v>
      </c>
      <c r="R11" s="4">
        <v>802</v>
      </c>
      <c r="S11" s="54">
        <v>422</v>
      </c>
      <c r="T11" s="54">
        <v>380</v>
      </c>
      <c r="U11" s="4">
        <v>790</v>
      </c>
      <c r="V11" s="54">
        <v>407</v>
      </c>
      <c r="W11" s="54">
        <v>383</v>
      </c>
    </row>
    <row r="12" spans="1:23" s="38" customFormat="1" ht="14.25" customHeight="1">
      <c r="A12" s="10">
        <v>31898</v>
      </c>
      <c r="B12" s="54" t="s">
        <v>206</v>
      </c>
      <c r="C12" s="54" t="s">
        <v>257</v>
      </c>
      <c r="D12" s="54" t="s">
        <v>257</v>
      </c>
      <c r="E12" s="54" t="s">
        <v>257</v>
      </c>
      <c r="F12" s="54" t="s">
        <v>257</v>
      </c>
      <c r="G12" s="54" t="s">
        <v>257</v>
      </c>
      <c r="H12" s="54" t="s">
        <v>257</v>
      </c>
      <c r="I12" s="54" t="s">
        <v>257</v>
      </c>
      <c r="J12" s="54" t="s">
        <v>257</v>
      </c>
      <c r="K12" s="54" t="s">
        <v>257</v>
      </c>
      <c r="L12" s="4">
        <v>2407</v>
      </c>
      <c r="M12" s="4">
        <v>1247</v>
      </c>
      <c r="N12" s="4">
        <v>1160</v>
      </c>
      <c r="O12" s="4">
        <v>769</v>
      </c>
      <c r="P12" s="54">
        <v>394</v>
      </c>
      <c r="Q12" s="54">
        <v>375</v>
      </c>
      <c r="R12" s="4">
        <v>827</v>
      </c>
      <c r="S12" s="54">
        <v>428</v>
      </c>
      <c r="T12" s="54">
        <v>399</v>
      </c>
      <c r="U12" s="4">
        <v>811</v>
      </c>
      <c r="V12" s="54">
        <v>425</v>
      </c>
      <c r="W12" s="54">
        <v>386</v>
      </c>
    </row>
    <row r="13" spans="1:23" s="38" customFormat="1" ht="14.25" customHeight="1">
      <c r="A13" s="10">
        <v>32264</v>
      </c>
      <c r="B13" s="54" t="s">
        <v>206</v>
      </c>
      <c r="C13" s="54" t="s">
        <v>257</v>
      </c>
      <c r="D13" s="54" t="s">
        <v>257</v>
      </c>
      <c r="E13" s="54" t="s">
        <v>257</v>
      </c>
      <c r="F13" s="54" t="s">
        <v>257</v>
      </c>
      <c r="G13" s="54" t="s">
        <v>257</v>
      </c>
      <c r="H13" s="54" t="s">
        <v>257</v>
      </c>
      <c r="I13" s="54" t="s">
        <v>257</v>
      </c>
      <c r="J13" s="54" t="s">
        <v>257</v>
      </c>
      <c r="K13" s="54" t="s">
        <v>257</v>
      </c>
      <c r="L13" s="4">
        <v>2396</v>
      </c>
      <c r="M13" s="4">
        <v>1234</v>
      </c>
      <c r="N13" s="4">
        <v>1162</v>
      </c>
      <c r="O13" s="4">
        <v>777</v>
      </c>
      <c r="P13" s="54">
        <v>401</v>
      </c>
      <c r="Q13" s="54">
        <v>376</v>
      </c>
      <c r="R13" s="4">
        <v>782</v>
      </c>
      <c r="S13" s="54">
        <v>402</v>
      </c>
      <c r="T13" s="54">
        <v>380</v>
      </c>
      <c r="U13" s="4">
        <v>837</v>
      </c>
      <c r="V13" s="54">
        <v>431</v>
      </c>
      <c r="W13" s="54">
        <v>406</v>
      </c>
    </row>
    <row r="14" spans="1:23" s="38" customFormat="1" ht="14.25" customHeight="1">
      <c r="A14" s="10">
        <v>32629</v>
      </c>
      <c r="B14" s="54" t="s">
        <v>206</v>
      </c>
      <c r="C14" s="54" t="s">
        <v>257</v>
      </c>
      <c r="D14" s="54" t="s">
        <v>257</v>
      </c>
      <c r="E14" s="54" t="s">
        <v>257</v>
      </c>
      <c r="F14" s="54" t="s">
        <v>257</v>
      </c>
      <c r="G14" s="54" t="s">
        <v>257</v>
      </c>
      <c r="H14" s="54" t="s">
        <v>257</v>
      </c>
      <c r="I14" s="54" t="s">
        <v>257</v>
      </c>
      <c r="J14" s="54" t="s">
        <v>257</v>
      </c>
      <c r="K14" s="54" t="s">
        <v>257</v>
      </c>
      <c r="L14" s="4">
        <v>2303</v>
      </c>
      <c r="M14" s="4">
        <v>1184</v>
      </c>
      <c r="N14" s="4">
        <v>1119</v>
      </c>
      <c r="O14" s="4">
        <v>741</v>
      </c>
      <c r="P14" s="54">
        <v>383</v>
      </c>
      <c r="Q14" s="54">
        <v>358</v>
      </c>
      <c r="R14" s="4">
        <v>782</v>
      </c>
      <c r="S14" s="54">
        <v>400</v>
      </c>
      <c r="T14" s="54">
        <v>382</v>
      </c>
      <c r="U14" s="4">
        <v>780</v>
      </c>
      <c r="V14" s="54">
        <v>401</v>
      </c>
      <c r="W14" s="54">
        <v>379</v>
      </c>
    </row>
    <row r="15" spans="1:23" s="57" customFormat="1" ht="14.25" customHeight="1">
      <c r="A15" s="10">
        <v>38108</v>
      </c>
      <c r="B15" s="54" t="s">
        <v>206</v>
      </c>
      <c r="C15" s="54" t="s">
        <v>257</v>
      </c>
      <c r="D15" s="54" t="s">
        <v>257</v>
      </c>
      <c r="E15" s="54" t="s">
        <v>257</v>
      </c>
      <c r="F15" s="54" t="s">
        <v>257</v>
      </c>
      <c r="G15" s="54" t="s">
        <v>257</v>
      </c>
      <c r="H15" s="54" t="s">
        <v>257</v>
      </c>
      <c r="I15" s="54" t="s">
        <v>257</v>
      </c>
      <c r="J15" s="54" t="s">
        <v>257</v>
      </c>
      <c r="K15" s="54" t="s">
        <v>257</v>
      </c>
      <c r="L15" s="58">
        <v>1412</v>
      </c>
      <c r="M15" s="58">
        <v>733</v>
      </c>
      <c r="N15" s="58">
        <v>679</v>
      </c>
      <c r="O15" s="58">
        <v>474</v>
      </c>
      <c r="P15" s="54">
        <v>242</v>
      </c>
      <c r="Q15" s="54">
        <v>232</v>
      </c>
      <c r="R15" s="58">
        <v>466</v>
      </c>
      <c r="S15" s="54">
        <v>236</v>
      </c>
      <c r="T15" s="54">
        <v>230</v>
      </c>
      <c r="U15" s="58">
        <v>472</v>
      </c>
      <c r="V15" s="54">
        <v>255</v>
      </c>
      <c r="W15" s="54">
        <v>217</v>
      </c>
    </row>
    <row r="16" spans="1:23">
      <c r="A16" s="10">
        <v>40664</v>
      </c>
      <c r="B16" s="4" t="s">
        <v>485</v>
      </c>
      <c r="C16" s="4">
        <v>12</v>
      </c>
      <c r="D16" s="4">
        <v>9</v>
      </c>
      <c r="E16" s="4">
        <v>3</v>
      </c>
      <c r="F16" s="4">
        <v>26</v>
      </c>
      <c r="G16" s="4">
        <v>18</v>
      </c>
      <c r="H16" s="4">
        <v>8</v>
      </c>
      <c r="I16" s="4">
        <v>2</v>
      </c>
      <c r="J16" s="4">
        <v>2</v>
      </c>
      <c r="K16" s="4">
        <v>0</v>
      </c>
      <c r="L16" s="4">
        <v>282</v>
      </c>
      <c r="M16" s="4">
        <v>134</v>
      </c>
      <c r="N16" s="4">
        <v>148</v>
      </c>
      <c r="O16" s="4">
        <v>85</v>
      </c>
      <c r="P16" s="4">
        <v>39</v>
      </c>
      <c r="Q16" s="4">
        <v>46</v>
      </c>
      <c r="R16" s="4">
        <v>109</v>
      </c>
      <c r="S16" s="4">
        <v>51</v>
      </c>
      <c r="T16" s="4">
        <v>58</v>
      </c>
      <c r="U16" s="4">
        <v>88</v>
      </c>
      <c r="V16" s="4">
        <v>44</v>
      </c>
      <c r="W16" s="4">
        <v>44</v>
      </c>
    </row>
    <row r="17" spans="1:23">
      <c r="A17" s="10">
        <v>40664</v>
      </c>
      <c r="B17" s="4" t="s">
        <v>486</v>
      </c>
      <c r="C17" s="4">
        <v>17</v>
      </c>
      <c r="D17" s="4">
        <v>15</v>
      </c>
      <c r="E17" s="4">
        <v>2</v>
      </c>
      <c r="F17" s="4">
        <v>33</v>
      </c>
      <c r="G17" s="4">
        <v>16</v>
      </c>
      <c r="H17" s="4">
        <v>17</v>
      </c>
      <c r="I17" s="4">
        <v>1</v>
      </c>
      <c r="J17" s="4">
        <v>1</v>
      </c>
      <c r="K17" s="4">
        <v>0</v>
      </c>
      <c r="L17" s="4">
        <v>546</v>
      </c>
      <c r="M17" s="4">
        <v>257</v>
      </c>
      <c r="N17" s="4">
        <v>289</v>
      </c>
      <c r="O17" s="4">
        <v>188</v>
      </c>
      <c r="P17" s="4">
        <v>90</v>
      </c>
      <c r="Q17" s="4">
        <v>98</v>
      </c>
      <c r="R17" s="4">
        <v>181</v>
      </c>
      <c r="S17" s="4">
        <v>92</v>
      </c>
      <c r="T17" s="4">
        <v>89</v>
      </c>
      <c r="U17" s="4">
        <v>177</v>
      </c>
      <c r="V17" s="4">
        <v>75</v>
      </c>
      <c r="W17" s="4">
        <v>102</v>
      </c>
    </row>
    <row r="18" spans="1:23">
      <c r="A18" s="10">
        <v>40664</v>
      </c>
      <c r="B18" s="4" t="s">
        <v>487</v>
      </c>
      <c r="C18" s="4">
        <v>13</v>
      </c>
      <c r="D18" s="4">
        <v>13</v>
      </c>
      <c r="E18" s="4">
        <v>0</v>
      </c>
      <c r="F18" s="4">
        <v>27</v>
      </c>
      <c r="G18" s="4">
        <v>16</v>
      </c>
      <c r="H18" s="4">
        <v>11</v>
      </c>
      <c r="I18" s="4">
        <v>1</v>
      </c>
      <c r="J18" s="4">
        <v>1</v>
      </c>
      <c r="K18" s="4">
        <v>0</v>
      </c>
      <c r="L18" s="4">
        <v>470</v>
      </c>
      <c r="M18" s="4">
        <v>246</v>
      </c>
      <c r="N18" s="4">
        <v>224</v>
      </c>
      <c r="O18" s="4">
        <v>152</v>
      </c>
      <c r="P18" s="4">
        <v>84</v>
      </c>
      <c r="Q18" s="4">
        <v>68</v>
      </c>
      <c r="R18" s="4">
        <v>156</v>
      </c>
      <c r="S18" s="4">
        <v>87</v>
      </c>
      <c r="T18" s="4">
        <v>69</v>
      </c>
      <c r="U18" s="4">
        <v>162</v>
      </c>
      <c r="V18" s="4">
        <v>75</v>
      </c>
      <c r="W18" s="4">
        <v>87</v>
      </c>
    </row>
    <row r="19" spans="1:23" s="78" customFormat="1">
      <c r="A19" s="10">
        <v>40664</v>
      </c>
      <c r="B19" s="83" t="s">
        <v>206</v>
      </c>
      <c r="C19" s="87">
        <v>42</v>
      </c>
      <c r="D19" s="87">
        <v>37</v>
      </c>
      <c r="E19" s="87">
        <v>5</v>
      </c>
      <c r="F19" s="87">
        <v>86</v>
      </c>
      <c r="G19" s="87">
        <v>50</v>
      </c>
      <c r="H19" s="87">
        <v>36</v>
      </c>
      <c r="I19" s="87">
        <v>4</v>
      </c>
      <c r="J19" s="87">
        <v>4</v>
      </c>
      <c r="K19" s="87">
        <v>0</v>
      </c>
      <c r="L19" s="87">
        <v>1298</v>
      </c>
      <c r="M19" s="87">
        <v>637</v>
      </c>
      <c r="N19" s="87">
        <v>661</v>
      </c>
      <c r="O19" s="87">
        <v>425</v>
      </c>
      <c r="P19" s="87">
        <v>213</v>
      </c>
      <c r="Q19" s="87">
        <v>212</v>
      </c>
      <c r="R19" s="87">
        <v>446</v>
      </c>
      <c r="S19" s="87">
        <v>230</v>
      </c>
      <c r="T19" s="87">
        <v>216</v>
      </c>
      <c r="U19" s="87">
        <v>427</v>
      </c>
      <c r="V19" s="87">
        <v>194</v>
      </c>
      <c r="W19" s="87">
        <v>233</v>
      </c>
    </row>
    <row r="20" spans="1:23">
      <c r="A20" s="10">
        <v>41030</v>
      </c>
      <c r="B20" s="4" t="s">
        <v>485</v>
      </c>
      <c r="C20" s="4">
        <v>12</v>
      </c>
      <c r="D20" s="4">
        <v>9</v>
      </c>
      <c r="E20" s="4">
        <v>3</v>
      </c>
      <c r="F20" s="4">
        <v>25</v>
      </c>
      <c r="G20" s="4">
        <v>16</v>
      </c>
      <c r="H20" s="4">
        <v>9</v>
      </c>
      <c r="I20" s="4">
        <v>2</v>
      </c>
      <c r="J20" s="4">
        <v>2</v>
      </c>
      <c r="K20" s="4">
        <v>0</v>
      </c>
      <c r="L20" s="4">
        <v>282</v>
      </c>
      <c r="M20" s="4">
        <v>136</v>
      </c>
      <c r="N20" s="4">
        <v>146</v>
      </c>
      <c r="O20" s="4">
        <v>89</v>
      </c>
      <c r="P20" s="4">
        <v>45</v>
      </c>
      <c r="Q20" s="4">
        <v>44</v>
      </c>
      <c r="R20" s="4">
        <v>84</v>
      </c>
      <c r="S20" s="4">
        <v>40</v>
      </c>
      <c r="T20" s="4">
        <v>44</v>
      </c>
      <c r="U20" s="4">
        <v>109</v>
      </c>
      <c r="V20" s="4">
        <v>51</v>
      </c>
      <c r="W20" s="4">
        <v>58</v>
      </c>
    </row>
    <row r="21" spans="1:23">
      <c r="A21" s="10">
        <v>41030</v>
      </c>
      <c r="B21" s="4" t="s">
        <v>486</v>
      </c>
      <c r="C21" s="4">
        <v>18</v>
      </c>
      <c r="D21" s="4">
        <v>15</v>
      </c>
      <c r="E21" s="4">
        <v>3</v>
      </c>
      <c r="F21" s="4">
        <v>32</v>
      </c>
      <c r="G21" s="4">
        <v>15</v>
      </c>
      <c r="H21" s="4">
        <v>17</v>
      </c>
      <c r="I21" s="4">
        <v>1</v>
      </c>
      <c r="J21" s="4">
        <v>1</v>
      </c>
      <c r="K21" s="4">
        <v>0</v>
      </c>
      <c r="L21" s="4">
        <v>554</v>
      </c>
      <c r="M21" s="4">
        <v>281</v>
      </c>
      <c r="N21" s="4">
        <v>273</v>
      </c>
      <c r="O21" s="4">
        <v>185</v>
      </c>
      <c r="P21" s="4">
        <v>100</v>
      </c>
      <c r="Q21" s="4">
        <v>85</v>
      </c>
      <c r="R21" s="4">
        <v>187</v>
      </c>
      <c r="S21" s="4">
        <v>89</v>
      </c>
      <c r="T21" s="4">
        <v>98</v>
      </c>
      <c r="U21" s="4">
        <v>182</v>
      </c>
      <c r="V21" s="4">
        <v>92</v>
      </c>
      <c r="W21" s="4">
        <v>90</v>
      </c>
    </row>
    <row r="22" spans="1:23">
      <c r="A22" s="10">
        <v>41030</v>
      </c>
      <c r="B22" s="4" t="s">
        <v>487</v>
      </c>
      <c r="C22" s="4">
        <v>14</v>
      </c>
      <c r="D22" s="4">
        <v>12</v>
      </c>
      <c r="E22" s="4">
        <v>2</v>
      </c>
      <c r="F22" s="4">
        <v>29</v>
      </c>
      <c r="G22" s="4">
        <v>18</v>
      </c>
      <c r="H22" s="4">
        <v>11</v>
      </c>
      <c r="I22" s="4">
        <v>1</v>
      </c>
      <c r="J22" s="4">
        <v>1</v>
      </c>
      <c r="K22" s="4">
        <v>0</v>
      </c>
      <c r="L22" s="4">
        <v>434</v>
      </c>
      <c r="M22" s="4">
        <v>241</v>
      </c>
      <c r="N22" s="4">
        <v>193</v>
      </c>
      <c r="O22" s="4">
        <v>125</v>
      </c>
      <c r="P22" s="4">
        <v>71</v>
      </c>
      <c r="Q22" s="4">
        <v>54</v>
      </c>
      <c r="R22" s="4">
        <v>154</v>
      </c>
      <c r="S22" s="4">
        <v>84</v>
      </c>
      <c r="T22" s="4">
        <v>70</v>
      </c>
      <c r="U22" s="4">
        <v>155</v>
      </c>
      <c r="V22" s="4">
        <v>86</v>
      </c>
      <c r="W22" s="4">
        <v>69</v>
      </c>
    </row>
    <row r="23" spans="1:23" s="78" customFormat="1">
      <c r="A23" s="10">
        <v>41031</v>
      </c>
      <c r="B23" s="83" t="s">
        <v>206</v>
      </c>
      <c r="C23" s="87">
        <v>44</v>
      </c>
      <c r="D23" s="87">
        <v>36</v>
      </c>
      <c r="E23" s="87">
        <v>8</v>
      </c>
      <c r="F23" s="87">
        <v>86</v>
      </c>
      <c r="G23" s="87">
        <v>49</v>
      </c>
      <c r="H23" s="87">
        <v>37</v>
      </c>
      <c r="I23" s="87">
        <v>4</v>
      </c>
      <c r="J23" s="87">
        <v>4</v>
      </c>
      <c r="K23" s="87">
        <v>0</v>
      </c>
      <c r="L23" s="87">
        <v>1270</v>
      </c>
      <c r="M23" s="87">
        <v>658</v>
      </c>
      <c r="N23" s="87">
        <v>612</v>
      </c>
      <c r="O23" s="87">
        <v>399</v>
      </c>
      <c r="P23" s="87">
        <v>216</v>
      </c>
      <c r="Q23" s="87">
        <v>183</v>
      </c>
      <c r="R23" s="87">
        <v>425</v>
      </c>
      <c r="S23" s="87">
        <v>213</v>
      </c>
      <c r="T23" s="87">
        <v>212</v>
      </c>
      <c r="U23" s="87">
        <v>446</v>
      </c>
      <c r="V23" s="87">
        <v>229</v>
      </c>
      <c r="W23" s="87">
        <v>217</v>
      </c>
    </row>
    <row r="24" spans="1:23">
      <c r="A24" s="10">
        <v>41395</v>
      </c>
      <c r="B24" s="4" t="s">
        <v>485</v>
      </c>
      <c r="C24" s="4">
        <v>11</v>
      </c>
      <c r="D24" s="4">
        <v>9</v>
      </c>
      <c r="E24" s="4">
        <v>2</v>
      </c>
      <c r="F24" s="4">
        <v>24</v>
      </c>
      <c r="G24" s="4">
        <v>15</v>
      </c>
      <c r="H24" s="4">
        <v>9</v>
      </c>
      <c r="I24" s="4">
        <v>2</v>
      </c>
      <c r="J24" s="4">
        <v>2</v>
      </c>
      <c r="K24" s="4">
        <v>0</v>
      </c>
      <c r="L24" s="4">
        <v>276</v>
      </c>
      <c r="M24" s="4">
        <v>137</v>
      </c>
      <c r="N24" s="4">
        <v>139</v>
      </c>
      <c r="O24" s="4">
        <v>105</v>
      </c>
      <c r="P24" s="4">
        <v>52</v>
      </c>
      <c r="Q24" s="4">
        <v>53</v>
      </c>
      <c r="R24" s="4">
        <v>88</v>
      </c>
      <c r="S24" s="4">
        <v>45</v>
      </c>
      <c r="T24" s="4">
        <v>43</v>
      </c>
      <c r="U24" s="4">
        <v>83</v>
      </c>
      <c r="V24" s="4">
        <v>40</v>
      </c>
      <c r="W24" s="4">
        <v>43</v>
      </c>
    </row>
    <row r="25" spans="1:23">
      <c r="A25" s="10">
        <v>41395</v>
      </c>
      <c r="B25" s="4" t="s">
        <v>486</v>
      </c>
      <c r="C25" s="4">
        <v>18</v>
      </c>
      <c r="D25" s="4">
        <v>15</v>
      </c>
      <c r="E25" s="4">
        <v>3</v>
      </c>
      <c r="F25" s="4">
        <v>34</v>
      </c>
      <c r="G25" s="4">
        <v>14</v>
      </c>
      <c r="H25" s="4">
        <v>20</v>
      </c>
      <c r="I25" s="4">
        <v>1</v>
      </c>
      <c r="J25" s="4">
        <v>1</v>
      </c>
      <c r="K25" s="4">
        <v>0</v>
      </c>
      <c r="L25" s="4">
        <v>567</v>
      </c>
      <c r="M25" s="4">
        <v>289</v>
      </c>
      <c r="N25" s="4">
        <v>278</v>
      </c>
      <c r="O25" s="4">
        <v>201</v>
      </c>
      <c r="P25" s="4">
        <v>103</v>
      </c>
      <c r="Q25" s="4">
        <v>98</v>
      </c>
      <c r="R25" s="4">
        <v>180</v>
      </c>
      <c r="S25" s="4">
        <v>98</v>
      </c>
      <c r="T25" s="4">
        <v>82</v>
      </c>
      <c r="U25" s="4">
        <v>186</v>
      </c>
      <c r="V25" s="4">
        <v>88</v>
      </c>
      <c r="W25" s="4">
        <v>98</v>
      </c>
    </row>
    <row r="26" spans="1:23">
      <c r="A26" s="10">
        <v>41395</v>
      </c>
      <c r="B26" s="4" t="s">
        <v>487</v>
      </c>
      <c r="C26" s="4">
        <v>14</v>
      </c>
      <c r="D26" s="4">
        <v>12</v>
      </c>
      <c r="E26" s="4">
        <v>2</v>
      </c>
      <c r="F26" s="4">
        <v>28</v>
      </c>
      <c r="G26" s="4">
        <v>17</v>
      </c>
      <c r="H26" s="4">
        <v>11</v>
      </c>
      <c r="I26" s="4">
        <v>1</v>
      </c>
      <c r="J26" s="4">
        <v>1</v>
      </c>
      <c r="K26" s="4">
        <v>0</v>
      </c>
      <c r="L26" s="4">
        <v>443</v>
      </c>
      <c r="M26" s="4">
        <v>243</v>
      </c>
      <c r="N26" s="4">
        <v>200</v>
      </c>
      <c r="O26" s="4">
        <v>160</v>
      </c>
      <c r="P26" s="4">
        <v>84</v>
      </c>
      <c r="Q26" s="4">
        <v>76</v>
      </c>
      <c r="R26" s="4">
        <v>126</v>
      </c>
      <c r="S26" s="4">
        <v>73</v>
      </c>
      <c r="T26" s="4">
        <v>53</v>
      </c>
      <c r="U26" s="4">
        <v>157</v>
      </c>
      <c r="V26" s="4">
        <v>86</v>
      </c>
      <c r="W26" s="4">
        <v>71</v>
      </c>
    </row>
    <row r="27" spans="1:23" s="78" customFormat="1">
      <c r="A27" s="10">
        <v>41395</v>
      </c>
      <c r="B27" s="83" t="s">
        <v>206</v>
      </c>
      <c r="C27" s="87">
        <v>43</v>
      </c>
      <c r="D27" s="87">
        <v>36</v>
      </c>
      <c r="E27" s="87">
        <v>7</v>
      </c>
      <c r="F27" s="87">
        <v>86</v>
      </c>
      <c r="G27" s="87">
        <v>46</v>
      </c>
      <c r="H27" s="87">
        <v>40</v>
      </c>
      <c r="I27" s="87">
        <v>4</v>
      </c>
      <c r="J27" s="87">
        <v>4</v>
      </c>
      <c r="K27" s="87">
        <v>0</v>
      </c>
      <c r="L27" s="87">
        <v>1286</v>
      </c>
      <c r="M27" s="87">
        <v>669</v>
      </c>
      <c r="N27" s="87">
        <v>617</v>
      </c>
      <c r="O27" s="87">
        <v>466</v>
      </c>
      <c r="P27" s="87">
        <v>239</v>
      </c>
      <c r="Q27" s="87">
        <v>227</v>
      </c>
      <c r="R27" s="87">
        <v>394</v>
      </c>
      <c r="S27" s="87">
        <v>216</v>
      </c>
      <c r="T27" s="87">
        <v>178</v>
      </c>
      <c r="U27" s="87">
        <v>426</v>
      </c>
      <c r="V27" s="87">
        <v>214</v>
      </c>
      <c r="W27" s="87">
        <v>212</v>
      </c>
    </row>
    <row r="28" spans="1:23">
      <c r="A28" s="10">
        <v>41760</v>
      </c>
      <c r="B28" s="4" t="s">
        <v>485</v>
      </c>
      <c r="C28" s="4">
        <v>11</v>
      </c>
      <c r="D28" s="4">
        <v>9</v>
      </c>
      <c r="E28" s="4">
        <v>2</v>
      </c>
      <c r="F28" s="4">
        <v>24</v>
      </c>
      <c r="G28" s="4">
        <v>16</v>
      </c>
      <c r="H28" s="4">
        <v>8</v>
      </c>
      <c r="I28" s="4">
        <v>2</v>
      </c>
      <c r="J28" s="4">
        <v>2</v>
      </c>
      <c r="K28" s="4">
        <v>0</v>
      </c>
      <c r="L28" s="4">
        <v>294</v>
      </c>
      <c r="M28" s="4">
        <v>147</v>
      </c>
      <c r="N28" s="4">
        <v>147</v>
      </c>
      <c r="O28" s="4">
        <v>101</v>
      </c>
      <c r="P28" s="4">
        <v>50</v>
      </c>
      <c r="Q28" s="4">
        <v>51</v>
      </c>
      <c r="R28" s="4">
        <v>106</v>
      </c>
      <c r="S28" s="4">
        <v>53</v>
      </c>
      <c r="T28" s="4">
        <v>53</v>
      </c>
      <c r="U28" s="4">
        <v>87</v>
      </c>
      <c r="V28" s="4">
        <v>44</v>
      </c>
      <c r="W28" s="4">
        <v>43</v>
      </c>
    </row>
    <row r="29" spans="1:23">
      <c r="A29" s="10">
        <v>41760</v>
      </c>
      <c r="B29" s="4" t="s">
        <v>486</v>
      </c>
      <c r="C29" s="4">
        <v>18</v>
      </c>
      <c r="D29" s="4">
        <v>15</v>
      </c>
      <c r="E29" s="4">
        <v>3</v>
      </c>
      <c r="F29" s="4">
        <v>34</v>
      </c>
      <c r="G29" s="4">
        <v>17</v>
      </c>
      <c r="H29" s="4">
        <v>17</v>
      </c>
      <c r="I29" s="4">
        <v>1</v>
      </c>
      <c r="J29" s="4">
        <v>1</v>
      </c>
      <c r="K29" s="4">
        <v>0</v>
      </c>
      <c r="L29" s="4">
        <v>573</v>
      </c>
      <c r="M29" s="4">
        <v>297</v>
      </c>
      <c r="N29" s="4">
        <v>276</v>
      </c>
      <c r="O29" s="4">
        <v>189</v>
      </c>
      <c r="P29" s="4">
        <v>95</v>
      </c>
      <c r="Q29" s="4">
        <v>94</v>
      </c>
      <c r="R29" s="4">
        <v>201</v>
      </c>
      <c r="S29" s="4">
        <v>103</v>
      </c>
      <c r="T29" s="4">
        <v>98</v>
      </c>
      <c r="U29" s="4">
        <v>183</v>
      </c>
      <c r="V29" s="4">
        <v>99</v>
      </c>
      <c r="W29" s="4">
        <v>84</v>
      </c>
    </row>
    <row r="30" spans="1:23">
      <c r="A30" s="10">
        <v>41760</v>
      </c>
      <c r="B30" s="4" t="s">
        <v>487</v>
      </c>
      <c r="C30" s="4">
        <v>14</v>
      </c>
      <c r="D30" s="4">
        <v>12</v>
      </c>
      <c r="E30" s="4">
        <v>2</v>
      </c>
      <c r="F30" s="4">
        <v>30</v>
      </c>
      <c r="G30" s="4">
        <v>17</v>
      </c>
      <c r="H30" s="4">
        <v>13</v>
      </c>
      <c r="I30" s="4">
        <v>1</v>
      </c>
      <c r="J30" s="4">
        <v>1</v>
      </c>
      <c r="K30" s="4">
        <v>0</v>
      </c>
      <c r="L30" s="4">
        <v>429</v>
      </c>
      <c r="M30" s="4">
        <v>230</v>
      </c>
      <c r="N30" s="4">
        <v>199</v>
      </c>
      <c r="O30" s="4">
        <v>139</v>
      </c>
      <c r="P30" s="4">
        <v>72</v>
      </c>
      <c r="Q30" s="4">
        <v>67</v>
      </c>
      <c r="R30" s="4">
        <v>160</v>
      </c>
      <c r="S30" s="4">
        <v>83</v>
      </c>
      <c r="T30" s="4">
        <v>77</v>
      </c>
      <c r="U30" s="4">
        <v>130</v>
      </c>
      <c r="V30" s="4">
        <v>75</v>
      </c>
      <c r="W30" s="4">
        <v>55</v>
      </c>
    </row>
    <row r="31" spans="1:23" s="78" customFormat="1">
      <c r="A31" s="10">
        <v>41760</v>
      </c>
      <c r="B31" s="83" t="s">
        <v>206</v>
      </c>
      <c r="C31" s="87">
        <v>43</v>
      </c>
      <c r="D31" s="87">
        <v>36</v>
      </c>
      <c r="E31" s="87">
        <v>7</v>
      </c>
      <c r="F31" s="87">
        <v>88</v>
      </c>
      <c r="G31" s="87">
        <v>50</v>
      </c>
      <c r="H31" s="87">
        <v>38</v>
      </c>
      <c r="I31" s="87">
        <v>4</v>
      </c>
      <c r="J31" s="87">
        <v>4</v>
      </c>
      <c r="K31" s="87">
        <v>0</v>
      </c>
      <c r="L31" s="87">
        <v>1296</v>
      </c>
      <c r="M31" s="87">
        <v>674</v>
      </c>
      <c r="N31" s="87">
        <v>622</v>
      </c>
      <c r="O31" s="87">
        <v>429</v>
      </c>
      <c r="P31" s="87">
        <v>217</v>
      </c>
      <c r="Q31" s="87">
        <v>212</v>
      </c>
      <c r="R31" s="87">
        <v>467</v>
      </c>
      <c r="S31" s="87">
        <v>239</v>
      </c>
      <c r="T31" s="87">
        <v>228</v>
      </c>
      <c r="U31" s="87">
        <v>400</v>
      </c>
      <c r="V31" s="87">
        <v>218</v>
      </c>
      <c r="W31" s="87">
        <v>182</v>
      </c>
    </row>
    <row r="32" spans="1:23">
      <c r="A32" s="10">
        <v>42125</v>
      </c>
      <c r="B32" s="4" t="s">
        <v>485</v>
      </c>
      <c r="C32" s="4">
        <v>11</v>
      </c>
      <c r="D32" s="87">
        <v>9</v>
      </c>
      <c r="E32" s="87">
        <v>2</v>
      </c>
      <c r="F32" s="4">
        <v>24</v>
      </c>
      <c r="G32" s="87">
        <v>16</v>
      </c>
      <c r="H32" s="87">
        <v>8</v>
      </c>
      <c r="I32" s="4">
        <v>1</v>
      </c>
      <c r="J32" s="87">
        <v>1</v>
      </c>
      <c r="K32" s="87">
        <v>0</v>
      </c>
      <c r="L32" s="4">
        <v>306</v>
      </c>
      <c r="M32" s="4">
        <v>153</v>
      </c>
      <c r="N32" s="4">
        <v>153</v>
      </c>
      <c r="O32" s="4">
        <v>101</v>
      </c>
      <c r="P32" s="87">
        <v>51</v>
      </c>
      <c r="Q32" s="87">
        <v>50</v>
      </c>
      <c r="R32" s="4">
        <v>101</v>
      </c>
      <c r="S32" s="87">
        <v>50</v>
      </c>
      <c r="T32" s="87">
        <v>51</v>
      </c>
      <c r="U32" s="4">
        <v>104</v>
      </c>
      <c r="V32" s="87">
        <v>52</v>
      </c>
      <c r="W32" s="87">
        <v>52</v>
      </c>
    </row>
    <row r="33" spans="1:23">
      <c r="A33" s="10">
        <v>42125</v>
      </c>
      <c r="B33" s="4" t="s">
        <v>486</v>
      </c>
      <c r="C33" s="4">
        <v>20</v>
      </c>
      <c r="D33" s="87">
        <v>17</v>
      </c>
      <c r="E33" s="87">
        <v>3</v>
      </c>
      <c r="F33" s="4">
        <v>38</v>
      </c>
      <c r="G33" s="87">
        <v>23</v>
      </c>
      <c r="H33" s="87">
        <v>15</v>
      </c>
      <c r="I33" s="4">
        <v>1</v>
      </c>
      <c r="J33" s="87">
        <v>1</v>
      </c>
      <c r="K33" s="87">
        <v>0</v>
      </c>
      <c r="L33" s="4">
        <v>595</v>
      </c>
      <c r="M33" s="4">
        <v>297</v>
      </c>
      <c r="N33" s="4">
        <v>298</v>
      </c>
      <c r="O33" s="4">
        <v>205</v>
      </c>
      <c r="P33" s="87">
        <v>100</v>
      </c>
      <c r="Q33" s="87">
        <v>105</v>
      </c>
      <c r="R33" s="4">
        <v>188</v>
      </c>
      <c r="S33" s="87">
        <v>94</v>
      </c>
      <c r="T33" s="87">
        <v>94</v>
      </c>
      <c r="U33" s="4">
        <v>202</v>
      </c>
      <c r="V33" s="87">
        <v>103</v>
      </c>
      <c r="W33" s="87">
        <v>99</v>
      </c>
    </row>
    <row r="34" spans="1:23">
      <c r="A34" s="10">
        <v>42125</v>
      </c>
      <c r="B34" s="4" t="s">
        <v>487</v>
      </c>
      <c r="C34" s="4">
        <v>14</v>
      </c>
      <c r="D34" s="87">
        <v>12</v>
      </c>
      <c r="E34" s="87">
        <v>2</v>
      </c>
      <c r="F34" s="4">
        <v>29</v>
      </c>
      <c r="G34" s="87">
        <v>18</v>
      </c>
      <c r="H34" s="87">
        <v>11</v>
      </c>
      <c r="I34" s="4">
        <v>1</v>
      </c>
      <c r="J34" s="87">
        <v>1</v>
      </c>
      <c r="K34" s="87">
        <v>0</v>
      </c>
      <c r="L34" s="4">
        <v>458</v>
      </c>
      <c r="M34" s="4">
        <v>230</v>
      </c>
      <c r="N34" s="4">
        <v>228</v>
      </c>
      <c r="O34" s="4">
        <v>158</v>
      </c>
      <c r="P34" s="87">
        <v>74</v>
      </c>
      <c r="Q34" s="87">
        <v>84</v>
      </c>
      <c r="R34" s="4">
        <v>140</v>
      </c>
      <c r="S34" s="87">
        <v>74</v>
      </c>
      <c r="T34" s="87">
        <v>66</v>
      </c>
      <c r="U34" s="4">
        <v>160</v>
      </c>
      <c r="V34" s="87">
        <v>82</v>
      </c>
      <c r="W34" s="87">
        <v>78</v>
      </c>
    </row>
    <row r="35" spans="1:23" s="78" customFormat="1">
      <c r="A35" s="10">
        <v>42126</v>
      </c>
      <c r="B35" s="83" t="s">
        <v>206</v>
      </c>
      <c r="C35" s="87">
        <v>45</v>
      </c>
      <c r="D35" s="87">
        <v>38</v>
      </c>
      <c r="E35" s="87">
        <v>7</v>
      </c>
      <c r="F35" s="87">
        <v>91</v>
      </c>
      <c r="G35" s="87">
        <v>57</v>
      </c>
      <c r="H35" s="87">
        <v>34</v>
      </c>
      <c r="I35" s="87">
        <v>3</v>
      </c>
      <c r="J35" s="87">
        <v>3</v>
      </c>
      <c r="K35" s="87">
        <v>0</v>
      </c>
      <c r="L35" s="87">
        <v>1359</v>
      </c>
      <c r="M35" s="87">
        <v>680</v>
      </c>
      <c r="N35" s="87">
        <v>679</v>
      </c>
      <c r="O35" s="87">
        <v>464</v>
      </c>
      <c r="P35" s="87">
        <v>225</v>
      </c>
      <c r="Q35" s="87">
        <v>239</v>
      </c>
      <c r="R35" s="87">
        <v>429</v>
      </c>
      <c r="S35" s="87">
        <v>218</v>
      </c>
      <c r="T35" s="87">
        <v>211</v>
      </c>
      <c r="U35" s="87">
        <v>466</v>
      </c>
      <c r="V35" s="87">
        <v>237</v>
      </c>
      <c r="W35" s="87">
        <v>229</v>
      </c>
    </row>
    <row r="36" spans="1:23">
      <c r="A36" s="10">
        <v>42491</v>
      </c>
      <c r="B36" s="58" t="s">
        <v>485</v>
      </c>
      <c r="C36" s="108">
        <v>12</v>
      </c>
      <c r="D36" s="108">
        <v>9</v>
      </c>
      <c r="E36" s="108">
        <v>3</v>
      </c>
      <c r="F36" s="108">
        <v>24</v>
      </c>
      <c r="G36" s="108">
        <v>16</v>
      </c>
      <c r="H36" s="108">
        <v>8</v>
      </c>
      <c r="I36" s="108">
        <v>1</v>
      </c>
      <c r="J36" s="108">
        <v>1</v>
      </c>
      <c r="K36" s="108">
        <v>0</v>
      </c>
      <c r="L36" s="108">
        <v>310</v>
      </c>
      <c r="M36" s="108">
        <v>154</v>
      </c>
      <c r="N36" s="108">
        <v>156</v>
      </c>
      <c r="O36" s="108">
        <v>107</v>
      </c>
      <c r="P36" s="108">
        <v>53</v>
      </c>
      <c r="Q36" s="108">
        <v>54</v>
      </c>
      <c r="R36" s="108">
        <v>102</v>
      </c>
      <c r="S36" s="108">
        <v>51</v>
      </c>
      <c r="T36" s="108">
        <v>51</v>
      </c>
      <c r="U36" s="108">
        <v>101</v>
      </c>
      <c r="V36" s="108">
        <v>50</v>
      </c>
      <c r="W36" s="108">
        <v>51</v>
      </c>
    </row>
    <row r="37" spans="1:23">
      <c r="A37" s="10">
        <v>42491</v>
      </c>
      <c r="B37" s="58" t="s">
        <v>486</v>
      </c>
      <c r="C37" s="108">
        <v>19</v>
      </c>
      <c r="D37" s="108">
        <v>16</v>
      </c>
      <c r="E37" s="108">
        <v>3</v>
      </c>
      <c r="F37" s="108">
        <v>35</v>
      </c>
      <c r="G37" s="108">
        <v>19</v>
      </c>
      <c r="H37" s="108">
        <v>16</v>
      </c>
      <c r="I37" s="108">
        <v>1</v>
      </c>
      <c r="J37" s="108">
        <v>1</v>
      </c>
      <c r="K37" s="108">
        <v>0</v>
      </c>
      <c r="L37" s="108">
        <v>586</v>
      </c>
      <c r="M37" s="108">
        <v>297</v>
      </c>
      <c r="N37" s="108">
        <v>289</v>
      </c>
      <c r="O37" s="108">
        <v>194</v>
      </c>
      <c r="P37" s="108">
        <v>104</v>
      </c>
      <c r="Q37" s="108">
        <v>90</v>
      </c>
      <c r="R37" s="108">
        <v>205</v>
      </c>
      <c r="S37" s="108">
        <v>99</v>
      </c>
      <c r="T37" s="108">
        <v>106</v>
      </c>
      <c r="U37" s="108">
        <v>187</v>
      </c>
      <c r="V37" s="108">
        <v>94</v>
      </c>
      <c r="W37" s="108">
        <v>93</v>
      </c>
    </row>
    <row r="38" spans="1:23">
      <c r="A38" s="10">
        <v>42491</v>
      </c>
      <c r="B38" s="58" t="s">
        <v>487</v>
      </c>
      <c r="C38" s="108">
        <v>14</v>
      </c>
      <c r="D38" s="108">
        <v>12</v>
      </c>
      <c r="E38" s="108">
        <v>2</v>
      </c>
      <c r="F38" s="108">
        <v>30</v>
      </c>
      <c r="G38" s="108">
        <v>16</v>
      </c>
      <c r="H38" s="108">
        <v>14</v>
      </c>
      <c r="I38" s="108">
        <v>1</v>
      </c>
      <c r="J38" s="108">
        <v>1</v>
      </c>
      <c r="K38" s="108">
        <v>0</v>
      </c>
      <c r="L38" s="108">
        <v>438</v>
      </c>
      <c r="M38" s="108">
        <v>222</v>
      </c>
      <c r="N38" s="108">
        <v>216</v>
      </c>
      <c r="O38" s="108">
        <v>141</v>
      </c>
      <c r="P38" s="108">
        <v>75</v>
      </c>
      <c r="Q38" s="108">
        <v>66</v>
      </c>
      <c r="R38" s="108">
        <v>157</v>
      </c>
      <c r="S38" s="108">
        <v>73</v>
      </c>
      <c r="T38" s="108">
        <v>84</v>
      </c>
      <c r="U38" s="108">
        <v>140</v>
      </c>
      <c r="V38" s="108">
        <v>74</v>
      </c>
      <c r="W38" s="108">
        <v>66</v>
      </c>
    </row>
    <row r="39" spans="1:23">
      <c r="A39" s="10">
        <v>42491</v>
      </c>
      <c r="B39" s="128" t="s">
        <v>206</v>
      </c>
      <c r="C39" s="108">
        <v>45</v>
      </c>
      <c r="D39" s="108">
        <v>37</v>
      </c>
      <c r="E39" s="108">
        <v>8</v>
      </c>
      <c r="F39" s="108">
        <v>89</v>
      </c>
      <c r="G39" s="108">
        <v>51</v>
      </c>
      <c r="H39" s="108">
        <v>38</v>
      </c>
      <c r="I39" s="108">
        <v>3</v>
      </c>
      <c r="J39" s="108">
        <v>3</v>
      </c>
      <c r="K39" s="108">
        <v>0</v>
      </c>
      <c r="L39" s="108">
        <v>1334</v>
      </c>
      <c r="M39" s="108">
        <v>673</v>
      </c>
      <c r="N39" s="108">
        <v>661</v>
      </c>
      <c r="O39" s="108">
        <v>442</v>
      </c>
      <c r="P39" s="108">
        <v>232</v>
      </c>
      <c r="Q39" s="108">
        <v>210</v>
      </c>
      <c r="R39" s="108">
        <v>464</v>
      </c>
      <c r="S39" s="108">
        <v>223</v>
      </c>
      <c r="T39" s="108">
        <v>241</v>
      </c>
      <c r="U39" s="108">
        <v>428</v>
      </c>
      <c r="V39" s="108">
        <v>218</v>
      </c>
      <c r="W39" s="108">
        <v>210</v>
      </c>
    </row>
  </sheetData>
  <autoFilter ref="A9:W9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10">
    <mergeCell ref="B6:B8"/>
    <mergeCell ref="A6:A8"/>
    <mergeCell ref="L6:W6"/>
    <mergeCell ref="L7:N7"/>
    <mergeCell ref="O7:Q7"/>
    <mergeCell ref="R7:T7"/>
    <mergeCell ref="U7:W7"/>
    <mergeCell ref="C6:E7"/>
    <mergeCell ref="F6:H7"/>
    <mergeCell ref="I6:K7"/>
  </mergeCells>
  <phoneticPr fontId="18"/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/>
  </sheetViews>
  <sheetFormatPr defaultRowHeight="14.25"/>
  <cols>
    <col min="1" max="1" width="10.33203125" bestFit="1" customWidth="1"/>
    <col min="2" max="2" width="17.5546875" customWidth="1"/>
  </cols>
  <sheetData>
    <row r="1" spans="1:2">
      <c r="A1" s="47" t="s">
        <v>2627</v>
      </c>
      <c r="B1" s="166" t="s">
        <v>313</v>
      </c>
    </row>
    <row r="3" spans="1:2">
      <c r="A3" s="47" t="s">
        <v>1975</v>
      </c>
      <c r="B3" t="s">
        <v>2641</v>
      </c>
    </row>
    <row r="4" spans="1:2">
      <c r="A4" s="48">
        <v>31168</v>
      </c>
      <c r="B4" s="1">
        <v>2337</v>
      </c>
    </row>
    <row r="5" spans="1:2">
      <c r="A5" s="48">
        <v>31533</v>
      </c>
      <c r="B5" s="1">
        <v>2410</v>
      </c>
    </row>
    <row r="6" spans="1:2">
      <c r="A6" s="48">
        <v>31898</v>
      </c>
      <c r="B6" s="1">
        <v>2407</v>
      </c>
    </row>
    <row r="7" spans="1:2">
      <c r="A7" s="48">
        <v>32264</v>
      </c>
      <c r="B7" s="1">
        <v>2396</v>
      </c>
    </row>
    <row r="8" spans="1:2">
      <c r="A8" s="48">
        <v>32629</v>
      </c>
      <c r="B8" s="1">
        <v>2303</v>
      </c>
    </row>
    <row r="9" spans="1:2">
      <c r="A9" s="48">
        <v>38108</v>
      </c>
      <c r="B9" s="1">
        <v>1412</v>
      </c>
    </row>
    <row r="10" spans="1:2">
      <c r="A10" s="48">
        <v>40664</v>
      </c>
      <c r="B10" s="1">
        <v>1298</v>
      </c>
    </row>
    <row r="11" spans="1:2">
      <c r="A11" s="48">
        <v>41031</v>
      </c>
      <c r="B11" s="1">
        <v>1270</v>
      </c>
    </row>
    <row r="12" spans="1:2">
      <c r="A12" s="48">
        <v>41395</v>
      </c>
      <c r="B12" s="1">
        <v>1286</v>
      </c>
    </row>
    <row r="13" spans="1:2">
      <c r="A13" s="48">
        <v>41760</v>
      </c>
      <c r="B13" s="1">
        <v>1296</v>
      </c>
    </row>
    <row r="14" spans="1:2">
      <c r="A14" s="48">
        <v>42126</v>
      </c>
      <c r="B14" s="1">
        <v>1359</v>
      </c>
    </row>
    <row r="15" spans="1:2">
      <c r="A15" s="48">
        <v>42491</v>
      </c>
      <c r="B15" s="1">
        <v>1334</v>
      </c>
    </row>
    <row r="16" spans="1:2">
      <c r="A16" s="48" t="s">
        <v>1976</v>
      </c>
      <c r="B16" s="1">
        <v>21108</v>
      </c>
    </row>
  </sheetData>
  <phoneticPr fontId="18"/>
  <pageMargins left="0.7" right="0.7" top="0.75" bottom="0.75" header="0.3" footer="0.3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3"/>
  <sheetViews>
    <sheetView workbookViewId="0"/>
  </sheetViews>
  <sheetFormatPr defaultRowHeight="14.25"/>
  <cols>
    <col min="1" max="1" width="10.5546875" bestFit="1" customWidth="1"/>
    <col min="2" max="2" width="16.33203125" bestFit="1" customWidth="1"/>
  </cols>
  <sheetData>
    <row r="1" spans="1:5">
      <c r="A1" t="s">
        <v>927</v>
      </c>
    </row>
    <row r="2" spans="1:5" s="78" customFormat="1">
      <c r="A2" t="s">
        <v>492</v>
      </c>
    </row>
    <row r="3" spans="1:5" s="78" customFormat="1">
      <c r="A3" t="s">
        <v>498</v>
      </c>
    </row>
    <row r="4" spans="1:5">
      <c r="A4" t="s">
        <v>501</v>
      </c>
    </row>
    <row r="5" spans="1:5">
      <c r="A5" s="86" t="s">
        <v>2643</v>
      </c>
      <c r="B5" s="89" t="s">
        <v>2644</v>
      </c>
      <c r="C5" s="86" t="s">
        <v>2645</v>
      </c>
      <c r="D5" s="86" t="s">
        <v>2647</v>
      </c>
      <c r="E5" s="86" t="s">
        <v>2646</v>
      </c>
    </row>
    <row r="6" spans="1:5">
      <c r="A6" s="88">
        <v>39934</v>
      </c>
      <c r="B6" s="88" t="s">
        <v>502</v>
      </c>
      <c r="C6" s="87">
        <v>435</v>
      </c>
      <c r="D6" s="87">
        <v>234</v>
      </c>
      <c r="E6" s="87">
        <v>201</v>
      </c>
    </row>
    <row r="7" spans="1:5">
      <c r="A7" s="88">
        <v>40299</v>
      </c>
      <c r="B7" s="88" t="s">
        <v>502</v>
      </c>
      <c r="C7" s="87">
        <v>482</v>
      </c>
      <c r="D7" s="87">
        <v>238</v>
      </c>
      <c r="E7" s="87">
        <v>244</v>
      </c>
    </row>
    <row r="8" spans="1:5">
      <c r="A8" s="88">
        <v>40664</v>
      </c>
      <c r="B8" s="88" t="s">
        <v>502</v>
      </c>
      <c r="C8" s="87">
        <v>416</v>
      </c>
      <c r="D8" s="87">
        <v>218</v>
      </c>
      <c r="E8" s="87">
        <v>198</v>
      </c>
    </row>
    <row r="9" spans="1:5">
      <c r="A9" s="88">
        <v>41030</v>
      </c>
      <c r="B9" s="88" t="s">
        <v>502</v>
      </c>
      <c r="C9" s="87">
        <v>427</v>
      </c>
      <c r="D9" s="87">
        <v>194</v>
      </c>
      <c r="E9" s="87">
        <v>233</v>
      </c>
    </row>
    <row r="10" spans="1:5">
      <c r="A10" s="88">
        <v>41395</v>
      </c>
      <c r="B10" s="88" t="s">
        <v>502</v>
      </c>
      <c r="C10" s="87">
        <v>446</v>
      </c>
      <c r="D10" s="87">
        <v>228</v>
      </c>
      <c r="E10" s="87">
        <v>218</v>
      </c>
    </row>
    <row r="11" spans="1:5">
      <c r="A11" s="88">
        <v>41760</v>
      </c>
      <c r="B11" s="88" t="s">
        <v>502</v>
      </c>
      <c r="C11" s="87">
        <v>426</v>
      </c>
      <c r="D11" s="87">
        <v>214</v>
      </c>
      <c r="E11" s="87">
        <v>212</v>
      </c>
    </row>
    <row r="12" spans="1:5">
      <c r="A12" s="88">
        <v>42125</v>
      </c>
      <c r="B12" s="88" t="s">
        <v>502</v>
      </c>
      <c r="C12" s="87">
        <v>402</v>
      </c>
      <c r="D12" s="87">
        <v>220</v>
      </c>
      <c r="E12" s="87">
        <v>182</v>
      </c>
    </row>
    <row r="13" spans="1:5" s="132" customFormat="1">
      <c r="A13" s="88">
        <v>42491</v>
      </c>
      <c r="B13" s="88" t="s">
        <v>502</v>
      </c>
      <c r="C13" s="108">
        <v>466</v>
      </c>
      <c r="D13" s="108">
        <v>236</v>
      </c>
      <c r="E13" s="108">
        <v>230</v>
      </c>
    </row>
    <row r="14" spans="1:5" s="78" customFormat="1">
      <c r="A14" s="88">
        <v>39934</v>
      </c>
      <c r="B14" s="90" t="s">
        <v>2642</v>
      </c>
      <c r="C14" s="87">
        <v>420</v>
      </c>
      <c r="D14" s="87">
        <v>226</v>
      </c>
      <c r="E14" s="87">
        <v>194</v>
      </c>
    </row>
    <row r="15" spans="1:5" s="78" customFormat="1">
      <c r="A15" s="88">
        <v>40299</v>
      </c>
      <c r="B15" s="90" t="s">
        <v>2642</v>
      </c>
      <c r="C15" s="87">
        <v>468</v>
      </c>
      <c r="D15" s="87">
        <v>230</v>
      </c>
      <c r="E15" s="87">
        <v>238</v>
      </c>
    </row>
    <row r="16" spans="1:5" s="78" customFormat="1">
      <c r="A16" s="88">
        <v>40664</v>
      </c>
      <c r="B16" s="90" t="s">
        <v>2642</v>
      </c>
      <c r="C16" s="87">
        <v>404</v>
      </c>
      <c r="D16" s="87">
        <v>212</v>
      </c>
      <c r="E16" s="87">
        <v>192</v>
      </c>
    </row>
    <row r="17" spans="1:5" s="78" customFormat="1">
      <c r="A17" s="88">
        <v>41030</v>
      </c>
      <c r="B17" s="90" t="s">
        <v>2642</v>
      </c>
      <c r="C17" s="87">
        <v>413</v>
      </c>
      <c r="D17" s="87">
        <v>187</v>
      </c>
      <c r="E17" s="87">
        <v>226</v>
      </c>
    </row>
    <row r="18" spans="1:5" s="78" customFormat="1">
      <c r="A18" s="88">
        <v>41395</v>
      </c>
      <c r="B18" s="90" t="s">
        <v>2642</v>
      </c>
      <c r="C18" s="87">
        <v>426</v>
      </c>
      <c r="D18" s="87">
        <v>216</v>
      </c>
      <c r="E18" s="87">
        <v>210</v>
      </c>
    </row>
    <row r="19" spans="1:5" s="78" customFormat="1">
      <c r="A19" s="88">
        <v>41760</v>
      </c>
      <c r="B19" s="90" t="s">
        <v>2642</v>
      </c>
      <c r="C19" s="87">
        <v>418</v>
      </c>
      <c r="D19" s="87">
        <v>207</v>
      </c>
      <c r="E19" s="87">
        <v>211</v>
      </c>
    </row>
    <row r="20" spans="1:5" s="78" customFormat="1">
      <c r="A20" s="88">
        <v>42125</v>
      </c>
      <c r="B20" s="90" t="s">
        <v>2642</v>
      </c>
      <c r="C20" s="87">
        <v>389</v>
      </c>
      <c r="D20" s="87">
        <v>214</v>
      </c>
      <c r="E20" s="87">
        <v>175</v>
      </c>
    </row>
    <row r="21" spans="1:5" s="132" customFormat="1">
      <c r="A21" s="88">
        <v>42491</v>
      </c>
      <c r="B21" s="90" t="s">
        <v>2642</v>
      </c>
      <c r="C21" s="108">
        <v>459</v>
      </c>
      <c r="D21" s="108">
        <v>231</v>
      </c>
      <c r="E21" s="108">
        <v>228</v>
      </c>
    </row>
    <row r="22" spans="1:5" s="78" customFormat="1">
      <c r="A22" s="88">
        <v>39934</v>
      </c>
      <c r="B22" s="90" t="s">
        <v>503</v>
      </c>
      <c r="C22" s="87">
        <v>10</v>
      </c>
      <c r="D22" s="87">
        <v>6</v>
      </c>
      <c r="E22" s="87">
        <v>4</v>
      </c>
    </row>
    <row r="23" spans="1:5" s="78" customFormat="1">
      <c r="A23" s="88">
        <v>40299</v>
      </c>
      <c r="B23" s="90" t="s">
        <v>503</v>
      </c>
      <c r="C23" s="87">
        <v>2</v>
      </c>
      <c r="D23" s="87">
        <v>2</v>
      </c>
      <c r="E23" s="87">
        <v>0</v>
      </c>
    </row>
    <row r="24" spans="1:5" s="78" customFormat="1">
      <c r="A24" s="88">
        <v>40664</v>
      </c>
      <c r="B24" s="90" t="s">
        <v>503</v>
      </c>
      <c r="C24" s="87">
        <v>2</v>
      </c>
      <c r="D24" s="87">
        <v>1</v>
      </c>
      <c r="E24" s="87">
        <v>1</v>
      </c>
    </row>
    <row r="25" spans="1:5" s="78" customFormat="1">
      <c r="A25" s="88">
        <v>41030</v>
      </c>
      <c r="B25" s="90" t="s">
        <v>503</v>
      </c>
      <c r="C25" s="87">
        <v>4</v>
      </c>
      <c r="D25" s="87">
        <v>4</v>
      </c>
      <c r="E25" s="87">
        <v>0</v>
      </c>
    </row>
    <row r="26" spans="1:5" s="78" customFormat="1">
      <c r="A26" s="88">
        <v>41395</v>
      </c>
      <c r="B26" s="90" t="s">
        <v>503</v>
      </c>
      <c r="C26" s="87">
        <v>10</v>
      </c>
      <c r="D26" s="87">
        <v>6</v>
      </c>
      <c r="E26" s="87">
        <v>4</v>
      </c>
    </row>
    <row r="27" spans="1:5" s="78" customFormat="1">
      <c r="A27" s="88">
        <v>41760</v>
      </c>
      <c r="B27" s="90" t="s">
        <v>503</v>
      </c>
      <c r="C27" s="87">
        <v>3</v>
      </c>
      <c r="D27" s="87">
        <v>3</v>
      </c>
      <c r="E27" s="87">
        <v>0</v>
      </c>
    </row>
    <row r="28" spans="1:5" s="78" customFormat="1">
      <c r="A28" s="88">
        <v>42125</v>
      </c>
      <c r="B28" s="90" t="s">
        <v>503</v>
      </c>
      <c r="C28" s="87">
        <v>5</v>
      </c>
      <c r="D28" s="87">
        <v>3</v>
      </c>
      <c r="E28" s="87">
        <v>2</v>
      </c>
    </row>
    <row r="29" spans="1:5" s="132" customFormat="1">
      <c r="A29" s="88">
        <v>42491</v>
      </c>
      <c r="B29" s="90" t="s">
        <v>503</v>
      </c>
      <c r="C29" s="108">
        <v>2</v>
      </c>
      <c r="D29" s="108">
        <v>2</v>
      </c>
      <c r="E29" s="108">
        <v>0</v>
      </c>
    </row>
    <row r="30" spans="1:5" s="78" customFormat="1">
      <c r="A30" s="88">
        <v>39934</v>
      </c>
      <c r="B30" s="90" t="s">
        <v>504</v>
      </c>
      <c r="C30" s="87">
        <v>1</v>
      </c>
      <c r="D30" s="87">
        <v>1</v>
      </c>
      <c r="E30" s="87">
        <v>0</v>
      </c>
    </row>
    <row r="31" spans="1:5" s="78" customFormat="1">
      <c r="A31" s="88">
        <v>40299</v>
      </c>
      <c r="B31" s="90" t="s">
        <v>504</v>
      </c>
      <c r="C31" s="87">
        <v>0</v>
      </c>
      <c r="D31" s="87">
        <v>0</v>
      </c>
      <c r="E31" s="87">
        <v>0</v>
      </c>
    </row>
    <row r="32" spans="1:5" s="78" customFormat="1">
      <c r="A32" s="88">
        <v>40664</v>
      </c>
      <c r="B32" s="90" t="s">
        <v>504</v>
      </c>
      <c r="C32" s="87">
        <v>1</v>
      </c>
      <c r="D32" s="87">
        <v>1</v>
      </c>
      <c r="E32" s="87">
        <v>0</v>
      </c>
    </row>
    <row r="33" spans="1:5" s="78" customFormat="1">
      <c r="A33" s="88">
        <v>41030</v>
      </c>
      <c r="B33" s="90" t="s">
        <v>504</v>
      </c>
      <c r="C33" s="87">
        <v>2</v>
      </c>
      <c r="D33" s="87">
        <v>2</v>
      </c>
      <c r="E33" s="87">
        <v>0</v>
      </c>
    </row>
    <row r="34" spans="1:5" s="78" customFormat="1">
      <c r="A34" s="88">
        <v>41395</v>
      </c>
      <c r="B34" s="90" t="s">
        <v>504</v>
      </c>
      <c r="C34" s="87">
        <v>6</v>
      </c>
      <c r="D34" s="87">
        <v>5</v>
      </c>
      <c r="E34" s="87">
        <v>1</v>
      </c>
    </row>
    <row r="35" spans="1:5" s="78" customFormat="1">
      <c r="A35" s="88">
        <v>41760</v>
      </c>
      <c r="B35" s="90" t="s">
        <v>504</v>
      </c>
      <c r="C35" s="87">
        <v>0</v>
      </c>
      <c r="D35" s="87">
        <v>0</v>
      </c>
      <c r="E35" s="87">
        <v>0</v>
      </c>
    </row>
    <row r="36" spans="1:5" s="78" customFormat="1">
      <c r="A36" s="88">
        <v>42125</v>
      </c>
      <c r="B36" s="90" t="s">
        <v>504</v>
      </c>
      <c r="C36" s="87">
        <v>2</v>
      </c>
      <c r="D36" s="87">
        <v>2</v>
      </c>
      <c r="E36" s="87">
        <v>0</v>
      </c>
    </row>
    <row r="37" spans="1:5" s="132" customFormat="1">
      <c r="A37" s="88">
        <v>42491</v>
      </c>
      <c r="B37" s="90" t="s">
        <v>504</v>
      </c>
      <c r="C37" s="108">
        <v>1</v>
      </c>
      <c r="D37" s="108">
        <v>1</v>
      </c>
      <c r="E37" s="108">
        <v>0</v>
      </c>
    </row>
    <row r="38" spans="1:5" s="78" customFormat="1">
      <c r="A38" s="88">
        <v>39934</v>
      </c>
      <c r="B38" s="90" t="s">
        <v>404</v>
      </c>
      <c r="C38" s="87">
        <v>4</v>
      </c>
      <c r="D38" s="87">
        <v>1</v>
      </c>
      <c r="E38" s="87">
        <v>3</v>
      </c>
    </row>
    <row r="39" spans="1:5" s="78" customFormat="1">
      <c r="A39" s="88">
        <v>40299</v>
      </c>
      <c r="B39" s="90" t="s">
        <v>404</v>
      </c>
      <c r="C39" s="87">
        <v>12</v>
      </c>
      <c r="D39" s="87">
        <v>6</v>
      </c>
      <c r="E39" s="87">
        <v>6</v>
      </c>
    </row>
    <row r="40" spans="1:5" s="78" customFormat="1">
      <c r="A40" s="88">
        <v>40664</v>
      </c>
      <c r="B40" s="90" t="s">
        <v>404</v>
      </c>
      <c r="C40" s="87">
        <v>9</v>
      </c>
      <c r="D40" s="87">
        <v>4</v>
      </c>
      <c r="E40" s="87">
        <v>5</v>
      </c>
    </row>
    <row r="41" spans="1:5" s="78" customFormat="1">
      <c r="A41" s="88">
        <v>41030</v>
      </c>
      <c r="B41" s="90" t="s">
        <v>404</v>
      </c>
      <c r="C41" s="87">
        <v>8</v>
      </c>
      <c r="D41" s="87">
        <v>1</v>
      </c>
      <c r="E41" s="87">
        <v>7</v>
      </c>
    </row>
    <row r="42" spans="1:5" s="78" customFormat="1">
      <c r="A42" s="88">
        <v>41395</v>
      </c>
      <c r="B42" s="90" t="s">
        <v>404</v>
      </c>
      <c r="C42" s="87">
        <v>4</v>
      </c>
      <c r="D42" s="87">
        <v>1</v>
      </c>
      <c r="E42" s="87">
        <v>3</v>
      </c>
    </row>
    <row r="43" spans="1:5" s="78" customFormat="1">
      <c r="A43" s="88">
        <v>41760</v>
      </c>
      <c r="B43" s="90" t="s">
        <v>404</v>
      </c>
      <c r="C43" s="87">
        <v>5</v>
      </c>
      <c r="D43" s="87">
        <v>4</v>
      </c>
      <c r="E43" s="87">
        <v>1</v>
      </c>
    </row>
    <row r="44" spans="1:5" s="78" customFormat="1">
      <c r="A44" s="88">
        <v>42125</v>
      </c>
      <c r="B44" s="90" t="s">
        <v>404</v>
      </c>
      <c r="C44" s="87">
        <v>6</v>
      </c>
      <c r="D44" s="87">
        <v>1</v>
      </c>
      <c r="E44" s="87">
        <v>5</v>
      </c>
    </row>
    <row r="45" spans="1:5" s="132" customFormat="1">
      <c r="A45" s="88">
        <v>42491</v>
      </c>
      <c r="B45" s="90" t="s">
        <v>404</v>
      </c>
      <c r="C45" s="108">
        <v>4</v>
      </c>
      <c r="D45" s="108">
        <v>2</v>
      </c>
      <c r="E45" s="108">
        <v>2</v>
      </c>
    </row>
    <row r="46" spans="1:5" s="78" customFormat="1">
      <c r="A46" s="88">
        <v>39934</v>
      </c>
      <c r="B46" s="90" t="s">
        <v>3371</v>
      </c>
      <c r="C46" s="87">
        <v>0</v>
      </c>
      <c r="D46" s="87">
        <v>0</v>
      </c>
      <c r="E46" s="87">
        <v>0</v>
      </c>
    </row>
    <row r="47" spans="1:5" s="78" customFormat="1">
      <c r="A47" s="88">
        <v>40299</v>
      </c>
      <c r="B47" s="90" t="s">
        <v>3371</v>
      </c>
      <c r="C47" s="87">
        <v>0</v>
      </c>
      <c r="D47" s="87">
        <v>0</v>
      </c>
      <c r="E47" s="87">
        <v>0</v>
      </c>
    </row>
    <row r="48" spans="1:5" s="78" customFormat="1">
      <c r="A48" s="88">
        <v>40664</v>
      </c>
      <c r="B48" s="90" t="s">
        <v>3371</v>
      </c>
      <c r="C48" s="87">
        <v>0</v>
      </c>
      <c r="D48" s="87">
        <v>0</v>
      </c>
      <c r="E48" s="87">
        <v>0</v>
      </c>
    </row>
    <row r="49" spans="1:5" s="78" customFormat="1">
      <c r="A49" s="88">
        <v>41030</v>
      </c>
      <c r="B49" s="90" t="s">
        <v>3371</v>
      </c>
      <c r="C49" s="87">
        <v>0</v>
      </c>
      <c r="D49" s="87">
        <v>0</v>
      </c>
      <c r="E49" s="87">
        <v>0</v>
      </c>
    </row>
    <row r="50" spans="1:5" s="78" customFormat="1">
      <c r="A50" s="88">
        <v>41395</v>
      </c>
      <c r="B50" s="90" t="s">
        <v>3371</v>
      </c>
      <c r="C50" s="87">
        <v>0</v>
      </c>
      <c r="D50" s="87">
        <v>0</v>
      </c>
      <c r="E50" s="87">
        <v>0</v>
      </c>
    </row>
    <row r="51" spans="1:5">
      <c r="A51" s="88">
        <v>41760</v>
      </c>
      <c r="B51" s="90" t="s">
        <v>3371</v>
      </c>
      <c r="C51" s="87">
        <v>0</v>
      </c>
      <c r="D51" s="87">
        <v>0</v>
      </c>
      <c r="E51" s="87">
        <v>0</v>
      </c>
    </row>
    <row r="52" spans="1:5">
      <c r="A52" s="88">
        <v>42125</v>
      </c>
      <c r="B52" s="90" t="s">
        <v>3371</v>
      </c>
      <c r="C52" s="87">
        <v>0</v>
      </c>
      <c r="D52" s="87">
        <v>0</v>
      </c>
      <c r="E52" s="87">
        <v>0</v>
      </c>
    </row>
    <row r="53" spans="1:5" s="78" customFormat="1">
      <c r="A53" s="88">
        <v>42491</v>
      </c>
      <c r="B53" s="90" t="s">
        <v>3371</v>
      </c>
      <c r="C53" s="108">
        <v>0</v>
      </c>
      <c r="D53" s="108">
        <v>0</v>
      </c>
      <c r="E53" s="108">
        <v>0</v>
      </c>
    </row>
  </sheetData>
  <autoFilter ref="A5:E5"/>
  <customSheetViews>
    <customSheetView guid="{3EFFBD77-AF91-4BD7-862B-87360CD52D0C}">
      <selection activeCell="C1" sqref="C1"/>
      <pageMargins left="0.7" right="0.7" top="0.75" bottom="0.75" header="0.3" footer="0.3"/>
      <pageSetup paperSize="9" orientation="portrait" r:id="rId1"/>
    </customSheetView>
  </customSheetViews>
  <phoneticPr fontId="18"/>
  <pageMargins left="0.7" right="0.7" top="0.75" bottom="0.75" header="0.3" footer="0.3"/>
  <pageSetup paperSize="9" orientation="portrait"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/>
  </sheetViews>
  <sheetFormatPr defaultRowHeight="14.25"/>
  <cols>
    <col min="1" max="1" width="16.33203125" bestFit="1" customWidth="1"/>
    <col min="2" max="2" width="10.33203125" bestFit="1" customWidth="1"/>
    <col min="3" max="3" width="5.33203125" customWidth="1"/>
    <col min="4" max="9" width="9.44140625" bestFit="1" customWidth="1"/>
    <col min="10" max="10" width="6" bestFit="1" customWidth="1"/>
  </cols>
  <sheetData>
    <row r="1" spans="1:3">
      <c r="A1" s="47" t="s">
        <v>1991</v>
      </c>
      <c r="B1" s="47" t="s">
        <v>2057</v>
      </c>
    </row>
    <row r="2" spans="1:3">
      <c r="A2" s="47" t="s">
        <v>1975</v>
      </c>
      <c r="B2" s="17">
        <v>42491</v>
      </c>
      <c r="C2" s="17" t="s">
        <v>1976</v>
      </c>
    </row>
    <row r="3" spans="1:3">
      <c r="A3" s="50" t="s">
        <v>2642</v>
      </c>
      <c r="B3" s="1">
        <v>459</v>
      </c>
      <c r="C3" s="1">
        <v>459</v>
      </c>
    </row>
    <row r="4" spans="1:3">
      <c r="A4" s="50" t="s">
        <v>404</v>
      </c>
      <c r="B4" s="1">
        <v>4</v>
      </c>
      <c r="C4" s="1">
        <v>4</v>
      </c>
    </row>
    <row r="5" spans="1:3">
      <c r="A5" s="50" t="s">
        <v>503</v>
      </c>
      <c r="B5" s="1">
        <v>2</v>
      </c>
      <c r="C5" s="1">
        <v>2</v>
      </c>
    </row>
    <row r="6" spans="1:3">
      <c r="A6" s="50" t="s">
        <v>504</v>
      </c>
      <c r="B6" s="1">
        <v>1</v>
      </c>
      <c r="C6" s="1">
        <v>1</v>
      </c>
    </row>
    <row r="7" spans="1:3">
      <c r="A7" s="50" t="s">
        <v>1976</v>
      </c>
      <c r="B7" s="1">
        <v>466</v>
      </c>
      <c r="C7" s="1">
        <v>466</v>
      </c>
    </row>
  </sheetData>
  <phoneticPr fontId="18"/>
  <pageMargins left="0.7" right="0.7" top="0.75" bottom="0.75" header="0.3" footer="0.3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workbookViewId="0"/>
  </sheetViews>
  <sheetFormatPr defaultRowHeight="14.25"/>
  <sheetData>
    <row r="1" spans="1:17">
      <c r="A1" t="s">
        <v>1797</v>
      </c>
    </row>
    <row r="2" spans="1:17" s="78" customFormat="1">
      <c r="A2" t="s">
        <v>492</v>
      </c>
    </row>
    <row r="3" spans="1:17" s="78" customFormat="1">
      <c r="A3" s="78" t="s">
        <v>3168</v>
      </c>
    </row>
    <row r="4" spans="1:17">
      <c r="A4" t="s">
        <v>544</v>
      </c>
    </row>
    <row r="5" spans="1:17" s="38" customFormat="1">
      <c r="A5" s="169" t="s">
        <v>1796</v>
      </c>
      <c r="B5" s="169" t="s">
        <v>2653</v>
      </c>
      <c r="C5" s="169"/>
      <c r="D5" s="169"/>
      <c r="E5" s="169" t="s">
        <v>2654</v>
      </c>
      <c r="F5" s="169"/>
      <c r="G5" s="169"/>
      <c r="H5" s="169" t="s">
        <v>2655</v>
      </c>
      <c r="I5" s="169"/>
      <c r="J5" s="169"/>
      <c r="K5" s="169"/>
      <c r="L5" s="169"/>
      <c r="M5" s="169"/>
      <c r="N5" s="169"/>
      <c r="O5" s="169"/>
      <c r="P5" s="169"/>
      <c r="Q5" s="169"/>
    </row>
    <row r="6" spans="1:17">
      <c r="A6" s="169"/>
      <c r="B6" s="169"/>
      <c r="C6" s="169"/>
      <c r="D6" s="169"/>
      <c r="E6" s="169"/>
      <c r="F6" s="169"/>
      <c r="G6" s="169"/>
      <c r="H6" s="169" t="s">
        <v>2648</v>
      </c>
      <c r="I6" s="169"/>
      <c r="J6" s="169"/>
      <c r="K6" s="169" t="s">
        <v>2658</v>
      </c>
      <c r="L6" s="169"/>
      <c r="M6" s="169" t="s">
        <v>2659</v>
      </c>
      <c r="N6" s="169"/>
      <c r="O6" s="169" t="s">
        <v>2660</v>
      </c>
      <c r="P6" s="169"/>
      <c r="Q6" s="169" t="s">
        <v>2657</v>
      </c>
    </row>
    <row r="7" spans="1:17">
      <c r="A7" s="169"/>
      <c r="B7" s="18" t="s">
        <v>2648</v>
      </c>
      <c r="C7" s="18" t="s">
        <v>1285</v>
      </c>
      <c r="D7" s="18" t="s">
        <v>1286</v>
      </c>
      <c r="E7" s="18" t="s">
        <v>464</v>
      </c>
      <c r="F7" s="18" t="s">
        <v>1285</v>
      </c>
      <c r="G7" s="18" t="s">
        <v>1286</v>
      </c>
      <c r="H7" s="18" t="s">
        <v>464</v>
      </c>
      <c r="I7" s="18" t="s">
        <v>1285</v>
      </c>
      <c r="J7" s="18" t="s">
        <v>1286</v>
      </c>
      <c r="K7" s="18" t="s">
        <v>1285</v>
      </c>
      <c r="L7" s="18" t="s">
        <v>1286</v>
      </c>
      <c r="M7" s="18" t="s">
        <v>1285</v>
      </c>
      <c r="N7" s="18" t="s">
        <v>1286</v>
      </c>
      <c r="O7" s="18" t="s">
        <v>1285</v>
      </c>
      <c r="P7" s="18" t="s">
        <v>2656</v>
      </c>
      <c r="Q7" s="169"/>
    </row>
    <row r="8" spans="1:17" s="78" customFormat="1" ht="7.5" customHeight="1">
      <c r="A8" s="150" t="str">
        <f>A5</f>
        <v>年別</v>
      </c>
      <c r="B8" s="139" t="str">
        <f>B7&amp;"("&amp;$B$5&amp;")"</f>
        <v>総数(教員数(本務者))</v>
      </c>
      <c r="C8" s="139" t="str">
        <f t="shared" ref="C8:D8" si="0">C7&amp;"("&amp;$B$5&amp;")"</f>
        <v>男(教員数(本務者))</v>
      </c>
      <c r="D8" s="139" t="str">
        <f t="shared" si="0"/>
        <v>女(教員数(本務者))</v>
      </c>
      <c r="E8" s="139" t="str">
        <f>E7&amp;"("&amp;$E$5&amp;")"</f>
        <v>総数(職員数(本務者))</v>
      </c>
      <c r="F8" s="139" t="str">
        <f t="shared" ref="F8:G8" si="1">F7&amp;"("&amp;$E$5&amp;")"</f>
        <v>男(職員数(本務者))</v>
      </c>
      <c r="G8" s="139" t="str">
        <f t="shared" si="1"/>
        <v>女(職員数(本務者))</v>
      </c>
      <c r="H8" s="139" t="str">
        <f>H7&amp;"("&amp;$H$6&amp;")"</f>
        <v>総数(総数)</v>
      </c>
      <c r="I8" s="139" t="str">
        <f t="shared" ref="I8:J8" si="2">I7&amp;"("&amp;$H$6&amp;")"</f>
        <v>男(総数)</v>
      </c>
      <c r="J8" s="139" t="str">
        <f t="shared" si="2"/>
        <v>女(総数)</v>
      </c>
      <c r="K8" s="139" t="str">
        <f>K7&amp;"("&amp;$K$6&amp;")"</f>
        <v>男(3歳児)</v>
      </c>
      <c r="L8" s="139" t="str">
        <f t="shared" ref="L8" si="3">L7&amp;"("&amp;$K$6&amp;")"</f>
        <v>女(3歳児)</v>
      </c>
      <c r="M8" s="139" t="str">
        <f>M7&amp;"("&amp;$M$6&amp;")"</f>
        <v>男(4歳児)</v>
      </c>
      <c r="N8" s="139" t="str">
        <f t="shared" ref="N8" si="4">N7&amp;"("&amp;$M$6&amp;")"</f>
        <v>女(4歳児)</v>
      </c>
      <c r="O8" s="139" t="str">
        <f>O7&amp;"("&amp;$O$6&amp;")"</f>
        <v>男(5歳児)</v>
      </c>
      <c r="P8" s="139" t="str">
        <f>P7&amp;"("&amp;$O$6&amp;")"</f>
        <v>女(5歳児)</v>
      </c>
      <c r="Q8" s="150" t="str">
        <f>Q6</f>
        <v>修了者数</v>
      </c>
    </row>
    <row r="9" spans="1:17" s="38" customFormat="1">
      <c r="A9" s="10">
        <v>31168</v>
      </c>
      <c r="B9" s="54" t="s">
        <v>2047</v>
      </c>
      <c r="C9" s="54" t="s">
        <v>2047</v>
      </c>
      <c r="D9" s="54" t="s">
        <v>2047</v>
      </c>
      <c r="E9" s="54" t="s">
        <v>2047</v>
      </c>
      <c r="F9" s="54" t="s">
        <v>2047</v>
      </c>
      <c r="G9" s="54" t="s">
        <v>2047</v>
      </c>
      <c r="H9" s="54">
        <f>SUM(I9:J9)</f>
        <v>836</v>
      </c>
      <c r="I9" s="54">
        <f>K9+M9+O9</f>
        <v>440</v>
      </c>
      <c r="J9" s="54">
        <f>L9+N9+P9</f>
        <v>396</v>
      </c>
      <c r="K9" s="54">
        <v>28</v>
      </c>
      <c r="L9" s="54">
        <v>25</v>
      </c>
      <c r="M9" s="54">
        <v>196</v>
      </c>
      <c r="N9" s="54">
        <v>179</v>
      </c>
      <c r="O9" s="54">
        <v>216</v>
      </c>
      <c r="P9" s="54">
        <v>192</v>
      </c>
      <c r="Q9" s="54">
        <v>406</v>
      </c>
    </row>
    <row r="10" spans="1:17" s="38" customFormat="1">
      <c r="A10" s="10">
        <v>31533</v>
      </c>
      <c r="B10" s="54" t="s">
        <v>2047</v>
      </c>
      <c r="C10" s="54" t="s">
        <v>2047</v>
      </c>
      <c r="D10" s="54" t="s">
        <v>2047</v>
      </c>
      <c r="E10" s="54" t="s">
        <v>2047</v>
      </c>
      <c r="F10" s="54" t="s">
        <v>2047</v>
      </c>
      <c r="G10" s="54" t="s">
        <v>2047</v>
      </c>
      <c r="H10" s="54">
        <f t="shared" ref="H10:H21" si="5">SUM(I10:J10)</f>
        <v>833</v>
      </c>
      <c r="I10" s="54">
        <f t="shared" ref="I10:J21" si="6">K10+M10+O10</f>
        <v>434</v>
      </c>
      <c r="J10" s="54">
        <f t="shared" si="6"/>
        <v>399</v>
      </c>
      <c r="K10" s="54">
        <v>33</v>
      </c>
      <c r="L10" s="54">
        <v>31</v>
      </c>
      <c r="M10" s="54">
        <v>189</v>
      </c>
      <c r="N10" s="54">
        <v>179</v>
      </c>
      <c r="O10" s="54">
        <v>212</v>
      </c>
      <c r="P10" s="54">
        <v>189</v>
      </c>
      <c r="Q10" s="54">
        <v>409</v>
      </c>
    </row>
    <row r="11" spans="1:17" s="38" customFormat="1">
      <c r="A11" s="10">
        <v>31898</v>
      </c>
      <c r="B11" s="54" t="s">
        <v>2047</v>
      </c>
      <c r="C11" s="54" t="s">
        <v>2047</v>
      </c>
      <c r="D11" s="54" t="s">
        <v>2047</v>
      </c>
      <c r="E11" s="54" t="s">
        <v>2047</v>
      </c>
      <c r="F11" s="54" t="s">
        <v>2047</v>
      </c>
      <c r="G11" s="54" t="s">
        <v>2047</v>
      </c>
      <c r="H11" s="54">
        <f t="shared" si="5"/>
        <v>777</v>
      </c>
      <c r="I11" s="54">
        <f t="shared" si="6"/>
        <v>396</v>
      </c>
      <c r="J11" s="54">
        <f t="shared" si="6"/>
        <v>381</v>
      </c>
      <c r="K11" s="54">
        <v>30</v>
      </c>
      <c r="L11" s="54">
        <v>19</v>
      </c>
      <c r="M11" s="54">
        <v>171</v>
      </c>
      <c r="N11" s="54">
        <v>182</v>
      </c>
      <c r="O11" s="54">
        <v>195</v>
      </c>
      <c r="P11" s="54">
        <v>180</v>
      </c>
      <c r="Q11" s="54">
        <v>402</v>
      </c>
    </row>
    <row r="12" spans="1:17" s="38" customFormat="1">
      <c r="A12" s="10">
        <v>32264</v>
      </c>
      <c r="B12" s="54" t="s">
        <v>2047</v>
      </c>
      <c r="C12" s="54" t="s">
        <v>2047</v>
      </c>
      <c r="D12" s="54" t="s">
        <v>2047</v>
      </c>
      <c r="E12" s="54" t="s">
        <v>2047</v>
      </c>
      <c r="F12" s="54" t="s">
        <v>2047</v>
      </c>
      <c r="G12" s="54" t="s">
        <v>2047</v>
      </c>
      <c r="H12" s="54">
        <f t="shared" si="5"/>
        <v>717</v>
      </c>
      <c r="I12" s="54">
        <f t="shared" si="6"/>
        <v>361</v>
      </c>
      <c r="J12" s="54">
        <f t="shared" si="6"/>
        <v>356</v>
      </c>
      <c r="K12" s="54">
        <v>23</v>
      </c>
      <c r="L12" s="54">
        <v>23</v>
      </c>
      <c r="M12" s="54">
        <v>161</v>
      </c>
      <c r="N12" s="54">
        <v>154</v>
      </c>
      <c r="O12" s="54">
        <v>177</v>
      </c>
      <c r="P12" s="54">
        <v>179</v>
      </c>
      <c r="Q12" s="54">
        <v>372</v>
      </c>
    </row>
    <row r="13" spans="1:17" s="38" customFormat="1">
      <c r="A13" s="10">
        <v>32629</v>
      </c>
      <c r="B13" s="54" t="s">
        <v>2047</v>
      </c>
      <c r="C13" s="54" t="s">
        <v>2047</v>
      </c>
      <c r="D13" s="54" t="s">
        <v>2047</v>
      </c>
      <c r="E13" s="54" t="s">
        <v>2047</v>
      </c>
      <c r="F13" s="54" t="s">
        <v>2047</v>
      </c>
      <c r="G13" s="54" t="s">
        <v>2047</v>
      </c>
      <c r="H13" s="54">
        <f t="shared" si="5"/>
        <v>691</v>
      </c>
      <c r="I13" s="54">
        <f t="shared" si="6"/>
        <v>343</v>
      </c>
      <c r="J13" s="54">
        <f t="shared" si="6"/>
        <v>348</v>
      </c>
      <c r="K13" s="54">
        <v>19</v>
      </c>
      <c r="L13" s="54">
        <v>32</v>
      </c>
      <c r="M13" s="54">
        <v>160</v>
      </c>
      <c r="N13" s="54">
        <v>160</v>
      </c>
      <c r="O13" s="54">
        <v>164</v>
      </c>
      <c r="P13" s="54">
        <v>156</v>
      </c>
      <c r="Q13" s="54">
        <v>354</v>
      </c>
    </row>
    <row r="14" spans="1:17" s="57" customFormat="1">
      <c r="A14" s="10">
        <v>38108</v>
      </c>
      <c r="B14" s="86" t="s">
        <v>154</v>
      </c>
      <c r="C14" s="86" t="s">
        <v>154</v>
      </c>
      <c r="D14" s="86" t="s">
        <v>154</v>
      </c>
      <c r="E14" s="86" t="s">
        <v>154</v>
      </c>
      <c r="F14" s="86" t="s">
        <v>154</v>
      </c>
      <c r="G14" s="86" t="s">
        <v>154</v>
      </c>
      <c r="H14" s="54">
        <f t="shared" si="5"/>
        <v>548</v>
      </c>
      <c r="I14" s="54">
        <f t="shared" si="6"/>
        <v>277</v>
      </c>
      <c r="J14" s="54">
        <f t="shared" si="6"/>
        <v>271</v>
      </c>
      <c r="K14" s="54">
        <v>43</v>
      </c>
      <c r="L14" s="54">
        <v>52</v>
      </c>
      <c r="M14" s="54">
        <v>115</v>
      </c>
      <c r="N14" s="54">
        <v>102</v>
      </c>
      <c r="O14" s="54">
        <v>119</v>
      </c>
      <c r="P14" s="54">
        <v>117</v>
      </c>
      <c r="Q14" s="54">
        <v>233</v>
      </c>
    </row>
    <row r="15" spans="1:17" s="38" customFormat="1">
      <c r="A15" s="10">
        <v>39903</v>
      </c>
      <c r="B15" s="4">
        <v>30</v>
      </c>
      <c r="C15" s="4">
        <v>3</v>
      </c>
      <c r="D15" s="4">
        <v>27</v>
      </c>
      <c r="E15" s="4">
        <v>6</v>
      </c>
      <c r="F15" s="4">
        <v>3</v>
      </c>
      <c r="G15" s="4">
        <v>3</v>
      </c>
      <c r="H15" s="54">
        <f t="shared" si="5"/>
        <v>606</v>
      </c>
      <c r="I15" s="54">
        <f t="shared" si="6"/>
        <v>318</v>
      </c>
      <c r="J15" s="54">
        <f t="shared" si="6"/>
        <v>288</v>
      </c>
      <c r="K15" s="4">
        <v>58</v>
      </c>
      <c r="L15" s="4">
        <v>53</v>
      </c>
      <c r="M15" s="4">
        <v>123</v>
      </c>
      <c r="N15" s="4">
        <v>125</v>
      </c>
      <c r="O15" s="4">
        <v>137</v>
      </c>
      <c r="P15" s="4">
        <v>110</v>
      </c>
      <c r="Q15" s="4">
        <v>244</v>
      </c>
    </row>
    <row r="16" spans="1:17" s="38" customFormat="1">
      <c r="A16" s="10">
        <v>40268</v>
      </c>
      <c r="B16" s="4">
        <v>32</v>
      </c>
      <c r="C16" s="4">
        <v>2</v>
      </c>
      <c r="D16" s="4">
        <v>30</v>
      </c>
      <c r="E16" s="4">
        <v>8</v>
      </c>
      <c r="F16" s="4">
        <v>4</v>
      </c>
      <c r="G16" s="4">
        <v>4</v>
      </c>
      <c r="H16" s="54">
        <f t="shared" si="5"/>
        <v>595</v>
      </c>
      <c r="I16" s="54">
        <f t="shared" si="6"/>
        <v>309</v>
      </c>
      <c r="J16" s="54">
        <f t="shared" si="6"/>
        <v>286</v>
      </c>
      <c r="K16" s="4">
        <v>70</v>
      </c>
      <c r="L16" s="4">
        <v>51</v>
      </c>
      <c r="M16" s="4">
        <v>112</v>
      </c>
      <c r="N16" s="4">
        <v>108</v>
      </c>
      <c r="O16" s="4">
        <v>127</v>
      </c>
      <c r="P16" s="4">
        <v>127</v>
      </c>
      <c r="Q16" s="4">
        <v>251</v>
      </c>
    </row>
    <row r="17" spans="1:17" s="38" customFormat="1">
      <c r="A17" s="10">
        <v>40633</v>
      </c>
      <c r="B17" s="4">
        <v>32</v>
      </c>
      <c r="C17" s="4">
        <v>2</v>
      </c>
      <c r="D17" s="4">
        <v>30</v>
      </c>
      <c r="E17" s="4">
        <v>7</v>
      </c>
      <c r="F17" s="4">
        <v>4</v>
      </c>
      <c r="G17" s="4">
        <v>3</v>
      </c>
      <c r="H17" s="54">
        <f t="shared" si="5"/>
        <v>574</v>
      </c>
      <c r="I17" s="54">
        <f t="shared" si="6"/>
        <v>291</v>
      </c>
      <c r="J17" s="54">
        <f t="shared" si="6"/>
        <v>283</v>
      </c>
      <c r="K17" s="4">
        <v>63</v>
      </c>
      <c r="L17" s="4">
        <v>61</v>
      </c>
      <c r="M17" s="4">
        <v>118</v>
      </c>
      <c r="N17" s="4">
        <v>113</v>
      </c>
      <c r="O17" s="4">
        <v>110</v>
      </c>
      <c r="P17" s="4">
        <v>109</v>
      </c>
      <c r="Q17" s="4">
        <v>252</v>
      </c>
    </row>
    <row r="18" spans="1:17">
      <c r="A18" s="10">
        <v>40999</v>
      </c>
      <c r="B18" s="4">
        <v>35</v>
      </c>
      <c r="C18" s="4">
        <v>2</v>
      </c>
      <c r="D18" s="4">
        <v>33</v>
      </c>
      <c r="E18" s="4">
        <v>8</v>
      </c>
      <c r="F18" s="4">
        <v>3</v>
      </c>
      <c r="G18" s="4">
        <v>5</v>
      </c>
      <c r="H18" s="54">
        <f t="shared" si="5"/>
        <v>627</v>
      </c>
      <c r="I18" s="54">
        <f t="shared" si="6"/>
        <v>320</v>
      </c>
      <c r="J18" s="54">
        <f t="shared" si="6"/>
        <v>307</v>
      </c>
      <c r="K18" s="4">
        <v>77</v>
      </c>
      <c r="L18" s="4">
        <v>72</v>
      </c>
      <c r="M18" s="4">
        <v>126</v>
      </c>
      <c r="N18" s="4">
        <v>122</v>
      </c>
      <c r="O18" s="4">
        <v>117</v>
      </c>
      <c r="P18" s="4">
        <v>113</v>
      </c>
      <c r="Q18" s="4">
        <v>218</v>
      </c>
    </row>
    <row r="19" spans="1:17">
      <c r="A19" s="10">
        <v>41364</v>
      </c>
      <c r="B19" s="4">
        <v>39</v>
      </c>
      <c r="C19" s="4">
        <v>3</v>
      </c>
      <c r="D19" s="4">
        <v>36</v>
      </c>
      <c r="E19" s="4">
        <v>6</v>
      </c>
      <c r="F19" s="4">
        <v>2</v>
      </c>
      <c r="G19" s="4">
        <v>4</v>
      </c>
      <c r="H19" s="54">
        <f t="shared" si="5"/>
        <v>711</v>
      </c>
      <c r="I19" s="54">
        <f t="shared" si="6"/>
        <v>368</v>
      </c>
      <c r="J19" s="54">
        <f t="shared" si="6"/>
        <v>343</v>
      </c>
      <c r="K19" s="4">
        <v>102</v>
      </c>
      <c r="L19" s="4">
        <v>86</v>
      </c>
      <c r="M19" s="4">
        <v>142</v>
      </c>
      <c r="N19" s="4">
        <v>131</v>
      </c>
      <c r="O19" s="4">
        <v>124</v>
      </c>
      <c r="P19" s="4">
        <v>126</v>
      </c>
      <c r="Q19" s="4">
        <v>228</v>
      </c>
    </row>
    <row r="20" spans="1:17">
      <c r="A20" s="10">
        <v>41729</v>
      </c>
      <c r="B20" s="4">
        <v>45</v>
      </c>
      <c r="C20" s="4">
        <v>3</v>
      </c>
      <c r="D20" s="4">
        <v>42</v>
      </c>
      <c r="E20" s="4">
        <v>6</v>
      </c>
      <c r="F20" s="4">
        <v>2</v>
      </c>
      <c r="G20" s="4">
        <v>4</v>
      </c>
      <c r="H20" s="54">
        <f t="shared" si="5"/>
        <v>775</v>
      </c>
      <c r="I20" s="54">
        <f t="shared" si="6"/>
        <v>417</v>
      </c>
      <c r="J20" s="54">
        <f t="shared" si="6"/>
        <v>358</v>
      </c>
      <c r="K20" s="4">
        <v>127</v>
      </c>
      <c r="L20" s="4">
        <v>96</v>
      </c>
      <c r="M20" s="4">
        <v>145</v>
      </c>
      <c r="N20" s="4">
        <v>128</v>
      </c>
      <c r="O20" s="4">
        <v>145</v>
      </c>
      <c r="P20" s="4">
        <v>134</v>
      </c>
      <c r="Q20" s="4">
        <v>250</v>
      </c>
    </row>
    <row r="21" spans="1:17">
      <c r="A21" s="10">
        <v>42094</v>
      </c>
      <c r="B21" s="4">
        <v>44</v>
      </c>
      <c r="C21" s="4">
        <v>4</v>
      </c>
      <c r="D21" s="4">
        <v>40</v>
      </c>
      <c r="E21" s="4">
        <v>6</v>
      </c>
      <c r="F21" s="4">
        <v>2</v>
      </c>
      <c r="G21" s="4">
        <v>4</v>
      </c>
      <c r="H21" s="54">
        <f t="shared" si="5"/>
        <v>789</v>
      </c>
      <c r="I21" s="54">
        <f t="shared" si="6"/>
        <v>414</v>
      </c>
      <c r="J21" s="54">
        <f t="shared" si="6"/>
        <v>375</v>
      </c>
      <c r="K21" s="4">
        <v>110</v>
      </c>
      <c r="L21" s="4">
        <v>122</v>
      </c>
      <c r="M21" s="4">
        <v>160</v>
      </c>
      <c r="N21" s="4">
        <v>126</v>
      </c>
      <c r="O21" s="4">
        <v>144</v>
      </c>
      <c r="P21" s="4">
        <v>127</v>
      </c>
      <c r="Q21" s="4">
        <v>277</v>
      </c>
    </row>
    <row r="22" spans="1:17">
      <c r="A22" s="119">
        <v>42460</v>
      </c>
      <c r="B22" s="108">
        <v>46</v>
      </c>
      <c r="C22" s="108">
        <v>4</v>
      </c>
      <c r="D22" s="108">
        <v>42</v>
      </c>
      <c r="E22" s="108">
        <v>6</v>
      </c>
      <c r="F22" s="108">
        <v>2</v>
      </c>
      <c r="G22" s="108">
        <v>4</v>
      </c>
      <c r="H22" s="157">
        <f t="shared" ref="H22" si="7">SUM(I22:J22)</f>
        <v>826</v>
      </c>
      <c r="I22" s="157">
        <f t="shared" ref="I22" si="8">K22+M22+O22</f>
        <v>435</v>
      </c>
      <c r="J22" s="157">
        <f t="shared" ref="J22" si="9">L22+N22+P22</f>
        <v>391</v>
      </c>
      <c r="K22" s="108">
        <v>141</v>
      </c>
      <c r="L22" s="108">
        <v>113</v>
      </c>
      <c r="M22" s="108">
        <v>138</v>
      </c>
      <c r="N22" s="108">
        <v>151</v>
      </c>
      <c r="O22" s="108">
        <v>156</v>
      </c>
      <c r="P22" s="108">
        <v>127</v>
      </c>
      <c r="Q22" s="108">
        <v>272</v>
      </c>
    </row>
    <row r="31" spans="1:17">
      <c r="A31" t="s">
        <v>1794</v>
      </c>
    </row>
  </sheetData>
  <autoFilter ref="A8:Q8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9">
    <mergeCell ref="Q6:Q7"/>
    <mergeCell ref="B5:D6"/>
    <mergeCell ref="E5:G6"/>
    <mergeCell ref="A5:A7"/>
    <mergeCell ref="H5:Q5"/>
    <mergeCell ref="H6:J6"/>
    <mergeCell ref="K6:L6"/>
    <mergeCell ref="M6:N6"/>
    <mergeCell ref="O6:P6"/>
  </mergeCells>
  <phoneticPr fontId="18"/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/>
  </sheetViews>
  <sheetFormatPr defaultRowHeight="14.25"/>
  <cols>
    <col min="1" max="1" width="10.33203125" bestFit="1" customWidth="1"/>
    <col min="2" max="2" width="17.5546875" bestFit="1" customWidth="1"/>
  </cols>
  <sheetData>
    <row r="1" spans="1:2">
      <c r="A1" s="47" t="s">
        <v>1975</v>
      </c>
      <c r="B1" t="s">
        <v>2641</v>
      </c>
    </row>
    <row r="2" spans="1:2">
      <c r="A2" s="48">
        <v>31168</v>
      </c>
      <c r="B2" s="1">
        <v>836</v>
      </c>
    </row>
    <row r="3" spans="1:2">
      <c r="A3" s="48">
        <v>31533</v>
      </c>
      <c r="B3" s="1">
        <v>833</v>
      </c>
    </row>
    <row r="4" spans="1:2">
      <c r="A4" s="48">
        <v>31898</v>
      </c>
      <c r="B4" s="1">
        <v>777</v>
      </c>
    </row>
    <row r="5" spans="1:2">
      <c r="A5" s="48">
        <v>32264</v>
      </c>
      <c r="B5" s="1">
        <v>717</v>
      </c>
    </row>
    <row r="6" spans="1:2">
      <c r="A6" s="48">
        <v>32629</v>
      </c>
      <c r="B6" s="1">
        <v>691</v>
      </c>
    </row>
    <row r="7" spans="1:2">
      <c r="A7" s="48">
        <v>38108</v>
      </c>
      <c r="B7" s="1">
        <v>548</v>
      </c>
    </row>
    <row r="8" spans="1:2">
      <c r="A8" s="48">
        <v>39903</v>
      </c>
      <c r="B8" s="1">
        <v>606</v>
      </c>
    </row>
    <row r="9" spans="1:2">
      <c r="A9" s="48">
        <v>40268</v>
      </c>
      <c r="B9" s="1">
        <v>595</v>
      </c>
    </row>
    <row r="10" spans="1:2">
      <c r="A10" s="48">
        <v>40633</v>
      </c>
      <c r="B10" s="1">
        <v>574</v>
      </c>
    </row>
    <row r="11" spans="1:2">
      <c r="A11" s="48">
        <v>40999</v>
      </c>
      <c r="B11" s="1">
        <v>627</v>
      </c>
    </row>
    <row r="12" spans="1:2">
      <c r="A12" s="48">
        <v>41364</v>
      </c>
      <c r="B12" s="1">
        <v>711</v>
      </c>
    </row>
    <row r="13" spans="1:2">
      <c r="A13" s="48">
        <v>41729</v>
      </c>
      <c r="B13" s="1">
        <v>775</v>
      </c>
    </row>
    <row r="14" spans="1:2">
      <c r="A14" s="48">
        <v>42094</v>
      </c>
      <c r="B14" s="1">
        <v>789</v>
      </c>
    </row>
    <row r="15" spans="1:2">
      <c r="A15" s="48">
        <v>42460</v>
      </c>
      <c r="B15" s="1">
        <v>826</v>
      </c>
    </row>
    <row r="16" spans="1:2">
      <c r="A16" s="48" t="s">
        <v>1976</v>
      </c>
      <c r="B16" s="1">
        <v>9905</v>
      </c>
    </row>
  </sheetData>
  <phoneticPr fontId="18"/>
  <pageMargins left="0.7" right="0.7" top="0.75" bottom="0.75" header="0.3" footer="0.3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workbookViewId="0">
      <selection activeCell="G25" sqref="G25"/>
    </sheetView>
  </sheetViews>
  <sheetFormatPr defaultRowHeight="14.25"/>
  <sheetData>
    <row r="1" spans="1:16">
      <c r="A1" t="s">
        <v>1798</v>
      </c>
    </row>
    <row r="2" spans="1:16" s="78" customFormat="1">
      <c r="A2" s="78" t="s">
        <v>492</v>
      </c>
    </row>
    <row r="3" spans="1:16" s="78" customFormat="1">
      <c r="A3" s="78" t="s">
        <v>3168</v>
      </c>
    </row>
    <row r="4" spans="1:16">
      <c r="A4" t="s">
        <v>1795</v>
      </c>
    </row>
    <row r="5" spans="1:16" s="38" customFormat="1">
      <c r="A5" s="169" t="s">
        <v>1796</v>
      </c>
      <c r="B5" s="169" t="s">
        <v>2653</v>
      </c>
      <c r="C5" s="169"/>
      <c r="D5" s="169"/>
      <c r="E5" s="169" t="s">
        <v>2654</v>
      </c>
      <c r="F5" s="169"/>
      <c r="G5" s="169"/>
      <c r="H5" s="169" t="s">
        <v>1799</v>
      </c>
      <c r="I5" s="169"/>
      <c r="J5" s="169"/>
      <c r="K5" s="169"/>
      <c r="L5" s="169"/>
      <c r="M5" s="169"/>
      <c r="N5" s="169"/>
      <c r="O5" s="169"/>
      <c r="P5" s="169"/>
    </row>
    <row r="6" spans="1:16">
      <c r="A6" s="169"/>
      <c r="B6" s="169"/>
      <c r="C6" s="169"/>
      <c r="D6" s="169"/>
      <c r="E6" s="169"/>
      <c r="F6" s="169"/>
      <c r="G6" s="169"/>
      <c r="H6" s="169" t="s">
        <v>2648</v>
      </c>
      <c r="I6" s="169"/>
      <c r="J6" s="169"/>
      <c r="K6" s="169" t="s">
        <v>2650</v>
      </c>
      <c r="L6" s="169"/>
      <c r="M6" s="169" t="s">
        <v>2651</v>
      </c>
      <c r="N6" s="169"/>
      <c r="O6" s="169" t="s">
        <v>2652</v>
      </c>
      <c r="P6" s="169"/>
    </row>
    <row r="7" spans="1:16">
      <c r="A7" s="169"/>
      <c r="B7" s="18" t="s">
        <v>2648</v>
      </c>
      <c r="C7" s="18" t="s">
        <v>2649</v>
      </c>
      <c r="D7" s="18" t="s">
        <v>1001</v>
      </c>
      <c r="E7" s="18" t="s">
        <v>464</v>
      </c>
      <c r="F7" s="18" t="s">
        <v>2649</v>
      </c>
      <c r="G7" s="18" t="s">
        <v>1001</v>
      </c>
      <c r="H7" s="18" t="s">
        <v>2648</v>
      </c>
      <c r="I7" s="18" t="s">
        <v>1285</v>
      </c>
      <c r="J7" s="18" t="s">
        <v>1001</v>
      </c>
      <c r="K7" s="18" t="s">
        <v>2649</v>
      </c>
      <c r="L7" s="18" t="s">
        <v>1001</v>
      </c>
      <c r="M7" s="18" t="s">
        <v>2649</v>
      </c>
      <c r="N7" s="18" t="s">
        <v>1001</v>
      </c>
      <c r="O7" s="18" t="s">
        <v>1285</v>
      </c>
      <c r="P7" s="18" t="s">
        <v>1001</v>
      </c>
    </row>
    <row r="8" spans="1:16" s="38" customFormat="1" ht="7.5" customHeight="1">
      <c r="A8" s="139" t="str">
        <f>A5</f>
        <v>年別</v>
      </c>
      <c r="B8" s="139" t="str">
        <f>B7&amp;"("&amp;$B$5&amp;")"</f>
        <v>総数(教員数(本務者))</v>
      </c>
      <c r="C8" s="139" t="str">
        <f t="shared" ref="C8:D8" si="0">C7&amp;"("&amp;$B$5&amp;")"</f>
        <v>男(教員数(本務者))</v>
      </c>
      <c r="D8" s="139" t="str">
        <f t="shared" si="0"/>
        <v>女(教員数(本務者))</v>
      </c>
      <c r="E8" s="139" t="str">
        <f>E7&amp;"("&amp;$E$5&amp;")"</f>
        <v>総数(職員数(本務者))</v>
      </c>
      <c r="F8" s="139" t="str">
        <f t="shared" ref="F8:G8" si="1">F7&amp;"("&amp;$E$5&amp;")"</f>
        <v>男(職員数(本務者))</v>
      </c>
      <c r="G8" s="139" t="str">
        <f t="shared" si="1"/>
        <v>女(職員数(本務者))</v>
      </c>
      <c r="H8" s="139" t="str">
        <f>H7&amp;"("&amp;$H$6&amp;")"</f>
        <v>総数(総数)</v>
      </c>
      <c r="I8" s="139" t="str">
        <f t="shared" ref="I8:J8" si="2">I7&amp;"("&amp;$H$6&amp;")"</f>
        <v>男(総数)</v>
      </c>
      <c r="J8" s="139" t="str">
        <f t="shared" si="2"/>
        <v>女(総数)</v>
      </c>
      <c r="K8" s="139" t="str">
        <f>K7&amp;"("&amp;$K$6&amp;")"</f>
        <v>男(1学年)</v>
      </c>
      <c r="L8" s="139" t="str">
        <f t="shared" ref="L8" si="3">L7&amp;"("&amp;$K$6&amp;")"</f>
        <v>女(1学年)</v>
      </c>
      <c r="M8" s="139" t="str">
        <f>M7&amp;"("&amp;$M$6&amp;")"</f>
        <v>男(2学年)</v>
      </c>
      <c r="N8" s="139" t="str">
        <f t="shared" ref="N8" si="4">N7&amp;"("&amp;$M$6&amp;")"</f>
        <v>女(2学年)</v>
      </c>
      <c r="O8" s="139" t="str">
        <f>O7&amp;"("&amp;$O$6&amp;")"</f>
        <v>男(3学年)</v>
      </c>
      <c r="P8" s="139" t="str">
        <f>P7&amp;"("&amp;$O$6&amp;")"</f>
        <v>女(3学年)</v>
      </c>
    </row>
    <row r="9" spans="1:16" s="57" customFormat="1" ht="14.25" customHeight="1">
      <c r="A9" s="10">
        <v>38108</v>
      </c>
      <c r="B9" s="54" t="s">
        <v>2047</v>
      </c>
      <c r="C9" s="54" t="s">
        <v>2047</v>
      </c>
      <c r="D9" s="54" t="s">
        <v>2054</v>
      </c>
      <c r="E9" s="54" t="s">
        <v>2047</v>
      </c>
      <c r="F9" s="54" t="s">
        <v>2054</v>
      </c>
      <c r="G9" s="54" t="s">
        <v>2047</v>
      </c>
      <c r="H9" s="58">
        <f t="shared" ref="H9:H15" si="5">SUM(I9:J9)</f>
        <v>789</v>
      </c>
      <c r="I9" s="58">
        <f t="shared" ref="I9" si="6">K9+M9+O9</f>
        <v>409</v>
      </c>
      <c r="J9" s="58">
        <f t="shared" ref="J9" si="7">L9+N9+P9</f>
        <v>380</v>
      </c>
      <c r="K9" s="54">
        <v>150</v>
      </c>
      <c r="L9" s="54">
        <v>125</v>
      </c>
      <c r="M9" s="54">
        <v>129</v>
      </c>
      <c r="N9" s="54">
        <v>134</v>
      </c>
      <c r="O9" s="54">
        <v>130</v>
      </c>
      <c r="P9" s="54">
        <v>121</v>
      </c>
    </row>
    <row r="10" spans="1:16">
      <c r="A10" s="10">
        <v>39934</v>
      </c>
      <c r="B10" s="4">
        <v>58</v>
      </c>
      <c r="C10" s="4">
        <v>39</v>
      </c>
      <c r="D10" s="4">
        <v>19</v>
      </c>
      <c r="E10" s="4">
        <v>6</v>
      </c>
      <c r="F10" s="4">
        <v>3</v>
      </c>
      <c r="G10" s="4">
        <v>3</v>
      </c>
      <c r="H10" s="58">
        <f t="shared" si="5"/>
        <v>912</v>
      </c>
      <c r="I10" s="58">
        <f t="shared" ref="I10:I15" si="8">K10+M10+O10</f>
        <v>437</v>
      </c>
      <c r="J10" s="58">
        <f t="shared" ref="J10:J15" si="9">L10+N10+P10</f>
        <v>475</v>
      </c>
      <c r="K10" s="4">
        <v>164</v>
      </c>
      <c r="L10" s="4">
        <v>162</v>
      </c>
      <c r="M10" s="4">
        <v>130</v>
      </c>
      <c r="N10" s="4">
        <v>158</v>
      </c>
      <c r="O10" s="4">
        <v>143</v>
      </c>
      <c r="P10" s="4">
        <v>155</v>
      </c>
    </row>
    <row r="11" spans="1:16">
      <c r="A11" s="10">
        <v>40299</v>
      </c>
      <c r="B11" s="4">
        <v>59</v>
      </c>
      <c r="C11" s="4">
        <v>42</v>
      </c>
      <c r="D11" s="4">
        <v>17</v>
      </c>
      <c r="E11" s="4">
        <v>6</v>
      </c>
      <c r="F11" s="4">
        <v>3</v>
      </c>
      <c r="G11" s="4">
        <v>3</v>
      </c>
      <c r="H11" s="58">
        <f t="shared" si="5"/>
        <v>946</v>
      </c>
      <c r="I11" s="58">
        <f t="shared" si="8"/>
        <v>426</v>
      </c>
      <c r="J11" s="58">
        <f t="shared" si="9"/>
        <v>520</v>
      </c>
      <c r="K11" s="4">
        <v>153</v>
      </c>
      <c r="L11" s="4">
        <v>212</v>
      </c>
      <c r="M11" s="4">
        <v>147</v>
      </c>
      <c r="N11" s="4">
        <v>156</v>
      </c>
      <c r="O11" s="4">
        <v>126</v>
      </c>
      <c r="P11" s="4">
        <v>152</v>
      </c>
    </row>
    <row r="12" spans="1:16">
      <c r="A12" s="10">
        <v>40664</v>
      </c>
      <c r="B12" s="4">
        <v>60</v>
      </c>
      <c r="C12" s="4">
        <v>40</v>
      </c>
      <c r="D12" s="4">
        <v>20</v>
      </c>
      <c r="E12" s="4">
        <v>6</v>
      </c>
      <c r="F12" s="4">
        <v>3</v>
      </c>
      <c r="G12" s="4">
        <v>3</v>
      </c>
      <c r="H12" s="58">
        <f t="shared" si="5"/>
        <v>950</v>
      </c>
      <c r="I12" s="58">
        <f t="shared" si="8"/>
        <v>445</v>
      </c>
      <c r="J12" s="58">
        <f t="shared" si="9"/>
        <v>505</v>
      </c>
      <c r="K12" s="4">
        <v>165</v>
      </c>
      <c r="L12" s="4">
        <v>157</v>
      </c>
      <c r="M12" s="4">
        <v>141</v>
      </c>
      <c r="N12" s="4">
        <v>206</v>
      </c>
      <c r="O12" s="4">
        <v>139</v>
      </c>
      <c r="P12" s="4">
        <v>142</v>
      </c>
    </row>
    <row r="13" spans="1:16">
      <c r="A13" s="10">
        <v>41030</v>
      </c>
      <c r="B13" s="4">
        <v>58</v>
      </c>
      <c r="C13" s="4">
        <v>41</v>
      </c>
      <c r="D13" s="4">
        <v>17</v>
      </c>
      <c r="E13" s="4">
        <v>6</v>
      </c>
      <c r="F13" s="4">
        <v>3</v>
      </c>
      <c r="G13" s="4">
        <v>3</v>
      </c>
      <c r="H13" s="58">
        <f t="shared" si="5"/>
        <v>978</v>
      </c>
      <c r="I13" s="58">
        <f t="shared" si="8"/>
        <v>462</v>
      </c>
      <c r="J13" s="58">
        <f t="shared" si="9"/>
        <v>516</v>
      </c>
      <c r="K13" s="4">
        <v>182</v>
      </c>
      <c r="L13" s="4">
        <v>178</v>
      </c>
      <c r="M13" s="4">
        <v>151</v>
      </c>
      <c r="N13" s="4">
        <v>149</v>
      </c>
      <c r="O13" s="4">
        <v>129</v>
      </c>
      <c r="P13" s="4">
        <v>189</v>
      </c>
    </row>
    <row r="14" spans="1:16">
      <c r="A14" s="10">
        <v>41395</v>
      </c>
      <c r="B14" s="4">
        <v>57</v>
      </c>
      <c r="C14" s="4">
        <v>41</v>
      </c>
      <c r="D14" s="4">
        <v>16</v>
      </c>
      <c r="E14" s="4">
        <v>6</v>
      </c>
      <c r="F14" s="4">
        <v>3</v>
      </c>
      <c r="G14" s="4">
        <v>3</v>
      </c>
      <c r="H14" s="58">
        <f t="shared" si="5"/>
        <v>965</v>
      </c>
      <c r="I14" s="58">
        <f t="shared" si="8"/>
        <v>489</v>
      </c>
      <c r="J14" s="58">
        <f t="shared" si="9"/>
        <v>476</v>
      </c>
      <c r="K14" s="4">
        <v>183</v>
      </c>
      <c r="L14" s="4">
        <v>183</v>
      </c>
      <c r="M14" s="4">
        <v>161</v>
      </c>
      <c r="N14" s="4">
        <v>152</v>
      </c>
      <c r="O14" s="4">
        <v>145</v>
      </c>
      <c r="P14" s="4">
        <v>141</v>
      </c>
    </row>
    <row r="15" spans="1:16">
      <c r="A15" s="10">
        <v>41760</v>
      </c>
      <c r="B15" s="4">
        <v>59</v>
      </c>
      <c r="C15" s="4">
        <v>43</v>
      </c>
      <c r="D15" s="4">
        <v>16</v>
      </c>
      <c r="E15" s="4">
        <v>6</v>
      </c>
      <c r="F15" s="4">
        <v>3</v>
      </c>
      <c r="G15" s="4">
        <v>3</v>
      </c>
      <c r="H15" s="58">
        <f t="shared" si="5"/>
        <v>1005</v>
      </c>
      <c r="I15" s="58">
        <f t="shared" si="8"/>
        <v>505</v>
      </c>
      <c r="J15" s="58">
        <f t="shared" si="9"/>
        <v>500</v>
      </c>
      <c r="K15" s="4">
        <v>176</v>
      </c>
      <c r="L15" s="4">
        <v>187</v>
      </c>
      <c r="M15" s="4">
        <v>170</v>
      </c>
      <c r="N15" s="4">
        <v>165</v>
      </c>
      <c r="O15" s="4">
        <v>159</v>
      </c>
      <c r="P15" s="4">
        <v>148</v>
      </c>
    </row>
    <row r="16" spans="1:16">
      <c r="A16" s="10">
        <v>42125</v>
      </c>
      <c r="B16" s="4">
        <v>60</v>
      </c>
      <c r="C16" s="4">
        <v>43</v>
      </c>
      <c r="D16" s="4">
        <v>17</v>
      </c>
      <c r="E16" s="4">
        <v>6</v>
      </c>
      <c r="F16" s="4">
        <v>2</v>
      </c>
      <c r="G16" s="4">
        <v>4</v>
      </c>
      <c r="H16" s="4">
        <f>SUM(I16:J16)</f>
        <v>1023</v>
      </c>
      <c r="I16" s="4">
        <f>K16+M16+O16</f>
        <v>500</v>
      </c>
      <c r="J16" s="58">
        <f>L16+N16+P16</f>
        <v>523</v>
      </c>
      <c r="K16" s="4">
        <v>170</v>
      </c>
      <c r="L16" s="4">
        <v>190</v>
      </c>
      <c r="M16" s="4">
        <v>172</v>
      </c>
      <c r="N16" s="4">
        <v>177</v>
      </c>
      <c r="O16" s="4">
        <v>158</v>
      </c>
      <c r="P16" s="4">
        <v>156</v>
      </c>
    </row>
    <row r="17" spans="1:16">
      <c r="A17" s="119">
        <v>42491</v>
      </c>
      <c r="B17" s="108">
        <v>62</v>
      </c>
      <c r="C17" s="108">
        <v>46</v>
      </c>
      <c r="D17" s="108">
        <v>16</v>
      </c>
      <c r="E17" s="108">
        <v>6</v>
      </c>
      <c r="F17" s="108">
        <v>2</v>
      </c>
      <c r="G17" s="108">
        <v>4</v>
      </c>
      <c r="H17" s="58">
        <f>SUM(I17:J17)</f>
        <v>1016</v>
      </c>
      <c r="I17" s="58">
        <f>K17+M17+O17</f>
        <v>497</v>
      </c>
      <c r="J17" s="58">
        <f>L17+N17+P17</f>
        <v>519</v>
      </c>
      <c r="K17" s="108">
        <v>185</v>
      </c>
      <c r="L17" s="108">
        <v>176</v>
      </c>
      <c r="M17" s="108">
        <v>149</v>
      </c>
      <c r="N17" s="108">
        <v>174</v>
      </c>
      <c r="O17" s="108">
        <v>163</v>
      </c>
      <c r="P17" s="108">
        <v>169</v>
      </c>
    </row>
  </sheetData>
  <autoFilter ref="A8:P8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8">
    <mergeCell ref="B5:D6"/>
    <mergeCell ref="E5:G6"/>
    <mergeCell ref="A5:A7"/>
    <mergeCell ref="H5:P5"/>
    <mergeCell ref="H6:J6"/>
    <mergeCell ref="K6:L6"/>
    <mergeCell ref="M6:N6"/>
    <mergeCell ref="O6:P6"/>
  </mergeCells>
  <phoneticPr fontId="18"/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/>
  </sheetViews>
  <sheetFormatPr defaultRowHeight="14.25"/>
  <cols>
    <col min="1" max="1" width="10.33203125" bestFit="1" customWidth="1"/>
    <col min="2" max="2" width="17.5546875" bestFit="1" customWidth="1"/>
  </cols>
  <sheetData>
    <row r="1" spans="1:2">
      <c r="A1" s="47" t="s">
        <v>1975</v>
      </c>
      <c r="B1" t="s">
        <v>2641</v>
      </c>
    </row>
    <row r="2" spans="1:2">
      <c r="A2" s="48">
        <v>38108</v>
      </c>
      <c r="B2" s="1">
        <v>789</v>
      </c>
    </row>
    <row r="3" spans="1:2">
      <c r="A3" s="48">
        <v>39934</v>
      </c>
      <c r="B3" s="1">
        <v>912</v>
      </c>
    </row>
    <row r="4" spans="1:2">
      <c r="A4" s="48">
        <v>40299</v>
      </c>
      <c r="B4" s="1">
        <v>946</v>
      </c>
    </row>
    <row r="5" spans="1:2">
      <c r="A5" s="48">
        <v>40664</v>
      </c>
      <c r="B5" s="1">
        <v>950</v>
      </c>
    </row>
    <row r="6" spans="1:2">
      <c r="A6" s="48">
        <v>41030</v>
      </c>
      <c r="B6" s="1">
        <v>978</v>
      </c>
    </row>
    <row r="7" spans="1:2">
      <c r="A7" s="48">
        <v>41395</v>
      </c>
      <c r="B7" s="1">
        <v>965</v>
      </c>
    </row>
    <row r="8" spans="1:2">
      <c r="A8" s="48">
        <v>41760</v>
      </c>
      <c r="B8" s="1">
        <v>1005</v>
      </c>
    </row>
    <row r="9" spans="1:2">
      <c r="A9" s="48">
        <v>42125</v>
      </c>
      <c r="B9" s="1">
        <v>1023</v>
      </c>
    </row>
    <row r="10" spans="1:2">
      <c r="A10" s="48">
        <v>42491</v>
      </c>
      <c r="B10" s="1">
        <v>1016</v>
      </c>
    </row>
    <row r="11" spans="1:2">
      <c r="A11" s="48" t="s">
        <v>1976</v>
      </c>
      <c r="B11" s="1">
        <v>8584</v>
      </c>
    </row>
  </sheetData>
  <phoneticPr fontId="18"/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topLeftCell="A4" workbookViewId="0">
      <selection activeCell="D4" sqref="D4"/>
    </sheetView>
  </sheetViews>
  <sheetFormatPr defaultRowHeight="14.25"/>
  <cols>
    <col min="1" max="1" width="10.33203125" style="78" customWidth="1"/>
    <col min="2" max="2" width="20.109375" style="78" customWidth="1"/>
    <col min="3" max="3" width="6.5546875" style="78" customWidth="1"/>
    <col min="4" max="5" width="33.88671875" style="78" bestFit="1" customWidth="1"/>
    <col min="6" max="6" width="31.77734375" style="78" bestFit="1" customWidth="1"/>
    <col min="7" max="8" width="36" style="78" bestFit="1" customWidth="1"/>
    <col min="9" max="9" width="31.77734375" style="78" bestFit="1" customWidth="1"/>
    <col min="10" max="10" width="33.88671875" style="78" bestFit="1" customWidth="1"/>
    <col min="11" max="16384" width="8.88671875" style="78"/>
  </cols>
  <sheetData>
    <row r="1" spans="1:3">
      <c r="A1" s="47" t="s">
        <v>1975</v>
      </c>
      <c r="B1" t="s">
        <v>3133</v>
      </c>
      <c r="C1"/>
    </row>
    <row r="2" spans="1:3">
      <c r="A2" s="48">
        <v>39448</v>
      </c>
      <c r="B2" s="1">
        <v>43688</v>
      </c>
      <c r="C2"/>
    </row>
    <row r="3" spans="1:3">
      <c r="A3" s="48">
        <v>39814</v>
      </c>
      <c r="B3" s="1">
        <v>44074</v>
      </c>
      <c r="C3"/>
    </row>
    <row r="4" spans="1:3">
      <c r="A4" s="48">
        <v>40179</v>
      </c>
      <c r="B4" s="1">
        <v>43083</v>
      </c>
      <c r="C4"/>
    </row>
    <row r="5" spans="1:3">
      <c r="A5" s="48">
        <v>40544</v>
      </c>
      <c r="B5" s="1">
        <v>42450</v>
      </c>
      <c r="C5"/>
    </row>
    <row r="6" spans="1:3">
      <c r="A6" s="48">
        <v>40909</v>
      </c>
      <c r="B6" s="1">
        <v>41794</v>
      </c>
      <c r="C6"/>
    </row>
    <row r="7" spans="1:3">
      <c r="A7" s="48">
        <v>41275</v>
      </c>
      <c r="B7" s="1">
        <v>41489</v>
      </c>
      <c r="C7"/>
    </row>
    <row r="8" spans="1:3">
      <c r="A8" s="48">
        <v>41640</v>
      </c>
      <c r="B8" s="1">
        <v>41394</v>
      </c>
      <c r="C8"/>
    </row>
    <row r="9" spans="1:3">
      <c r="A9" s="48">
        <v>42005</v>
      </c>
      <c r="B9" s="1">
        <v>41274</v>
      </c>
      <c r="C9"/>
    </row>
    <row r="10" spans="1:3">
      <c r="A10" s="48" t="s">
        <v>1976</v>
      </c>
      <c r="B10" s="1">
        <v>339246</v>
      </c>
      <c r="C10"/>
    </row>
    <row r="11" spans="1:3">
      <c r="A11"/>
      <c r="B11"/>
      <c r="C11"/>
    </row>
    <row r="12" spans="1:3">
      <c r="A12"/>
      <c r="B12"/>
      <c r="C12"/>
    </row>
    <row r="13" spans="1:3">
      <c r="A13"/>
      <c r="B13"/>
      <c r="C13"/>
    </row>
    <row r="14" spans="1:3">
      <c r="A14"/>
      <c r="B14"/>
      <c r="C14"/>
    </row>
    <row r="15" spans="1:3">
      <c r="A15"/>
      <c r="B15"/>
      <c r="C15"/>
    </row>
    <row r="16" spans="1:3">
      <c r="A16"/>
      <c r="B16"/>
      <c r="C16"/>
    </row>
    <row r="17" spans="1:3">
      <c r="A17"/>
      <c r="B17"/>
      <c r="C17"/>
    </row>
    <row r="18" spans="1:3">
      <c r="A18"/>
      <c r="B18"/>
      <c r="C18"/>
    </row>
  </sheetData>
  <phoneticPr fontId="18"/>
  <pageMargins left="0.7" right="0.7" top="0.75" bottom="0.75" header="0.3" footer="0.3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/>
  </sheetViews>
  <sheetFormatPr defaultRowHeight="14.25"/>
  <cols>
    <col min="1" max="1" width="18.33203125" bestFit="1" customWidth="1"/>
    <col min="2" max="2" width="14.21875" bestFit="1" customWidth="1"/>
    <col min="3" max="3" width="12.33203125" bestFit="1" customWidth="1"/>
  </cols>
  <sheetData>
    <row r="1" spans="1:3">
      <c r="A1" t="s">
        <v>928</v>
      </c>
    </row>
    <row r="2" spans="1:3" s="78" customFormat="1">
      <c r="A2" t="s">
        <v>508</v>
      </c>
    </row>
    <row r="3" spans="1:3">
      <c r="A3" t="s">
        <v>505</v>
      </c>
    </row>
    <row r="4" spans="1:3">
      <c r="A4" s="4" t="s">
        <v>506</v>
      </c>
      <c r="B4" s="4" t="s">
        <v>509</v>
      </c>
      <c r="C4" s="4" t="s">
        <v>510</v>
      </c>
    </row>
    <row r="5" spans="1:3">
      <c r="A5" s="4" t="s">
        <v>1178</v>
      </c>
      <c r="B5" s="4">
        <v>4694</v>
      </c>
      <c r="C5" s="4">
        <v>208564</v>
      </c>
    </row>
    <row r="6" spans="1:3">
      <c r="A6" s="4" t="s">
        <v>1179</v>
      </c>
      <c r="B6" s="4">
        <v>5043</v>
      </c>
      <c r="C6" s="4">
        <v>226645</v>
      </c>
    </row>
    <row r="7" spans="1:3">
      <c r="A7" s="4" t="s">
        <v>1180</v>
      </c>
      <c r="B7" s="4">
        <v>5345</v>
      </c>
      <c r="C7" s="4">
        <v>211189</v>
      </c>
    </row>
    <row r="8" spans="1:3">
      <c r="A8" s="4" t="s">
        <v>507</v>
      </c>
      <c r="B8" s="4">
        <v>5155</v>
      </c>
      <c r="C8" s="4">
        <v>213305</v>
      </c>
    </row>
    <row r="9" spans="1:3">
      <c r="A9" s="4" t="s">
        <v>632</v>
      </c>
      <c r="B9" s="4">
        <v>5324</v>
      </c>
      <c r="C9" s="4">
        <v>212011</v>
      </c>
    </row>
    <row r="10" spans="1:3">
      <c r="A10" s="4" t="s">
        <v>633</v>
      </c>
      <c r="B10" s="4">
        <v>5253</v>
      </c>
      <c r="C10" s="4">
        <v>216932</v>
      </c>
    </row>
    <row r="11" spans="1:3">
      <c r="A11" s="4" t="s">
        <v>905</v>
      </c>
      <c r="B11" s="4">
        <v>5403</v>
      </c>
      <c r="C11" s="4">
        <v>224822</v>
      </c>
    </row>
    <row r="12" spans="1:3">
      <c r="A12" s="58" t="s">
        <v>2826</v>
      </c>
      <c r="B12" s="108">
        <v>5296</v>
      </c>
      <c r="C12" s="108">
        <v>243357</v>
      </c>
    </row>
  </sheetData>
  <autoFilter ref="A4:C4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F19" sqref="F19"/>
    </sheetView>
  </sheetViews>
  <sheetFormatPr defaultRowHeight="14.25"/>
  <cols>
    <col min="1" max="1" width="10.6640625" bestFit="1" customWidth="1"/>
    <col min="2" max="2" width="21.44140625" bestFit="1" customWidth="1"/>
    <col min="3" max="3" width="19.33203125" bestFit="1" customWidth="1"/>
  </cols>
  <sheetData>
    <row r="1" spans="1:3">
      <c r="A1" s="47" t="s">
        <v>1975</v>
      </c>
      <c r="B1" s="166" t="s">
        <v>2661</v>
      </c>
      <c r="C1" s="166" t="s">
        <v>2662</v>
      </c>
    </row>
    <row r="2" spans="1:3">
      <c r="A2" s="50" t="s">
        <v>1184</v>
      </c>
      <c r="B2" s="1">
        <v>4694</v>
      </c>
      <c r="C2" s="1">
        <v>208564</v>
      </c>
    </row>
    <row r="3" spans="1:3">
      <c r="A3" s="50" t="s">
        <v>1185</v>
      </c>
      <c r="B3" s="1">
        <v>5043</v>
      </c>
      <c r="C3" s="1">
        <v>226645</v>
      </c>
    </row>
    <row r="4" spans="1:3">
      <c r="A4" s="50" t="s">
        <v>1186</v>
      </c>
      <c r="B4" s="1">
        <v>5345</v>
      </c>
      <c r="C4" s="1">
        <v>211189</v>
      </c>
    </row>
    <row r="5" spans="1:3">
      <c r="A5" s="50" t="s">
        <v>443</v>
      </c>
      <c r="B5" s="1">
        <v>5155</v>
      </c>
      <c r="C5" s="1">
        <v>213305</v>
      </c>
    </row>
    <row r="6" spans="1:3">
      <c r="A6" s="50" t="s">
        <v>440</v>
      </c>
      <c r="B6" s="1">
        <v>5324</v>
      </c>
      <c r="C6" s="1">
        <v>212011</v>
      </c>
    </row>
    <row r="7" spans="1:3">
      <c r="A7" s="50" t="s">
        <v>441</v>
      </c>
      <c r="B7" s="1">
        <v>5253</v>
      </c>
      <c r="C7" s="1">
        <v>216932</v>
      </c>
    </row>
    <row r="8" spans="1:3">
      <c r="A8" s="50" t="s">
        <v>677</v>
      </c>
      <c r="B8" s="1">
        <v>5403</v>
      </c>
      <c r="C8" s="1">
        <v>224822</v>
      </c>
    </row>
    <row r="9" spans="1:3">
      <c r="A9" s="50" t="s">
        <v>2834</v>
      </c>
      <c r="B9" s="1">
        <v>5296</v>
      </c>
      <c r="C9" s="1">
        <v>243357</v>
      </c>
    </row>
    <row r="10" spans="1:3">
      <c r="A10" s="50" t="s">
        <v>1976</v>
      </c>
      <c r="B10" s="1">
        <v>41513</v>
      </c>
      <c r="C10" s="1">
        <v>1756825</v>
      </c>
    </row>
  </sheetData>
  <phoneticPr fontId="18"/>
  <pageMargins left="0.7" right="0.7" top="0.75" bottom="0.75" header="0.3" footer="0.3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workbookViewId="0"/>
  </sheetViews>
  <sheetFormatPr defaultRowHeight="14.25"/>
  <cols>
    <col min="1" max="1" width="13.88671875" customWidth="1"/>
    <col min="2" max="2" width="10" customWidth="1"/>
    <col min="3" max="3" width="10.21875" customWidth="1"/>
    <col min="4" max="4" width="15.44140625" bestFit="1" customWidth="1"/>
    <col min="5" max="5" width="13.33203125" bestFit="1" customWidth="1"/>
    <col min="6" max="6" width="15.44140625" bestFit="1" customWidth="1"/>
    <col min="7" max="7" width="6.88671875" bestFit="1" customWidth="1"/>
    <col min="8" max="8" width="23.21875" bestFit="1" customWidth="1"/>
    <col min="9" max="9" width="25.109375" bestFit="1" customWidth="1"/>
    <col min="10" max="11" width="11.33203125" customWidth="1"/>
  </cols>
  <sheetData>
    <row r="1" spans="1:11">
      <c r="A1" t="s">
        <v>934</v>
      </c>
    </row>
    <row r="2" spans="1:11">
      <c r="A2" t="s">
        <v>511</v>
      </c>
    </row>
    <row r="3" spans="1:11" s="78" customFormat="1">
      <c r="A3" t="s">
        <v>514</v>
      </c>
    </row>
    <row r="4" spans="1:11" s="78" customFormat="1">
      <c r="A4" s="91" t="s">
        <v>2664</v>
      </c>
    </row>
    <row r="5" spans="1:11" s="78" customFormat="1">
      <c r="A5" t="s">
        <v>513</v>
      </c>
    </row>
    <row r="6" spans="1:11">
      <c r="A6" s="168" t="s">
        <v>929</v>
      </c>
      <c r="B6" s="168" t="s">
        <v>930</v>
      </c>
      <c r="C6" s="168"/>
      <c r="D6" s="168" t="s">
        <v>2667</v>
      </c>
      <c r="E6" s="168" t="s">
        <v>2663</v>
      </c>
      <c r="F6" s="168" t="s">
        <v>2668</v>
      </c>
      <c r="G6" s="168" t="s">
        <v>2669</v>
      </c>
      <c r="H6" s="168" t="s">
        <v>2670</v>
      </c>
      <c r="I6" s="176" t="s">
        <v>2671</v>
      </c>
      <c r="J6" s="168" t="s">
        <v>512</v>
      </c>
      <c r="K6" s="168"/>
    </row>
    <row r="7" spans="1:11">
      <c r="A7" s="168"/>
      <c r="B7" s="4" t="s">
        <v>2665</v>
      </c>
      <c r="C7" s="4" t="s">
        <v>2666</v>
      </c>
      <c r="D7" s="168"/>
      <c r="E7" s="168"/>
      <c r="F7" s="168"/>
      <c r="G7" s="168"/>
      <c r="H7" s="168"/>
      <c r="I7" s="168"/>
      <c r="J7" s="4" t="s">
        <v>2672</v>
      </c>
      <c r="K7" s="4" t="s">
        <v>2673</v>
      </c>
    </row>
    <row r="8" spans="1:11" s="78" customFormat="1" ht="7.5" customHeight="1">
      <c r="A8" s="150" t="str">
        <f>A6</f>
        <v>年度別</v>
      </c>
      <c r="B8" s="139" t="str">
        <f>B7&amp;"("&amp;$B$6&amp;")"</f>
        <v>野球(川とのふれあい公園)</v>
      </c>
      <c r="C8" s="139" t="str">
        <f>C7&amp;"("&amp;$B$6&amp;")"</f>
        <v>サッカー(川とのふれあい公園)</v>
      </c>
      <c r="D8" s="150" t="str">
        <f>D6</f>
        <v>倉見スポーツ公園</v>
      </c>
      <c r="E8" s="150" t="str">
        <f t="shared" ref="E8:I8" si="0">E6</f>
        <v>プール(人)</v>
      </c>
      <c r="F8" s="150" t="str">
        <f t="shared" si="0"/>
        <v>田端スポーツ公園</v>
      </c>
      <c r="G8" s="150" t="str">
        <f t="shared" si="0"/>
        <v>庭球場</v>
      </c>
      <c r="H8" s="150" t="str">
        <f t="shared" si="0"/>
        <v>寒川中学校グラウンド(夜間)</v>
      </c>
      <c r="I8" s="150" t="str">
        <f t="shared" si="0"/>
        <v>旭が丘中学校グラウンド(夜間)</v>
      </c>
      <c r="J8" s="139" t="str">
        <f>J7&amp;"("&amp;$J$6&amp;")"</f>
        <v>グラウンド(大蔵青少年広場(人))</v>
      </c>
      <c r="K8" s="139" t="str">
        <f>K7&amp;"("&amp;$J$6&amp;")"</f>
        <v>多目的(大蔵青少年広場(人))</v>
      </c>
    </row>
    <row r="9" spans="1:11">
      <c r="A9" s="4" t="s">
        <v>1181</v>
      </c>
      <c r="B9" s="18">
        <v>917</v>
      </c>
      <c r="C9" s="18">
        <v>998</v>
      </c>
      <c r="D9" s="18">
        <v>606</v>
      </c>
      <c r="E9" s="18">
        <v>26380</v>
      </c>
      <c r="F9" s="18">
        <v>493</v>
      </c>
      <c r="G9" s="18">
        <v>3015</v>
      </c>
      <c r="H9" s="18">
        <v>204</v>
      </c>
      <c r="I9" s="18">
        <v>147</v>
      </c>
      <c r="J9" s="18">
        <v>16491</v>
      </c>
      <c r="K9" s="18">
        <v>4633</v>
      </c>
    </row>
    <row r="10" spans="1:11">
      <c r="A10" s="4" t="s">
        <v>1182</v>
      </c>
      <c r="B10" s="18">
        <v>1034</v>
      </c>
      <c r="C10" s="18">
        <v>835</v>
      </c>
      <c r="D10" s="18">
        <v>655</v>
      </c>
      <c r="E10" s="18">
        <v>22989</v>
      </c>
      <c r="F10" s="18">
        <v>313</v>
      </c>
      <c r="G10" s="18">
        <v>2901</v>
      </c>
      <c r="H10" s="18">
        <v>223</v>
      </c>
      <c r="I10" s="18">
        <v>168</v>
      </c>
      <c r="J10" s="18">
        <v>15344</v>
      </c>
      <c r="K10" s="18">
        <v>6090</v>
      </c>
    </row>
    <row r="11" spans="1:11">
      <c r="A11" s="4" t="s">
        <v>1183</v>
      </c>
      <c r="B11" s="18">
        <v>936</v>
      </c>
      <c r="C11" s="18">
        <v>983</v>
      </c>
      <c r="D11" s="18">
        <v>906</v>
      </c>
      <c r="E11" s="18">
        <v>23569</v>
      </c>
      <c r="F11" s="18">
        <v>1586</v>
      </c>
      <c r="G11" s="18">
        <v>2709</v>
      </c>
      <c r="H11" s="18">
        <v>235</v>
      </c>
      <c r="I11" s="18">
        <v>197</v>
      </c>
      <c r="J11" s="18">
        <v>14136</v>
      </c>
      <c r="K11" s="18">
        <v>11293</v>
      </c>
    </row>
    <row r="12" spans="1:11">
      <c r="A12" s="4" t="s">
        <v>438</v>
      </c>
      <c r="B12" s="4">
        <v>968</v>
      </c>
      <c r="C12" s="4">
        <v>924</v>
      </c>
      <c r="D12" s="4">
        <v>697</v>
      </c>
      <c r="E12" s="4">
        <v>17645</v>
      </c>
      <c r="F12" s="4">
        <v>1777</v>
      </c>
      <c r="G12" s="4">
        <v>2470</v>
      </c>
      <c r="H12" s="4">
        <v>257</v>
      </c>
      <c r="I12" s="4">
        <v>182</v>
      </c>
      <c r="J12" s="4">
        <v>14942</v>
      </c>
      <c r="K12" s="4">
        <v>11246</v>
      </c>
    </row>
    <row r="13" spans="1:11">
      <c r="A13" s="4" t="s">
        <v>931</v>
      </c>
      <c r="B13" s="4">
        <v>788</v>
      </c>
      <c r="C13" s="4">
        <v>968</v>
      </c>
      <c r="D13" s="4">
        <v>916</v>
      </c>
      <c r="E13" s="4">
        <v>19722</v>
      </c>
      <c r="F13" s="4">
        <v>1860</v>
      </c>
      <c r="G13" s="4">
        <v>2304</v>
      </c>
      <c r="H13" s="4">
        <v>215</v>
      </c>
      <c r="I13" s="4">
        <v>174</v>
      </c>
      <c r="J13" s="4">
        <v>16927</v>
      </c>
      <c r="K13" s="4">
        <v>8417</v>
      </c>
    </row>
    <row r="14" spans="1:11">
      <c r="A14" s="4" t="s">
        <v>932</v>
      </c>
      <c r="B14" s="4">
        <v>814</v>
      </c>
      <c r="C14" s="4">
        <v>739</v>
      </c>
      <c r="D14" s="4">
        <v>908</v>
      </c>
      <c r="E14" s="4">
        <v>3386</v>
      </c>
      <c r="F14" s="4">
        <v>2190</v>
      </c>
      <c r="G14" s="4">
        <v>2096</v>
      </c>
      <c r="H14" s="4">
        <v>257</v>
      </c>
      <c r="I14" s="4">
        <v>195</v>
      </c>
      <c r="J14" s="4">
        <v>15766</v>
      </c>
      <c r="K14" s="4">
        <v>6378</v>
      </c>
    </row>
    <row r="15" spans="1:11">
      <c r="A15" s="4" t="s">
        <v>933</v>
      </c>
      <c r="B15" s="4">
        <v>775</v>
      </c>
      <c r="C15" s="4">
        <v>805</v>
      </c>
      <c r="D15" s="4">
        <v>914</v>
      </c>
      <c r="E15" s="4">
        <v>4649</v>
      </c>
      <c r="F15" s="4">
        <v>1188</v>
      </c>
      <c r="G15" s="4">
        <v>2185</v>
      </c>
      <c r="H15" s="4">
        <v>277</v>
      </c>
      <c r="I15" s="4">
        <v>209</v>
      </c>
      <c r="J15" s="4">
        <v>15307</v>
      </c>
      <c r="K15" s="4">
        <v>9320</v>
      </c>
    </row>
    <row r="16" spans="1:11">
      <c r="A16" s="58" t="s">
        <v>3244</v>
      </c>
      <c r="B16" s="108">
        <v>656</v>
      </c>
      <c r="C16" s="108">
        <v>892</v>
      </c>
      <c r="D16" s="108">
        <v>899</v>
      </c>
      <c r="E16" s="108">
        <v>3771</v>
      </c>
      <c r="F16" s="108">
        <v>1169</v>
      </c>
      <c r="G16" s="108">
        <v>2662</v>
      </c>
      <c r="H16" s="108">
        <v>253</v>
      </c>
      <c r="I16" s="108">
        <v>136</v>
      </c>
      <c r="J16" s="108">
        <v>16745</v>
      </c>
      <c r="K16" s="108">
        <v>11959</v>
      </c>
    </row>
  </sheetData>
  <autoFilter ref="A8:K8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9">
    <mergeCell ref="H6:H7"/>
    <mergeCell ref="I6:I7"/>
    <mergeCell ref="J6:K6"/>
    <mergeCell ref="A6:A7"/>
    <mergeCell ref="B6:C6"/>
    <mergeCell ref="D6:D7"/>
    <mergeCell ref="E6:E7"/>
    <mergeCell ref="F6:F7"/>
    <mergeCell ref="G6:G7"/>
  </mergeCells>
  <phoneticPr fontId="18"/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/>
  </sheetViews>
  <sheetFormatPr defaultRowHeight="14.25"/>
  <cols>
    <col min="1" max="1" width="10.6640625" bestFit="1" customWidth="1"/>
    <col min="2" max="2" width="8.21875" bestFit="1" customWidth="1"/>
    <col min="3" max="3" width="25.6640625" bestFit="1" customWidth="1"/>
    <col min="4" max="4" width="23.88671875" bestFit="1" customWidth="1"/>
  </cols>
  <sheetData>
    <row r="1" spans="1:4">
      <c r="A1" s="47" t="s">
        <v>1975</v>
      </c>
      <c r="B1" s="166" t="s">
        <v>3139</v>
      </c>
      <c r="C1" s="166" t="s">
        <v>3140</v>
      </c>
      <c r="D1" s="166" t="s">
        <v>3141</v>
      </c>
    </row>
    <row r="2" spans="1:4">
      <c r="A2" s="50" t="s">
        <v>1184</v>
      </c>
      <c r="B2" s="1">
        <v>26380</v>
      </c>
      <c r="C2" s="1">
        <v>16491</v>
      </c>
      <c r="D2" s="1">
        <v>4633</v>
      </c>
    </row>
    <row r="3" spans="1:4">
      <c r="A3" s="50" t="s">
        <v>1185</v>
      </c>
      <c r="B3" s="1">
        <v>22989</v>
      </c>
      <c r="C3" s="1">
        <v>15344</v>
      </c>
      <c r="D3" s="1">
        <v>6090</v>
      </c>
    </row>
    <row r="4" spans="1:4">
      <c r="A4" s="50" t="s">
        <v>1186</v>
      </c>
      <c r="B4" s="1">
        <v>23569</v>
      </c>
      <c r="C4" s="1">
        <v>14136</v>
      </c>
      <c r="D4" s="1">
        <v>11293</v>
      </c>
    </row>
    <row r="5" spans="1:4">
      <c r="A5" s="50" t="s">
        <v>443</v>
      </c>
      <c r="B5" s="1">
        <v>17645</v>
      </c>
      <c r="C5" s="1">
        <v>14942</v>
      </c>
      <c r="D5" s="1">
        <v>11246</v>
      </c>
    </row>
    <row r="6" spans="1:4">
      <c r="A6" s="50" t="s">
        <v>440</v>
      </c>
      <c r="B6" s="1">
        <v>19722</v>
      </c>
      <c r="C6" s="1">
        <v>16927</v>
      </c>
      <c r="D6" s="1">
        <v>8417</v>
      </c>
    </row>
    <row r="7" spans="1:4">
      <c r="A7" s="50" t="s">
        <v>441</v>
      </c>
      <c r="B7" s="1">
        <v>3386</v>
      </c>
      <c r="C7" s="1">
        <v>15766</v>
      </c>
      <c r="D7" s="1">
        <v>6378</v>
      </c>
    </row>
    <row r="8" spans="1:4">
      <c r="A8" s="50" t="s">
        <v>677</v>
      </c>
      <c r="B8" s="1">
        <v>4649</v>
      </c>
      <c r="C8" s="1">
        <v>15307</v>
      </c>
      <c r="D8" s="1">
        <v>9320</v>
      </c>
    </row>
    <row r="9" spans="1:4">
      <c r="A9" s="50" t="s">
        <v>2834</v>
      </c>
      <c r="B9" s="1">
        <v>3771</v>
      </c>
      <c r="C9" s="1">
        <v>16745</v>
      </c>
      <c r="D9" s="1">
        <v>11959</v>
      </c>
    </row>
    <row r="10" spans="1:4">
      <c r="A10" s="50" t="s">
        <v>1976</v>
      </c>
      <c r="B10" s="1">
        <v>122111</v>
      </c>
      <c r="C10" s="1">
        <v>125658</v>
      </c>
      <c r="D10" s="1">
        <v>69336</v>
      </c>
    </row>
  </sheetData>
  <phoneticPr fontId="18"/>
  <pageMargins left="0.7" right="0.7" top="0.75" bottom="0.75" header="0.3" footer="0.3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topLeftCell="A4" workbookViewId="0">
      <selection activeCell="E16" sqref="E16"/>
    </sheetView>
  </sheetViews>
  <sheetFormatPr defaultRowHeight="14.25"/>
  <cols>
    <col min="1" max="1" width="10.6640625" style="78" bestFit="1" customWidth="1"/>
    <col min="2" max="2" width="24.6640625" style="78" bestFit="1" customWidth="1"/>
    <col min="3" max="3" width="27.6640625" style="78" bestFit="1" customWidth="1"/>
    <col min="4" max="5" width="17.21875" style="78" bestFit="1" customWidth="1"/>
    <col min="6" max="6" width="7.88671875" style="78" bestFit="1" customWidth="1"/>
    <col min="7" max="7" width="25.6640625" style="78" bestFit="1" customWidth="1"/>
    <col min="8" max="8" width="27.6640625" style="78" bestFit="1" customWidth="1"/>
    <col min="9" max="16384" width="8.88671875" style="78"/>
  </cols>
  <sheetData>
    <row r="1" spans="1:8">
      <c r="A1" s="47" t="s">
        <v>1975</v>
      </c>
      <c r="B1" s="166" t="s">
        <v>3142</v>
      </c>
      <c r="C1" s="166" t="s">
        <v>3143</v>
      </c>
      <c r="D1" s="166" t="s">
        <v>3144</v>
      </c>
      <c r="E1" s="166" t="s">
        <v>3145</v>
      </c>
      <c r="F1" s="166" t="s">
        <v>3146</v>
      </c>
      <c r="G1" s="166" t="s">
        <v>3147</v>
      </c>
      <c r="H1" s="166" t="s">
        <v>3148</v>
      </c>
    </row>
    <row r="2" spans="1:8">
      <c r="A2" s="50" t="s">
        <v>1184</v>
      </c>
      <c r="B2" s="1">
        <v>917</v>
      </c>
      <c r="C2" s="1">
        <v>998</v>
      </c>
      <c r="D2" s="1">
        <v>606</v>
      </c>
      <c r="E2" s="1">
        <v>493</v>
      </c>
      <c r="F2" s="1">
        <v>3015</v>
      </c>
      <c r="G2" s="1">
        <v>204</v>
      </c>
      <c r="H2" s="1">
        <v>147</v>
      </c>
    </row>
    <row r="3" spans="1:8">
      <c r="A3" s="50" t="s">
        <v>1185</v>
      </c>
      <c r="B3" s="1">
        <v>1034</v>
      </c>
      <c r="C3" s="1">
        <v>835</v>
      </c>
      <c r="D3" s="1">
        <v>655</v>
      </c>
      <c r="E3" s="1">
        <v>313</v>
      </c>
      <c r="F3" s="1">
        <v>2901</v>
      </c>
      <c r="G3" s="1">
        <v>223</v>
      </c>
      <c r="H3" s="1">
        <v>168</v>
      </c>
    </row>
    <row r="4" spans="1:8">
      <c r="A4" s="50" t="s">
        <v>1186</v>
      </c>
      <c r="B4" s="1">
        <v>936</v>
      </c>
      <c r="C4" s="1">
        <v>983</v>
      </c>
      <c r="D4" s="1">
        <v>906</v>
      </c>
      <c r="E4" s="1">
        <v>1586</v>
      </c>
      <c r="F4" s="1">
        <v>2709</v>
      </c>
      <c r="G4" s="1">
        <v>235</v>
      </c>
      <c r="H4" s="1">
        <v>197</v>
      </c>
    </row>
    <row r="5" spans="1:8">
      <c r="A5" s="50" t="s">
        <v>443</v>
      </c>
      <c r="B5" s="1">
        <v>968</v>
      </c>
      <c r="C5" s="1">
        <v>924</v>
      </c>
      <c r="D5" s="1">
        <v>697</v>
      </c>
      <c r="E5" s="1">
        <v>1777</v>
      </c>
      <c r="F5" s="1">
        <v>2470</v>
      </c>
      <c r="G5" s="1">
        <v>257</v>
      </c>
      <c r="H5" s="1">
        <v>182</v>
      </c>
    </row>
    <row r="6" spans="1:8">
      <c r="A6" s="50" t="s">
        <v>440</v>
      </c>
      <c r="B6" s="1">
        <v>788</v>
      </c>
      <c r="C6" s="1">
        <v>968</v>
      </c>
      <c r="D6" s="1">
        <v>916</v>
      </c>
      <c r="E6" s="1">
        <v>1860</v>
      </c>
      <c r="F6" s="1">
        <v>2304</v>
      </c>
      <c r="G6" s="1">
        <v>215</v>
      </c>
      <c r="H6" s="1">
        <v>174</v>
      </c>
    </row>
    <row r="7" spans="1:8">
      <c r="A7" s="50" t="s">
        <v>441</v>
      </c>
      <c r="B7" s="1">
        <v>814</v>
      </c>
      <c r="C7" s="1">
        <v>739</v>
      </c>
      <c r="D7" s="1">
        <v>908</v>
      </c>
      <c r="E7" s="1">
        <v>2190</v>
      </c>
      <c r="F7" s="1">
        <v>2096</v>
      </c>
      <c r="G7" s="1">
        <v>257</v>
      </c>
      <c r="H7" s="1">
        <v>195</v>
      </c>
    </row>
    <row r="8" spans="1:8">
      <c r="A8" s="50" t="s">
        <v>677</v>
      </c>
      <c r="B8" s="1">
        <v>775</v>
      </c>
      <c r="C8" s="1">
        <v>805</v>
      </c>
      <c r="D8" s="1">
        <v>914</v>
      </c>
      <c r="E8" s="1">
        <v>1188</v>
      </c>
      <c r="F8" s="1">
        <v>2185</v>
      </c>
      <c r="G8" s="1">
        <v>277</v>
      </c>
      <c r="H8" s="1">
        <v>209</v>
      </c>
    </row>
    <row r="9" spans="1:8">
      <c r="A9" s="50" t="s">
        <v>2834</v>
      </c>
      <c r="B9" s="1">
        <v>656</v>
      </c>
      <c r="C9" s="1">
        <v>892</v>
      </c>
      <c r="D9" s="1">
        <v>899</v>
      </c>
      <c r="E9" s="1">
        <v>1169</v>
      </c>
      <c r="F9" s="1">
        <v>2662</v>
      </c>
      <c r="G9" s="1">
        <v>253</v>
      </c>
      <c r="H9" s="1">
        <v>136</v>
      </c>
    </row>
    <row r="10" spans="1:8">
      <c r="A10" s="50" t="s">
        <v>1976</v>
      </c>
      <c r="B10" s="1">
        <v>6888</v>
      </c>
      <c r="C10" s="1">
        <v>7144</v>
      </c>
      <c r="D10" s="1">
        <v>6501</v>
      </c>
      <c r="E10" s="1">
        <v>10576</v>
      </c>
      <c r="F10" s="1">
        <v>20342</v>
      </c>
      <c r="G10" s="1">
        <v>1921</v>
      </c>
      <c r="H10" s="1">
        <v>1408</v>
      </c>
    </row>
  </sheetData>
  <phoneticPr fontId="18"/>
  <pageMargins left="0.7" right="0.7" top="0.75" bottom="0.75" header="0.3" footer="0.3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2"/>
  <sheetViews>
    <sheetView workbookViewId="0"/>
  </sheetViews>
  <sheetFormatPr defaultRowHeight="14.25"/>
  <cols>
    <col min="1" max="1" width="20.77734375" customWidth="1"/>
    <col min="2" max="2" width="16.33203125" bestFit="1" customWidth="1"/>
    <col min="3" max="3" width="12.33203125" bestFit="1" customWidth="1"/>
    <col min="4" max="4" width="14.21875" bestFit="1" customWidth="1"/>
  </cols>
  <sheetData>
    <row r="1" spans="1:4">
      <c r="A1" t="s">
        <v>935</v>
      </c>
    </row>
    <row r="2" spans="1:4" s="78" customFormat="1">
      <c r="A2" t="s">
        <v>519</v>
      </c>
    </row>
    <row r="3" spans="1:4">
      <c r="A3" t="s">
        <v>515</v>
      </c>
    </row>
    <row r="4" spans="1:4">
      <c r="A4" s="86" t="s">
        <v>2676</v>
      </c>
      <c r="B4" s="89" t="s">
        <v>2674</v>
      </c>
      <c r="C4" s="86" t="s">
        <v>509</v>
      </c>
      <c r="D4" s="86" t="s">
        <v>510</v>
      </c>
    </row>
    <row r="5" spans="1:4">
      <c r="A5" s="108" t="s">
        <v>1181</v>
      </c>
      <c r="B5" s="153" t="s">
        <v>516</v>
      </c>
      <c r="C5" s="108">
        <v>1913</v>
      </c>
      <c r="D5" s="108">
        <v>32701</v>
      </c>
    </row>
    <row r="6" spans="1:4">
      <c r="A6" s="108" t="s">
        <v>1182</v>
      </c>
      <c r="B6" s="153" t="s">
        <v>516</v>
      </c>
      <c r="C6" s="108">
        <v>1943</v>
      </c>
      <c r="D6" s="108">
        <v>31369</v>
      </c>
    </row>
    <row r="7" spans="1:4">
      <c r="A7" s="108" t="s">
        <v>1183</v>
      </c>
      <c r="B7" s="153" t="s">
        <v>516</v>
      </c>
      <c r="C7" s="108">
        <v>935</v>
      </c>
      <c r="D7" s="108">
        <v>10005</v>
      </c>
    </row>
    <row r="8" spans="1:4">
      <c r="A8" s="108" t="s">
        <v>438</v>
      </c>
      <c r="B8" s="153" t="s">
        <v>516</v>
      </c>
      <c r="C8" s="108">
        <v>1098</v>
      </c>
      <c r="D8" s="108">
        <v>12074</v>
      </c>
    </row>
    <row r="9" spans="1:4">
      <c r="A9" s="108" t="s">
        <v>931</v>
      </c>
      <c r="B9" s="153" t="s">
        <v>516</v>
      </c>
      <c r="C9" s="108">
        <v>986</v>
      </c>
      <c r="D9" s="108">
        <v>11529</v>
      </c>
    </row>
    <row r="10" spans="1:4">
      <c r="A10" s="108" t="s">
        <v>932</v>
      </c>
      <c r="B10" s="153" t="s">
        <v>516</v>
      </c>
      <c r="C10" s="108">
        <v>1017</v>
      </c>
      <c r="D10" s="108">
        <v>12093</v>
      </c>
    </row>
    <row r="11" spans="1:4">
      <c r="A11" s="108" t="s">
        <v>933</v>
      </c>
      <c r="B11" s="153" t="s">
        <v>516</v>
      </c>
      <c r="C11" s="108">
        <v>1004</v>
      </c>
      <c r="D11" s="108">
        <v>11893</v>
      </c>
    </row>
    <row r="12" spans="1:4" s="132" customFormat="1">
      <c r="A12" s="108" t="s">
        <v>3244</v>
      </c>
      <c r="B12" s="153" t="s">
        <v>516</v>
      </c>
      <c r="C12" s="108">
        <v>962</v>
      </c>
      <c r="D12" s="108">
        <v>12380</v>
      </c>
    </row>
    <row r="13" spans="1:4" s="78" customFormat="1">
      <c r="A13" s="108" t="s">
        <v>1181</v>
      </c>
      <c r="B13" s="153" t="s">
        <v>3308</v>
      </c>
      <c r="C13" s="108">
        <v>981</v>
      </c>
      <c r="D13" s="108">
        <v>58443</v>
      </c>
    </row>
    <row r="14" spans="1:4" s="78" customFormat="1">
      <c r="A14" s="108" t="s">
        <v>1182</v>
      </c>
      <c r="B14" s="153" t="s">
        <v>3308</v>
      </c>
      <c r="C14" s="108">
        <v>909</v>
      </c>
      <c r="D14" s="108">
        <v>47173</v>
      </c>
    </row>
    <row r="15" spans="1:4" s="78" customFormat="1">
      <c r="A15" s="108" t="s">
        <v>1183</v>
      </c>
      <c r="B15" s="153" t="s">
        <v>3308</v>
      </c>
      <c r="C15" s="108">
        <v>1464</v>
      </c>
      <c r="D15" s="108">
        <v>62890</v>
      </c>
    </row>
    <row r="16" spans="1:4" s="78" customFormat="1">
      <c r="A16" s="108" t="s">
        <v>438</v>
      </c>
      <c r="B16" s="153" t="s">
        <v>3308</v>
      </c>
      <c r="C16" s="108">
        <v>1454</v>
      </c>
      <c r="D16" s="108">
        <v>66687</v>
      </c>
    </row>
    <row r="17" spans="1:4" s="78" customFormat="1">
      <c r="A17" s="108" t="s">
        <v>931</v>
      </c>
      <c r="B17" s="153" t="s">
        <v>3308</v>
      </c>
      <c r="C17" s="108">
        <v>4386</v>
      </c>
      <c r="D17" s="108">
        <v>69961</v>
      </c>
    </row>
    <row r="18" spans="1:4" s="78" customFormat="1">
      <c r="A18" s="108" t="s">
        <v>932</v>
      </c>
      <c r="B18" s="153" t="s">
        <v>3308</v>
      </c>
      <c r="C18" s="108">
        <v>4339</v>
      </c>
      <c r="D18" s="108">
        <v>64819</v>
      </c>
    </row>
    <row r="19" spans="1:4" s="78" customFormat="1">
      <c r="A19" s="108" t="s">
        <v>933</v>
      </c>
      <c r="B19" s="153" t="s">
        <v>3308</v>
      </c>
      <c r="C19" s="108">
        <v>4668</v>
      </c>
      <c r="D19" s="108">
        <v>72023</v>
      </c>
    </row>
    <row r="20" spans="1:4" s="132" customFormat="1">
      <c r="A20" s="108" t="s">
        <v>3244</v>
      </c>
      <c r="B20" s="153" t="s">
        <v>2675</v>
      </c>
      <c r="C20" s="108">
        <v>4992</v>
      </c>
      <c r="D20" s="108">
        <v>73859</v>
      </c>
    </row>
    <row r="21" spans="1:4" s="78" customFormat="1">
      <c r="A21" s="108" t="s">
        <v>1181</v>
      </c>
      <c r="B21" s="153" t="s">
        <v>3309</v>
      </c>
      <c r="C21" s="108">
        <v>3222</v>
      </c>
      <c r="D21" s="108">
        <v>39635</v>
      </c>
    </row>
    <row r="22" spans="1:4" s="78" customFormat="1">
      <c r="A22" s="108" t="s">
        <v>1182</v>
      </c>
      <c r="B22" s="153" t="s">
        <v>517</v>
      </c>
      <c r="C22" s="108">
        <v>3077</v>
      </c>
      <c r="D22" s="108">
        <v>40303</v>
      </c>
    </row>
    <row r="23" spans="1:4" s="78" customFormat="1">
      <c r="A23" s="108" t="s">
        <v>1183</v>
      </c>
      <c r="B23" s="153" t="s">
        <v>517</v>
      </c>
      <c r="C23" s="108">
        <v>3245</v>
      </c>
      <c r="D23" s="108">
        <v>39508</v>
      </c>
    </row>
    <row r="24" spans="1:4" s="78" customFormat="1">
      <c r="A24" s="108" t="s">
        <v>438</v>
      </c>
      <c r="B24" s="153" t="s">
        <v>517</v>
      </c>
      <c r="C24" s="108">
        <v>2984</v>
      </c>
      <c r="D24" s="108">
        <v>35616</v>
      </c>
    </row>
    <row r="25" spans="1:4" s="78" customFormat="1">
      <c r="A25" s="108" t="s">
        <v>931</v>
      </c>
      <c r="B25" s="153" t="s">
        <v>517</v>
      </c>
      <c r="C25" s="108">
        <v>2844</v>
      </c>
      <c r="D25" s="108">
        <v>33956</v>
      </c>
    </row>
    <row r="26" spans="1:4" s="78" customFormat="1">
      <c r="A26" s="108" t="s">
        <v>932</v>
      </c>
      <c r="B26" s="153" t="s">
        <v>517</v>
      </c>
      <c r="C26" s="108">
        <v>2698</v>
      </c>
      <c r="D26" s="108">
        <v>30137</v>
      </c>
    </row>
    <row r="27" spans="1:4" s="78" customFormat="1">
      <c r="A27" s="108" t="s">
        <v>933</v>
      </c>
      <c r="B27" s="153" t="s">
        <v>517</v>
      </c>
      <c r="C27" s="108">
        <v>2406</v>
      </c>
      <c r="D27" s="108">
        <v>26198</v>
      </c>
    </row>
    <row r="28" spans="1:4" s="132" customFormat="1">
      <c r="A28" s="108" t="s">
        <v>3244</v>
      </c>
      <c r="B28" s="153" t="s">
        <v>517</v>
      </c>
      <c r="C28" s="108">
        <v>2591</v>
      </c>
      <c r="D28" s="108">
        <v>27797</v>
      </c>
    </row>
    <row r="29" spans="1:4" s="78" customFormat="1">
      <c r="A29" s="108" t="s">
        <v>1181</v>
      </c>
      <c r="B29" s="153" t="s">
        <v>3310</v>
      </c>
      <c r="C29" s="108">
        <v>3411</v>
      </c>
      <c r="D29" s="108">
        <v>48842</v>
      </c>
    </row>
    <row r="30" spans="1:4" s="78" customFormat="1">
      <c r="A30" s="108" t="s">
        <v>1182</v>
      </c>
      <c r="B30" s="153" t="s">
        <v>518</v>
      </c>
      <c r="C30" s="108">
        <v>3793</v>
      </c>
      <c r="D30" s="108">
        <v>47603</v>
      </c>
    </row>
    <row r="31" spans="1:4" s="78" customFormat="1">
      <c r="A31" s="108" t="s">
        <v>1183</v>
      </c>
      <c r="B31" s="153" t="s">
        <v>518</v>
      </c>
      <c r="C31" s="108">
        <v>3429</v>
      </c>
      <c r="D31" s="108">
        <v>38490</v>
      </c>
    </row>
    <row r="32" spans="1:4" s="78" customFormat="1">
      <c r="A32" s="108" t="s">
        <v>438</v>
      </c>
      <c r="B32" s="153" t="s">
        <v>518</v>
      </c>
      <c r="C32" s="108">
        <v>3898</v>
      </c>
      <c r="D32" s="108">
        <v>37879</v>
      </c>
    </row>
    <row r="33" spans="1:4" s="78" customFormat="1">
      <c r="A33" s="108" t="s">
        <v>931</v>
      </c>
      <c r="B33" s="153" t="s">
        <v>518</v>
      </c>
      <c r="C33" s="108">
        <v>4186</v>
      </c>
      <c r="D33" s="108">
        <v>34170</v>
      </c>
    </row>
    <row r="34" spans="1:4" s="78" customFormat="1">
      <c r="A34" s="108" t="s">
        <v>932</v>
      </c>
      <c r="B34" s="153" t="s">
        <v>518</v>
      </c>
      <c r="C34" s="108">
        <v>3420</v>
      </c>
      <c r="D34" s="108">
        <v>32617</v>
      </c>
    </row>
    <row r="35" spans="1:4" s="78" customFormat="1">
      <c r="A35" s="108" t="s">
        <v>933</v>
      </c>
      <c r="B35" s="153" t="s">
        <v>518</v>
      </c>
      <c r="C35" s="108">
        <v>2857</v>
      </c>
      <c r="D35" s="108">
        <v>32366</v>
      </c>
    </row>
    <row r="36" spans="1:4" s="78" customFormat="1">
      <c r="A36" s="108" t="s">
        <v>3244</v>
      </c>
      <c r="B36" s="153" t="s">
        <v>518</v>
      </c>
      <c r="C36" s="108">
        <v>2956</v>
      </c>
      <c r="D36" s="108">
        <v>31963</v>
      </c>
    </row>
    <row r="37" spans="1:4" s="78" customFormat="1">
      <c r="A37" s="16"/>
      <c r="B37" s="16"/>
      <c r="C37" s="16"/>
      <c r="D37" s="16"/>
    </row>
    <row r="38" spans="1:4" s="78" customFormat="1">
      <c r="A38" s="16"/>
      <c r="B38" s="16"/>
      <c r="C38" s="16"/>
      <c r="D38" s="16"/>
    </row>
    <row r="39" spans="1:4" s="78" customFormat="1">
      <c r="A39" s="16"/>
      <c r="B39" s="16"/>
      <c r="C39" s="16"/>
      <c r="D39" s="16"/>
    </row>
    <row r="40" spans="1:4" s="78" customFormat="1">
      <c r="A40" s="16"/>
      <c r="B40" s="16"/>
      <c r="C40" s="16"/>
      <c r="D40" s="16"/>
    </row>
    <row r="41" spans="1:4" s="78" customFormat="1">
      <c r="A41" s="16"/>
      <c r="B41" s="16"/>
      <c r="C41" s="16"/>
      <c r="D41" s="16"/>
    </row>
    <row r="42" spans="1:4" s="78" customFormat="1">
      <c r="A42" s="16"/>
      <c r="B42" s="16"/>
      <c r="C42" s="16"/>
      <c r="D42" s="16"/>
    </row>
  </sheetData>
  <autoFilter ref="A4:D35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4.25"/>
  <cols>
    <col min="1" max="1" width="10.6640625" bestFit="1" customWidth="1"/>
    <col min="2" max="2" width="21.44140625" bestFit="1" customWidth="1"/>
    <col min="3" max="3" width="19.33203125" bestFit="1" customWidth="1"/>
  </cols>
  <sheetData>
    <row r="1" spans="1:3">
      <c r="A1" s="47" t="s">
        <v>1975</v>
      </c>
      <c r="B1" s="166" t="s">
        <v>2661</v>
      </c>
      <c r="C1" s="166" t="s">
        <v>2662</v>
      </c>
    </row>
    <row r="2" spans="1:3">
      <c r="A2" s="50" t="s">
        <v>1184</v>
      </c>
      <c r="B2" s="1">
        <v>9527</v>
      </c>
      <c r="C2" s="1">
        <v>179621</v>
      </c>
    </row>
    <row r="3" spans="1:3">
      <c r="A3" s="50" t="s">
        <v>1185</v>
      </c>
      <c r="B3" s="1">
        <v>9722</v>
      </c>
      <c r="C3" s="1">
        <v>166448</v>
      </c>
    </row>
    <row r="4" spans="1:3">
      <c r="A4" s="50" t="s">
        <v>1186</v>
      </c>
      <c r="B4" s="1">
        <v>9073</v>
      </c>
      <c r="C4" s="1">
        <v>150893</v>
      </c>
    </row>
    <row r="5" spans="1:3">
      <c r="A5" s="50" t="s">
        <v>443</v>
      </c>
      <c r="B5" s="1">
        <v>9434</v>
      </c>
      <c r="C5" s="1">
        <v>152256</v>
      </c>
    </row>
    <row r="6" spans="1:3">
      <c r="A6" s="50" t="s">
        <v>440</v>
      </c>
      <c r="B6" s="1">
        <v>12402</v>
      </c>
      <c r="C6" s="1">
        <v>149616</v>
      </c>
    </row>
    <row r="7" spans="1:3">
      <c r="A7" s="50" t="s">
        <v>441</v>
      </c>
      <c r="B7" s="1">
        <v>11474</v>
      </c>
      <c r="C7" s="1">
        <v>139666</v>
      </c>
    </row>
    <row r="8" spans="1:3">
      <c r="A8" s="50" t="s">
        <v>677</v>
      </c>
      <c r="B8" s="1">
        <v>10935</v>
      </c>
      <c r="C8" s="1">
        <v>142480</v>
      </c>
    </row>
    <row r="9" spans="1:3">
      <c r="A9" s="50" t="s">
        <v>2834</v>
      </c>
      <c r="B9" s="1">
        <v>11501</v>
      </c>
      <c r="C9" s="1">
        <v>145999</v>
      </c>
    </row>
    <row r="10" spans="1:3">
      <c r="A10" s="50" t="s">
        <v>1976</v>
      </c>
      <c r="B10" s="1">
        <v>84068</v>
      </c>
      <c r="C10" s="1">
        <v>1226979</v>
      </c>
    </row>
  </sheetData>
  <phoneticPr fontId="18"/>
  <pageMargins left="0.7" right="0.7" top="0.75" bottom="0.75" header="0.3" footer="0.3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/>
  </sheetViews>
  <sheetFormatPr defaultRowHeight="14.25"/>
  <cols>
    <col min="1" max="6" width="19" customWidth="1"/>
  </cols>
  <sheetData>
    <row r="1" spans="1:6">
      <c r="A1" t="s">
        <v>936</v>
      </c>
    </row>
    <row r="2" spans="1:6" s="78" customFormat="1">
      <c r="A2" t="s">
        <v>524</v>
      </c>
    </row>
    <row r="3" spans="1:6" s="78" customFormat="1">
      <c r="A3" t="s">
        <v>521</v>
      </c>
    </row>
    <row r="4" spans="1:6" s="78" customFormat="1">
      <c r="A4" t="s">
        <v>525</v>
      </c>
    </row>
    <row r="5" spans="1:6" s="78" customFormat="1">
      <c r="A5" t="s">
        <v>523</v>
      </c>
    </row>
    <row r="6" spans="1:6">
      <c r="A6" t="s">
        <v>522</v>
      </c>
    </row>
    <row r="7" spans="1:6">
      <c r="A7" s="4" t="s">
        <v>937</v>
      </c>
      <c r="B7" s="4" t="s">
        <v>938</v>
      </c>
      <c r="C7" s="4" t="s">
        <v>939</v>
      </c>
      <c r="D7" s="4" t="s">
        <v>940</v>
      </c>
      <c r="E7" s="4" t="s">
        <v>941</v>
      </c>
      <c r="F7" s="4" t="s">
        <v>520</v>
      </c>
    </row>
    <row r="8" spans="1:6">
      <c r="A8" s="108" t="s">
        <v>1181</v>
      </c>
      <c r="B8" s="108">
        <v>20000</v>
      </c>
      <c r="C8" s="108">
        <v>156561</v>
      </c>
      <c r="D8" s="108">
        <v>493473</v>
      </c>
      <c r="E8" s="108">
        <v>19491</v>
      </c>
      <c r="F8" s="108">
        <v>328637</v>
      </c>
    </row>
    <row r="9" spans="1:6">
      <c r="A9" s="108" t="s">
        <v>1182</v>
      </c>
      <c r="B9" s="108">
        <v>10000</v>
      </c>
      <c r="C9" s="108">
        <v>166936</v>
      </c>
      <c r="D9" s="108">
        <v>501229</v>
      </c>
      <c r="E9" s="108">
        <v>22161</v>
      </c>
      <c r="F9" s="108">
        <v>330864</v>
      </c>
    </row>
    <row r="10" spans="1:6">
      <c r="A10" s="108" t="s">
        <v>1183</v>
      </c>
      <c r="B10" s="108">
        <v>7500</v>
      </c>
      <c r="C10" s="108">
        <v>178880</v>
      </c>
      <c r="D10" s="108">
        <v>473415</v>
      </c>
      <c r="E10" s="108">
        <v>24472</v>
      </c>
      <c r="F10" s="108">
        <v>320084</v>
      </c>
    </row>
    <row r="11" spans="1:6">
      <c r="A11" s="108" t="s">
        <v>438</v>
      </c>
      <c r="B11" s="108">
        <v>5000</v>
      </c>
      <c r="C11" s="108">
        <v>185204</v>
      </c>
      <c r="D11" s="108">
        <v>473887</v>
      </c>
      <c r="E11" s="108">
        <v>26497</v>
      </c>
      <c r="F11" s="108">
        <v>326747</v>
      </c>
    </row>
    <row r="12" spans="1:6">
      <c r="A12" s="108" t="s">
        <v>931</v>
      </c>
      <c r="B12" s="108">
        <v>5000</v>
      </c>
      <c r="C12" s="108">
        <v>219186</v>
      </c>
      <c r="D12" s="108">
        <v>456757</v>
      </c>
      <c r="E12" s="108">
        <v>28481</v>
      </c>
      <c r="F12" s="108">
        <v>322169</v>
      </c>
    </row>
    <row r="13" spans="1:6">
      <c r="A13" s="108" t="s">
        <v>932</v>
      </c>
      <c r="B13" s="108">
        <v>5000</v>
      </c>
      <c r="C13" s="108">
        <v>221559</v>
      </c>
      <c r="D13" s="108">
        <v>422126</v>
      </c>
      <c r="E13" s="108">
        <v>30241</v>
      </c>
      <c r="F13" s="108">
        <v>314693</v>
      </c>
    </row>
    <row r="14" spans="1:6">
      <c r="A14" s="108" t="s">
        <v>933</v>
      </c>
      <c r="B14" s="108">
        <v>5000</v>
      </c>
      <c r="C14" s="108">
        <v>225181</v>
      </c>
      <c r="D14" s="108">
        <v>386717</v>
      </c>
      <c r="E14" s="108">
        <v>31722</v>
      </c>
      <c r="F14" s="108">
        <v>298155</v>
      </c>
    </row>
    <row r="15" spans="1:6">
      <c r="A15" s="108" t="s">
        <v>3244</v>
      </c>
      <c r="B15" s="108">
        <v>5000</v>
      </c>
      <c r="C15" s="108">
        <v>228097</v>
      </c>
      <c r="D15" s="108">
        <v>378664</v>
      </c>
      <c r="E15" s="108">
        <v>33229</v>
      </c>
      <c r="F15" s="108">
        <v>305595</v>
      </c>
    </row>
  </sheetData>
  <autoFilter ref="A7:F7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>
      <selection activeCell="F12" sqref="F12"/>
    </sheetView>
  </sheetViews>
  <sheetFormatPr defaultRowHeight="14.25"/>
  <cols>
    <col min="1" max="1" width="10.6640625" bestFit="1" customWidth="1"/>
    <col min="2" max="2" width="15.33203125" bestFit="1" customWidth="1"/>
    <col min="3" max="3" width="13.33203125" bestFit="1" customWidth="1"/>
    <col min="4" max="4" width="15.33203125" bestFit="1" customWidth="1"/>
  </cols>
  <sheetData>
    <row r="1" spans="1:4">
      <c r="A1" s="47" t="s">
        <v>1975</v>
      </c>
      <c r="B1" s="166" t="s">
        <v>2677</v>
      </c>
      <c r="C1" s="166" t="s">
        <v>2678</v>
      </c>
      <c r="D1" s="166" t="s">
        <v>2679</v>
      </c>
    </row>
    <row r="2" spans="1:4">
      <c r="A2" s="50" t="s">
        <v>1184</v>
      </c>
      <c r="B2" s="1">
        <v>328637</v>
      </c>
      <c r="C2" s="1">
        <v>156561</v>
      </c>
      <c r="D2" s="1">
        <v>493473</v>
      </c>
    </row>
    <row r="3" spans="1:4">
      <c r="A3" s="50" t="s">
        <v>1185</v>
      </c>
      <c r="B3" s="1">
        <v>330864</v>
      </c>
      <c r="C3" s="1">
        <v>166936</v>
      </c>
      <c r="D3" s="1">
        <v>501229</v>
      </c>
    </row>
    <row r="4" spans="1:4">
      <c r="A4" s="50" t="s">
        <v>1186</v>
      </c>
      <c r="B4" s="1">
        <v>320084</v>
      </c>
      <c r="C4" s="1">
        <v>178880</v>
      </c>
      <c r="D4" s="1">
        <v>473415</v>
      </c>
    </row>
    <row r="5" spans="1:4">
      <c r="A5" s="50" t="s">
        <v>443</v>
      </c>
      <c r="B5" s="1">
        <v>326747</v>
      </c>
      <c r="C5" s="1">
        <v>185204</v>
      </c>
      <c r="D5" s="1">
        <v>473887</v>
      </c>
    </row>
    <row r="6" spans="1:4">
      <c r="A6" s="50" t="s">
        <v>440</v>
      </c>
      <c r="B6" s="1">
        <v>322169</v>
      </c>
      <c r="C6" s="1">
        <v>219186</v>
      </c>
      <c r="D6" s="1">
        <v>456757</v>
      </c>
    </row>
    <row r="7" spans="1:4">
      <c r="A7" s="50" t="s">
        <v>441</v>
      </c>
      <c r="B7" s="1">
        <v>314693</v>
      </c>
      <c r="C7" s="1">
        <v>221559</v>
      </c>
      <c r="D7" s="1">
        <v>422126</v>
      </c>
    </row>
    <row r="8" spans="1:4">
      <c r="A8" s="50" t="s">
        <v>677</v>
      </c>
      <c r="B8" s="1">
        <v>298155</v>
      </c>
      <c r="C8" s="1">
        <v>225181</v>
      </c>
      <c r="D8" s="1">
        <v>386717</v>
      </c>
    </row>
    <row r="9" spans="1:4">
      <c r="A9" s="50" t="s">
        <v>2834</v>
      </c>
      <c r="B9" s="1">
        <v>305595</v>
      </c>
      <c r="C9" s="1">
        <v>228097</v>
      </c>
      <c r="D9" s="1">
        <v>378664</v>
      </c>
    </row>
    <row r="10" spans="1:4">
      <c r="A10" s="50" t="s">
        <v>1976</v>
      </c>
      <c r="B10" s="1">
        <v>2546944</v>
      </c>
      <c r="C10" s="1">
        <v>1581604</v>
      </c>
      <c r="D10" s="1">
        <v>3586268</v>
      </c>
    </row>
  </sheetData>
  <phoneticPr fontId="18"/>
  <pageMargins left="0.7" right="0.7" top="0.75" bottom="0.75" header="0.3" footer="0.3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/>
  </sheetViews>
  <sheetFormatPr defaultRowHeight="14.25"/>
  <sheetData>
    <row r="1" spans="1:2">
      <c r="A1" t="s">
        <v>942</v>
      </c>
    </row>
    <row r="2" spans="1:2" s="78" customFormat="1">
      <c r="A2" t="s">
        <v>3169</v>
      </c>
    </row>
    <row r="3" spans="1:2" s="78" customFormat="1">
      <c r="A3" t="s">
        <v>3183</v>
      </c>
    </row>
    <row r="4" spans="1:2">
      <c r="A4" t="s">
        <v>526</v>
      </c>
    </row>
    <row r="5" spans="1:2">
      <c r="A5" s="4" t="s">
        <v>506</v>
      </c>
      <c r="B5" s="4" t="s">
        <v>527</v>
      </c>
    </row>
    <row r="6" spans="1:2" s="57" customFormat="1">
      <c r="A6" s="58" t="s">
        <v>1814</v>
      </c>
      <c r="B6" s="58">
        <v>1895</v>
      </c>
    </row>
    <row r="7" spans="1:2" s="57" customFormat="1">
      <c r="A7" s="58" t="s">
        <v>1813</v>
      </c>
      <c r="B7" s="58">
        <v>1854</v>
      </c>
    </row>
    <row r="8" spans="1:2">
      <c r="A8" s="4" t="s">
        <v>1187</v>
      </c>
      <c r="B8" s="4">
        <v>1848</v>
      </c>
    </row>
    <row r="9" spans="1:2">
      <c r="A9" s="4" t="s">
        <v>1188</v>
      </c>
      <c r="B9" s="4">
        <v>1855</v>
      </c>
    </row>
    <row r="10" spans="1:2">
      <c r="A10" s="4" t="s">
        <v>1189</v>
      </c>
      <c r="B10" s="4">
        <v>1825</v>
      </c>
    </row>
    <row r="11" spans="1:2">
      <c r="A11" s="4" t="s">
        <v>528</v>
      </c>
      <c r="B11" s="4">
        <v>1864</v>
      </c>
    </row>
    <row r="12" spans="1:2">
      <c r="A12" s="4" t="s">
        <v>377</v>
      </c>
      <c r="B12" s="4">
        <v>1868</v>
      </c>
    </row>
    <row r="13" spans="1:2">
      <c r="A13" s="4" t="s">
        <v>830</v>
      </c>
      <c r="B13" s="4">
        <v>1870</v>
      </c>
    </row>
    <row r="14" spans="1:2">
      <c r="A14" s="108" t="s">
        <v>943</v>
      </c>
      <c r="B14" s="108">
        <v>1897</v>
      </c>
    </row>
    <row r="15" spans="1:2">
      <c r="A15" s="108" t="s">
        <v>3245</v>
      </c>
      <c r="B15" s="108">
        <v>1938</v>
      </c>
    </row>
  </sheetData>
  <autoFilter ref="A5:B5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9"/>
  <sheetViews>
    <sheetView topLeftCell="A64" workbookViewId="0"/>
  </sheetViews>
  <sheetFormatPr defaultRowHeight="14.25"/>
  <cols>
    <col min="1" max="1" width="16" bestFit="1" customWidth="1"/>
    <col min="2" max="4" width="5.5546875" bestFit="1" customWidth="1"/>
    <col min="5" max="5" width="11.88671875" bestFit="1" customWidth="1"/>
    <col min="6" max="6" width="14.33203125" bestFit="1" customWidth="1"/>
    <col min="7" max="7" width="8.21875" bestFit="1" customWidth="1"/>
    <col min="8" max="8" width="11.88671875" bestFit="1" customWidth="1"/>
    <col min="9" max="9" width="9.109375" bestFit="1" customWidth="1"/>
  </cols>
  <sheetData>
    <row r="1" spans="1:9">
      <c r="A1" t="s">
        <v>302</v>
      </c>
    </row>
    <row r="2" spans="1:9" s="78" customFormat="1">
      <c r="A2" t="s">
        <v>301</v>
      </c>
    </row>
    <row r="3" spans="1:9">
      <c r="A3" s="168" t="s">
        <v>308</v>
      </c>
      <c r="B3" s="168" t="s">
        <v>304</v>
      </c>
      <c r="C3" s="168"/>
      <c r="D3" s="168"/>
      <c r="E3" s="168" t="s">
        <v>1994</v>
      </c>
      <c r="F3" s="168" t="s">
        <v>305</v>
      </c>
      <c r="G3" s="168" t="s">
        <v>303</v>
      </c>
      <c r="H3" s="168"/>
      <c r="I3" s="168"/>
    </row>
    <row r="4" spans="1:9">
      <c r="A4" s="168"/>
      <c r="B4" s="4" t="s">
        <v>299</v>
      </c>
      <c r="C4" s="4" t="s">
        <v>297</v>
      </c>
      <c r="D4" s="4" t="s">
        <v>298</v>
      </c>
      <c r="E4" s="168"/>
      <c r="F4" s="168"/>
      <c r="G4" s="4" t="s">
        <v>306</v>
      </c>
      <c r="H4" s="4" t="s">
        <v>307</v>
      </c>
      <c r="I4" s="4" t="s">
        <v>300</v>
      </c>
    </row>
    <row r="5" spans="1:9" s="38" customFormat="1" ht="7.5" customHeight="1">
      <c r="A5" s="142" t="s">
        <v>1993</v>
      </c>
      <c r="B5" s="143" t="s">
        <v>299</v>
      </c>
      <c r="C5" s="143" t="s">
        <v>297</v>
      </c>
      <c r="D5" s="143" t="s">
        <v>298</v>
      </c>
      <c r="E5" s="144" t="s">
        <v>1995</v>
      </c>
      <c r="F5" s="144" t="s">
        <v>1996</v>
      </c>
      <c r="G5" s="143" t="s">
        <v>306</v>
      </c>
      <c r="H5" s="143" t="s">
        <v>307</v>
      </c>
      <c r="I5" s="143" t="s">
        <v>300</v>
      </c>
    </row>
    <row r="6" spans="1:9">
      <c r="A6" s="24">
        <v>40179</v>
      </c>
      <c r="B6" s="18">
        <v>6.1</v>
      </c>
      <c r="C6" s="18">
        <v>19.5</v>
      </c>
      <c r="D6" s="18">
        <v>-3.7</v>
      </c>
      <c r="E6" s="18">
        <v>58.7</v>
      </c>
      <c r="F6" s="18">
        <v>2.7</v>
      </c>
      <c r="G6" s="18">
        <v>14.5</v>
      </c>
      <c r="H6" s="18">
        <v>8.5</v>
      </c>
      <c r="I6" s="25">
        <v>40920</v>
      </c>
    </row>
    <row r="7" spans="1:9">
      <c r="A7" s="24">
        <v>40210</v>
      </c>
      <c r="B7" s="18">
        <v>6</v>
      </c>
      <c r="C7" s="18">
        <v>21</v>
      </c>
      <c r="D7" s="18">
        <v>-4.7</v>
      </c>
      <c r="E7" s="18">
        <v>74.599999999999994</v>
      </c>
      <c r="F7" s="18">
        <v>3.6</v>
      </c>
      <c r="G7" s="18">
        <v>117.5</v>
      </c>
      <c r="H7" s="18">
        <v>38</v>
      </c>
      <c r="I7" s="25">
        <v>40966</v>
      </c>
    </row>
    <row r="8" spans="1:9">
      <c r="A8" s="24">
        <v>40238</v>
      </c>
      <c r="B8" s="18">
        <v>8.9</v>
      </c>
      <c r="C8" s="18">
        <v>24.3</v>
      </c>
      <c r="D8" s="18">
        <v>-0.8</v>
      </c>
      <c r="E8" s="18">
        <v>72.099999999999994</v>
      </c>
      <c r="F8" s="18">
        <v>4.4000000000000004</v>
      </c>
      <c r="G8" s="18">
        <v>214.5</v>
      </c>
      <c r="H8" s="18">
        <v>53.5</v>
      </c>
      <c r="I8" s="25">
        <v>40984</v>
      </c>
    </row>
    <row r="9" spans="1:9">
      <c r="A9" s="24">
        <v>40269</v>
      </c>
      <c r="B9" s="18">
        <v>12.1</v>
      </c>
      <c r="C9" s="18">
        <v>23.9</v>
      </c>
      <c r="D9" s="18">
        <v>1.9</v>
      </c>
      <c r="E9" s="18">
        <v>74.099999999999994</v>
      </c>
      <c r="F9" s="18">
        <v>4.5</v>
      </c>
      <c r="G9" s="18">
        <v>208</v>
      </c>
      <c r="H9" s="18">
        <v>82</v>
      </c>
      <c r="I9" s="25">
        <v>41027</v>
      </c>
    </row>
    <row r="10" spans="1:9">
      <c r="A10" s="24">
        <v>40299</v>
      </c>
      <c r="B10" s="18">
        <v>17.899999999999999</v>
      </c>
      <c r="C10" s="18">
        <v>27.9</v>
      </c>
      <c r="D10" s="18">
        <v>8.6</v>
      </c>
      <c r="E10" s="18">
        <v>74.400000000000006</v>
      </c>
      <c r="F10" s="18">
        <v>3.8</v>
      </c>
      <c r="G10" s="18">
        <v>108</v>
      </c>
      <c r="H10" s="18">
        <v>34</v>
      </c>
      <c r="I10" s="25">
        <v>41052</v>
      </c>
    </row>
    <row r="11" spans="1:9">
      <c r="A11" s="24">
        <v>40330</v>
      </c>
      <c r="B11" s="18">
        <v>22.7</v>
      </c>
      <c r="C11" s="18">
        <v>31.3</v>
      </c>
      <c r="D11" s="18">
        <v>12.5</v>
      </c>
      <c r="E11" s="18">
        <v>79.8</v>
      </c>
      <c r="F11" s="18">
        <v>3.6</v>
      </c>
      <c r="G11" s="18">
        <v>160.5</v>
      </c>
      <c r="H11" s="18">
        <v>45</v>
      </c>
      <c r="I11" s="25">
        <v>41078</v>
      </c>
    </row>
    <row r="12" spans="1:9">
      <c r="A12" s="24">
        <v>40360</v>
      </c>
      <c r="B12" s="18">
        <v>26.9</v>
      </c>
      <c r="C12" s="18">
        <v>34.299999999999997</v>
      </c>
      <c r="D12" s="18">
        <v>20.3</v>
      </c>
      <c r="E12" s="18">
        <v>82.5</v>
      </c>
      <c r="F12" s="18">
        <v>4</v>
      </c>
      <c r="G12" s="18">
        <v>110</v>
      </c>
      <c r="H12" s="18">
        <v>38.5</v>
      </c>
      <c r="I12" s="25">
        <v>41099</v>
      </c>
    </row>
    <row r="13" spans="1:9">
      <c r="A13" s="24">
        <v>40391</v>
      </c>
      <c r="B13" s="18">
        <v>28.4</v>
      </c>
      <c r="C13" s="18">
        <v>38</v>
      </c>
      <c r="D13" s="18">
        <v>23.3</v>
      </c>
      <c r="E13" s="18">
        <v>81.400000000000006</v>
      </c>
      <c r="F13" s="18">
        <v>3.9</v>
      </c>
      <c r="G13" s="18">
        <v>62</v>
      </c>
      <c r="H13" s="18">
        <v>37</v>
      </c>
      <c r="I13" s="25">
        <v>41130</v>
      </c>
    </row>
    <row r="14" spans="1:9">
      <c r="A14" s="24">
        <v>40422</v>
      </c>
      <c r="B14" s="18">
        <v>24.4</v>
      </c>
      <c r="C14" s="18">
        <v>36.200000000000003</v>
      </c>
      <c r="D14" s="18">
        <v>13.5</v>
      </c>
      <c r="E14" s="18">
        <v>81.3</v>
      </c>
      <c r="F14" s="18">
        <v>3.6</v>
      </c>
      <c r="G14" s="18">
        <v>379.5</v>
      </c>
      <c r="H14" s="18">
        <v>105.5</v>
      </c>
      <c r="I14" s="25">
        <v>41160</v>
      </c>
    </row>
    <row r="15" spans="1:9">
      <c r="A15" s="24">
        <v>40452</v>
      </c>
      <c r="B15" s="18">
        <v>18.5</v>
      </c>
      <c r="C15" s="18">
        <v>29.5</v>
      </c>
      <c r="D15" s="18">
        <v>9.1999999999999993</v>
      </c>
      <c r="E15" s="18">
        <v>80.099999999999994</v>
      </c>
      <c r="F15" s="18">
        <v>3.9</v>
      </c>
      <c r="G15" s="18">
        <v>196.5</v>
      </c>
      <c r="H15" s="18">
        <v>49.5</v>
      </c>
      <c r="I15" s="25">
        <v>41192</v>
      </c>
    </row>
    <row r="16" spans="1:9">
      <c r="A16" s="24">
        <v>40483</v>
      </c>
      <c r="B16" s="18">
        <v>12.6</v>
      </c>
      <c r="C16" s="18">
        <v>22.1</v>
      </c>
      <c r="D16" s="18">
        <v>3.7</v>
      </c>
      <c r="E16" s="18">
        <v>71</v>
      </c>
      <c r="F16" s="18">
        <v>2.9</v>
      </c>
      <c r="G16" s="18">
        <v>87</v>
      </c>
      <c r="H16" s="18">
        <v>27.5</v>
      </c>
      <c r="I16" s="25">
        <v>41236</v>
      </c>
    </row>
    <row r="17" spans="1:9">
      <c r="A17" s="24">
        <v>40513</v>
      </c>
      <c r="B17" s="18">
        <v>8.9</v>
      </c>
      <c r="C17" s="18">
        <v>23.7</v>
      </c>
      <c r="D17" s="18">
        <v>-2.1</v>
      </c>
      <c r="E17" s="18">
        <v>66.099999999999994</v>
      </c>
      <c r="F17" s="18">
        <v>3.1</v>
      </c>
      <c r="G17" s="18">
        <v>210.5</v>
      </c>
      <c r="H17" s="18">
        <v>126</v>
      </c>
      <c r="I17" s="25">
        <v>41246</v>
      </c>
    </row>
    <row r="18" spans="1:9">
      <c r="A18" s="24">
        <v>40544</v>
      </c>
      <c r="B18" s="18">
        <v>4.0999999999999996</v>
      </c>
      <c r="C18" s="18">
        <v>13.9</v>
      </c>
      <c r="D18" s="18">
        <v>-5.7</v>
      </c>
      <c r="E18" s="18">
        <v>53.3</v>
      </c>
      <c r="F18" s="18">
        <v>2.7</v>
      </c>
      <c r="G18" s="18" t="s">
        <v>257</v>
      </c>
      <c r="H18" s="18" t="s">
        <v>257</v>
      </c>
      <c r="I18" s="25" t="s">
        <v>257</v>
      </c>
    </row>
    <row r="19" spans="1:9">
      <c r="A19" s="24">
        <v>40575</v>
      </c>
      <c r="B19" s="18">
        <v>6.6</v>
      </c>
      <c r="C19" s="18">
        <v>20.399999999999999</v>
      </c>
      <c r="D19" s="18">
        <v>-5.3</v>
      </c>
      <c r="E19" s="18">
        <v>65.099999999999994</v>
      </c>
      <c r="F19" s="18">
        <v>3.9</v>
      </c>
      <c r="G19" s="18">
        <v>127.5</v>
      </c>
      <c r="H19" s="18">
        <v>53</v>
      </c>
      <c r="I19" s="25">
        <v>42418</v>
      </c>
    </row>
    <row r="20" spans="1:9">
      <c r="A20" s="24">
        <v>40603</v>
      </c>
      <c r="B20" s="18">
        <v>7.4</v>
      </c>
      <c r="C20" s="18">
        <v>18.8</v>
      </c>
      <c r="D20" s="18">
        <v>-2.2000000000000002</v>
      </c>
      <c r="E20" s="18">
        <v>64.5</v>
      </c>
      <c r="F20" s="18">
        <v>3.6</v>
      </c>
      <c r="G20" s="18">
        <v>74.5</v>
      </c>
      <c r="H20" s="18">
        <v>29</v>
      </c>
      <c r="I20" s="25">
        <v>42436</v>
      </c>
    </row>
    <row r="21" spans="1:9">
      <c r="A21" s="24">
        <v>40634</v>
      </c>
      <c r="B21" s="18">
        <v>14</v>
      </c>
      <c r="C21" s="18">
        <v>25.3</v>
      </c>
      <c r="D21" s="18">
        <v>1.1000000000000001</v>
      </c>
      <c r="E21" s="18">
        <v>62.4</v>
      </c>
      <c r="F21" s="18">
        <v>4.8</v>
      </c>
      <c r="G21" s="18">
        <v>68</v>
      </c>
      <c r="H21" s="18">
        <v>45.5</v>
      </c>
      <c r="I21" s="25">
        <v>42483</v>
      </c>
    </row>
    <row r="22" spans="1:9">
      <c r="A22" s="24">
        <v>40664</v>
      </c>
      <c r="B22" s="18">
        <v>18</v>
      </c>
      <c r="C22" s="18">
        <v>30.3</v>
      </c>
      <c r="D22" s="18">
        <v>10.5</v>
      </c>
      <c r="E22" s="18">
        <v>75.099999999999994</v>
      </c>
      <c r="F22" s="18">
        <v>4.0999999999999996</v>
      </c>
      <c r="G22" s="18">
        <v>259.5</v>
      </c>
      <c r="H22" s="18">
        <v>82</v>
      </c>
      <c r="I22" s="25">
        <v>42519</v>
      </c>
    </row>
    <row r="23" spans="1:9">
      <c r="A23" s="24">
        <v>40695</v>
      </c>
      <c r="B23" s="18">
        <v>22.4</v>
      </c>
      <c r="C23" s="18">
        <v>34.799999999999997</v>
      </c>
      <c r="D23" s="18">
        <v>12.3</v>
      </c>
      <c r="E23" s="18">
        <v>83.9</v>
      </c>
      <c r="F23" s="18">
        <v>3.2</v>
      </c>
      <c r="G23" s="18">
        <v>184.5</v>
      </c>
      <c r="H23" s="18">
        <v>96.5</v>
      </c>
      <c r="I23" s="25">
        <v>42532</v>
      </c>
    </row>
    <row r="24" spans="1:9">
      <c r="A24" s="24">
        <v>40725</v>
      </c>
      <c r="B24" s="18">
        <v>26.4</v>
      </c>
      <c r="C24" s="18">
        <v>33.5</v>
      </c>
      <c r="D24" s="18">
        <v>17.5</v>
      </c>
      <c r="E24" s="18">
        <v>80.8</v>
      </c>
      <c r="F24" s="18">
        <v>4.3</v>
      </c>
      <c r="G24" s="18">
        <v>53</v>
      </c>
      <c r="H24" s="18">
        <v>23.5</v>
      </c>
      <c r="I24" s="25">
        <v>42570</v>
      </c>
    </row>
    <row r="25" spans="1:9">
      <c r="A25" s="24">
        <v>40756</v>
      </c>
      <c r="B25" s="18">
        <v>26.9</v>
      </c>
      <c r="C25" s="18">
        <v>36</v>
      </c>
      <c r="D25" s="18">
        <v>19.600000000000001</v>
      </c>
      <c r="E25" s="18">
        <v>84.1</v>
      </c>
      <c r="F25" s="18">
        <v>3.3</v>
      </c>
      <c r="G25" s="18">
        <v>201.5</v>
      </c>
      <c r="H25" s="18" t="s">
        <v>2186</v>
      </c>
      <c r="I25" s="25">
        <v>42601</v>
      </c>
    </row>
    <row r="26" spans="1:9">
      <c r="A26" s="24">
        <v>40787</v>
      </c>
      <c r="B26" s="18">
        <v>24.4</v>
      </c>
      <c r="C26" s="18">
        <v>32.4</v>
      </c>
      <c r="D26" s="18">
        <v>15.4</v>
      </c>
      <c r="E26" s="18">
        <v>81.5</v>
      </c>
      <c r="F26" s="18">
        <v>3.8</v>
      </c>
      <c r="G26" s="18">
        <v>196</v>
      </c>
      <c r="H26" s="18">
        <v>102</v>
      </c>
      <c r="I26" s="25">
        <v>42634</v>
      </c>
    </row>
    <row r="27" spans="1:9">
      <c r="A27" s="24">
        <v>40817</v>
      </c>
      <c r="B27" s="18">
        <v>18.7</v>
      </c>
      <c r="C27" s="18">
        <v>28.5</v>
      </c>
      <c r="D27" s="18">
        <v>8.5</v>
      </c>
      <c r="E27" s="18">
        <v>74.099999999999994</v>
      </c>
      <c r="F27" s="18">
        <v>3.8</v>
      </c>
      <c r="G27" s="18">
        <v>182</v>
      </c>
      <c r="H27" s="18">
        <v>61.5</v>
      </c>
      <c r="I27" s="25">
        <v>42648</v>
      </c>
    </row>
    <row r="28" spans="1:9">
      <c r="A28" s="24">
        <v>40848</v>
      </c>
      <c r="B28" s="18">
        <v>14.2</v>
      </c>
      <c r="C28" s="18">
        <v>25.1</v>
      </c>
      <c r="D28" s="18">
        <v>2.4</v>
      </c>
      <c r="E28" s="18">
        <v>74</v>
      </c>
      <c r="F28" s="18">
        <v>2.8</v>
      </c>
      <c r="G28" s="18">
        <v>99</v>
      </c>
      <c r="H28" s="18">
        <v>61.5</v>
      </c>
      <c r="I28" s="25">
        <v>42693</v>
      </c>
    </row>
    <row r="29" spans="1:9">
      <c r="A29" s="24">
        <v>40878</v>
      </c>
      <c r="B29" s="18">
        <v>6.3</v>
      </c>
      <c r="C29" s="18">
        <v>20.100000000000001</v>
      </c>
      <c r="D29" s="18">
        <v>-3.9</v>
      </c>
      <c r="E29" s="18">
        <v>68.400000000000006</v>
      </c>
      <c r="F29" s="18">
        <v>3.1</v>
      </c>
      <c r="G29" s="18">
        <v>44</v>
      </c>
      <c r="H29" s="18">
        <v>18</v>
      </c>
      <c r="I29" s="25">
        <v>42707</v>
      </c>
    </row>
    <row r="30" spans="1:9">
      <c r="A30" s="24">
        <v>40909</v>
      </c>
      <c r="B30" s="18">
        <v>3.7</v>
      </c>
      <c r="C30" s="18">
        <v>12.2</v>
      </c>
      <c r="D30" s="18">
        <v>-4.7</v>
      </c>
      <c r="E30" s="18">
        <v>59.8</v>
      </c>
      <c r="F30" s="18">
        <v>3.5</v>
      </c>
      <c r="G30" s="18">
        <v>34</v>
      </c>
      <c r="H30" s="18">
        <v>14.5</v>
      </c>
      <c r="I30" s="25">
        <v>41295</v>
      </c>
    </row>
    <row r="31" spans="1:9">
      <c r="A31" s="24">
        <v>40940</v>
      </c>
      <c r="B31" s="18">
        <v>4.7</v>
      </c>
      <c r="C31" s="18">
        <v>16.2</v>
      </c>
      <c r="D31" s="18">
        <v>-5.0999999999999996</v>
      </c>
      <c r="E31" s="18">
        <v>61.2</v>
      </c>
      <c r="F31" s="18">
        <v>3.4</v>
      </c>
      <c r="G31" s="18">
        <v>137</v>
      </c>
      <c r="H31" s="18">
        <v>48</v>
      </c>
      <c r="I31" s="25">
        <v>41328</v>
      </c>
    </row>
    <row r="32" spans="1:9">
      <c r="A32" s="24">
        <v>40969</v>
      </c>
      <c r="B32" s="18">
        <v>8.1</v>
      </c>
      <c r="C32" s="18">
        <v>19.600000000000001</v>
      </c>
      <c r="D32" s="18">
        <v>-0.2</v>
      </c>
      <c r="E32" s="18">
        <v>69.400000000000006</v>
      </c>
      <c r="F32" s="18">
        <v>4.0999999999999996</v>
      </c>
      <c r="G32" s="18">
        <v>156</v>
      </c>
      <c r="H32" s="18">
        <v>41</v>
      </c>
      <c r="I32" s="25">
        <v>41338</v>
      </c>
    </row>
    <row r="33" spans="1:9">
      <c r="A33" s="24">
        <v>41000</v>
      </c>
      <c r="B33" s="18">
        <v>13.6</v>
      </c>
      <c r="C33" s="18">
        <v>24.1</v>
      </c>
      <c r="D33" s="18">
        <v>1.1000000000000001</v>
      </c>
      <c r="E33" s="18">
        <v>72.400000000000006</v>
      </c>
      <c r="F33" s="18">
        <v>4</v>
      </c>
      <c r="G33" s="18">
        <v>134.5</v>
      </c>
      <c r="H33" s="18">
        <v>35</v>
      </c>
      <c r="I33" s="25">
        <v>41387</v>
      </c>
    </row>
    <row r="34" spans="1:9">
      <c r="A34" s="24">
        <v>41030</v>
      </c>
      <c r="B34" s="18">
        <v>18.399999999999999</v>
      </c>
      <c r="C34" s="18">
        <v>26</v>
      </c>
      <c r="D34" s="18">
        <v>7.3</v>
      </c>
      <c r="E34" s="18">
        <v>77.3</v>
      </c>
      <c r="F34" s="18">
        <v>3.6</v>
      </c>
      <c r="G34" s="18">
        <v>234</v>
      </c>
      <c r="H34" s="18">
        <v>107</v>
      </c>
      <c r="I34" s="25">
        <v>41397</v>
      </c>
    </row>
    <row r="35" spans="1:9">
      <c r="A35" s="24">
        <v>41061</v>
      </c>
      <c r="B35" s="18">
        <v>20.8</v>
      </c>
      <c r="C35" s="18">
        <v>29.4</v>
      </c>
      <c r="D35" s="18">
        <v>14.5</v>
      </c>
      <c r="E35" s="18">
        <v>82.3</v>
      </c>
      <c r="F35" s="18">
        <v>3.5</v>
      </c>
      <c r="G35" s="18">
        <v>263</v>
      </c>
      <c r="H35" s="18">
        <v>87</v>
      </c>
      <c r="I35" s="25">
        <v>41447</v>
      </c>
    </row>
    <row r="36" spans="1:9">
      <c r="A36" s="24">
        <v>41091</v>
      </c>
      <c r="B36" s="18">
        <v>25.3</v>
      </c>
      <c r="C36" s="18">
        <v>33.799999999999997</v>
      </c>
      <c r="D36" s="18">
        <v>17</v>
      </c>
      <c r="E36" s="18">
        <v>85.5</v>
      </c>
      <c r="F36" s="18">
        <v>3.9</v>
      </c>
      <c r="G36" s="18">
        <v>151</v>
      </c>
      <c r="H36" s="18">
        <v>83</v>
      </c>
      <c r="I36" s="25">
        <v>41469</v>
      </c>
    </row>
    <row r="37" spans="1:9">
      <c r="A37" s="24">
        <v>41122</v>
      </c>
      <c r="B37" s="18">
        <v>27.6</v>
      </c>
      <c r="C37" s="18">
        <v>34.799999999999997</v>
      </c>
      <c r="D37" s="18">
        <v>22.3</v>
      </c>
      <c r="E37" s="18">
        <v>80.7</v>
      </c>
      <c r="F37" s="18">
        <v>3.6</v>
      </c>
      <c r="G37" s="18">
        <v>29.5</v>
      </c>
      <c r="H37" s="18">
        <v>12</v>
      </c>
      <c r="I37" s="25">
        <v>41490</v>
      </c>
    </row>
    <row r="38" spans="1:9">
      <c r="A38" s="24">
        <v>41153</v>
      </c>
      <c r="B38" s="18">
        <v>24.9</v>
      </c>
      <c r="C38" s="18">
        <v>32</v>
      </c>
      <c r="D38" s="18">
        <v>17.7</v>
      </c>
      <c r="E38" s="18">
        <v>83</v>
      </c>
      <c r="F38" s="18">
        <v>3.6</v>
      </c>
      <c r="G38" s="18">
        <v>292.5</v>
      </c>
      <c r="H38" s="18">
        <v>103</v>
      </c>
      <c r="I38" s="25">
        <v>41519</v>
      </c>
    </row>
    <row r="39" spans="1:9">
      <c r="A39" s="24">
        <v>41183</v>
      </c>
      <c r="B39" s="18">
        <v>18.8</v>
      </c>
      <c r="C39" s="18">
        <v>29.4</v>
      </c>
      <c r="D39" s="18">
        <v>9.3000000000000007</v>
      </c>
      <c r="E39" s="18">
        <v>74.2</v>
      </c>
      <c r="F39" s="18">
        <v>3.8</v>
      </c>
      <c r="G39" s="18">
        <v>139.5</v>
      </c>
      <c r="H39" s="18">
        <v>52.5</v>
      </c>
      <c r="I39" s="25">
        <v>41564</v>
      </c>
    </row>
    <row r="40" spans="1:9">
      <c r="A40" s="24">
        <v>41214</v>
      </c>
      <c r="B40" s="18">
        <v>11.5</v>
      </c>
      <c r="C40" s="18">
        <v>21.8</v>
      </c>
      <c r="D40" s="18">
        <v>1</v>
      </c>
      <c r="E40" s="18">
        <v>70.5</v>
      </c>
      <c r="F40" s="18">
        <v>2.9</v>
      </c>
      <c r="G40" s="18">
        <v>171</v>
      </c>
      <c r="H40" s="18">
        <v>54.5</v>
      </c>
      <c r="I40" s="25">
        <v>41595</v>
      </c>
    </row>
    <row r="41" spans="1:9">
      <c r="A41" s="24">
        <v>41244</v>
      </c>
      <c r="B41" s="18">
        <v>6.1</v>
      </c>
      <c r="C41" s="18">
        <v>18.7</v>
      </c>
      <c r="D41" s="18">
        <v>-3.4</v>
      </c>
      <c r="E41" s="18">
        <v>66.2</v>
      </c>
      <c r="F41" s="18">
        <v>3.2</v>
      </c>
      <c r="G41" s="18">
        <v>103.5</v>
      </c>
      <c r="H41" s="18">
        <v>51</v>
      </c>
      <c r="I41" s="25">
        <v>41638</v>
      </c>
    </row>
    <row r="42" spans="1:9">
      <c r="A42" s="24">
        <v>41275</v>
      </c>
      <c r="B42" s="18">
        <v>4.3</v>
      </c>
      <c r="C42" s="18">
        <v>13.5</v>
      </c>
      <c r="D42" s="18">
        <v>-4.5</v>
      </c>
      <c r="E42" s="18">
        <v>60.6</v>
      </c>
      <c r="F42" s="18">
        <v>3.1</v>
      </c>
      <c r="G42" s="18">
        <v>42</v>
      </c>
      <c r="H42" s="18">
        <v>34</v>
      </c>
      <c r="I42" s="25">
        <v>41643</v>
      </c>
    </row>
    <row r="43" spans="1:9">
      <c r="A43" s="24">
        <v>41306</v>
      </c>
      <c r="B43" s="18">
        <v>5</v>
      </c>
      <c r="C43" s="18">
        <v>19.600000000000001</v>
      </c>
      <c r="D43" s="18">
        <v>-3.8</v>
      </c>
      <c r="E43" s="18">
        <v>61.6</v>
      </c>
      <c r="F43" s="18">
        <v>3.3</v>
      </c>
      <c r="G43" s="18">
        <v>57</v>
      </c>
      <c r="H43" s="18">
        <v>12.5</v>
      </c>
      <c r="I43" s="25">
        <v>41676</v>
      </c>
    </row>
    <row r="44" spans="1:9">
      <c r="A44" s="24">
        <v>41334</v>
      </c>
      <c r="B44" s="18">
        <v>11.6</v>
      </c>
      <c r="C44" s="18">
        <v>25</v>
      </c>
      <c r="D44" s="18">
        <v>0.8</v>
      </c>
      <c r="E44" s="18">
        <v>63.2</v>
      </c>
      <c r="F44" s="18">
        <v>4.2</v>
      </c>
      <c r="G44" s="18">
        <v>38</v>
      </c>
      <c r="H44" s="18">
        <v>23</v>
      </c>
      <c r="I44" s="25">
        <v>41699</v>
      </c>
    </row>
    <row r="45" spans="1:9">
      <c r="A45" s="24">
        <v>41365</v>
      </c>
      <c r="B45" s="18">
        <v>14.4</v>
      </c>
      <c r="C45" s="18">
        <v>23.7</v>
      </c>
      <c r="D45" s="18">
        <v>3.8</v>
      </c>
      <c r="E45" s="18">
        <v>66</v>
      </c>
      <c r="F45" s="18">
        <v>4.7</v>
      </c>
      <c r="G45" s="18">
        <v>255</v>
      </c>
      <c r="H45" s="18">
        <v>115.5</v>
      </c>
      <c r="I45" s="25">
        <v>41735</v>
      </c>
    </row>
    <row r="46" spans="1:9">
      <c r="A46" s="24">
        <v>41395</v>
      </c>
      <c r="B46" s="18">
        <v>18.600000000000001</v>
      </c>
      <c r="C46" s="18">
        <v>27</v>
      </c>
      <c r="D46" s="18">
        <v>6.1</v>
      </c>
      <c r="E46" s="18">
        <v>73.3</v>
      </c>
      <c r="F46" s="18">
        <v>4</v>
      </c>
      <c r="G46" s="18">
        <v>81.5</v>
      </c>
      <c r="H46" s="18">
        <v>31</v>
      </c>
      <c r="I46" s="25">
        <v>41775</v>
      </c>
    </row>
    <row r="47" spans="1:9">
      <c r="A47" s="24">
        <v>41426</v>
      </c>
      <c r="B47" s="18">
        <v>21.9</v>
      </c>
      <c r="C47" s="18">
        <v>29.4</v>
      </c>
      <c r="D47" s="18">
        <v>14.6</v>
      </c>
      <c r="E47" s="18">
        <v>83.9</v>
      </c>
      <c r="F47" s="18">
        <v>3.7</v>
      </c>
      <c r="G47" s="18">
        <v>154.4</v>
      </c>
      <c r="H47" s="18">
        <v>44.5</v>
      </c>
      <c r="I47" s="25">
        <v>41816</v>
      </c>
    </row>
    <row r="48" spans="1:9">
      <c r="A48" s="24">
        <v>41456</v>
      </c>
      <c r="B48" s="18">
        <v>26.2</v>
      </c>
      <c r="C48" s="18">
        <v>34.700000000000003</v>
      </c>
      <c r="D48" s="18">
        <v>20.399999999999999</v>
      </c>
      <c r="E48" s="18">
        <v>83.9</v>
      </c>
      <c r="F48" s="18">
        <v>3.2</v>
      </c>
      <c r="G48" s="18">
        <v>75.5</v>
      </c>
      <c r="H48" s="18">
        <v>52.5</v>
      </c>
      <c r="I48" s="25">
        <v>41825</v>
      </c>
    </row>
    <row r="49" spans="1:9">
      <c r="A49" s="24">
        <v>41487</v>
      </c>
      <c r="B49" s="18">
        <v>28.1</v>
      </c>
      <c r="C49" s="18">
        <v>36.5</v>
      </c>
      <c r="D49" s="18">
        <v>19.399999999999999</v>
      </c>
      <c r="E49" s="18">
        <v>82</v>
      </c>
      <c r="F49" s="18">
        <v>3.4</v>
      </c>
      <c r="G49" s="18">
        <v>64</v>
      </c>
      <c r="H49" s="18">
        <v>27.5</v>
      </c>
      <c r="I49" s="25">
        <v>41852</v>
      </c>
    </row>
    <row r="50" spans="1:9">
      <c r="A50" s="24">
        <v>41518</v>
      </c>
      <c r="B50" s="18">
        <v>24.2</v>
      </c>
      <c r="C50" s="18">
        <v>34.799999999999997</v>
      </c>
      <c r="D50" s="18">
        <v>13.7</v>
      </c>
      <c r="E50" s="18">
        <v>79.5</v>
      </c>
      <c r="F50" s="18">
        <v>3.8</v>
      </c>
      <c r="G50" s="18">
        <v>373</v>
      </c>
      <c r="H50" s="18">
        <v>189</v>
      </c>
      <c r="I50" s="25">
        <v>41897</v>
      </c>
    </row>
    <row r="51" spans="1:9">
      <c r="A51" s="24">
        <v>41548</v>
      </c>
      <c r="B51" s="18">
        <v>19.399999999999999</v>
      </c>
      <c r="C51" s="18">
        <v>31.1</v>
      </c>
      <c r="D51" s="18">
        <v>9.4</v>
      </c>
      <c r="E51" s="18">
        <v>80.3</v>
      </c>
      <c r="F51" s="18">
        <v>4.5</v>
      </c>
      <c r="G51" s="18">
        <v>213</v>
      </c>
      <c r="H51" s="18">
        <v>62</v>
      </c>
      <c r="I51" s="25">
        <v>41927</v>
      </c>
    </row>
    <row r="52" spans="1:9">
      <c r="A52" s="24">
        <v>41579</v>
      </c>
      <c r="B52" s="18">
        <v>12.3</v>
      </c>
      <c r="C52" s="18">
        <v>21.6</v>
      </c>
      <c r="D52" s="18">
        <v>0.1</v>
      </c>
      <c r="E52" s="18">
        <v>70.400000000000006</v>
      </c>
      <c r="F52" s="18">
        <v>3.2</v>
      </c>
      <c r="G52" s="18">
        <v>30.5</v>
      </c>
      <c r="H52" s="18">
        <v>14.5</v>
      </c>
      <c r="I52" s="25">
        <v>41947</v>
      </c>
    </row>
    <row r="53" spans="1:9">
      <c r="A53" s="24">
        <v>41609</v>
      </c>
      <c r="B53" s="18">
        <v>7</v>
      </c>
      <c r="C53" s="18">
        <v>17.8</v>
      </c>
      <c r="D53" s="18">
        <v>-4.2</v>
      </c>
      <c r="E53" s="18">
        <v>63.8</v>
      </c>
      <c r="F53" s="18">
        <v>2.8</v>
      </c>
      <c r="G53" s="18">
        <v>40.5</v>
      </c>
      <c r="H53" s="18">
        <v>14.5</v>
      </c>
      <c r="I53" s="25">
        <v>41992</v>
      </c>
    </row>
    <row r="54" spans="1:9">
      <c r="A54" s="24">
        <v>41640</v>
      </c>
      <c r="B54" s="18">
        <v>5.4</v>
      </c>
      <c r="C54" s="18">
        <v>16.100000000000001</v>
      </c>
      <c r="D54" s="18">
        <v>-2.9</v>
      </c>
      <c r="E54" s="18">
        <v>58.7</v>
      </c>
      <c r="F54" s="18">
        <v>3.1</v>
      </c>
      <c r="G54" s="18">
        <v>35</v>
      </c>
      <c r="H54" s="18">
        <v>17</v>
      </c>
      <c r="I54" s="25">
        <v>41647</v>
      </c>
    </row>
    <row r="55" spans="1:9">
      <c r="A55" s="24">
        <v>41671</v>
      </c>
      <c r="B55" s="18">
        <v>4.9000000000000004</v>
      </c>
      <c r="C55" s="18">
        <v>19.3</v>
      </c>
      <c r="D55" s="18">
        <v>-2.1</v>
      </c>
      <c r="E55" s="18">
        <v>64.400000000000006</v>
      </c>
      <c r="F55" s="18">
        <v>3.8</v>
      </c>
      <c r="G55" s="18">
        <v>48</v>
      </c>
      <c r="H55" s="18">
        <v>28</v>
      </c>
      <c r="I55" s="25">
        <v>41685</v>
      </c>
    </row>
    <row r="56" spans="1:9">
      <c r="A56" s="24">
        <v>41699</v>
      </c>
      <c r="B56" s="18">
        <v>9.4</v>
      </c>
      <c r="C56" s="18">
        <v>21.4</v>
      </c>
      <c r="D56" s="18">
        <v>-4.3</v>
      </c>
      <c r="E56" s="18">
        <v>66.2</v>
      </c>
      <c r="F56" s="18">
        <v>14.4</v>
      </c>
      <c r="G56" s="18">
        <v>148.5</v>
      </c>
      <c r="H56" s="18">
        <v>47.5</v>
      </c>
      <c r="I56" s="25">
        <v>41703</v>
      </c>
    </row>
    <row r="57" spans="1:9">
      <c r="A57" s="24">
        <v>41730</v>
      </c>
      <c r="B57" s="18">
        <v>13.6</v>
      </c>
      <c r="C57" s="18">
        <v>23.2</v>
      </c>
      <c r="D57" s="18">
        <v>1.5</v>
      </c>
      <c r="E57" s="18">
        <v>68.900000000000006</v>
      </c>
      <c r="F57" s="18">
        <v>11.4</v>
      </c>
      <c r="G57" s="18">
        <v>152.5</v>
      </c>
      <c r="H57" s="18">
        <v>67.5</v>
      </c>
      <c r="I57" s="25">
        <v>41732</v>
      </c>
    </row>
    <row r="58" spans="1:9">
      <c r="A58" s="24">
        <v>41760</v>
      </c>
      <c r="B58" s="18">
        <v>18.899999999999999</v>
      </c>
      <c r="C58" s="18">
        <v>29.7</v>
      </c>
      <c r="D58" s="18">
        <v>10.1</v>
      </c>
      <c r="E58" s="18">
        <v>74.7</v>
      </c>
      <c r="F58" s="18">
        <v>4</v>
      </c>
      <c r="G58" s="18">
        <v>112.5</v>
      </c>
      <c r="H58" s="18">
        <v>52.5</v>
      </c>
      <c r="I58" s="25">
        <v>41780</v>
      </c>
    </row>
    <row r="59" spans="1:9">
      <c r="A59" s="24">
        <v>41791</v>
      </c>
      <c r="B59" s="18">
        <v>22.2</v>
      </c>
      <c r="C59" s="18">
        <v>31</v>
      </c>
      <c r="D59" s="18">
        <v>16.899999999999999</v>
      </c>
      <c r="E59" s="18">
        <v>85.4</v>
      </c>
      <c r="F59" s="18">
        <v>3.2</v>
      </c>
      <c r="G59" s="18">
        <v>311</v>
      </c>
      <c r="H59" s="18">
        <v>146</v>
      </c>
      <c r="I59" s="25">
        <v>41796</v>
      </c>
    </row>
    <row r="60" spans="1:9">
      <c r="A60" s="24">
        <v>41821</v>
      </c>
      <c r="B60" s="18">
        <v>25.6</v>
      </c>
      <c r="C60" s="18">
        <v>35.5</v>
      </c>
      <c r="D60" s="18">
        <v>18.7</v>
      </c>
      <c r="E60" s="18">
        <v>86.1</v>
      </c>
      <c r="F60" s="18">
        <v>3.3</v>
      </c>
      <c r="G60" s="18">
        <v>49.5</v>
      </c>
      <c r="H60" s="18">
        <v>16</v>
      </c>
      <c r="I60" s="25">
        <v>41830</v>
      </c>
    </row>
    <row r="61" spans="1:9">
      <c r="A61" s="24">
        <v>41852</v>
      </c>
      <c r="B61" s="18">
        <v>26.7</v>
      </c>
      <c r="C61" s="18">
        <v>33.799999999999997</v>
      </c>
      <c r="D61" s="18">
        <v>19.3</v>
      </c>
      <c r="E61" s="18">
        <v>83.3</v>
      </c>
      <c r="F61" s="18">
        <v>4.2</v>
      </c>
      <c r="G61" s="18">
        <v>66</v>
      </c>
      <c r="H61" s="18">
        <v>28.5</v>
      </c>
      <c r="I61" s="25">
        <v>41881</v>
      </c>
    </row>
    <row r="62" spans="1:9">
      <c r="A62" s="24">
        <v>41883</v>
      </c>
      <c r="B62" s="18">
        <v>22.5</v>
      </c>
      <c r="C62" s="18">
        <v>32.200000000000003</v>
      </c>
      <c r="D62" s="18">
        <v>14.9</v>
      </c>
      <c r="E62" s="18">
        <v>78.400000000000006</v>
      </c>
      <c r="F62" s="18">
        <v>3.4</v>
      </c>
      <c r="G62" s="18">
        <v>105</v>
      </c>
      <c r="H62" s="18">
        <v>41</v>
      </c>
      <c r="I62" s="25">
        <v>41883</v>
      </c>
    </row>
    <row r="63" spans="1:9">
      <c r="A63" s="24">
        <v>41913</v>
      </c>
      <c r="B63" s="18">
        <v>18.2</v>
      </c>
      <c r="C63" s="18">
        <v>29.8</v>
      </c>
      <c r="D63" s="18">
        <v>7.9</v>
      </c>
      <c r="E63" s="18">
        <v>79.099999999999994</v>
      </c>
      <c r="F63" s="18">
        <v>3.3</v>
      </c>
      <c r="G63" s="18">
        <v>457.5</v>
      </c>
      <c r="H63" s="18">
        <v>168.5</v>
      </c>
      <c r="I63" s="25">
        <v>41917</v>
      </c>
    </row>
    <row r="64" spans="1:9">
      <c r="A64" s="24">
        <v>41944</v>
      </c>
      <c r="B64" s="18">
        <v>13.4</v>
      </c>
      <c r="C64" s="18">
        <v>23.2</v>
      </c>
      <c r="D64" s="18">
        <v>2.9</v>
      </c>
      <c r="E64" s="18">
        <v>75</v>
      </c>
      <c r="F64" s="18">
        <v>3.2</v>
      </c>
      <c r="G64" s="18">
        <v>55</v>
      </c>
      <c r="H64" s="18">
        <v>11</v>
      </c>
      <c r="I64" s="25">
        <v>41972</v>
      </c>
    </row>
    <row r="65" spans="1:9">
      <c r="A65" s="24">
        <v>41974</v>
      </c>
      <c r="B65" s="18">
        <v>6.4</v>
      </c>
      <c r="C65" s="18">
        <v>17.2</v>
      </c>
      <c r="D65" s="18">
        <v>-3.6</v>
      </c>
      <c r="E65" s="18">
        <v>65.900000000000006</v>
      </c>
      <c r="F65" s="18">
        <v>2.9</v>
      </c>
      <c r="G65" s="18">
        <v>71</v>
      </c>
      <c r="H65" s="18">
        <v>22.5</v>
      </c>
      <c r="I65" s="25">
        <v>41993</v>
      </c>
    </row>
    <row r="66" spans="1:9">
      <c r="A66" s="24">
        <v>42005</v>
      </c>
      <c r="B66" s="18">
        <v>5.2</v>
      </c>
      <c r="C66" s="18">
        <v>15</v>
      </c>
      <c r="D66" s="18">
        <v>-6</v>
      </c>
      <c r="E66" s="18">
        <v>66.2</v>
      </c>
      <c r="F66" s="18">
        <v>3.1</v>
      </c>
      <c r="G66" s="18">
        <v>102.5</v>
      </c>
      <c r="H66" s="18">
        <v>22.5</v>
      </c>
      <c r="I66" s="25">
        <v>42384</v>
      </c>
    </row>
    <row r="67" spans="1:9">
      <c r="A67" s="24">
        <v>42036</v>
      </c>
      <c r="B67" s="18">
        <v>5.8</v>
      </c>
      <c r="C67" s="18">
        <v>20.8</v>
      </c>
      <c r="D67" s="18">
        <v>-2.8</v>
      </c>
      <c r="E67" s="18">
        <v>66.5</v>
      </c>
      <c r="F67" s="18">
        <v>3.2</v>
      </c>
      <c r="G67" s="18">
        <v>41.5</v>
      </c>
      <c r="H67" s="18">
        <v>12.5</v>
      </c>
      <c r="I67" s="25">
        <v>42426</v>
      </c>
    </row>
    <row r="68" spans="1:9">
      <c r="A68" s="24">
        <v>42064</v>
      </c>
      <c r="B68" s="18">
        <v>9.8000000000000007</v>
      </c>
      <c r="C68" s="18">
        <v>21.1</v>
      </c>
      <c r="D68" s="18">
        <v>-0.3</v>
      </c>
      <c r="E68" s="18">
        <v>66.3</v>
      </c>
      <c r="F68" s="18">
        <v>3.7</v>
      </c>
      <c r="G68" s="18">
        <v>111.5</v>
      </c>
      <c r="H68" s="18">
        <v>37</v>
      </c>
      <c r="I68" s="25">
        <v>42430</v>
      </c>
    </row>
    <row r="69" spans="1:9">
      <c r="A69" s="24">
        <v>42095</v>
      </c>
      <c r="B69" s="18">
        <v>14.1</v>
      </c>
      <c r="C69" s="18">
        <v>23</v>
      </c>
      <c r="D69" s="18">
        <v>1.5</v>
      </c>
      <c r="E69" s="18">
        <v>79</v>
      </c>
      <c r="F69" s="18">
        <v>4.0999999999999996</v>
      </c>
      <c r="G69" s="18">
        <v>98</v>
      </c>
      <c r="H69" s="18">
        <v>30</v>
      </c>
      <c r="I69" s="25">
        <v>42473</v>
      </c>
    </row>
    <row r="70" spans="1:9">
      <c r="A70" s="24">
        <v>42125</v>
      </c>
      <c r="B70" s="18">
        <v>19.899999999999999</v>
      </c>
      <c r="C70" s="18">
        <v>28.9</v>
      </c>
      <c r="D70" s="18">
        <v>9.1999999999999993</v>
      </c>
      <c r="E70" s="18">
        <v>75.099999999999994</v>
      </c>
      <c r="F70" s="18">
        <v>3.8</v>
      </c>
      <c r="G70" s="18">
        <v>136</v>
      </c>
      <c r="H70" s="18">
        <v>104</v>
      </c>
      <c r="I70" s="25">
        <v>42502</v>
      </c>
    </row>
    <row r="71" spans="1:9">
      <c r="A71" s="24">
        <v>42156</v>
      </c>
      <c r="B71" s="18">
        <v>21.1</v>
      </c>
      <c r="C71" s="18">
        <v>28.6</v>
      </c>
      <c r="D71" s="18">
        <v>13.4</v>
      </c>
      <c r="E71" s="18">
        <v>85.2</v>
      </c>
      <c r="F71" s="18">
        <v>2.9</v>
      </c>
      <c r="G71" s="18">
        <v>166</v>
      </c>
      <c r="H71" s="18">
        <v>34</v>
      </c>
      <c r="I71" s="25">
        <v>42527</v>
      </c>
    </row>
    <row r="72" spans="1:9">
      <c r="A72" s="24">
        <v>42186</v>
      </c>
      <c r="B72" s="18">
        <v>25.5</v>
      </c>
      <c r="C72" s="18">
        <v>33.799999999999997</v>
      </c>
      <c r="D72" s="18">
        <v>18.5</v>
      </c>
      <c r="E72" s="18">
        <v>87</v>
      </c>
      <c r="F72" s="18">
        <v>3.5</v>
      </c>
      <c r="G72" s="18">
        <v>333</v>
      </c>
      <c r="H72" s="18">
        <v>103</v>
      </c>
      <c r="I72" s="25">
        <v>42567</v>
      </c>
    </row>
    <row r="73" spans="1:9">
      <c r="A73" s="24">
        <v>42217</v>
      </c>
      <c r="B73" s="18">
        <v>26.3</v>
      </c>
      <c r="C73" s="18">
        <v>34.9</v>
      </c>
      <c r="D73" s="18">
        <v>16.899999999999999</v>
      </c>
      <c r="E73" s="18">
        <v>85.9</v>
      </c>
      <c r="F73" s="18">
        <v>3.6</v>
      </c>
      <c r="G73" s="18">
        <v>151</v>
      </c>
      <c r="H73" s="18">
        <v>77.5</v>
      </c>
      <c r="I73" s="25">
        <v>42599</v>
      </c>
    </row>
    <row r="74" spans="1:9">
      <c r="A74" s="24">
        <v>42248</v>
      </c>
      <c r="B74" s="18">
        <v>22.4</v>
      </c>
      <c r="C74" s="18">
        <v>30.4</v>
      </c>
      <c r="D74" s="18">
        <v>15.9</v>
      </c>
      <c r="E74" s="18">
        <v>86.3</v>
      </c>
      <c r="F74" s="18">
        <v>3.3</v>
      </c>
      <c r="G74" s="18">
        <v>339</v>
      </c>
      <c r="H74" s="18">
        <v>102.5</v>
      </c>
      <c r="I74" s="25">
        <v>42622</v>
      </c>
    </row>
    <row r="75" spans="1:9">
      <c r="A75" s="24">
        <v>42278</v>
      </c>
      <c r="B75" s="18">
        <v>18</v>
      </c>
      <c r="C75" s="18">
        <v>27.7</v>
      </c>
      <c r="D75" s="18">
        <v>7.2</v>
      </c>
      <c r="E75" s="18">
        <v>74.3</v>
      </c>
      <c r="F75" s="18">
        <v>3.4</v>
      </c>
      <c r="G75" s="18">
        <v>37</v>
      </c>
      <c r="H75" s="18">
        <v>13</v>
      </c>
      <c r="I75" s="25">
        <v>42644</v>
      </c>
    </row>
    <row r="76" spans="1:9">
      <c r="A76" s="24">
        <v>42309</v>
      </c>
      <c r="B76" s="18">
        <v>13.9</v>
      </c>
      <c r="C76" s="18">
        <v>23.3</v>
      </c>
      <c r="D76" s="18">
        <v>1.2</v>
      </c>
      <c r="E76" s="18">
        <v>80.900000000000006</v>
      </c>
      <c r="F76" s="18">
        <v>3.2</v>
      </c>
      <c r="G76" s="18">
        <v>122.5</v>
      </c>
      <c r="H76" s="18">
        <v>25.5</v>
      </c>
      <c r="I76" s="25">
        <v>42692</v>
      </c>
    </row>
    <row r="77" spans="1:9">
      <c r="A77" s="24">
        <v>42339</v>
      </c>
      <c r="B77" s="18">
        <v>9.1</v>
      </c>
      <c r="C77" s="18">
        <v>24.4</v>
      </c>
      <c r="D77" s="18">
        <v>-1.2</v>
      </c>
      <c r="E77" s="18">
        <v>68.900000000000006</v>
      </c>
      <c r="F77" s="18">
        <v>3.3</v>
      </c>
      <c r="G77" s="18">
        <v>136.5</v>
      </c>
      <c r="H77" s="18">
        <v>118</v>
      </c>
      <c r="I77" s="25">
        <v>42715</v>
      </c>
    </row>
    <row r="78" spans="1:9">
      <c r="A78" s="24">
        <v>42370</v>
      </c>
      <c r="B78" s="108">
        <v>5.4</v>
      </c>
      <c r="C78" s="108">
        <v>17</v>
      </c>
      <c r="D78" s="108">
        <v>-6</v>
      </c>
      <c r="E78" s="108">
        <v>65.099999999999994</v>
      </c>
      <c r="F78" s="108">
        <v>2.8</v>
      </c>
      <c r="G78" s="108">
        <v>57.5</v>
      </c>
      <c r="H78" s="108">
        <v>27.5</v>
      </c>
      <c r="I78" s="108">
        <v>42753</v>
      </c>
    </row>
    <row r="79" spans="1:9">
      <c r="A79" s="24">
        <v>42401</v>
      </c>
      <c r="B79" s="108">
        <v>8.1</v>
      </c>
      <c r="C79" s="108">
        <v>21.9</v>
      </c>
      <c r="D79" s="108">
        <v>-0.7</v>
      </c>
      <c r="E79" s="108">
        <v>62</v>
      </c>
      <c r="F79" s="108">
        <v>3.2</v>
      </c>
      <c r="G79" s="108">
        <v>87</v>
      </c>
      <c r="H79" s="108">
        <v>42</v>
      </c>
      <c r="I79" s="108">
        <v>42780</v>
      </c>
    </row>
    <row r="80" spans="1:9">
      <c r="A80" s="24">
        <v>42430</v>
      </c>
      <c r="B80" s="108">
        <v>9.8000000000000007</v>
      </c>
      <c r="C80" s="108">
        <v>19.399999999999999</v>
      </c>
      <c r="D80" s="108">
        <v>-0.7</v>
      </c>
      <c r="E80" s="108">
        <v>63.3</v>
      </c>
      <c r="F80" s="108">
        <v>3</v>
      </c>
      <c r="G80" s="108">
        <v>111.5</v>
      </c>
      <c r="H80" s="108">
        <v>37</v>
      </c>
      <c r="I80" s="108">
        <v>42808</v>
      </c>
    </row>
    <row r="81" spans="1:9">
      <c r="A81" s="24">
        <v>42461</v>
      </c>
      <c r="B81" s="108">
        <v>15.1</v>
      </c>
      <c r="C81" s="108">
        <v>23.6</v>
      </c>
      <c r="D81" s="108">
        <v>5</v>
      </c>
      <c r="E81" s="108">
        <v>68.5</v>
      </c>
      <c r="F81" s="108">
        <v>3.2</v>
      </c>
      <c r="G81" s="108">
        <v>136</v>
      </c>
      <c r="H81" s="108">
        <v>35.5</v>
      </c>
      <c r="I81" s="108">
        <v>42832</v>
      </c>
    </row>
    <row r="82" spans="1:9">
      <c r="A82" s="24">
        <v>42491</v>
      </c>
      <c r="B82" s="108">
        <v>19.5</v>
      </c>
      <c r="C82" s="108">
        <v>29.6</v>
      </c>
      <c r="D82" s="108">
        <v>9.9</v>
      </c>
      <c r="E82" s="108">
        <v>68.2</v>
      </c>
      <c r="F82" s="108">
        <v>3.6</v>
      </c>
      <c r="G82" s="108">
        <v>95.5</v>
      </c>
      <c r="H82" s="108">
        <v>35</v>
      </c>
      <c r="I82" s="108">
        <v>42872</v>
      </c>
    </row>
    <row r="83" spans="1:9">
      <c r="A83" s="24">
        <v>42522</v>
      </c>
      <c r="B83" s="108">
        <v>21.6</v>
      </c>
      <c r="C83" s="108">
        <v>28.9</v>
      </c>
      <c r="D83" s="108">
        <v>12.5</v>
      </c>
      <c r="E83" s="108">
        <v>77.7</v>
      </c>
      <c r="F83" s="108">
        <v>2.8</v>
      </c>
      <c r="G83" s="108">
        <v>123.5</v>
      </c>
      <c r="H83" s="108">
        <v>48</v>
      </c>
      <c r="I83" s="108">
        <v>42899</v>
      </c>
    </row>
    <row r="84" spans="1:9">
      <c r="A84" s="24">
        <v>42552</v>
      </c>
      <c r="B84" s="108">
        <v>24.7</v>
      </c>
      <c r="C84" s="108">
        <v>33.6</v>
      </c>
      <c r="D84" s="108">
        <v>19.399999999999999</v>
      </c>
      <c r="E84" s="108">
        <v>81.7</v>
      </c>
      <c r="F84" s="108">
        <v>2.7</v>
      </c>
      <c r="G84" s="108">
        <v>106.5</v>
      </c>
      <c r="H84" s="108">
        <v>49.5</v>
      </c>
      <c r="I84" s="108">
        <v>42937</v>
      </c>
    </row>
    <row r="85" spans="1:9">
      <c r="A85" s="24">
        <v>42583</v>
      </c>
      <c r="B85" s="108">
        <v>26.7</v>
      </c>
      <c r="C85" s="108">
        <v>35</v>
      </c>
      <c r="D85" s="108">
        <v>19.600000000000001</v>
      </c>
      <c r="E85" s="108">
        <v>78.599999999999994</v>
      </c>
      <c r="F85" s="108">
        <v>3.4</v>
      </c>
      <c r="G85" s="108">
        <v>193.5</v>
      </c>
      <c r="H85" s="108">
        <v>60.5</v>
      </c>
      <c r="I85" s="108">
        <v>42969</v>
      </c>
    </row>
    <row r="86" spans="1:9">
      <c r="A86" s="24">
        <v>42614</v>
      </c>
      <c r="B86" s="108">
        <v>24.1</v>
      </c>
      <c r="C86" s="108">
        <v>32.4</v>
      </c>
      <c r="D86" s="108">
        <v>17.5</v>
      </c>
      <c r="E86" s="108">
        <v>84.7</v>
      </c>
      <c r="F86" s="108">
        <v>2.7</v>
      </c>
      <c r="G86" s="108">
        <v>240</v>
      </c>
      <c r="H86" s="108">
        <v>72.5</v>
      </c>
      <c r="I86" s="108">
        <v>42991</v>
      </c>
    </row>
    <row r="87" spans="1:9">
      <c r="A87" s="24">
        <v>42644</v>
      </c>
      <c r="B87" s="108">
        <v>18.600000000000001</v>
      </c>
      <c r="C87" s="108">
        <v>30.3</v>
      </c>
      <c r="D87" s="108">
        <v>9.6</v>
      </c>
      <c r="E87" s="108">
        <v>73</v>
      </c>
      <c r="F87" s="108">
        <v>2.5</v>
      </c>
      <c r="G87" s="108">
        <v>61</v>
      </c>
      <c r="H87" s="108">
        <v>16</v>
      </c>
      <c r="I87" s="108">
        <v>43025</v>
      </c>
    </row>
    <row r="88" spans="1:9">
      <c r="A88" s="24">
        <v>42675</v>
      </c>
      <c r="B88" s="108">
        <v>11.4</v>
      </c>
      <c r="C88" s="108">
        <v>22.1</v>
      </c>
      <c r="D88" s="108">
        <v>0</v>
      </c>
      <c r="E88" s="108">
        <v>73</v>
      </c>
      <c r="F88" s="108">
        <v>2.7</v>
      </c>
      <c r="G88" s="108">
        <v>113.5</v>
      </c>
      <c r="H88" s="108">
        <v>33</v>
      </c>
      <c r="I88" s="108">
        <v>43050</v>
      </c>
    </row>
    <row r="89" spans="1:9">
      <c r="A89" s="24">
        <v>42705</v>
      </c>
      <c r="B89" s="108">
        <v>8.8000000000000007</v>
      </c>
      <c r="C89" s="108">
        <v>20</v>
      </c>
      <c r="D89" s="108">
        <v>-2.2999999999999998</v>
      </c>
      <c r="E89" s="108">
        <v>65.3</v>
      </c>
      <c r="F89" s="108">
        <v>2.4</v>
      </c>
      <c r="G89" s="108">
        <v>73</v>
      </c>
      <c r="H89" s="108">
        <v>21.5</v>
      </c>
      <c r="I89" s="108">
        <v>43083</v>
      </c>
    </row>
  </sheetData>
  <autoFilter ref="A5:I5"/>
  <customSheetViews>
    <customSheetView guid="{3EFFBD77-AF91-4BD7-862B-87360CD52D0C}">
      <selection activeCell="C1" sqref="C1"/>
      <pageMargins left="0.7" right="0.7" top="0.75" bottom="0.75" header="0.3" footer="0.3"/>
      <pageSetup paperSize="9" orientation="portrait" r:id="rId1"/>
    </customSheetView>
  </customSheetViews>
  <mergeCells count="5">
    <mergeCell ref="B3:D3"/>
    <mergeCell ref="E3:E4"/>
    <mergeCell ref="F3:F4"/>
    <mergeCell ref="G3:I3"/>
    <mergeCell ref="A3:A4"/>
  </mergeCells>
  <phoneticPr fontId="18"/>
  <pageMargins left="0.7" right="0.7" top="0.75" bottom="0.75" header="0.3" footer="0.3"/>
  <pageSetup paperSize="9" orientation="portrait"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workbookViewId="0"/>
  </sheetViews>
  <sheetFormatPr defaultRowHeight="14.25"/>
  <cols>
    <col min="1" max="1" width="10.33203125" bestFit="1" customWidth="1"/>
    <col min="2" max="2" width="15.88671875" customWidth="1"/>
  </cols>
  <sheetData>
    <row r="1" spans="1:2">
      <c r="A1" s="47" t="s">
        <v>1975</v>
      </c>
      <c r="B1" t="s">
        <v>2008</v>
      </c>
    </row>
    <row r="2" spans="1:2">
      <c r="A2" s="50" t="s">
        <v>2037</v>
      </c>
      <c r="B2" s="1">
        <v>1895</v>
      </c>
    </row>
    <row r="3" spans="1:2">
      <c r="A3" s="50" t="s">
        <v>1232</v>
      </c>
      <c r="B3" s="1">
        <v>1854</v>
      </c>
    </row>
    <row r="4" spans="1:2">
      <c r="A4" s="50" t="s">
        <v>1172</v>
      </c>
      <c r="B4" s="1">
        <v>1848</v>
      </c>
    </row>
    <row r="5" spans="1:2">
      <c r="A5" s="50" t="s">
        <v>1176</v>
      </c>
      <c r="B5" s="1">
        <v>1855</v>
      </c>
    </row>
    <row r="6" spans="1:2">
      <c r="A6" s="50" t="s">
        <v>1177</v>
      </c>
      <c r="B6" s="1">
        <v>1825</v>
      </c>
    </row>
    <row r="7" spans="1:2">
      <c r="A7" s="50" t="s">
        <v>391</v>
      </c>
      <c r="B7" s="1">
        <v>1864</v>
      </c>
    </row>
    <row r="8" spans="1:2">
      <c r="A8" s="50" t="s">
        <v>376</v>
      </c>
      <c r="B8" s="1">
        <v>1868</v>
      </c>
    </row>
    <row r="9" spans="1:2">
      <c r="A9" s="50" t="s">
        <v>389</v>
      </c>
      <c r="B9" s="1">
        <v>1870</v>
      </c>
    </row>
    <row r="10" spans="1:2">
      <c r="A10" s="50" t="s">
        <v>901</v>
      </c>
      <c r="B10" s="1">
        <v>1897</v>
      </c>
    </row>
    <row r="11" spans="1:2">
      <c r="A11" s="50" t="s">
        <v>3242</v>
      </c>
      <c r="B11" s="1">
        <v>1938</v>
      </c>
    </row>
    <row r="12" spans="1:2">
      <c r="A12" s="50" t="s">
        <v>1976</v>
      </c>
      <c r="B12" s="1">
        <v>18714</v>
      </c>
    </row>
  </sheetData>
  <phoneticPr fontId="18"/>
  <pageMargins left="0.7" right="0.7" top="0.75" bottom="0.75" header="0.3" footer="0.3"/>
  <pageSetup paperSize="9" orientation="portrait" r:id="rId2"/>
  <drawing r:id="rId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/>
  </sheetViews>
  <sheetFormatPr defaultRowHeight="14.25"/>
  <cols>
    <col min="2" max="2" width="12.44140625" bestFit="1" customWidth="1"/>
    <col min="3" max="3" width="19.44140625" bestFit="1" customWidth="1"/>
    <col min="4" max="4" width="10.44140625" bestFit="1" customWidth="1"/>
    <col min="5" max="5" width="17.5546875" bestFit="1" customWidth="1"/>
  </cols>
  <sheetData>
    <row r="1" spans="1:5">
      <c r="A1" t="s">
        <v>947</v>
      </c>
    </row>
    <row r="2" spans="1:5" s="78" customFormat="1">
      <c r="A2" t="s">
        <v>3149</v>
      </c>
    </row>
    <row r="3" spans="1:5" s="78" customFormat="1">
      <c r="A3" t="s">
        <v>535</v>
      </c>
    </row>
    <row r="4" spans="1:5">
      <c r="A4" t="s">
        <v>529</v>
      </c>
    </row>
    <row r="5" spans="1:5">
      <c r="A5" s="4" t="s">
        <v>532</v>
      </c>
      <c r="B5" s="4" t="s">
        <v>530</v>
      </c>
      <c r="C5" s="4" t="s">
        <v>533</v>
      </c>
      <c r="D5" s="4" t="s">
        <v>531</v>
      </c>
      <c r="E5" s="4" t="s">
        <v>534</v>
      </c>
    </row>
    <row r="6" spans="1:5">
      <c r="A6" s="4" t="s">
        <v>1190</v>
      </c>
      <c r="B6" s="4">
        <v>310</v>
      </c>
      <c r="C6" s="4">
        <v>1.7270000000000001</v>
      </c>
      <c r="D6" s="4">
        <v>430</v>
      </c>
      <c r="E6" s="4">
        <v>0.90100000000000002</v>
      </c>
    </row>
    <row r="7" spans="1:5">
      <c r="A7" s="4" t="s">
        <v>1191</v>
      </c>
      <c r="B7" s="4">
        <v>359</v>
      </c>
      <c r="C7" s="4">
        <v>1.988</v>
      </c>
      <c r="D7" s="4">
        <v>517</v>
      </c>
      <c r="E7" s="4">
        <v>1.0840000000000001</v>
      </c>
    </row>
    <row r="8" spans="1:5">
      <c r="A8" s="4" t="s">
        <v>565</v>
      </c>
      <c r="B8" s="4">
        <v>406</v>
      </c>
      <c r="C8" s="4">
        <v>2.2480000000000002</v>
      </c>
      <c r="D8" s="4">
        <v>587</v>
      </c>
      <c r="E8" s="4">
        <v>1.236</v>
      </c>
    </row>
    <row r="9" spans="1:5">
      <c r="A9" s="4" t="s">
        <v>459</v>
      </c>
      <c r="B9" s="4">
        <v>440</v>
      </c>
      <c r="C9" s="4">
        <v>2.4079999999999999</v>
      </c>
      <c r="D9" s="4">
        <v>615</v>
      </c>
      <c r="E9" s="4">
        <v>1.296</v>
      </c>
    </row>
    <row r="10" spans="1:5">
      <c r="A10" s="4" t="s">
        <v>944</v>
      </c>
      <c r="B10" s="4">
        <v>456</v>
      </c>
      <c r="C10" s="4">
        <v>2.468</v>
      </c>
      <c r="D10" s="4">
        <v>635</v>
      </c>
      <c r="E10" s="4">
        <v>1.34</v>
      </c>
    </row>
    <row r="11" spans="1:5">
      <c r="A11" s="4" t="s">
        <v>945</v>
      </c>
      <c r="B11" s="4">
        <v>473</v>
      </c>
      <c r="C11" s="4">
        <v>2.5350000000000001</v>
      </c>
      <c r="D11" s="4">
        <v>666</v>
      </c>
      <c r="E11" s="4">
        <v>1.4059999999999999</v>
      </c>
    </row>
    <row r="12" spans="1:5">
      <c r="A12" s="4" t="s">
        <v>946</v>
      </c>
      <c r="B12" s="4">
        <v>481</v>
      </c>
      <c r="C12" s="4">
        <v>2.5419999999999998</v>
      </c>
      <c r="D12" s="4">
        <v>671</v>
      </c>
      <c r="E12" s="4">
        <v>1.4079999999999999</v>
      </c>
    </row>
    <row r="13" spans="1:5">
      <c r="A13" s="108" t="s">
        <v>3246</v>
      </c>
      <c r="B13" s="108">
        <v>488</v>
      </c>
      <c r="C13" s="108">
        <v>2.5819999999999999</v>
      </c>
      <c r="D13" s="108">
        <v>678</v>
      </c>
      <c r="E13" s="108">
        <v>1.4119999999999999</v>
      </c>
    </row>
  </sheetData>
  <autoFilter ref="A5:E5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E14" sqref="E14"/>
    </sheetView>
  </sheetViews>
  <sheetFormatPr defaultRowHeight="14.25"/>
  <cols>
    <col min="1" max="1" width="10.33203125" bestFit="1" customWidth="1"/>
    <col min="2" max="2" width="25" bestFit="1" customWidth="1"/>
    <col min="3" max="3" width="17.44140625" bestFit="1" customWidth="1"/>
  </cols>
  <sheetData>
    <row r="1" spans="1:3">
      <c r="A1" s="47" t="s">
        <v>1975</v>
      </c>
      <c r="B1" s="166" t="s">
        <v>2680</v>
      </c>
      <c r="C1" s="166" t="s">
        <v>2681</v>
      </c>
    </row>
    <row r="2" spans="1:3">
      <c r="A2" s="50" t="s">
        <v>1172</v>
      </c>
      <c r="B2" s="1">
        <v>0.90100000000000002</v>
      </c>
      <c r="C2" s="1">
        <v>430</v>
      </c>
    </row>
    <row r="3" spans="1:3">
      <c r="A3" s="50" t="s">
        <v>1176</v>
      </c>
      <c r="B3" s="1">
        <v>1.0840000000000001</v>
      </c>
      <c r="C3" s="1">
        <v>517</v>
      </c>
    </row>
    <row r="4" spans="1:3">
      <c r="A4" s="50" t="s">
        <v>1177</v>
      </c>
      <c r="B4" s="1">
        <v>1.236</v>
      </c>
      <c r="C4" s="1">
        <v>587</v>
      </c>
    </row>
    <row r="5" spans="1:3">
      <c r="A5" s="50" t="s">
        <v>391</v>
      </c>
      <c r="B5" s="1">
        <v>1.296</v>
      </c>
      <c r="C5" s="1">
        <v>615</v>
      </c>
    </row>
    <row r="6" spans="1:3">
      <c r="A6" s="50" t="s">
        <v>376</v>
      </c>
      <c r="B6" s="1">
        <v>1.34</v>
      </c>
      <c r="C6" s="1">
        <v>635</v>
      </c>
    </row>
    <row r="7" spans="1:3">
      <c r="A7" s="50" t="s">
        <v>389</v>
      </c>
      <c r="B7" s="1">
        <v>1.4059999999999999</v>
      </c>
      <c r="C7" s="1">
        <v>666</v>
      </c>
    </row>
    <row r="8" spans="1:3">
      <c r="A8" s="50" t="s">
        <v>901</v>
      </c>
      <c r="B8" s="1">
        <v>1.4079999999999999</v>
      </c>
      <c r="C8" s="1">
        <v>671</v>
      </c>
    </row>
    <row r="9" spans="1:3">
      <c r="A9" s="50" t="s">
        <v>3242</v>
      </c>
      <c r="B9" s="1">
        <v>1.4119999999999999</v>
      </c>
      <c r="C9" s="1">
        <v>678</v>
      </c>
    </row>
    <row r="10" spans="1:3">
      <c r="A10" s="50" t="s">
        <v>1976</v>
      </c>
      <c r="B10" s="1">
        <v>10.082999999999998</v>
      </c>
      <c r="C10" s="1">
        <v>4799</v>
      </c>
    </row>
  </sheetData>
  <phoneticPr fontId="18"/>
  <pageMargins left="0.7" right="0.7" top="0.75" bottom="0.75" header="0.3" footer="0.3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/>
  </sheetViews>
  <sheetFormatPr defaultRowHeight="14.25"/>
  <cols>
    <col min="1" max="1" width="10.33203125" style="78" bestFit="1" customWidth="1"/>
    <col min="2" max="2" width="27.109375" style="78" bestFit="1" customWidth="1"/>
    <col min="3" max="3" width="19.44140625" style="78" bestFit="1" customWidth="1"/>
    <col min="4" max="5" width="27.5546875" style="78" bestFit="1" customWidth="1"/>
    <col min="6" max="16384" width="8.88671875" style="78"/>
  </cols>
  <sheetData>
    <row r="1" spans="1:5">
      <c r="A1" s="47" t="s">
        <v>1975</v>
      </c>
      <c r="B1" s="166" t="s">
        <v>2682</v>
      </c>
      <c r="C1" s="166" t="s">
        <v>2683</v>
      </c>
      <c r="D1"/>
      <c r="E1"/>
    </row>
    <row r="2" spans="1:5">
      <c r="A2" s="50" t="s">
        <v>1172</v>
      </c>
      <c r="B2" s="1">
        <v>1.7270000000000001</v>
      </c>
      <c r="C2" s="1">
        <v>310</v>
      </c>
      <c r="D2"/>
      <c r="E2"/>
    </row>
    <row r="3" spans="1:5">
      <c r="A3" s="50" t="s">
        <v>1176</v>
      </c>
      <c r="B3" s="1">
        <v>1.988</v>
      </c>
      <c r="C3" s="1">
        <v>359</v>
      </c>
      <c r="D3"/>
      <c r="E3"/>
    </row>
    <row r="4" spans="1:5">
      <c r="A4" s="50" t="s">
        <v>1177</v>
      </c>
      <c r="B4" s="1">
        <v>2.2480000000000002</v>
      </c>
      <c r="C4" s="1">
        <v>406</v>
      </c>
      <c r="D4"/>
      <c r="E4"/>
    </row>
    <row r="5" spans="1:5">
      <c r="A5" s="50" t="s">
        <v>391</v>
      </c>
      <c r="B5" s="1">
        <v>2.4079999999999999</v>
      </c>
      <c r="C5" s="1">
        <v>440</v>
      </c>
      <c r="D5"/>
      <c r="E5"/>
    </row>
    <row r="6" spans="1:5">
      <c r="A6" s="50" t="s">
        <v>376</v>
      </c>
      <c r="B6" s="1">
        <v>2.468</v>
      </c>
      <c r="C6" s="1">
        <v>456</v>
      </c>
      <c r="D6"/>
      <c r="E6"/>
    </row>
    <row r="7" spans="1:5">
      <c r="A7" s="50" t="s">
        <v>389</v>
      </c>
      <c r="B7" s="1">
        <v>2.5350000000000001</v>
      </c>
      <c r="C7" s="1">
        <v>473</v>
      </c>
      <c r="D7"/>
      <c r="E7"/>
    </row>
    <row r="8" spans="1:5">
      <c r="A8" s="50" t="s">
        <v>901</v>
      </c>
      <c r="B8" s="1">
        <v>2.5419999999999998</v>
      </c>
      <c r="C8" s="1">
        <v>481</v>
      </c>
      <c r="D8"/>
      <c r="E8"/>
    </row>
    <row r="9" spans="1:5">
      <c r="A9" s="50" t="s">
        <v>3242</v>
      </c>
      <c r="B9" s="1">
        <v>2.5819999999999999</v>
      </c>
      <c r="C9" s="1">
        <v>488</v>
      </c>
      <c r="D9"/>
      <c r="E9"/>
    </row>
    <row r="10" spans="1:5">
      <c r="A10" s="50" t="s">
        <v>1976</v>
      </c>
      <c r="B10" s="1">
        <v>18.498000000000001</v>
      </c>
      <c r="C10" s="1">
        <v>3413</v>
      </c>
    </row>
  </sheetData>
  <phoneticPr fontId="18"/>
  <pageMargins left="0.7" right="0.7" top="0.75" bottom="0.75" header="0.3" footer="0.3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workbookViewId="0"/>
  </sheetViews>
  <sheetFormatPr defaultRowHeight="14.25"/>
  <cols>
    <col min="1" max="1" width="15.33203125" customWidth="1"/>
    <col min="2" max="2" width="8.5546875" bestFit="1" customWidth="1"/>
    <col min="3" max="6" width="8.6640625" bestFit="1" customWidth="1"/>
    <col min="7" max="7" width="11.6640625" bestFit="1" customWidth="1"/>
  </cols>
  <sheetData>
    <row r="1" spans="1:7">
      <c r="A1" t="s">
        <v>948</v>
      </c>
    </row>
    <row r="2" spans="1:7" s="78" customFormat="1">
      <c r="A2" t="s">
        <v>535</v>
      </c>
    </row>
    <row r="3" spans="1:7">
      <c r="A3" t="s">
        <v>542</v>
      </c>
    </row>
    <row r="4" spans="1:7">
      <c r="A4" s="4" t="s">
        <v>543</v>
      </c>
      <c r="B4" s="4" t="s">
        <v>536</v>
      </c>
      <c r="C4" s="4" t="s">
        <v>537</v>
      </c>
      <c r="D4" s="4" t="s">
        <v>538</v>
      </c>
      <c r="E4" s="4" t="s">
        <v>539</v>
      </c>
      <c r="F4" s="4" t="s">
        <v>540</v>
      </c>
      <c r="G4" s="4" t="s">
        <v>541</v>
      </c>
    </row>
    <row r="5" spans="1:7">
      <c r="A5" s="4" t="s">
        <v>1181</v>
      </c>
      <c r="B5" s="4">
        <v>706927</v>
      </c>
      <c r="C5" s="4">
        <v>214138</v>
      </c>
      <c r="D5" s="4">
        <v>115614</v>
      </c>
      <c r="E5" s="4">
        <v>2533</v>
      </c>
      <c r="F5" s="4">
        <v>353749</v>
      </c>
      <c r="G5" s="4">
        <v>20893</v>
      </c>
    </row>
    <row r="6" spans="1:7">
      <c r="A6" s="4" t="s">
        <v>1182</v>
      </c>
      <c r="B6" s="4">
        <v>798537</v>
      </c>
      <c r="C6" s="4">
        <v>245715</v>
      </c>
      <c r="D6" s="4">
        <v>139529</v>
      </c>
      <c r="E6" s="4">
        <v>4235</v>
      </c>
      <c r="F6" s="4">
        <v>384035</v>
      </c>
      <c r="G6" s="4">
        <v>25023</v>
      </c>
    </row>
    <row r="7" spans="1:7">
      <c r="A7" s="4" t="s">
        <v>1183</v>
      </c>
      <c r="B7" s="4">
        <v>914299</v>
      </c>
      <c r="C7" s="4">
        <v>308991</v>
      </c>
      <c r="D7" s="4">
        <v>171879</v>
      </c>
      <c r="E7" s="4">
        <v>5720</v>
      </c>
      <c r="F7" s="4">
        <v>397623</v>
      </c>
      <c r="G7" s="4">
        <v>30086</v>
      </c>
    </row>
    <row r="8" spans="1:7">
      <c r="A8" s="4" t="s">
        <v>438</v>
      </c>
      <c r="B8" s="4">
        <v>952031</v>
      </c>
      <c r="C8" s="4">
        <v>320242</v>
      </c>
      <c r="D8" s="4">
        <v>187097</v>
      </c>
      <c r="E8" s="4">
        <v>6022</v>
      </c>
      <c r="F8" s="4">
        <v>394955</v>
      </c>
      <c r="G8" s="4">
        <v>43715</v>
      </c>
    </row>
    <row r="9" spans="1:7">
      <c r="A9" s="4" t="s">
        <v>931</v>
      </c>
      <c r="B9" s="4">
        <v>1056101</v>
      </c>
      <c r="C9" s="4">
        <v>325731</v>
      </c>
      <c r="D9" s="4">
        <v>202921</v>
      </c>
      <c r="E9" s="4">
        <v>5041</v>
      </c>
      <c r="F9" s="4">
        <v>481938</v>
      </c>
      <c r="G9" s="4">
        <v>40470</v>
      </c>
    </row>
    <row r="10" spans="1:7">
      <c r="A10" s="4" t="s">
        <v>932</v>
      </c>
      <c r="B10" s="4">
        <v>1141319</v>
      </c>
      <c r="C10" s="4">
        <v>316617</v>
      </c>
      <c r="D10" s="4">
        <v>205237</v>
      </c>
      <c r="E10" s="4">
        <v>5318</v>
      </c>
      <c r="F10" s="4">
        <v>571063</v>
      </c>
      <c r="G10" s="4">
        <v>43084</v>
      </c>
    </row>
    <row r="11" spans="1:7">
      <c r="A11" s="4" t="s">
        <v>933</v>
      </c>
      <c r="B11" s="4">
        <v>1151918</v>
      </c>
      <c r="C11" s="4">
        <v>324405</v>
      </c>
      <c r="D11" s="4">
        <v>210673</v>
      </c>
      <c r="E11" s="4">
        <v>5983</v>
      </c>
      <c r="F11" s="4">
        <v>567280</v>
      </c>
      <c r="G11" s="4">
        <v>43577</v>
      </c>
    </row>
    <row r="12" spans="1:7">
      <c r="A12" s="58" t="s">
        <v>3244</v>
      </c>
      <c r="B12" s="108">
        <v>1101716</v>
      </c>
      <c r="C12" s="108">
        <v>319239</v>
      </c>
      <c r="D12" s="108">
        <v>211660</v>
      </c>
      <c r="E12" s="108">
        <v>6192</v>
      </c>
      <c r="F12" s="108">
        <v>542418</v>
      </c>
      <c r="G12" s="108">
        <v>22207</v>
      </c>
    </row>
  </sheetData>
  <autoFilter ref="A4:G4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/>
  </sheetViews>
  <sheetFormatPr defaultRowHeight="14.25"/>
  <cols>
    <col min="1" max="1" width="10.6640625" bestFit="1" customWidth="1"/>
    <col min="2" max="2" width="11.6640625" bestFit="1" customWidth="1"/>
  </cols>
  <sheetData>
    <row r="1" spans="1:2">
      <c r="A1" s="47" t="s">
        <v>1975</v>
      </c>
      <c r="B1" t="s">
        <v>2684</v>
      </c>
    </row>
    <row r="2" spans="1:2">
      <c r="A2" s="50" t="s">
        <v>1184</v>
      </c>
      <c r="B2" s="1">
        <v>706927</v>
      </c>
    </row>
    <row r="3" spans="1:2">
      <c r="A3" s="50" t="s">
        <v>1185</v>
      </c>
      <c r="B3" s="1">
        <v>798537</v>
      </c>
    </row>
    <row r="4" spans="1:2">
      <c r="A4" s="50" t="s">
        <v>1186</v>
      </c>
      <c r="B4" s="1">
        <v>914299</v>
      </c>
    </row>
    <row r="5" spans="1:2">
      <c r="A5" s="50" t="s">
        <v>443</v>
      </c>
      <c r="B5" s="1">
        <v>952031</v>
      </c>
    </row>
    <row r="6" spans="1:2">
      <c r="A6" s="50" t="s">
        <v>440</v>
      </c>
      <c r="B6" s="1">
        <v>1056101</v>
      </c>
    </row>
    <row r="7" spans="1:2">
      <c r="A7" s="50" t="s">
        <v>441</v>
      </c>
      <c r="B7" s="1">
        <v>1141319</v>
      </c>
    </row>
    <row r="8" spans="1:2">
      <c r="A8" s="50" t="s">
        <v>677</v>
      </c>
      <c r="B8" s="1">
        <v>1151918</v>
      </c>
    </row>
    <row r="9" spans="1:2">
      <c r="A9" s="50" t="s">
        <v>2834</v>
      </c>
      <c r="B9" s="1">
        <v>1101716</v>
      </c>
    </row>
    <row r="10" spans="1:2">
      <c r="A10" s="50" t="s">
        <v>1976</v>
      </c>
      <c r="B10" s="1">
        <v>7822848</v>
      </c>
    </row>
  </sheetData>
  <phoneticPr fontId="18"/>
  <pageMargins left="0.7" right="0.7" top="0.75" bottom="0.75" header="0.3" footer="0.3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workbookViewId="0"/>
  </sheetViews>
  <sheetFormatPr defaultRowHeight="14.25"/>
  <cols>
    <col min="1" max="1" width="8.88671875" bestFit="1" customWidth="1"/>
    <col min="2" max="2" width="13.5546875" bestFit="1" customWidth="1"/>
  </cols>
  <sheetData>
    <row r="1" spans="1:7">
      <c r="A1" t="s">
        <v>952</v>
      </c>
    </row>
    <row r="2" spans="1:7" s="78" customFormat="1">
      <c r="A2" t="s">
        <v>3150</v>
      </c>
    </row>
    <row r="3" spans="1:7" s="78" customFormat="1">
      <c r="A3" t="s">
        <v>548</v>
      </c>
    </row>
    <row r="4" spans="1:7">
      <c r="A4" t="s">
        <v>544</v>
      </c>
    </row>
    <row r="5" spans="1:7">
      <c r="A5" s="169" t="s">
        <v>953</v>
      </c>
      <c r="B5" s="169" t="s">
        <v>949</v>
      </c>
      <c r="C5" s="169" t="s">
        <v>950</v>
      </c>
      <c r="D5" s="169" t="s">
        <v>951</v>
      </c>
      <c r="E5" s="169"/>
      <c r="F5" s="169"/>
      <c r="G5" s="169"/>
    </row>
    <row r="6" spans="1:7">
      <c r="A6" s="169"/>
      <c r="B6" s="169"/>
      <c r="C6" s="169"/>
      <c r="D6" s="93" t="s">
        <v>313</v>
      </c>
      <c r="E6" s="93" t="s">
        <v>549</v>
      </c>
      <c r="F6" s="93" t="s">
        <v>550</v>
      </c>
      <c r="G6" s="93" t="s">
        <v>551</v>
      </c>
    </row>
    <row r="7" spans="1:7" s="78" customFormat="1" ht="7.5" customHeight="1">
      <c r="A7" s="150" t="str">
        <f>A5</f>
        <v>年別</v>
      </c>
      <c r="B7" s="150" t="str">
        <f>B5</f>
        <v>区分</v>
      </c>
      <c r="C7" s="150" t="str">
        <f>C5</f>
        <v>定員</v>
      </c>
      <c r="D7" s="150" t="str">
        <f>D6&amp;"("&amp;$D$5&amp;")"</f>
        <v>総数(児童数)</v>
      </c>
      <c r="E7" s="150" t="str">
        <f t="shared" ref="E7:G7" si="0">E6&amp;"("&amp;$D$5&amp;")"</f>
        <v>3歳未満(児童数)</v>
      </c>
      <c r="F7" s="150" t="str">
        <f t="shared" si="0"/>
        <v>3歳(児童数)</v>
      </c>
      <c r="G7" s="150" t="str">
        <f t="shared" si="0"/>
        <v>4歳以上(児童数)</v>
      </c>
    </row>
    <row r="8" spans="1:7">
      <c r="A8" s="88">
        <v>40664</v>
      </c>
      <c r="B8" s="87" t="s">
        <v>545</v>
      </c>
      <c r="C8" s="89">
        <v>180</v>
      </c>
      <c r="D8" s="89">
        <v>190</v>
      </c>
      <c r="E8" s="89">
        <v>61</v>
      </c>
      <c r="F8" s="89">
        <v>41</v>
      </c>
      <c r="G8" s="89">
        <v>88</v>
      </c>
    </row>
    <row r="9" spans="1:7">
      <c r="A9" s="88">
        <v>40664</v>
      </c>
      <c r="B9" s="87" t="s">
        <v>546</v>
      </c>
      <c r="C9" s="89">
        <v>180</v>
      </c>
      <c r="D9" s="89">
        <v>177</v>
      </c>
      <c r="E9" s="89">
        <v>49</v>
      </c>
      <c r="F9" s="89">
        <v>38</v>
      </c>
      <c r="G9" s="89">
        <v>90</v>
      </c>
    </row>
    <row r="10" spans="1:7">
      <c r="A10" s="88">
        <v>40664</v>
      </c>
      <c r="B10" s="87" t="s">
        <v>547</v>
      </c>
      <c r="C10" s="89">
        <v>180</v>
      </c>
      <c r="D10" s="89">
        <v>171</v>
      </c>
      <c r="E10" s="89">
        <v>58</v>
      </c>
      <c r="F10" s="89">
        <v>40</v>
      </c>
      <c r="G10" s="89">
        <v>73</v>
      </c>
    </row>
    <row r="11" spans="1:7">
      <c r="A11" s="88">
        <v>41030</v>
      </c>
      <c r="B11" s="87" t="s">
        <v>545</v>
      </c>
      <c r="C11" s="89">
        <v>180</v>
      </c>
      <c r="D11" s="89">
        <v>195</v>
      </c>
      <c r="E11" s="89">
        <v>60</v>
      </c>
      <c r="F11" s="89">
        <v>42</v>
      </c>
      <c r="G11" s="89">
        <v>93</v>
      </c>
    </row>
    <row r="12" spans="1:7">
      <c r="A12" s="88">
        <v>41030</v>
      </c>
      <c r="B12" s="87" t="s">
        <v>546</v>
      </c>
      <c r="C12" s="89">
        <v>180</v>
      </c>
      <c r="D12" s="89">
        <v>177</v>
      </c>
      <c r="E12" s="89">
        <v>50</v>
      </c>
      <c r="F12" s="89">
        <v>42</v>
      </c>
      <c r="G12" s="89">
        <v>85</v>
      </c>
    </row>
    <row r="13" spans="1:7">
      <c r="A13" s="88">
        <v>41030</v>
      </c>
      <c r="B13" s="87" t="s">
        <v>547</v>
      </c>
      <c r="C13" s="89">
        <v>180</v>
      </c>
      <c r="D13" s="89">
        <v>177</v>
      </c>
      <c r="E13" s="89">
        <v>55</v>
      </c>
      <c r="F13" s="89">
        <v>42</v>
      </c>
      <c r="G13" s="89">
        <v>80</v>
      </c>
    </row>
    <row r="14" spans="1:7">
      <c r="A14" s="88">
        <v>41395</v>
      </c>
      <c r="B14" s="87" t="s">
        <v>545</v>
      </c>
      <c r="C14" s="89">
        <v>180</v>
      </c>
      <c r="D14" s="89">
        <v>202</v>
      </c>
      <c r="E14" s="89">
        <v>63</v>
      </c>
      <c r="F14" s="89">
        <v>45</v>
      </c>
      <c r="G14" s="89">
        <v>94</v>
      </c>
    </row>
    <row r="15" spans="1:7">
      <c r="A15" s="88">
        <v>41395</v>
      </c>
      <c r="B15" s="87" t="s">
        <v>546</v>
      </c>
      <c r="C15" s="89">
        <v>180</v>
      </c>
      <c r="D15" s="89">
        <v>184</v>
      </c>
      <c r="E15" s="89">
        <v>59</v>
      </c>
      <c r="F15" s="89">
        <v>34</v>
      </c>
      <c r="G15" s="89">
        <v>91</v>
      </c>
    </row>
    <row r="16" spans="1:7">
      <c r="A16" s="88">
        <v>41395</v>
      </c>
      <c r="B16" s="87" t="s">
        <v>547</v>
      </c>
      <c r="C16" s="89">
        <v>180</v>
      </c>
      <c r="D16" s="89">
        <v>188</v>
      </c>
      <c r="E16" s="89">
        <v>62</v>
      </c>
      <c r="F16" s="89">
        <v>37</v>
      </c>
      <c r="G16" s="89">
        <v>89</v>
      </c>
    </row>
    <row r="17" spans="1:7">
      <c r="A17" s="88">
        <v>41760</v>
      </c>
      <c r="B17" s="87" t="s">
        <v>545</v>
      </c>
      <c r="C17" s="89">
        <v>180</v>
      </c>
      <c r="D17" s="89">
        <v>206</v>
      </c>
      <c r="E17" s="89">
        <v>69</v>
      </c>
      <c r="F17" s="89">
        <v>45</v>
      </c>
      <c r="G17" s="89">
        <v>92</v>
      </c>
    </row>
    <row r="18" spans="1:7">
      <c r="A18" s="88">
        <v>41760</v>
      </c>
      <c r="B18" s="87" t="s">
        <v>546</v>
      </c>
      <c r="C18" s="89">
        <v>180</v>
      </c>
      <c r="D18" s="89">
        <v>191</v>
      </c>
      <c r="E18" s="89">
        <v>65</v>
      </c>
      <c r="F18" s="89">
        <v>37</v>
      </c>
      <c r="G18" s="89">
        <v>89</v>
      </c>
    </row>
    <row r="19" spans="1:7">
      <c r="A19" s="88">
        <v>41760</v>
      </c>
      <c r="B19" s="87" t="s">
        <v>547</v>
      </c>
      <c r="C19" s="89">
        <v>180</v>
      </c>
      <c r="D19" s="89">
        <v>186</v>
      </c>
      <c r="E19" s="89">
        <v>62</v>
      </c>
      <c r="F19" s="89">
        <v>36</v>
      </c>
      <c r="G19" s="89">
        <v>88</v>
      </c>
    </row>
    <row r="20" spans="1:7">
      <c r="A20" s="88">
        <v>42125</v>
      </c>
      <c r="B20" s="87" t="s">
        <v>545</v>
      </c>
      <c r="C20" s="87">
        <v>180</v>
      </c>
      <c r="D20" s="87">
        <v>206</v>
      </c>
      <c r="E20" s="87">
        <v>72</v>
      </c>
      <c r="F20" s="87">
        <v>40</v>
      </c>
      <c r="G20" s="87">
        <v>94</v>
      </c>
    </row>
    <row r="21" spans="1:7">
      <c r="A21" s="88">
        <v>42125</v>
      </c>
      <c r="B21" s="87" t="s">
        <v>546</v>
      </c>
      <c r="C21" s="87">
        <v>180</v>
      </c>
      <c r="D21" s="87">
        <v>184</v>
      </c>
      <c r="E21" s="87">
        <v>62</v>
      </c>
      <c r="F21" s="87">
        <v>40</v>
      </c>
      <c r="G21" s="87">
        <v>82</v>
      </c>
    </row>
    <row r="22" spans="1:7">
      <c r="A22" s="88">
        <v>42125</v>
      </c>
      <c r="B22" s="87" t="s">
        <v>547</v>
      </c>
      <c r="C22" s="87">
        <v>180</v>
      </c>
      <c r="D22" s="87">
        <v>179</v>
      </c>
      <c r="E22" s="87">
        <v>62</v>
      </c>
      <c r="F22" s="87">
        <v>34</v>
      </c>
      <c r="G22" s="87">
        <v>83</v>
      </c>
    </row>
    <row r="23" spans="1:7">
      <c r="A23" s="88">
        <v>42125</v>
      </c>
      <c r="B23" s="87" t="s">
        <v>2685</v>
      </c>
      <c r="C23" s="87">
        <v>90</v>
      </c>
      <c r="D23" s="87">
        <v>67</v>
      </c>
      <c r="E23" s="87">
        <v>46</v>
      </c>
      <c r="F23" s="87">
        <v>16</v>
      </c>
      <c r="G23" s="87">
        <v>5</v>
      </c>
    </row>
    <row r="24" spans="1:7">
      <c r="A24" s="119">
        <v>42491</v>
      </c>
      <c r="B24" s="108" t="s">
        <v>545</v>
      </c>
      <c r="C24" s="108">
        <v>180</v>
      </c>
      <c r="D24" s="108">
        <f>SUM(E24:G24)</f>
        <v>213</v>
      </c>
      <c r="E24" s="108">
        <v>75</v>
      </c>
      <c r="F24" s="108">
        <v>47</v>
      </c>
      <c r="G24" s="108">
        <v>91</v>
      </c>
    </row>
    <row r="25" spans="1:7">
      <c r="A25" s="119">
        <v>42491</v>
      </c>
      <c r="B25" s="108" t="s">
        <v>546</v>
      </c>
      <c r="C25" s="108">
        <v>180</v>
      </c>
      <c r="D25" s="108">
        <f t="shared" ref="D25:D27" si="1">SUM(E25:G25)</f>
        <v>196</v>
      </c>
      <c r="E25" s="108">
        <v>69</v>
      </c>
      <c r="F25" s="108">
        <v>40</v>
      </c>
      <c r="G25" s="108">
        <v>87</v>
      </c>
    </row>
    <row r="26" spans="1:7">
      <c r="A26" s="119">
        <v>42491</v>
      </c>
      <c r="B26" s="108" t="s">
        <v>547</v>
      </c>
      <c r="C26" s="108">
        <v>180</v>
      </c>
      <c r="D26" s="108">
        <f t="shared" si="1"/>
        <v>188</v>
      </c>
      <c r="E26" s="108">
        <v>72</v>
      </c>
      <c r="F26" s="108">
        <v>37</v>
      </c>
      <c r="G26" s="108">
        <v>79</v>
      </c>
    </row>
    <row r="27" spans="1:7">
      <c r="A27" s="119">
        <v>42491</v>
      </c>
      <c r="B27" s="108" t="s">
        <v>2685</v>
      </c>
      <c r="C27" s="108">
        <v>90</v>
      </c>
      <c r="D27" s="108">
        <f t="shared" si="1"/>
        <v>81</v>
      </c>
      <c r="E27" s="108">
        <v>43</v>
      </c>
      <c r="F27" s="108">
        <v>19</v>
      </c>
      <c r="G27" s="108">
        <v>19</v>
      </c>
    </row>
  </sheetData>
  <autoFilter ref="A7:G7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4">
    <mergeCell ref="D5:G5"/>
    <mergeCell ref="C5:C6"/>
    <mergeCell ref="B5:B6"/>
    <mergeCell ref="A5:A6"/>
  </mergeCells>
  <phoneticPr fontId="18"/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workbookViewId="0"/>
  </sheetViews>
  <sheetFormatPr defaultRowHeight="14.25"/>
  <cols>
    <col min="1" max="1" width="19.6640625" bestFit="1" customWidth="1"/>
    <col min="2" max="2" width="14.33203125" bestFit="1" customWidth="1"/>
    <col min="3" max="3" width="9.109375" bestFit="1" customWidth="1"/>
    <col min="4" max="4" width="13.109375" bestFit="1" customWidth="1"/>
    <col min="5" max="5" width="15.21875" bestFit="1" customWidth="1"/>
    <col min="6" max="6" width="6" customWidth="1"/>
  </cols>
  <sheetData>
    <row r="1" spans="1:6">
      <c r="A1" s="47" t="s">
        <v>2687</v>
      </c>
      <c r="B1" s="47" t="s">
        <v>2057</v>
      </c>
    </row>
    <row r="2" spans="1:6">
      <c r="A2" s="47" t="s">
        <v>1975</v>
      </c>
      <c r="B2" s="166" t="s">
        <v>545</v>
      </c>
      <c r="C2" s="166" t="s">
        <v>546</v>
      </c>
      <c r="D2" s="166" t="s">
        <v>547</v>
      </c>
      <c r="E2" s="166" t="s">
        <v>2686</v>
      </c>
      <c r="F2" s="166" t="s">
        <v>1976</v>
      </c>
    </row>
    <row r="3" spans="1:6">
      <c r="A3" s="48">
        <v>40664</v>
      </c>
      <c r="B3" s="1">
        <v>190</v>
      </c>
      <c r="C3" s="1">
        <v>177</v>
      </c>
      <c r="D3" s="1">
        <v>171</v>
      </c>
      <c r="E3" s="1"/>
      <c r="F3" s="1">
        <v>538</v>
      </c>
    </row>
    <row r="4" spans="1:6">
      <c r="A4" s="48">
        <v>41030</v>
      </c>
      <c r="B4" s="1">
        <v>195</v>
      </c>
      <c r="C4" s="1">
        <v>177</v>
      </c>
      <c r="D4" s="1">
        <v>177</v>
      </c>
      <c r="E4" s="1"/>
      <c r="F4" s="1">
        <v>549</v>
      </c>
    </row>
    <row r="5" spans="1:6">
      <c r="A5" s="48">
        <v>41395</v>
      </c>
      <c r="B5" s="1">
        <v>202</v>
      </c>
      <c r="C5" s="1">
        <v>184</v>
      </c>
      <c r="D5" s="1">
        <v>188</v>
      </c>
      <c r="E5" s="1"/>
      <c r="F5" s="1">
        <v>574</v>
      </c>
    </row>
    <row r="6" spans="1:6">
      <c r="A6" s="48">
        <v>41760</v>
      </c>
      <c r="B6" s="1">
        <v>206</v>
      </c>
      <c r="C6" s="1">
        <v>191</v>
      </c>
      <c r="D6" s="1">
        <v>186</v>
      </c>
      <c r="E6" s="1"/>
      <c r="F6" s="1">
        <v>583</v>
      </c>
    </row>
    <row r="7" spans="1:6">
      <c r="A7" s="48">
        <v>42125</v>
      </c>
      <c r="B7" s="1">
        <v>206</v>
      </c>
      <c r="C7" s="1">
        <v>184</v>
      </c>
      <c r="D7" s="1">
        <v>179</v>
      </c>
      <c r="E7" s="1">
        <v>67</v>
      </c>
      <c r="F7" s="1">
        <v>636</v>
      </c>
    </row>
    <row r="8" spans="1:6">
      <c r="A8" s="48">
        <v>42491</v>
      </c>
      <c r="B8" s="1">
        <v>213</v>
      </c>
      <c r="C8" s="1">
        <v>196</v>
      </c>
      <c r="D8" s="1">
        <v>188</v>
      </c>
      <c r="E8" s="1">
        <v>81</v>
      </c>
      <c r="F8" s="1">
        <v>678</v>
      </c>
    </row>
    <row r="9" spans="1:6">
      <c r="A9" s="48" t="s">
        <v>1976</v>
      </c>
      <c r="B9" s="1">
        <v>1212</v>
      </c>
      <c r="C9" s="1">
        <v>1109</v>
      </c>
      <c r="D9" s="1">
        <v>1089</v>
      </c>
      <c r="E9" s="1">
        <v>148</v>
      </c>
      <c r="F9" s="1">
        <v>3558</v>
      </c>
    </row>
  </sheetData>
  <phoneticPr fontId="18"/>
  <pageMargins left="0.7" right="0.7" top="0.75" bottom="0.75" header="0.3" footer="0.3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/>
  </sheetViews>
  <sheetFormatPr defaultRowHeight="14.25"/>
  <cols>
    <col min="1" max="1" width="12.5546875" customWidth="1"/>
    <col min="2" max="2" width="11.88671875" bestFit="1" customWidth="1"/>
  </cols>
  <sheetData>
    <row r="1" spans="1:6">
      <c r="A1" t="s">
        <v>954</v>
      </c>
    </row>
    <row r="2" spans="1:6" s="78" customFormat="1">
      <c r="A2" t="s">
        <v>548</v>
      </c>
    </row>
    <row r="3" spans="1:6">
      <c r="A3" t="s">
        <v>552</v>
      </c>
    </row>
    <row r="4" spans="1:6">
      <c r="A4" s="169" t="s">
        <v>557</v>
      </c>
      <c r="B4" s="169" t="s">
        <v>955</v>
      </c>
      <c r="C4" s="169" t="s">
        <v>558</v>
      </c>
      <c r="D4" s="169"/>
      <c r="E4" s="169" t="s">
        <v>553</v>
      </c>
      <c r="F4" s="169"/>
    </row>
    <row r="5" spans="1:6">
      <c r="A5" s="169"/>
      <c r="B5" s="169"/>
      <c r="C5" s="93" t="s">
        <v>554</v>
      </c>
      <c r="D5" s="93" t="s">
        <v>555</v>
      </c>
      <c r="E5" s="93" t="s">
        <v>559</v>
      </c>
      <c r="F5" s="93" t="s">
        <v>560</v>
      </c>
    </row>
    <row r="6" spans="1:6" s="78" customFormat="1" ht="7.5" customHeight="1">
      <c r="A6" s="150" t="str">
        <f>A4</f>
        <v>年度別</v>
      </c>
      <c r="B6" s="150" t="str">
        <f>B4</f>
        <v>開設日数(日)</v>
      </c>
      <c r="C6" s="150" t="str">
        <f>C5&amp;"("&amp;$C$4&amp;")"</f>
        <v>親子(組)(来室)</v>
      </c>
      <c r="D6" s="150" t="str">
        <f t="shared" ref="D6" si="0">D5&amp;"("&amp;$C$4&amp;")"</f>
        <v>人数(人)(来室)</v>
      </c>
      <c r="E6" s="150" t="str">
        <f>E5&amp;"("&amp;$E$4&amp;")"</f>
        <v>面接相談(相談(件))</v>
      </c>
      <c r="F6" s="150" t="str">
        <f>F5&amp;"("&amp;$E$4&amp;")"</f>
        <v>電話相談(相談(件))</v>
      </c>
    </row>
    <row r="7" spans="1:6">
      <c r="A7" s="4" t="s">
        <v>1181</v>
      </c>
      <c r="B7" s="18">
        <v>244</v>
      </c>
      <c r="C7" s="18">
        <v>4894</v>
      </c>
      <c r="D7" s="18">
        <v>11461</v>
      </c>
      <c r="E7" s="18">
        <v>2373</v>
      </c>
      <c r="F7" s="18">
        <v>76</v>
      </c>
    </row>
    <row r="8" spans="1:6">
      <c r="A8" s="4" t="s">
        <v>1182</v>
      </c>
      <c r="B8" s="18">
        <v>242</v>
      </c>
      <c r="C8" s="18">
        <v>4542</v>
      </c>
      <c r="D8" s="18">
        <v>10691</v>
      </c>
      <c r="E8" s="18">
        <v>2340</v>
      </c>
      <c r="F8" s="18">
        <v>64</v>
      </c>
    </row>
    <row r="9" spans="1:6">
      <c r="A9" s="4" t="s">
        <v>1183</v>
      </c>
      <c r="B9" s="18">
        <v>233</v>
      </c>
      <c r="C9" s="18">
        <v>4755</v>
      </c>
      <c r="D9" s="18">
        <v>11034</v>
      </c>
      <c r="E9" s="18">
        <v>1875</v>
      </c>
      <c r="F9" s="18">
        <v>58</v>
      </c>
    </row>
    <row r="10" spans="1:6">
      <c r="A10" s="4" t="s">
        <v>438</v>
      </c>
      <c r="B10" s="18">
        <v>241</v>
      </c>
      <c r="C10" s="18">
        <v>4883</v>
      </c>
      <c r="D10" s="18">
        <v>10880</v>
      </c>
      <c r="E10" s="18">
        <v>1916</v>
      </c>
      <c r="F10" s="18">
        <v>93</v>
      </c>
    </row>
    <row r="11" spans="1:6">
      <c r="A11" s="4" t="s">
        <v>931</v>
      </c>
      <c r="B11" s="4">
        <v>245</v>
      </c>
      <c r="C11" s="4">
        <v>4713</v>
      </c>
      <c r="D11" s="4">
        <v>10895</v>
      </c>
      <c r="E11" s="4">
        <v>1863</v>
      </c>
      <c r="F11" s="4">
        <v>48</v>
      </c>
    </row>
    <row r="12" spans="1:6">
      <c r="A12" s="4" t="s">
        <v>932</v>
      </c>
      <c r="B12" s="4">
        <v>241</v>
      </c>
      <c r="C12" s="4">
        <v>4557</v>
      </c>
      <c r="D12" s="4">
        <v>10381</v>
      </c>
      <c r="E12" s="4">
        <v>1483</v>
      </c>
      <c r="F12" s="4">
        <v>55</v>
      </c>
    </row>
    <row r="13" spans="1:6">
      <c r="A13" s="4" t="s">
        <v>933</v>
      </c>
      <c r="B13" s="4">
        <v>244</v>
      </c>
      <c r="C13" s="4">
        <v>4318</v>
      </c>
      <c r="D13" s="4">
        <v>9588</v>
      </c>
      <c r="E13" s="4">
        <v>1403</v>
      </c>
      <c r="F13" s="4">
        <v>66</v>
      </c>
    </row>
    <row r="14" spans="1:6">
      <c r="A14" s="108" t="s">
        <v>3244</v>
      </c>
      <c r="B14" s="108">
        <v>243</v>
      </c>
      <c r="C14" s="108">
        <v>3577</v>
      </c>
      <c r="D14" s="108">
        <v>8239</v>
      </c>
      <c r="E14" s="108">
        <v>1314</v>
      </c>
      <c r="F14" s="108">
        <v>45</v>
      </c>
    </row>
  </sheetData>
  <autoFilter ref="A6:F6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4">
    <mergeCell ref="B4:B5"/>
    <mergeCell ref="A4:A5"/>
    <mergeCell ref="C4:D4"/>
    <mergeCell ref="E4:F4"/>
  </mergeCells>
  <phoneticPr fontId="18"/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4.25"/>
  <cols>
    <col min="1" max="1" width="10.6640625" bestFit="1" customWidth="1"/>
    <col min="2" max="2" width="15.33203125" bestFit="1" customWidth="1"/>
    <col min="3" max="3" width="11.21875" bestFit="1" customWidth="1"/>
  </cols>
  <sheetData>
    <row r="1" spans="1:3">
      <c r="A1" s="47" t="s">
        <v>1975</v>
      </c>
      <c r="B1" s="166" t="s">
        <v>2688</v>
      </c>
      <c r="C1" s="166" t="s">
        <v>2689</v>
      </c>
    </row>
    <row r="2" spans="1:3">
      <c r="A2" s="50" t="s">
        <v>1184</v>
      </c>
      <c r="B2" s="1">
        <v>4894</v>
      </c>
      <c r="C2" s="1">
        <v>11461</v>
      </c>
    </row>
    <row r="3" spans="1:3">
      <c r="A3" s="50" t="s">
        <v>1185</v>
      </c>
      <c r="B3" s="1">
        <v>4542</v>
      </c>
      <c r="C3" s="1">
        <v>10691</v>
      </c>
    </row>
    <row r="4" spans="1:3">
      <c r="A4" s="50" t="s">
        <v>1186</v>
      </c>
      <c r="B4" s="1">
        <v>4755</v>
      </c>
      <c r="C4" s="1">
        <v>11034</v>
      </c>
    </row>
    <row r="5" spans="1:3">
      <c r="A5" s="50" t="s">
        <v>443</v>
      </c>
      <c r="B5" s="1">
        <v>4883</v>
      </c>
      <c r="C5" s="1">
        <v>10880</v>
      </c>
    </row>
    <row r="6" spans="1:3">
      <c r="A6" s="50" t="s">
        <v>440</v>
      </c>
      <c r="B6" s="1">
        <v>4713</v>
      </c>
      <c r="C6" s="1">
        <v>10895</v>
      </c>
    </row>
    <row r="7" spans="1:3">
      <c r="A7" s="50" t="s">
        <v>441</v>
      </c>
      <c r="B7" s="1">
        <v>4557</v>
      </c>
      <c r="C7" s="1">
        <v>10381</v>
      </c>
    </row>
    <row r="8" spans="1:3">
      <c r="A8" s="50" t="s">
        <v>677</v>
      </c>
      <c r="B8" s="1">
        <v>4318</v>
      </c>
      <c r="C8" s="1">
        <v>9588</v>
      </c>
    </row>
    <row r="9" spans="1:3">
      <c r="A9" s="50" t="s">
        <v>2834</v>
      </c>
      <c r="B9" s="1">
        <v>3577</v>
      </c>
      <c r="C9" s="1">
        <v>8239</v>
      </c>
    </row>
    <row r="10" spans="1:3">
      <c r="A10" s="50" t="s">
        <v>1976</v>
      </c>
      <c r="B10" s="1">
        <v>36239</v>
      </c>
      <c r="C10" s="1">
        <v>83169</v>
      </c>
    </row>
  </sheetData>
  <phoneticPr fontId="18"/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6"/>
  <sheetViews>
    <sheetView workbookViewId="0">
      <selection activeCell="D24" sqref="D24"/>
    </sheetView>
  </sheetViews>
  <sheetFormatPr defaultRowHeight="14.25"/>
  <cols>
    <col min="1" max="1" width="12.88671875" customWidth="1"/>
    <col min="2" max="2" width="15.33203125" bestFit="1" customWidth="1"/>
    <col min="3" max="3" width="19.6640625" bestFit="1" customWidth="1"/>
  </cols>
  <sheetData>
    <row r="3" spans="1:3">
      <c r="A3" s="47" t="s">
        <v>1975</v>
      </c>
      <c r="B3" s="166" t="s">
        <v>2084</v>
      </c>
      <c r="C3" s="166" t="s">
        <v>2083</v>
      </c>
    </row>
    <row r="4" spans="1:3">
      <c r="A4" s="52">
        <v>42370</v>
      </c>
      <c r="B4" s="1">
        <v>5.4</v>
      </c>
      <c r="C4" s="1">
        <v>57.5</v>
      </c>
    </row>
    <row r="5" spans="1:3">
      <c r="A5" s="52">
        <v>42401</v>
      </c>
      <c r="B5" s="1">
        <v>8.1</v>
      </c>
      <c r="C5" s="1">
        <v>87</v>
      </c>
    </row>
    <row r="6" spans="1:3">
      <c r="A6" s="52">
        <v>42430</v>
      </c>
      <c r="B6" s="1">
        <v>9.8000000000000007</v>
      </c>
      <c r="C6" s="1">
        <v>111.5</v>
      </c>
    </row>
    <row r="7" spans="1:3">
      <c r="A7" s="52">
        <v>42461</v>
      </c>
      <c r="B7" s="1">
        <v>15.1</v>
      </c>
      <c r="C7" s="1">
        <v>136</v>
      </c>
    </row>
    <row r="8" spans="1:3">
      <c r="A8" s="52">
        <v>42491</v>
      </c>
      <c r="B8" s="1">
        <v>19.5</v>
      </c>
      <c r="C8" s="1">
        <v>95.5</v>
      </c>
    </row>
    <row r="9" spans="1:3">
      <c r="A9" s="52">
        <v>42522</v>
      </c>
      <c r="B9" s="1">
        <v>21.6</v>
      </c>
      <c r="C9" s="1">
        <v>123.5</v>
      </c>
    </row>
    <row r="10" spans="1:3">
      <c r="A10" s="52">
        <v>42552</v>
      </c>
      <c r="B10" s="1">
        <v>24.7</v>
      </c>
      <c r="C10" s="1">
        <v>106.5</v>
      </c>
    </row>
    <row r="11" spans="1:3">
      <c r="A11" s="52">
        <v>42583</v>
      </c>
      <c r="B11" s="1">
        <v>26.7</v>
      </c>
      <c r="C11" s="1">
        <v>193.5</v>
      </c>
    </row>
    <row r="12" spans="1:3">
      <c r="A12" s="52">
        <v>42614</v>
      </c>
      <c r="B12" s="1">
        <v>24.1</v>
      </c>
      <c r="C12" s="1">
        <v>240</v>
      </c>
    </row>
    <row r="13" spans="1:3">
      <c r="A13" s="52">
        <v>42644</v>
      </c>
      <c r="B13" s="1">
        <v>18.600000000000001</v>
      </c>
      <c r="C13" s="1">
        <v>61</v>
      </c>
    </row>
    <row r="14" spans="1:3">
      <c r="A14" s="52">
        <v>42675</v>
      </c>
      <c r="B14" s="1">
        <v>11.4</v>
      </c>
      <c r="C14" s="1">
        <v>113.5</v>
      </c>
    </row>
    <row r="15" spans="1:3">
      <c r="A15" s="52">
        <v>42705</v>
      </c>
      <c r="B15" s="1">
        <v>8.8000000000000007</v>
      </c>
      <c r="C15" s="1">
        <v>73</v>
      </c>
    </row>
    <row r="16" spans="1:3">
      <c r="A16" s="52" t="s">
        <v>1976</v>
      </c>
      <c r="B16" s="1">
        <v>193.8</v>
      </c>
      <c r="C16" s="1">
        <v>1398.5</v>
      </c>
    </row>
  </sheetData>
  <phoneticPr fontId="18"/>
  <pageMargins left="0.7" right="0.7" top="0.75" bottom="0.75" header="0.3" footer="0.3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4.25"/>
  <cols>
    <col min="1" max="1" width="10.6640625" style="78" bestFit="1" customWidth="1"/>
    <col min="2" max="3" width="19.44140625" style="78" bestFit="1" customWidth="1"/>
    <col min="4" max="16384" width="8.88671875" style="78"/>
  </cols>
  <sheetData>
    <row r="1" spans="1:3">
      <c r="A1" s="47" t="s">
        <v>1975</v>
      </c>
      <c r="B1" s="166" t="s">
        <v>2690</v>
      </c>
      <c r="C1" s="166" t="s">
        <v>2691</v>
      </c>
    </row>
    <row r="2" spans="1:3">
      <c r="A2" s="50" t="s">
        <v>1184</v>
      </c>
      <c r="B2" s="1">
        <v>76</v>
      </c>
      <c r="C2" s="1">
        <v>2373</v>
      </c>
    </row>
    <row r="3" spans="1:3">
      <c r="A3" s="50" t="s">
        <v>1185</v>
      </c>
      <c r="B3" s="1">
        <v>64</v>
      </c>
      <c r="C3" s="1">
        <v>2340</v>
      </c>
    </row>
    <row r="4" spans="1:3">
      <c r="A4" s="50" t="s">
        <v>1186</v>
      </c>
      <c r="B4" s="1">
        <v>58</v>
      </c>
      <c r="C4" s="1">
        <v>1875</v>
      </c>
    </row>
    <row r="5" spans="1:3">
      <c r="A5" s="50" t="s">
        <v>443</v>
      </c>
      <c r="B5" s="1">
        <v>93</v>
      </c>
      <c r="C5" s="1">
        <v>1916</v>
      </c>
    </row>
    <row r="6" spans="1:3">
      <c r="A6" s="50" t="s">
        <v>440</v>
      </c>
      <c r="B6" s="1">
        <v>48</v>
      </c>
      <c r="C6" s="1">
        <v>1863</v>
      </c>
    </row>
    <row r="7" spans="1:3">
      <c r="A7" s="50" t="s">
        <v>441</v>
      </c>
      <c r="B7" s="1">
        <v>55</v>
      </c>
      <c r="C7" s="1">
        <v>1483</v>
      </c>
    </row>
    <row r="8" spans="1:3">
      <c r="A8" s="50" t="s">
        <v>677</v>
      </c>
      <c r="B8" s="1">
        <v>66</v>
      </c>
      <c r="C8" s="1">
        <v>1403</v>
      </c>
    </row>
    <row r="9" spans="1:3">
      <c r="A9" s="50" t="s">
        <v>2834</v>
      </c>
      <c r="B9" s="1">
        <v>45</v>
      </c>
      <c r="C9" s="1">
        <v>1314</v>
      </c>
    </row>
    <row r="10" spans="1:3">
      <c r="A10" s="50" t="s">
        <v>1976</v>
      </c>
      <c r="B10" s="1">
        <v>505</v>
      </c>
      <c r="C10" s="1">
        <v>14567</v>
      </c>
    </row>
  </sheetData>
  <phoneticPr fontId="18"/>
  <pageMargins left="0.7" right="0.7" top="0.75" bottom="0.75" header="0.3" footer="0.3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/>
  </sheetViews>
  <sheetFormatPr defaultRowHeight="14.25"/>
  <cols>
    <col min="1" max="1" width="11.77734375" customWidth="1"/>
    <col min="2" max="2" width="11.88671875" bestFit="1" customWidth="1"/>
  </cols>
  <sheetData>
    <row r="1" spans="1:5">
      <c r="A1" t="s">
        <v>956</v>
      </c>
    </row>
    <row r="2" spans="1:5" s="78" customFormat="1">
      <c r="A2" t="s">
        <v>548</v>
      </c>
    </row>
    <row r="3" spans="1:5">
      <c r="A3" t="s">
        <v>556</v>
      </c>
    </row>
    <row r="4" spans="1:5">
      <c r="A4" s="169" t="s">
        <v>2693</v>
      </c>
      <c r="B4" s="169" t="s">
        <v>2692</v>
      </c>
      <c r="C4" s="169" t="s">
        <v>2694</v>
      </c>
      <c r="D4" s="169"/>
      <c r="E4" s="169" t="s">
        <v>553</v>
      </c>
    </row>
    <row r="5" spans="1:5">
      <c r="A5" s="169"/>
      <c r="B5" s="169"/>
      <c r="C5" s="93" t="s">
        <v>554</v>
      </c>
      <c r="D5" s="93" t="s">
        <v>555</v>
      </c>
      <c r="E5" s="169"/>
    </row>
    <row r="6" spans="1:5" s="78" customFormat="1" ht="7.5" customHeight="1">
      <c r="A6" s="150" t="str">
        <f>A4</f>
        <v>年度別</v>
      </c>
      <c r="B6" s="150" t="str">
        <f>B4</f>
        <v>実施回数(回)</v>
      </c>
      <c r="C6" s="150" t="str">
        <f>C5&amp;"("&amp;$C$4&amp;")"</f>
        <v>親子(組)(参加者)</v>
      </c>
      <c r="D6" s="150" t="str">
        <f>D5&amp;"("&amp;$C$4&amp;")"</f>
        <v>人数(人)(参加者)</v>
      </c>
      <c r="E6" s="150" t="str">
        <f>E4</f>
        <v>相談(件)</v>
      </c>
    </row>
    <row r="7" spans="1:5">
      <c r="A7" s="4" t="s">
        <v>1181</v>
      </c>
      <c r="B7" s="18">
        <v>41</v>
      </c>
      <c r="C7" s="18">
        <v>220</v>
      </c>
      <c r="D7" s="18">
        <v>463</v>
      </c>
      <c r="E7" s="18">
        <v>179</v>
      </c>
    </row>
    <row r="8" spans="1:5">
      <c r="A8" s="4" t="s">
        <v>1182</v>
      </c>
      <c r="B8" s="18">
        <v>40</v>
      </c>
      <c r="C8" s="18">
        <v>339</v>
      </c>
      <c r="D8" s="18">
        <v>694</v>
      </c>
      <c r="E8" s="18">
        <v>314</v>
      </c>
    </row>
    <row r="9" spans="1:5">
      <c r="A9" s="4" t="s">
        <v>1183</v>
      </c>
      <c r="B9" s="18">
        <v>36</v>
      </c>
      <c r="C9" s="18">
        <v>305</v>
      </c>
      <c r="D9" s="18">
        <v>641</v>
      </c>
      <c r="E9" s="18">
        <v>172</v>
      </c>
    </row>
    <row r="10" spans="1:5">
      <c r="A10" s="4" t="s">
        <v>438</v>
      </c>
      <c r="B10" s="18">
        <v>39</v>
      </c>
      <c r="C10" s="18">
        <v>260</v>
      </c>
      <c r="D10" s="18">
        <v>550</v>
      </c>
      <c r="E10" s="18">
        <v>150</v>
      </c>
    </row>
    <row r="11" spans="1:5">
      <c r="A11" s="4" t="s">
        <v>931</v>
      </c>
      <c r="B11" s="4">
        <v>40</v>
      </c>
      <c r="C11" s="4">
        <v>236</v>
      </c>
      <c r="D11" s="4">
        <v>527</v>
      </c>
      <c r="E11" s="4">
        <v>142</v>
      </c>
    </row>
    <row r="12" spans="1:5">
      <c r="A12" s="4" t="s">
        <v>932</v>
      </c>
      <c r="B12" s="4">
        <v>41</v>
      </c>
      <c r="C12" s="4">
        <v>256</v>
      </c>
      <c r="D12" s="4">
        <v>544</v>
      </c>
      <c r="E12" s="4">
        <v>127</v>
      </c>
    </row>
    <row r="13" spans="1:5">
      <c r="A13" s="108" t="s">
        <v>933</v>
      </c>
      <c r="B13" s="108">
        <v>41</v>
      </c>
      <c r="C13" s="108">
        <v>268</v>
      </c>
      <c r="D13" s="108">
        <v>566</v>
      </c>
      <c r="E13" s="108">
        <v>129</v>
      </c>
    </row>
    <row r="14" spans="1:5">
      <c r="A14" s="108" t="s">
        <v>3244</v>
      </c>
      <c r="B14" s="108">
        <v>41</v>
      </c>
      <c r="C14" s="108">
        <v>344</v>
      </c>
      <c r="D14" s="108">
        <v>732</v>
      </c>
      <c r="E14" s="108">
        <v>156</v>
      </c>
    </row>
  </sheetData>
  <autoFilter ref="A6:E6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4">
    <mergeCell ref="A4:A5"/>
    <mergeCell ref="B4:B5"/>
    <mergeCell ref="C4:D4"/>
    <mergeCell ref="E4:E5"/>
  </mergeCells>
  <phoneticPr fontId="18"/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4.25"/>
  <cols>
    <col min="1" max="1" width="10.6640625" bestFit="1" customWidth="1"/>
    <col min="2" max="2" width="15.33203125" customWidth="1"/>
    <col min="3" max="3" width="11.21875" customWidth="1"/>
  </cols>
  <sheetData>
    <row r="1" spans="1:3">
      <c r="A1" s="47" t="s">
        <v>1975</v>
      </c>
      <c r="B1" s="166" t="s">
        <v>2688</v>
      </c>
      <c r="C1" s="166" t="s">
        <v>2689</v>
      </c>
    </row>
    <row r="2" spans="1:3">
      <c r="A2" s="50" t="s">
        <v>1184</v>
      </c>
      <c r="B2" s="1">
        <v>220</v>
      </c>
      <c r="C2" s="1">
        <v>463</v>
      </c>
    </row>
    <row r="3" spans="1:3">
      <c r="A3" s="50" t="s">
        <v>1185</v>
      </c>
      <c r="B3" s="1">
        <v>339</v>
      </c>
      <c r="C3" s="1">
        <v>694</v>
      </c>
    </row>
    <row r="4" spans="1:3">
      <c r="A4" s="50" t="s">
        <v>1186</v>
      </c>
      <c r="B4" s="1">
        <v>305</v>
      </c>
      <c r="C4" s="1">
        <v>641</v>
      </c>
    </row>
    <row r="5" spans="1:3">
      <c r="A5" s="50" t="s">
        <v>443</v>
      </c>
      <c r="B5" s="1">
        <v>260</v>
      </c>
      <c r="C5" s="1">
        <v>550</v>
      </c>
    </row>
    <row r="6" spans="1:3">
      <c r="A6" s="50" t="s">
        <v>440</v>
      </c>
      <c r="B6" s="1">
        <v>236</v>
      </c>
      <c r="C6" s="1">
        <v>527</v>
      </c>
    </row>
    <row r="7" spans="1:3">
      <c r="A7" s="50" t="s">
        <v>441</v>
      </c>
      <c r="B7" s="1">
        <v>256</v>
      </c>
      <c r="C7" s="1">
        <v>544</v>
      </c>
    </row>
    <row r="8" spans="1:3">
      <c r="A8" s="50" t="s">
        <v>677</v>
      </c>
      <c r="B8" s="1">
        <v>268</v>
      </c>
      <c r="C8" s="1">
        <v>566</v>
      </c>
    </row>
    <row r="9" spans="1:3">
      <c r="A9" s="50" t="s">
        <v>2834</v>
      </c>
      <c r="B9" s="1">
        <v>344</v>
      </c>
      <c r="C9" s="1">
        <v>732</v>
      </c>
    </row>
    <row r="10" spans="1:3">
      <c r="A10" s="50" t="s">
        <v>1976</v>
      </c>
      <c r="B10" s="1">
        <v>2228</v>
      </c>
      <c r="C10" s="1">
        <v>4717</v>
      </c>
    </row>
  </sheetData>
  <phoneticPr fontId="18"/>
  <pageMargins left="0.7" right="0.7" top="0.75" bottom="0.75" header="0.3" footer="0.3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4.25"/>
  <cols>
    <col min="1" max="1" width="10.6640625" style="78" bestFit="1" customWidth="1"/>
    <col min="2" max="3" width="15.33203125" style="78" bestFit="1" customWidth="1"/>
    <col min="4" max="16384" width="8.88671875" style="78"/>
  </cols>
  <sheetData>
    <row r="1" spans="1:3">
      <c r="A1" s="47" t="s">
        <v>1975</v>
      </c>
      <c r="B1" s="166" t="s">
        <v>2695</v>
      </c>
      <c r="C1" s="166" t="s">
        <v>2696</v>
      </c>
    </row>
    <row r="2" spans="1:3">
      <c r="A2" s="50" t="s">
        <v>1184</v>
      </c>
      <c r="B2" s="1">
        <v>41</v>
      </c>
      <c r="C2" s="1">
        <v>179</v>
      </c>
    </row>
    <row r="3" spans="1:3">
      <c r="A3" s="50" t="s">
        <v>1185</v>
      </c>
      <c r="B3" s="1">
        <v>40</v>
      </c>
      <c r="C3" s="1">
        <v>314</v>
      </c>
    </row>
    <row r="4" spans="1:3">
      <c r="A4" s="50" t="s">
        <v>1186</v>
      </c>
      <c r="B4" s="1">
        <v>36</v>
      </c>
      <c r="C4" s="1">
        <v>172</v>
      </c>
    </row>
    <row r="5" spans="1:3">
      <c r="A5" s="50" t="s">
        <v>443</v>
      </c>
      <c r="B5" s="1">
        <v>39</v>
      </c>
      <c r="C5" s="1">
        <v>150</v>
      </c>
    </row>
    <row r="6" spans="1:3">
      <c r="A6" s="50" t="s">
        <v>440</v>
      </c>
      <c r="B6" s="1">
        <v>40</v>
      </c>
      <c r="C6" s="1">
        <v>142</v>
      </c>
    </row>
    <row r="7" spans="1:3">
      <c r="A7" s="50" t="s">
        <v>441</v>
      </c>
      <c r="B7" s="1">
        <v>41</v>
      </c>
      <c r="C7" s="1">
        <v>127</v>
      </c>
    </row>
    <row r="8" spans="1:3">
      <c r="A8" s="50" t="s">
        <v>677</v>
      </c>
      <c r="B8" s="1">
        <v>41</v>
      </c>
      <c r="C8" s="1">
        <v>129</v>
      </c>
    </row>
    <row r="9" spans="1:3">
      <c r="A9" s="50" t="s">
        <v>2834</v>
      </c>
      <c r="B9" s="1">
        <v>41</v>
      </c>
      <c r="C9" s="1">
        <v>156</v>
      </c>
    </row>
    <row r="10" spans="1:3">
      <c r="A10" s="50" t="s">
        <v>1976</v>
      </c>
      <c r="B10" s="1">
        <v>319</v>
      </c>
      <c r="C10" s="1">
        <v>1369</v>
      </c>
    </row>
  </sheetData>
  <phoneticPr fontId="18"/>
  <pageMargins left="0.7" right="0.7" top="0.75" bottom="0.75" header="0.3" footer="0.3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workbookViewId="0"/>
  </sheetViews>
  <sheetFormatPr defaultRowHeight="14.25"/>
  <cols>
    <col min="2" max="2" width="14.33203125" bestFit="1" customWidth="1"/>
    <col min="3" max="3" width="15.6640625" bestFit="1" customWidth="1"/>
    <col min="4" max="4" width="5.5546875" bestFit="1" customWidth="1"/>
    <col min="5" max="5" width="5.109375" bestFit="1" customWidth="1"/>
    <col min="6" max="7" width="12.44140625" bestFit="1" customWidth="1"/>
    <col min="8" max="8" width="5.109375" bestFit="1" customWidth="1"/>
    <col min="9" max="9" width="6.44140625" bestFit="1" customWidth="1"/>
    <col min="10" max="10" width="5.5546875" bestFit="1" customWidth="1"/>
    <col min="11" max="11" width="5.109375" bestFit="1" customWidth="1"/>
    <col min="12" max="13" width="12.44140625" bestFit="1" customWidth="1"/>
    <col min="14" max="14" width="5.109375" bestFit="1" customWidth="1"/>
    <col min="15" max="15" width="14.33203125" bestFit="1" customWidth="1"/>
    <col min="16" max="16" width="6.44140625" bestFit="1" customWidth="1"/>
  </cols>
  <sheetData>
    <row r="1" spans="1:16">
      <c r="A1" t="s">
        <v>959</v>
      </c>
    </row>
    <row r="2" spans="1:16" s="78" customFormat="1">
      <c r="A2" t="s">
        <v>562</v>
      </c>
    </row>
    <row r="3" spans="1:16" s="78" customFormat="1">
      <c r="A3" t="s">
        <v>575</v>
      </c>
    </row>
    <row r="4" spans="1:16">
      <c r="A4" t="s">
        <v>561</v>
      </c>
    </row>
    <row r="5" spans="1:16">
      <c r="A5" s="169" t="s">
        <v>926</v>
      </c>
      <c r="B5" s="169" t="s">
        <v>569</v>
      </c>
      <c r="C5" s="169" t="s">
        <v>570</v>
      </c>
      <c r="D5" s="169" t="s">
        <v>2697</v>
      </c>
      <c r="E5" s="169"/>
      <c r="F5" s="169"/>
      <c r="G5" s="169"/>
      <c r="H5" s="169"/>
      <c r="I5" s="169"/>
      <c r="J5" s="169" t="s">
        <v>573</v>
      </c>
      <c r="K5" s="169"/>
      <c r="L5" s="169"/>
      <c r="M5" s="169"/>
      <c r="N5" s="169"/>
      <c r="O5" s="169"/>
      <c r="P5" s="169"/>
    </row>
    <row r="6" spans="1:16">
      <c r="A6" s="169"/>
      <c r="B6" s="169"/>
      <c r="C6" s="169"/>
      <c r="D6" s="93" t="s">
        <v>958</v>
      </c>
      <c r="E6" s="93" t="s">
        <v>571</v>
      </c>
      <c r="F6" s="93" t="s">
        <v>563</v>
      </c>
      <c r="G6" s="93" t="s">
        <v>564</v>
      </c>
      <c r="H6" s="93" t="s">
        <v>572</v>
      </c>
      <c r="I6" s="93" t="s">
        <v>404</v>
      </c>
      <c r="J6" s="93" t="s">
        <v>313</v>
      </c>
      <c r="K6" s="93" t="s">
        <v>574</v>
      </c>
      <c r="L6" s="93" t="s">
        <v>566</v>
      </c>
      <c r="M6" s="93" t="s">
        <v>567</v>
      </c>
      <c r="N6" s="93" t="s">
        <v>957</v>
      </c>
      <c r="O6" s="93" t="s">
        <v>568</v>
      </c>
      <c r="P6" s="93" t="s">
        <v>404</v>
      </c>
    </row>
    <row r="7" spans="1:16" s="78" customFormat="1" ht="7.5" customHeight="1">
      <c r="A7" s="150" t="str">
        <f>A5</f>
        <v>年別</v>
      </c>
      <c r="B7" s="150" t="str">
        <f t="shared" ref="B7:C7" si="0">B5</f>
        <v>被保険者世帯数</v>
      </c>
      <c r="C7" s="150" t="str">
        <f t="shared" si="0"/>
        <v>被保険者数</v>
      </c>
      <c r="D7" s="150" t="str">
        <f>D6&amp;"("&amp;$D$5&amp;")"</f>
        <v>総数(増加)</v>
      </c>
      <c r="E7" s="150" t="str">
        <f t="shared" ref="E7:I7" si="1">E6&amp;"("&amp;$D$5&amp;")"</f>
        <v>転入(増加)</v>
      </c>
      <c r="F7" s="150" t="str">
        <f t="shared" si="1"/>
        <v>社会保険離脱(増加)</v>
      </c>
      <c r="G7" s="150" t="str">
        <f t="shared" si="1"/>
        <v>生活保護廃止(増加)</v>
      </c>
      <c r="H7" s="150" t="str">
        <f t="shared" si="1"/>
        <v>出生(増加)</v>
      </c>
      <c r="I7" s="150" t="str">
        <f t="shared" si="1"/>
        <v>その他(増加)</v>
      </c>
      <c r="J7" s="150" t="str">
        <f>J6&amp;"("&amp;$J$5&amp;")"</f>
        <v>総数(減少)</v>
      </c>
      <c r="K7" s="150" t="str">
        <f t="shared" ref="K7:P7" si="2">K6&amp;"("&amp;$J$5&amp;")"</f>
        <v>転出(減少)</v>
      </c>
      <c r="L7" s="150" t="str">
        <f t="shared" si="2"/>
        <v>社会保険加入(減少)</v>
      </c>
      <c r="M7" s="150" t="str">
        <f t="shared" si="2"/>
        <v>生活保護開始(減少)</v>
      </c>
      <c r="N7" s="150" t="str">
        <f t="shared" si="2"/>
        <v>死亡(減少)</v>
      </c>
      <c r="O7" s="150" t="str">
        <f t="shared" si="2"/>
        <v>後期高齢者加入(減少)</v>
      </c>
      <c r="P7" s="150" t="str">
        <f t="shared" si="2"/>
        <v>その他(減少)</v>
      </c>
    </row>
    <row r="8" spans="1:16">
      <c r="A8" s="108" t="s">
        <v>1192</v>
      </c>
      <c r="B8" s="155">
        <v>7855</v>
      </c>
      <c r="C8" s="155">
        <v>14796</v>
      </c>
      <c r="D8" s="156">
        <v>2726</v>
      </c>
      <c r="E8" s="155">
        <v>586</v>
      </c>
      <c r="F8" s="155">
        <v>1742</v>
      </c>
      <c r="G8" s="155">
        <v>24</v>
      </c>
      <c r="H8" s="155">
        <v>94</v>
      </c>
      <c r="I8" s="155">
        <v>280</v>
      </c>
      <c r="J8" s="156">
        <v>5351</v>
      </c>
      <c r="K8" s="155">
        <v>506</v>
      </c>
      <c r="L8" s="155">
        <v>1347</v>
      </c>
      <c r="M8" s="155">
        <v>87</v>
      </c>
      <c r="N8" s="155">
        <v>81</v>
      </c>
      <c r="O8" s="155">
        <v>2969</v>
      </c>
      <c r="P8" s="155">
        <v>361</v>
      </c>
    </row>
    <row r="9" spans="1:16">
      <c r="A9" s="108" t="s">
        <v>1190</v>
      </c>
      <c r="B9" s="155">
        <v>7854</v>
      </c>
      <c r="C9" s="155">
        <v>14775</v>
      </c>
      <c r="D9" s="156">
        <v>2713</v>
      </c>
      <c r="E9" s="155">
        <v>619</v>
      </c>
      <c r="F9" s="155">
        <v>1786</v>
      </c>
      <c r="G9" s="155">
        <v>28</v>
      </c>
      <c r="H9" s="155">
        <v>86</v>
      </c>
      <c r="I9" s="155">
        <v>194</v>
      </c>
      <c r="J9" s="156">
        <v>2734</v>
      </c>
      <c r="K9" s="155">
        <v>566</v>
      </c>
      <c r="L9" s="155">
        <v>1249</v>
      </c>
      <c r="M9" s="155">
        <v>101</v>
      </c>
      <c r="N9" s="155">
        <v>115</v>
      </c>
      <c r="O9" s="155">
        <v>368</v>
      </c>
      <c r="P9" s="155">
        <v>335</v>
      </c>
    </row>
    <row r="10" spans="1:16">
      <c r="A10" s="108" t="s">
        <v>1191</v>
      </c>
      <c r="B10" s="155">
        <v>7846</v>
      </c>
      <c r="C10" s="155">
        <v>14499</v>
      </c>
      <c r="D10" s="156">
        <v>2558</v>
      </c>
      <c r="E10" s="155">
        <v>504</v>
      </c>
      <c r="F10" s="155">
        <v>1782</v>
      </c>
      <c r="G10" s="155">
        <v>34</v>
      </c>
      <c r="H10" s="155">
        <v>78</v>
      </c>
      <c r="I10" s="155">
        <v>160</v>
      </c>
      <c r="J10" s="156">
        <v>2834</v>
      </c>
      <c r="K10" s="155">
        <v>524</v>
      </c>
      <c r="L10" s="155">
        <v>1462</v>
      </c>
      <c r="M10" s="155">
        <v>123</v>
      </c>
      <c r="N10" s="155">
        <v>96</v>
      </c>
      <c r="O10" s="155">
        <v>367</v>
      </c>
      <c r="P10" s="155">
        <v>262</v>
      </c>
    </row>
    <row r="11" spans="1:16">
      <c r="A11" s="108" t="s">
        <v>565</v>
      </c>
      <c r="B11" s="156">
        <v>7911</v>
      </c>
      <c r="C11" s="155">
        <v>14479</v>
      </c>
      <c r="D11" s="156">
        <v>2588</v>
      </c>
      <c r="E11" s="156">
        <v>533</v>
      </c>
      <c r="F11" s="156">
        <v>1808</v>
      </c>
      <c r="G11" s="156">
        <v>43</v>
      </c>
      <c r="H11" s="156">
        <v>68</v>
      </c>
      <c r="I11" s="156">
        <v>136</v>
      </c>
      <c r="J11" s="156">
        <v>2600</v>
      </c>
      <c r="K11" s="156">
        <v>512</v>
      </c>
      <c r="L11" s="156">
        <v>1319</v>
      </c>
      <c r="M11" s="156">
        <v>77</v>
      </c>
      <c r="N11" s="156">
        <v>97</v>
      </c>
      <c r="O11" s="156">
        <v>390</v>
      </c>
      <c r="P11" s="156">
        <v>205</v>
      </c>
    </row>
    <row r="12" spans="1:16">
      <c r="A12" s="108" t="s">
        <v>459</v>
      </c>
      <c r="B12" s="156">
        <v>8013</v>
      </c>
      <c r="C12" s="155">
        <v>14498</v>
      </c>
      <c r="D12" s="156">
        <v>2670</v>
      </c>
      <c r="E12" s="156">
        <v>616</v>
      </c>
      <c r="F12" s="156">
        <v>1794</v>
      </c>
      <c r="G12" s="156">
        <v>45</v>
      </c>
      <c r="H12" s="156">
        <v>60</v>
      </c>
      <c r="I12" s="156">
        <v>155</v>
      </c>
      <c r="J12" s="156">
        <v>2659</v>
      </c>
      <c r="K12" s="156">
        <v>488</v>
      </c>
      <c r="L12" s="156">
        <v>1299</v>
      </c>
      <c r="M12" s="156">
        <v>78</v>
      </c>
      <c r="N12" s="156">
        <v>91</v>
      </c>
      <c r="O12" s="156">
        <v>418</v>
      </c>
      <c r="P12" s="156">
        <v>285</v>
      </c>
    </row>
    <row r="13" spans="1:16">
      <c r="A13" s="108" t="s">
        <v>944</v>
      </c>
      <c r="B13" s="156">
        <v>7918</v>
      </c>
      <c r="C13" s="155">
        <v>14102</v>
      </c>
      <c r="D13" s="156">
        <v>2393</v>
      </c>
      <c r="E13" s="156">
        <v>511</v>
      </c>
      <c r="F13" s="156">
        <v>1593</v>
      </c>
      <c r="G13" s="156">
        <v>43</v>
      </c>
      <c r="H13" s="156">
        <v>78</v>
      </c>
      <c r="I13" s="156">
        <v>168</v>
      </c>
      <c r="J13" s="156">
        <v>2789</v>
      </c>
      <c r="K13" s="156">
        <v>501</v>
      </c>
      <c r="L13" s="156">
        <v>1487</v>
      </c>
      <c r="M13" s="156">
        <v>82</v>
      </c>
      <c r="N13" s="156">
        <v>80</v>
      </c>
      <c r="O13" s="156">
        <v>407</v>
      </c>
      <c r="P13" s="156">
        <v>232</v>
      </c>
    </row>
    <row r="14" spans="1:16">
      <c r="A14" s="108" t="s">
        <v>945</v>
      </c>
      <c r="B14" s="156">
        <v>7782</v>
      </c>
      <c r="C14" s="155">
        <v>13595</v>
      </c>
      <c r="D14" s="156">
        <v>2374</v>
      </c>
      <c r="E14" s="156">
        <v>567</v>
      </c>
      <c r="F14" s="156">
        <v>1510</v>
      </c>
      <c r="G14" s="156">
        <v>63</v>
      </c>
      <c r="H14" s="156">
        <v>69</v>
      </c>
      <c r="I14" s="156">
        <v>165</v>
      </c>
      <c r="J14" s="156">
        <v>2881</v>
      </c>
      <c r="K14" s="156">
        <v>409</v>
      </c>
      <c r="L14" s="156">
        <v>1577</v>
      </c>
      <c r="M14" s="156">
        <v>93</v>
      </c>
      <c r="N14" s="156">
        <v>83</v>
      </c>
      <c r="O14" s="156">
        <v>436</v>
      </c>
      <c r="P14" s="156">
        <v>283</v>
      </c>
    </row>
    <row r="15" spans="1:16">
      <c r="A15" s="108" t="s">
        <v>946</v>
      </c>
      <c r="B15" s="156">
        <v>7578</v>
      </c>
      <c r="C15" s="155">
        <v>12933</v>
      </c>
      <c r="D15" s="156">
        <v>2274</v>
      </c>
      <c r="E15" s="156">
        <v>489</v>
      </c>
      <c r="F15" s="156">
        <v>1510</v>
      </c>
      <c r="G15" s="156">
        <v>46</v>
      </c>
      <c r="H15" s="156">
        <v>54</v>
      </c>
      <c r="I15" s="156">
        <v>175</v>
      </c>
      <c r="J15" s="156">
        <v>2936</v>
      </c>
      <c r="K15" s="156">
        <v>461</v>
      </c>
      <c r="L15" s="156">
        <v>1595</v>
      </c>
      <c r="M15" s="156">
        <v>67</v>
      </c>
      <c r="N15" s="156">
        <v>101</v>
      </c>
      <c r="O15" s="156">
        <v>496</v>
      </c>
      <c r="P15" s="156">
        <v>216</v>
      </c>
    </row>
  </sheetData>
  <autoFilter ref="A7:P7"/>
  <customSheetViews>
    <customSheetView guid="{3EFFBD77-AF91-4BD7-862B-87360CD52D0C}">
      <selection activeCell="C1" sqref="C1"/>
      <pageMargins left="0.7" right="0.7" top="0.75" bottom="0.75" header="0.3" footer="0.3"/>
      <pageSetup paperSize="9" orientation="portrait" r:id="rId1"/>
    </customSheetView>
  </customSheetViews>
  <mergeCells count="5">
    <mergeCell ref="A5:A6"/>
    <mergeCell ref="B5:B6"/>
    <mergeCell ref="C5:C6"/>
    <mergeCell ref="D5:I5"/>
    <mergeCell ref="J5:P5"/>
  </mergeCells>
  <phoneticPr fontId="18"/>
  <pageMargins left="0.7" right="0.7" top="0.75" bottom="0.75" header="0.3" footer="0.3"/>
  <pageSetup paperSize="9" orientation="portrait"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G17" sqref="G17"/>
    </sheetView>
  </sheetViews>
  <sheetFormatPr defaultRowHeight="14.25"/>
  <cols>
    <col min="1" max="1" width="10.33203125" bestFit="1" customWidth="1"/>
    <col min="2" max="2" width="16" bestFit="1" customWidth="1"/>
    <col min="3" max="3" width="11.77734375" bestFit="1" customWidth="1"/>
  </cols>
  <sheetData>
    <row r="1" spans="1:3">
      <c r="A1" s="47" t="s">
        <v>1975</v>
      </c>
      <c r="B1" s="166" t="s">
        <v>2699</v>
      </c>
      <c r="C1" s="166" t="s">
        <v>2700</v>
      </c>
    </row>
    <row r="2" spans="1:3">
      <c r="A2" s="50" t="s">
        <v>1232</v>
      </c>
      <c r="B2" s="1">
        <v>7855</v>
      </c>
      <c r="C2" s="1">
        <v>14796</v>
      </c>
    </row>
    <row r="3" spans="1:3">
      <c r="A3" s="50" t="s">
        <v>1172</v>
      </c>
      <c r="B3" s="1">
        <v>7854</v>
      </c>
      <c r="C3" s="1">
        <v>14775</v>
      </c>
    </row>
    <row r="4" spans="1:3">
      <c r="A4" s="50" t="s">
        <v>1176</v>
      </c>
      <c r="B4" s="1">
        <v>7846</v>
      </c>
      <c r="C4" s="1">
        <v>14499</v>
      </c>
    </row>
    <row r="5" spans="1:3">
      <c r="A5" s="50" t="s">
        <v>1177</v>
      </c>
      <c r="B5" s="1">
        <v>7911</v>
      </c>
      <c r="C5" s="1">
        <v>14479</v>
      </c>
    </row>
    <row r="6" spans="1:3">
      <c r="A6" s="50" t="s">
        <v>391</v>
      </c>
      <c r="B6" s="1">
        <v>8013</v>
      </c>
      <c r="C6" s="1">
        <v>14498</v>
      </c>
    </row>
    <row r="7" spans="1:3">
      <c r="A7" s="50" t="s">
        <v>376</v>
      </c>
      <c r="B7" s="1">
        <v>7918</v>
      </c>
      <c r="C7" s="1">
        <v>14102</v>
      </c>
    </row>
    <row r="8" spans="1:3">
      <c r="A8" s="50" t="s">
        <v>389</v>
      </c>
      <c r="B8" s="1">
        <v>7782</v>
      </c>
      <c r="C8" s="1">
        <v>13595</v>
      </c>
    </row>
    <row r="9" spans="1:3">
      <c r="A9" s="50" t="s">
        <v>901</v>
      </c>
      <c r="B9" s="1">
        <v>7578</v>
      </c>
      <c r="C9" s="1">
        <v>12933</v>
      </c>
    </row>
    <row r="10" spans="1:3">
      <c r="A10" s="50" t="s">
        <v>1976</v>
      </c>
      <c r="B10" s="1">
        <v>62757</v>
      </c>
      <c r="C10" s="1">
        <v>113677</v>
      </c>
    </row>
  </sheetData>
  <phoneticPr fontId="18"/>
  <pageMargins left="0.7" right="0.7" top="0.75" bottom="0.75" header="0.3" footer="0.3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6"/>
  <sheetViews>
    <sheetView workbookViewId="0">
      <selection activeCell="I22" sqref="I22"/>
    </sheetView>
  </sheetViews>
  <sheetFormatPr defaultRowHeight="14.25"/>
  <cols>
    <col min="1" max="1" width="13.5546875" customWidth="1"/>
    <col min="2" max="2" width="7.5546875" bestFit="1" customWidth="1"/>
    <col min="3" max="3" width="8.5546875" bestFit="1" customWidth="1"/>
    <col min="4" max="4" width="5.5546875" bestFit="1" customWidth="1"/>
    <col min="5" max="5" width="8.5546875" bestFit="1" customWidth="1"/>
    <col min="6" max="6" width="5.5546875" bestFit="1" customWidth="1"/>
    <col min="7" max="7" width="6.88671875" bestFit="1" customWidth="1"/>
    <col min="8" max="8" width="7.5546875" bestFit="1" customWidth="1"/>
    <col min="9" max="9" width="8.5546875" bestFit="1" customWidth="1"/>
    <col min="10" max="10" width="6.5546875" bestFit="1" customWidth="1"/>
    <col min="11" max="11" width="7.5546875" bestFit="1" customWidth="1"/>
    <col min="12" max="12" width="6.5546875" bestFit="1" customWidth="1"/>
    <col min="13" max="13" width="7.5546875" bestFit="1" customWidth="1"/>
    <col min="14" max="14" width="5.109375" bestFit="1" customWidth="1"/>
    <col min="15" max="15" width="6.88671875" bestFit="1" customWidth="1"/>
    <col min="16" max="16" width="5.109375" bestFit="1" customWidth="1"/>
    <col min="17" max="17" width="6.88671875" bestFit="1" customWidth="1"/>
    <col min="18" max="18" width="20.21875" bestFit="1" customWidth="1"/>
    <col min="19" max="19" width="5.5546875" bestFit="1" customWidth="1"/>
    <col min="20" max="20" width="6.88671875" bestFit="1" customWidth="1"/>
    <col min="21" max="21" width="5.109375" bestFit="1" customWidth="1"/>
    <col min="22" max="22" width="6.88671875" bestFit="1" customWidth="1"/>
    <col min="23" max="23" width="5.109375" bestFit="1" customWidth="1"/>
    <col min="24" max="24" width="6.5546875" bestFit="1" customWidth="1"/>
    <col min="25" max="25" width="5.109375" bestFit="1" customWidth="1"/>
    <col min="26" max="26" width="6.5546875" bestFit="1" customWidth="1"/>
    <col min="27" max="27" width="5.109375" bestFit="1" customWidth="1"/>
    <col min="28" max="28" width="5.5546875" bestFit="1" customWidth="1"/>
  </cols>
  <sheetData>
    <row r="1" spans="1:28">
      <c r="A1" t="s">
        <v>960</v>
      </c>
    </row>
    <row r="2" spans="1:28" s="78" customFormat="1">
      <c r="A2" t="s">
        <v>575</v>
      </c>
    </row>
    <row r="3" spans="1:28">
      <c r="A3" t="s">
        <v>576</v>
      </c>
    </row>
    <row r="4" spans="1:28">
      <c r="A4" s="177" t="s">
        <v>929</v>
      </c>
      <c r="B4" s="177" t="s">
        <v>577</v>
      </c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 t="s">
        <v>964</v>
      </c>
      <c r="X4" s="177"/>
      <c r="Y4" s="177"/>
      <c r="Z4" s="177"/>
      <c r="AA4" s="177"/>
      <c r="AB4" s="177"/>
    </row>
    <row r="5" spans="1:28">
      <c r="A5" s="177"/>
      <c r="B5" s="177" t="s">
        <v>961</v>
      </c>
      <c r="C5" s="177"/>
      <c r="D5" s="177" t="s">
        <v>962</v>
      </c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 t="s">
        <v>963</v>
      </c>
      <c r="S5" s="177"/>
      <c r="T5" s="177"/>
      <c r="U5" s="177"/>
      <c r="V5" s="177"/>
      <c r="W5" s="177" t="s">
        <v>206</v>
      </c>
      <c r="X5" s="177"/>
      <c r="Y5" s="177" t="s">
        <v>968</v>
      </c>
      <c r="Z5" s="177"/>
      <c r="AA5" s="177" t="s">
        <v>969</v>
      </c>
      <c r="AB5" s="177"/>
    </row>
    <row r="6" spans="1:28">
      <c r="A6" s="177"/>
      <c r="B6" s="177"/>
      <c r="C6" s="177"/>
      <c r="D6" s="177" t="s">
        <v>975</v>
      </c>
      <c r="E6" s="177"/>
      <c r="F6" s="177" t="s">
        <v>580</v>
      </c>
      <c r="G6" s="177"/>
      <c r="H6" s="177" t="s">
        <v>974</v>
      </c>
      <c r="I6" s="177"/>
      <c r="J6" s="177" t="s">
        <v>973</v>
      </c>
      <c r="K6" s="177"/>
      <c r="L6" s="177" t="s">
        <v>970</v>
      </c>
      <c r="M6" s="177"/>
      <c r="N6" s="177" t="s">
        <v>972</v>
      </c>
      <c r="O6" s="177"/>
      <c r="P6" s="177" t="s">
        <v>971</v>
      </c>
      <c r="Q6" s="177"/>
      <c r="R6" s="181" t="s">
        <v>965</v>
      </c>
      <c r="S6" s="177" t="s">
        <v>966</v>
      </c>
      <c r="T6" s="177"/>
      <c r="U6" s="177" t="s">
        <v>967</v>
      </c>
      <c r="V6" s="177"/>
      <c r="W6" s="177"/>
      <c r="X6" s="177"/>
      <c r="Y6" s="177"/>
      <c r="Z6" s="177"/>
      <c r="AA6" s="177"/>
      <c r="AB6" s="177"/>
    </row>
    <row r="7" spans="1:28">
      <c r="A7" s="177"/>
      <c r="B7" s="92" t="s">
        <v>578</v>
      </c>
      <c r="C7" s="92" t="s">
        <v>579</v>
      </c>
      <c r="D7" s="92" t="s">
        <v>578</v>
      </c>
      <c r="E7" s="92" t="s">
        <v>579</v>
      </c>
      <c r="F7" s="92" t="s">
        <v>578</v>
      </c>
      <c r="G7" s="92" t="s">
        <v>579</v>
      </c>
      <c r="H7" s="92" t="s">
        <v>578</v>
      </c>
      <c r="I7" s="92" t="s">
        <v>581</v>
      </c>
      <c r="J7" s="92" t="s">
        <v>578</v>
      </c>
      <c r="K7" s="92" t="s">
        <v>579</v>
      </c>
      <c r="L7" s="92" t="s">
        <v>578</v>
      </c>
      <c r="M7" s="92" t="s">
        <v>579</v>
      </c>
      <c r="N7" s="92" t="s">
        <v>578</v>
      </c>
      <c r="O7" s="92" t="s">
        <v>579</v>
      </c>
      <c r="P7" s="92" t="s">
        <v>578</v>
      </c>
      <c r="Q7" s="92" t="s">
        <v>579</v>
      </c>
      <c r="R7" s="182"/>
      <c r="S7" s="92" t="s">
        <v>578</v>
      </c>
      <c r="T7" s="92" t="s">
        <v>579</v>
      </c>
      <c r="U7" s="92" t="s">
        <v>578</v>
      </c>
      <c r="V7" s="92" t="s">
        <v>579</v>
      </c>
      <c r="W7" s="92" t="s">
        <v>578</v>
      </c>
      <c r="X7" s="92" t="s">
        <v>582</v>
      </c>
      <c r="Y7" s="92" t="s">
        <v>578</v>
      </c>
      <c r="Z7" s="92" t="s">
        <v>582</v>
      </c>
      <c r="AA7" s="92" t="s">
        <v>578</v>
      </c>
      <c r="AB7" s="92" t="s">
        <v>582</v>
      </c>
    </row>
    <row r="8" spans="1:28" s="78" customFormat="1" ht="7.5" customHeight="1">
      <c r="A8" s="151" t="str">
        <f>A4</f>
        <v>年度別</v>
      </c>
      <c r="B8" s="151" t="str">
        <f>B7&amp;"("&amp;$B$5&amp;")"&amp;"("&amp;$B$4&amp;")"</f>
        <v>件数(保険給付総数)(保険給付)</v>
      </c>
      <c r="C8" s="151" t="str">
        <f t="shared" ref="C8" si="0">C7&amp;"("&amp;$B$5&amp;")"&amp;"("&amp;$B$4&amp;")"</f>
        <v>費用額(保険給付総数)(保険給付)</v>
      </c>
      <c r="D8" s="151" t="str">
        <f>D7&amp;"("&amp;$D$6&amp;")"&amp;"("&amp;$D$5&amp;")"&amp;"("&amp;$B$4&amp;")"</f>
        <v>件数(入院)(療養の給付等)(保険給付)</v>
      </c>
      <c r="E8" s="151" t="str">
        <f t="shared" ref="E8" si="1">E7&amp;"("&amp;$D$6&amp;")"&amp;"("&amp;$D$5&amp;")"&amp;"("&amp;$B$4&amp;")"</f>
        <v>費用額(入院)(療養の給付等)(保険給付)</v>
      </c>
      <c r="F8" s="151" t="str">
        <f>F7&amp;"("&amp;$F$6&amp;")"&amp;"("&amp;$D$5&amp;")"&amp;"("&amp;$B$4&amp;")"</f>
        <v>件数(入院時食事療養　　)(療養の給付等)(保険給付)</v>
      </c>
      <c r="G8" s="151" t="str">
        <f t="shared" ref="G8" si="2">G7&amp;"("&amp;$F$6&amp;")"&amp;"("&amp;$D$5&amp;")"&amp;"("&amp;$B$4&amp;")"</f>
        <v>費用額(入院時食事療養　　)(療養の給付等)(保険給付)</v>
      </c>
      <c r="H8" s="151" t="str">
        <f>H7&amp;"("&amp;$H$6&amp;")"&amp;"("&amp;$D$5&amp;")"&amp;"("&amp;$B$4&amp;")"</f>
        <v>件数(入院外)(療養の給付等)(保険給付)</v>
      </c>
      <c r="I8" s="151" t="str">
        <f t="shared" ref="I8" si="3">I7&amp;"("&amp;$H$6&amp;")"&amp;"("&amp;$D$5&amp;")"&amp;"("&amp;$B$4&amp;")"</f>
        <v>費用額　(入院外)(療養の給付等)(保険給付)</v>
      </c>
      <c r="J8" s="151" t="str">
        <f>J7&amp;"("&amp;$J$6&amp;")"&amp;"("&amp;$D$5&amp;")"&amp;"("&amp;$B$4&amp;")"</f>
        <v>件数(歯科)(療養の給付等)(保険給付)</v>
      </c>
      <c r="K8" s="151" t="str">
        <f t="shared" ref="K8" si="4">K7&amp;"("&amp;$J$6&amp;")"&amp;"("&amp;$D$5&amp;")"&amp;"("&amp;$B$4&amp;")"</f>
        <v>費用額(歯科)(療養の給付等)(保険給付)</v>
      </c>
      <c r="L8" s="151" t="str">
        <f>L7&amp;"("&amp;$L$6&amp;")"&amp;"("&amp;$D$5&amp;")"&amp;"("&amp;$B$4&amp;")"</f>
        <v>件数(薬剤)(療養の給付等)(保険給付)</v>
      </c>
      <c r="M8" s="151" t="str">
        <f t="shared" ref="M8" si="5">M7&amp;"("&amp;$L$6&amp;")"&amp;"("&amp;$D$5&amp;")"&amp;"("&amp;$B$4&amp;")"</f>
        <v>費用額(薬剤)(療養の給付等)(保険給付)</v>
      </c>
      <c r="N8" s="151" t="str">
        <f>N7&amp;"("&amp;$N$6&amp;")"&amp;"("&amp;$D$5&amp;")"&amp;"("&amp;$B$4&amp;")"</f>
        <v>件数(施設療養費)(療養の給付等)(保険給付)</v>
      </c>
      <c r="O8" s="151" t="str">
        <f t="shared" ref="O8" si="6">O7&amp;"("&amp;$N$6&amp;")"&amp;"("&amp;$D$5&amp;")"&amp;"("&amp;$B$4&amp;")"</f>
        <v>費用額(施設療養費)(療養の給付等)(保険給付)</v>
      </c>
      <c r="P8" s="151" t="str">
        <f>P7&amp;"("&amp;$P$6&amp;")"&amp;"("&amp;$D$5&amp;")"&amp;"("&amp;$B$4&amp;")"</f>
        <v>件数(訪問看護)(療養の給付等)(保険給付)</v>
      </c>
      <c r="Q8" s="151" t="str">
        <f>Q7&amp;"("&amp;$P$6&amp;")"&amp;"("&amp;$D$5&amp;")"&amp;"("&amp;$B$4&amp;")"</f>
        <v>費用額(訪問看護)(療養の給付等)(保険給付)</v>
      </c>
      <c r="R8" s="151" t="str">
        <f>R6&amp;"("&amp;$R$5&amp;")"&amp;"("&amp;$B$4&amp;")"</f>
        <v>食事療養差額支給件数(療養費等)(保険給付)</v>
      </c>
      <c r="S8" s="151" t="str">
        <f>S7&amp;"("&amp;$S$6&amp;")"&amp;"("&amp;$R$5&amp;")"&amp;"("&amp;$B$4&amp;")"</f>
        <v>件数(療養費)(療養費等)(保険給付)</v>
      </c>
      <c r="T8" s="151" t="str">
        <f t="shared" ref="T8" si="7">T7&amp;"("&amp;$S$6&amp;")"&amp;"("&amp;$R$5&amp;")"&amp;"("&amp;$B$4&amp;")"</f>
        <v>費用額(療養費)(療養費等)(保険給付)</v>
      </c>
      <c r="U8" s="151" t="str">
        <f>U7&amp;"("&amp;$U$6&amp;")"&amp;"("&amp;$R$5&amp;")"&amp;"("&amp;$B$4&amp;")"</f>
        <v>件数(移送費)(療養費等)(保険給付)</v>
      </c>
      <c r="V8" s="151" t="str">
        <f>V7&amp;"("&amp;$U$6&amp;")"&amp;"("&amp;$R$5&amp;")"&amp;"("&amp;$B$4&amp;")"</f>
        <v>費用額(移送費)(療養費等)(保険給付)</v>
      </c>
      <c r="W8" s="151" t="str">
        <f>W7&amp;"("&amp;$W$5&amp;")"&amp;"("&amp;$W$4&amp;")"</f>
        <v>件数(総数)(その他の保険給付)</v>
      </c>
      <c r="X8" s="151" t="str">
        <f t="shared" ref="X8" si="8">X7&amp;"("&amp;$W$5&amp;")"&amp;"("&amp;$W$4&amp;")"</f>
        <v>金額(総数)(その他の保険給付)</v>
      </c>
      <c r="Y8" s="151" t="str">
        <f>Y7&amp;"("&amp;$Y$5&amp;")"&amp;"("&amp;$W$4&amp;")"</f>
        <v>件数(出産育児給付)(その他の保険給付)</v>
      </c>
      <c r="Z8" s="151" t="str">
        <f t="shared" ref="Z8" si="9">Z7&amp;"("&amp;$Y$5&amp;")"&amp;"("&amp;$W$4&amp;")"</f>
        <v>金額(出産育児給付)(その他の保険給付)</v>
      </c>
      <c r="AA8" s="151" t="str">
        <f>AA7&amp;"("&amp;$AA$5&amp;")"&amp;"("&amp;$W$4&amp;")"</f>
        <v>件数(葬祭給付)(その他の保険給付)</v>
      </c>
      <c r="AB8" s="151" t="str">
        <f>AB7&amp;"("&amp;$AA$5&amp;")"&amp;"("&amp;$W$4&amp;")"</f>
        <v>金額(葬祭給付)(その他の保険給付)</v>
      </c>
    </row>
    <row r="9" spans="1:28">
      <c r="A9" s="4" t="s">
        <v>1181</v>
      </c>
      <c r="B9" s="4">
        <v>188560</v>
      </c>
      <c r="C9" s="4">
        <v>3603960</v>
      </c>
      <c r="D9" s="4">
        <v>2612</v>
      </c>
      <c r="E9" s="4">
        <v>1152947</v>
      </c>
      <c r="F9" s="4">
        <v>2441</v>
      </c>
      <c r="G9" s="4">
        <v>65331</v>
      </c>
      <c r="H9" s="4">
        <v>99184</v>
      </c>
      <c r="I9" s="4">
        <v>1394563</v>
      </c>
      <c r="J9" s="4">
        <v>23423</v>
      </c>
      <c r="K9" s="4">
        <v>302158</v>
      </c>
      <c r="L9" s="4">
        <v>59857</v>
      </c>
      <c r="M9" s="4">
        <v>634425</v>
      </c>
      <c r="N9" s="4">
        <v>0</v>
      </c>
      <c r="O9" s="4">
        <v>0</v>
      </c>
      <c r="P9" s="4">
        <v>118</v>
      </c>
      <c r="Q9" s="4">
        <v>6444</v>
      </c>
      <c r="R9" s="4">
        <v>0</v>
      </c>
      <c r="S9" s="4">
        <v>3366</v>
      </c>
      <c r="T9" s="4">
        <v>48092</v>
      </c>
      <c r="U9" s="4">
        <v>0</v>
      </c>
      <c r="V9" s="4">
        <v>0</v>
      </c>
      <c r="W9" s="4">
        <v>172</v>
      </c>
      <c r="X9" s="4">
        <v>37010</v>
      </c>
      <c r="Y9" s="4">
        <v>92</v>
      </c>
      <c r="Z9" s="4">
        <v>33010</v>
      </c>
      <c r="AA9" s="4">
        <v>80</v>
      </c>
      <c r="AB9" s="4">
        <v>4000</v>
      </c>
    </row>
    <row r="10" spans="1:28">
      <c r="A10" s="4" t="s">
        <v>1182</v>
      </c>
      <c r="B10" s="4">
        <v>197554</v>
      </c>
      <c r="C10" s="4">
        <v>3886893</v>
      </c>
      <c r="D10" s="4">
        <v>2688</v>
      </c>
      <c r="E10" s="4">
        <v>1275583</v>
      </c>
      <c r="F10" s="4">
        <v>2542</v>
      </c>
      <c r="G10" s="4">
        <v>69371</v>
      </c>
      <c r="H10" s="4">
        <v>104002</v>
      </c>
      <c r="I10" s="4">
        <v>1453341</v>
      </c>
      <c r="J10" s="4">
        <v>23930</v>
      </c>
      <c r="K10" s="4">
        <v>320305</v>
      </c>
      <c r="L10" s="4">
        <v>63022</v>
      </c>
      <c r="M10" s="4">
        <v>711027</v>
      </c>
      <c r="N10" s="4">
        <v>0</v>
      </c>
      <c r="O10" s="4">
        <v>0</v>
      </c>
      <c r="P10" s="4">
        <v>163</v>
      </c>
      <c r="Q10" s="4">
        <v>8238</v>
      </c>
      <c r="R10" s="4">
        <v>1</v>
      </c>
      <c r="S10" s="4">
        <v>3748</v>
      </c>
      <c r="T10" s="4">
        <v>49027</v>
      </c>
      <c r="U10" s="4">
        <v>0</v>
      </c>
      <c r="V10" s="4">
        <v>0</v>
      </c>
      <c r="W10" s="4">
        <v>198</v>
      </c>
      <c r="X10" s="4">
        <v>38000</v>
      </c>
      <c r="Y10" s="4">
        <v>82</v>
      </c>
      <c r="Z10" s="4">
        <v>32200</v>
      </c>
      <c r="AA10" s="4">
        <v>116</v>
      </c>
      <c r="AB10" s="4">
        <v>5800</v>
      </c>
    </row>
    <row r="11" spans="1:28">
      <c r="A11" s="4" t="s">
        <v>1183</v>
      </c>
      <c r="B11" s="4">
        <v>197036</v>
      </c>
      <c r="C11" s="4">
        <v>3843754</v>
      </c>
      <c r="D11" s="4">
        <v>2582</v>
      </c>
      <c r="E11" s="4">
        <v>1252974</v>
      </c>
      <c r="F11" s="4">
        <v>2407</v>
      </c>
      <c r="G11" s="4">
        <v>66062</v>
      </c>
      <c r="H11" s="4">
        <v>102090</v>
      </c>
      <c r="I11" s="4">
        <v>1430292</v>
      </c>
      <c r="J11" s="4">
        <v>24151</v>
      </c>
      <c r="K11" s="4">
        <v>309978</v>
      </c>
      <c r="L11" s="4">
        <v>64065</v>
      </c>
      <c r="M11" s="4">
        <v>722200</v>
      </c>
      <c r="N11" s="4">
        <v>0</v>
      </c>
      <c r="O11" s="4">
        <v>0</v>
      </c>
      <c r="P11" s="4">
        <v>173</v>
      </c>
      <c r="Q11" s="4">
        <v>9198</v>
      </c>
      <c r="R11" s="4">
        <v>51</v>
      </c>
      <c r="S11" s="4">
        <v>3924</v>
      </c>
      <c r="T11" s="4">
        <v>53049</v>
      </c>
      <c r="U11" s="4">
        <v>0</v>
      </c>
      <c r="V11" s="4">
        <v>0</v>
      </c>
      <c r="W11" s="4">
        <v>176</v>
      </c>
      <c r="X11" s="4">
        <v>38770</v>
      </c>
      <c r="Y11" s="4">
        <v>81</v>
      </c>
      <c r="Z11" s="4">
        <v>34020</v>
      </c>
      <c r="AA11" s="4">
        <v>95</v>
      </c>
      <c r="AB11" s="4">
        <v>4750</v>
      </c>
    </row>
    <row r="12" spans="1:28">
      <c r="A12" s="4" t="s">
        <v>438</v>
      </c>
      <c r="B12" s="4">
        <v>195500</v>
      </c>
      <c r="C12" s="4">
        <v>3960196</v>
      </c>
      <c r="D12" s="4">
        <v>2607</v>
      </c>
      <c r="E12" s="4">
        <v>1288342</v>
      </c>
      <c r="F12" s="4">
        <v>2429</v>
      </c>
      <c r="G12" s="4">
        <v>66867</v>
      </c>
      <c r="H12" s="4">
        <v>100431</v>
      </c>
      <c r="I12" s="4">
        <v>1464196</v>
      </c>
      <c r="J12" s="4">
        <v>24804</v>
      </c>
      <c r="K12" s="4">
        <v>315505</v>
      </c>
      <c r="L12" s="4">
        <v>62943</v>
      </c>
      <c r="M12" s="4">
        <v>751767</v>
      </c>
      <c r="N12" s="4">
        <v>0</v>
      </c>
      <c r="O12" s="4">
        <v>0</v>
      </c>
      <c r="P12" s="4">
        <v>199</v>
      </c>
      <c r="Q12" s="4">
        <v>11298</v>
      </c>
      <c r="R12" s="4">
        <v>72</v>
      </c>
      <c r="S12" s="4">
        <v>4444</v>
      </c>
      <c r="T12" s="4">
        <v>62220</v>
      </c>
      <c r="U12" s="4">
        <v>0</v>
      </c>
      <c r="V12" s="4">
        <v>0</v>
      </c>
      <c r="W12" s="4">
        <v>163</v>
      </c>
      <c r="X12" s="4">
        <v>35530</v>
      </c>
      <c r="Y12" s="4">
        <v>74</v>
      </c>
      <c r="Z12" s="4">
        <v>31080</v>
      </c>
      <c r="AA12" s="4">
        <v>89</v>
      </c>
      <c r="AB12" s="4">
        <v>4450</v>
      </c>
    </row>
    <row r="13" spans="1:28">
      <c r="A13" s="4" t="s">
        <v>931</v>
      </c>
      <c r="B13" s="4">
        <v>198586</v>
      </c>
      <c r="C13" s="4">
        <v>4038983</v>
      </c>
      <c r="D13" s="4">
        <v>2706</v>
      </c>
      <c r="E13" s="4">
        <v>1392040</v>
      </c>
      <c r="F13" s="4">
        <v>2533</v>
      </c>
      <c r="G13" s="4">
        <v>64356</v>
      </c>
      <c r="H13" s="4">
        <v>101932</v>
      </c>
      <c r="I13" s="4">
        <v>1451755</v>
      </c>
      <c r="J13" s="4">
        <v>24909</v>
      </c>
      <c r="K13" s="4">
        <v>304533</v>
      </c>
      <c r="L13" s="4">
        <v>63591</v>
      </c>
      <c r="M13" s="4">
        <v>749581</v>
      </c>
      <c r="N13" s="4">
        <v>0</v>
      </c>
      <c r="O13" s="4">
        <v>0</v>
      </c>
      <c r="P13" s="4">
        <v>193</v>
      </c>
      <c r="Q13" s="4">
        <v>11174</v>
      </c>
      <c r="R13" s="4">
        <v>102</v>
      </c>
      <c r="S13" s="4">
        <v>5153</v>
      </c>
      <c r="T13" s="4">
        <v>65544</v>
      </c>
      <c r="U13" s="4">
        <v>0</v>
      </c>
      <c r="V13" s="4">
        <v>0</v>
      </c>
      <c r="W13" s="4">
        <v>158</v>
      </c>
      <c r="X13" s="4">
        <v>33800</v>
      </c>
      <c r="Y13" s="4">
        <v>70</v>
      </c>
      <c r="Z13" s="4">
        <v>29400</v>
      </c>
      <c r="AA13" s="4">
        <v>88</v>
      </c>
      <c r="AB13" s="4">
        <v>4400</v>
      </c>
    </row>
    <row r="14" spans="1:28">
      <c r="A14" s="4" t="s">
        <v>932</v>
      </c>
      <c r="B14" s="4">
        <v>201859</v>
      </c>
      <c r="C14" s="4">
        <v>4147865</v>
      </c>
      <c r="D14" s="4">
        <v>2741</v>
      </c>
      <c r="E14" s="4">
        <v>1425207</v>
      </c>
      <c r="F14" s="4">
        <v>2547</v>
      </c>
      <c r="G14" s="4">
        <v>67465</v>
      </c>
      <c r="H14" s="4">
        <v>101912</v>
      </c>
      <c r="I14" s="4">
        <v>1459592</v>
      </c>
      <c r="J14" s="4">
        <v>25675</v>
      </c>
      <c r="K14" s="4">
        <v>309710</v>
      </c>
      <c r="L14" s="4">
        <v>66226</v>
      </c>
      <c r="M14" s="4">
        <v>817498</v>
      </c>
      <c r="N14" s="4">
        <v>0</v>
      </c>
      <c r="O14" s="4">
        <v>0</v>
      </c>
      <c r="P14" s="4">
        <v>218</v>
      </c>
      <c r="Q14" s="4">
        <v>12351</v>
      </c>
      <c r="R14" s="4">
        <v>120</v>
      </c>
      <c r="S14" s="4">
        <v>4967</v>
      </c>
      <c r="T14" s="4">
        <v>56042</v>
      </c>
      <c r="U14" s="4">
        <v>0</v>
      </c>
      <c r="V14" s="4">
        <v>0</v>
      </c>
      <c r="W14" s="4">
        <v>157</v>
      </c>
      <c r="X14" s="4">
        <v>35536</v>
      </c>
      <c r="Y14" s="4">
        <v>75</v>
      </c>
      <c r="Z14" s="4">
        <v>31436</v>
      </c>
      <c r="AA14" s="4">
        <v>82</v>
      </c>
      <c r="AB14" s="4">
        <v>4100</v>
      </c>
    </row>
    <row r="15" spans="1:28">
      <c r="A15" s="108" t="s">
        <v>933</v>
      </c>
      <c r="B15" s="108">
        <v>202480</v>
      </c>
      <c r="C15" s="108">
        <v>4408843</v>
      </c>
      <c r="D15" s="108">
        <v>2843</v>
      </c>
      <c r="E15" s="108">
        <v>1641811</v>
      </c>
      <c r="F15" s="108">
        <v>2670</v>
      </c>
      <c r="G15" s="108">
        <v>72687</v>
      </c>
      <c r="H15" s="108">
        <v>101552</v>
      </c>
      <c r="I15" s="108">
        <v>1490214</v>
      </c>
      <c r="J15" s="108">
        <v>25540</v>
      </c>
      <c r="K15" s="108">
        <v>313019</v>
      </c>
      <c r="L15" s="108">
        <v>66644</v>
      </c>
      <c r="M15" s="108">
        <v>821392</v>
      </c>
      <c r="N15" s="108">
        <v>0</v>
      </c>
      <c r="O15" s="108">
        <v>0</v>
      </c>
      <c r="P15" s="108">
        <v>240</v>
      </c>
      <c r="Q15" s="108">
        <v>13158</v>
      </c>
      <c r="R15" s="108">
        <v>142</v>
      </c>
      <c r="S15" s="108">
        <v>5519</v>
      </c>
      <c r="T15" s="108">
        <v>56562</v>
      </c>
      <c r="U15" s="108">
        <v>0</v>
      </c>
      <c r="V15" s="108">
        <v>0</v>
      </c>
      <c r="W15" s="108">
        <v>148</v>
      </c>
      <c r="X15" s="108">
        <v>32110</v>
      </c>
      <c r="Y15" s="108">
        <v>67</v>
      </c>
      <c r="Z15" s="108">
        <v>28060</v>
      </c>
      <c r="AA15" s="108">
        <v>81</v>
      </c>
      <c r="AB15" s="108">
        <v>4050</v>
      </c>
    </row>
    <row r="16" spans="1:28">
      <c r="A16" s="108" t="s">
        <v>3244</v>
      </c>
      <c r="B16" s="108">
        <v>202668</v>
      </c>
      <c r="C16" s="108">
        <v>4468888</v>
      </c>
      <c r="D16" s="108">
        <v>2912</v>
      </c>
      <c r="E16" s="108">
        <v>1568674</v>
      </c>
      <c r="F16" s="108">
        <v>2756</v>
      </c>
      <c r="G16" s="108">
        <v>77371</v>
      </c>
      <c r="H16" s="108">
        <v>100330</v>
      </c>
      <c r="I16" s="108">
        <v>1559370</v>
      </c>
      <c r="J16" s="108">
        <v>26123</v>
      </c>
      <c r="K16" s="108">
        <v>318666</v>
      </c>
      <c r="L16" s="108">
        <v>66819</v>
      </c>
      <c r="M16" s="108">
        <v>867075</v>
      </c>
      <c r="N16" s="108">
        <v>0</v>
      </c>
      <c r="O16" s="108">
        <v>0</v>
      </c>
      <c r="P16" s="108">
        <v>261</v>
      </c>
      <c r="Q16" s="108">
        <v>13606</v>
      </c>
      <c r="R16" s="108">
        <v>94</v>
      </c>
      <c r="S16" s="108">
        <v>6128</v>
      </c>
      <c r="T16" s="108">
        <v>64111</v>
      </c>
      <c r="U16" s="108">
        <v>1</v>
      </c>
      <c r="V16" s="108">
        <v>16</v>
      </c>
      <c r="W16" s="108">
        <v>161</v>
      </c>
      <c r="X16" s="108">
        <v>28971</v>
      </c>
      <c r="Y16" s="108">
        <v>62</v>
      </c>
      <c r="Z16" s="108">
        <v>24021</v>
      </c>
      <c r="AA16" s="108">
        <v>99</v>
      </c>
      <c r="AB16" s="108">
        <v>4950</v>
      </c>
    </row>
  </sheetData>
  <autoFilter ref="A8:AB8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19">
    <mergeCell ref="A4:A7"/>
    <mergeCell ref="D5:Q5"/>
    <mergeCell ref="D6:E6"/>
    <mergeCell ref="F6:G6"/>
    <mergeCell ref="H6:I6"/>
    <mergeCell ref="J6:K6"/>
    <mergeCell ref="L6:M6"/>
    <mergeCell ref="N6:O6"/>
    <mergeCell ref="W4:AB4"/>
    <mergeCell ref="W5:X6"/>
    <mergeCell ref="Y5:Z6"/>
    <mergeCell ref="AA5:AB6"/>
    <mergeCell ref="P6:Q6"/>
    <mergeCell ref="R5:V5"/>
    <mergeCell ref="S6:T6"/>
    <mergeCell ref="U6:V6"/>
    <mergeCell ref="B4:V4"/>
    <mergeCell ref="B5:C6"/>
    <mergeCell ref="R6:R7"/>
  </mergeCells>
  <phoneticPr fontId="18"/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F8" sqref="F8"/>
    </sheetView>
  </sheetViews>
  <sheetFormatPr defaultRowHeight="14.25"/>
  <cols>
    <col min="1" max="1" width="10.6640625" bestFit="1" customWidth="1"/>
    <col min="2" max="3" width="11.21875" bestFit="1" customWidth="1"/>
  </cols>
  <sheetData>
    <row r="1" spans="1:3">
      <c r="A1" s="47" t="s">
        <v>1975</v>
      </c>
      <c r="B1" s="166" t="s">
        <v>2701</v>
      </c>
      <c r="C1" s="166" t="s">
        <v>2702</v>
      </c>
    </row>
    <row r="2" spans="1:3">
      <c r="A2" s="50" t="s">
        <v>1184</v>
      </c>
      <c r="B2" s="1">
        <v>188560</v>
      </c>
      <c r="C2" s="1">
        <v>3603960</v>
      </c>
    </row>
    <row r="3" spans="1:3">
      <c r="A3" s="50" t="s">
        <v>1185</v>
      </c>
      <c r="B3" s="1">
        <v>197554</v>
      </c>
      <c r="C3" s="1">
        <v>3886893</v>
      </c>
    </row>
    <row r="4" spans="1:3">
      <c r="A4" s="50" t="s">
        <v>1186</v>
      </c>
      <c r="B4" s="1">
        <v>197036</v>
      </c>
      <c r="C4" s="1">
        <v>3843754</v>
      </c>
    </row>
    <row r="5" spans="1:3">
      <c r="A5" s="50" t="s">
        <v>443</v>
      </c>
      <c r="B5" s="1">
        <v>195500</v>
      </c>
      <c r="C5" s="1">
        <v>3960196</v>
      </c>
    </row>
    <row r="6" spans="1:3">
      <c r="A6" s="50" t="s">
        <v>440</v>
      </c>
      <c r="B6" s="1">
        <v>198586</v>
      </c>
      <c r="C6" s="1">
        <v>4038983</v>
      </c>
    </row>
    <row r="7" spans="1:3">
      <c r="A7" s="50" t="s">
        <v>441</v>
      </c>
      <c r="B7" s="1">
        <v>201859</v>
      </c>
      <c r="C7" s="1">
        <v>4147865</v>
      </c>
    </row>
    <row r="8" spans="1:3">
      <c r="A8" s="50" t="s">
        <v>677</v>
      </c>
      <c r="B8" s="1">
        <v>202480</v>
      </c>
      <c r="C8" s="1">
        <v>4408843</v>
      </c>
    </row>
    <row r="9" spans="1:3">
      <c r="A9" s="50" t="s">
        <v>2834</v>
      </c>
      <c r="B9" s="1">
        <v>202668</v>
      </c>
      <c r="C9" s="1">
        <v>4468888</v>
      </c>
    </row>
    <row r="10" spans="1:3">
      <c r="A10" s="50" t="s">
        <v>1976</v>
      </c>
      <c r="B10" s="1">
        <v>1584243</v>
      </c>
      <c r="C10" s="1">
        <v>32359382</v>
      </c>
    </row>
  </sheetData>
  <phoneticPr fontId="18"/>
  <pageMargins left="0.7" right="0.7" top="0.75" bottom="0.75" header="0.3" footer="0.3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G21" sqref="G21"/>
    </sheetView>
  </sheetViews>
  <sheetFormatPr defaultRowHeight="14.25"/>
  <cols>
    <col min="1" max="1" width="10.6640625" style="78" bestFit="1" customWidth="1"/>
    <col min="2" max="3" width="11.21875" style="78" bestFit="1" customWidth="1"/>
    <col min="4" max="16384" width="8.88671875" style="78"/>
  </cols>
  <sheetData>
    <row r="1" spans="1:3">
      <c r="A1" s="47" t="s">
        <v>1975</v>
      </c>
      <c r="B1" s="166" t="s">
        <v>2701</v>
      </c>
      <c r="C1" s="166" t="s">
        <v>2702</v>
      </c>
    </row>
    <row r="2" spans="1:3">
      <c r="A2" s="50" t="s">
        <v>1184</v>
      </c>
      <c r="B2" s="1">
        <v>172</v>
      </c>
      <c r="C2" s="1">
        <v>37010</v>
      </c>
    </row>
    <row r="3" spans="1:3">
      <c r="A3" s="50" t="s">
        <v>1185</v>
      </c>
      <c r="B3" s="1">
        <v>198</v>
      </c>
      <c r="C3" s="1">
        <v>38000</v>
      </c>
    </row>
    <row r="4" spans="1:3">
      <c r="A4" s="50" t="s">
        <v>1186</v>
      </c>
      <c r="B4" s="1">
        <v>176</v>
      </c>
      <c r="C4" s="1">
        <v>38770</v>
      </c>
    </row>
    <row r="5" spans="1:3">
      <c r="A5" s="50" t="s">
        <v>443</v>
      </c>
      <c r="B5" s="1">
        <v>163</v>
      </c>
      <c r="C5" s="1">
        <v>35530</v>
      </c>
    </row>
    <row r="6" spans="1:3">
      <c r="A6" s="50" t="s">
        <v>440</v>
      </c>
      <c r="B6" s="1">
        <v>158</v>
      </c>
      <c r="C6" s="1">
        <v>33800</v>
      </c>
    </row>
    <row r="7" spans="1:3">
      <c r="A7" s="50" t="s">
        <v>441</v>
      </c>
      <c r="B7" s="1">
        <v>157</v>
      </c>
      <c r="C7" s="1">
        <v>35536</v>
      </c>
    </row>
    <row r="8" spans="1:3">
      <c r="A8" s="50" t="s">
        <v>677</v>
      </c>
      <c r="B8" s="1">
        <v>148</v>
      </c>
      <c r="C8" s="1">
        <v>32110</v>
      </c>
    </row>
    <row r="9" spans="1:3">
      <c r="A9" s="50" t="s">
        <v>2834</v>
      </c>
      <c r="B9" s="1">
        <v>161</v>
      </c>
      <c r="C9" s="1">
        <v>28971</v>
      </c>
    </row>
    <row r="10" spans="1:3">
      <c r="A10" s="50" t="s">
        <v>1976</v>
      </c>
      <c r="B10" s="1">
        <v>1333</v>
      </c>
      <c r="C10" s="1">
        <v>279727</v>
      </c>
    </row>
  </sheetData>
  <phoneticPr fontId="18"/>
  <pageMargins left="0.7" right="0.7" top="0.75" bottom="0.75" header="0.3" footer="0.3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/>
  </sheetViews>
  <sheetFormatPr defaultRowHeight="14.25"/>
  <cols>
    <col min="1" max="1" width="12.6640625" customWidth="1"/>
  </cols>
  <sheetData>
    <row r="1" spans="1:5">
      <c r="A1" t="s">
        <v>976</v>
      </c>
    </row>
    <row r="2" spans="1:5" s="78" customFormat="1">
      <c r="A2" t="s">
        <v>562</v>
      </c>
    </row>
    <row r="3" spans="1:5" s="78" customFormat="1">
      <c r="A3" t="s">
        <v>575</v>
      </c>
    </row>
    <row r="4" spans="1:5">
      <c r="A4" t="s">
        <v>583</v>
      </c>
    </row>
    <row r="5" spans="1:5">
      <c r="A5" s="4" t="s">
        <v>584</v>
      </c>
      <c r="B5" s="4" t="s">
        <v>570</v>
      </c>
      <c r="C5" s="4" t="s">
        <v>585</v>
      </c>
      <c r="D5" s="4" t="s">
        <v>586</v>
      </c>
      <c r="E5" s="4" t="s">
        <v>587</v>
      </c>
    </row>
    <row r="6" spans="1:5">
      <c r="A6" s="4" t="s">
        <v>1181</v>
      </c>
      <c r="B6" s="4">
        <v>14796</v>
      </c>
      <c r="C6" s="4">
        <v>1571089</v>
      </c>
      <c r="D6" s="4">
        <v>1419731</v>
      </c>
      <c r="E6" s="4">
        <v>90.37</v>
      </c>
    </row>
    <row r="7" spans="1:5">
      <c r="A7" s="4" t="s">
        <v>1182</v>
      </c>
      <c r="B7" s="4">
        <v>14775</v>
      </c>
      <c r="C7" s="4">
        <v>1682765</v>
      </c>
      <c r="D7" s="4">
        <v>1505926</v>
      </c>
      <c r="E7" s="4">
        <v>89.49</v>
      </c>
    </row>
    <row r="8" spans="1:5">
      <c r="A8" s="4" t="s">
        <v>1183</v>
      </c>
      <c r="B8" s="4">
        <v>14499</v>
      </c>
      <c r="C8" s="4">
        <v>1559699</v>
      </c>
      <c r="D8" s="4">
        <v>1413618</v>
      </c>
      <c r="E8" s="4">
        <v>90.63</v>
      </c>
    </row>
    <row r="9" spans="1:5">
      <c r="A9" s="4" t="s">
        <v>438</v>
      </c>
      <c r="B9" s="4">
        <v>14479</v>
      </c>
      <c r="C9" s="4">
        <v>1537186</v>
      </c>
      <c r="D9" s="4">
        <v>1417554</v>
      </c>
      <c r="E9" s="4">
        <v>92.22</v>
      </c>
    </row>
    <row r="10" spans="1:5">
      <c r="A10" s="4" t="s">
        <v>931</v>
      </c>
      <c r="B10" s="4">
        <v>14498</v>
      </c>
      <c r="C10" s="4">
        <v>1580556</v>
      </c>
      <c r="D10" s="4">
        <v>1463071</v>
      </c>
      <c r="E10" s="4">
        <v>92.57</v>
      </c>
    </row>
    <row r="11" spans="1:5">
      <c r="A11" s="4" t="s">
        <v>932</v>
      </c>
      <c r="B11" s="4">
        <v>14102</v>
      </c>
      <c r="C11" s="4">
        <v>1586118</v>
      </c>
      <c r="D11" s="4">
        <v>1473010</v>
      </c>
      <c r="E11" s="4">
        <v>92.87</v>
      </c>
    </row>
    <row r="12" spans="1:5">
      <c r="A12" s="4" t="s">
        <v>933</v>
      </c>
      <c r="B12" s="4">
        <v>13595</v>
      </c>
      <c r="C12" s="4">
        <v>1564924</v>
      </c>
      <c r="D12" s="4">
        <v>1460639</v>
      </c>
      <c r="E12" s="4">
        <v>93.34</v>
      </c>
    </row>
    <row r="13" spans="1:5">
      <c r="A13" s="108" t="s">
        <v>3244</v>
      </c>
      <c r="B13" s="108">
        <v>12933</v>
      </c>
      <c r="C13" s="108">
        <v>1515388</v>
      </c>
      <c r="D13" s="108">
        <v>1402993</v>
      </c>
      <c r="E13" s="108">
        <v>92.58</v>
      </c>
    </row>
  </sheetData>
  <autoFilter ref="A5:E5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opLeftCell="A34" workbookViewId="0"/>
  </sheetViews>
  <sheetFormatPr defaultRowHeight="14.25"/>
  <cols>
    <col min="1" max="1" width="10.5546875" bestFit="1" customWidth="1"/>
    <col min="10" max="10" width="19.21875" bestFit="1" customWidth="1"/>
  </cols>
  <sheetData>
    <row r="1" spans="1:10">
      <c r="A1" t="s">
        <v>381</v>
      </c>
    </row>
    <row r="2" spans="1:10" s="78" customFormat="1">
      <c r="A2" t="s">
        <v>311</v>
      </c>
    </row>
    <row r="3" spans="1:10" s="78" customFormat="1">
      <c r="A3" t="s">
        <v>1370</v>
      </c>
    </row>
    <row r="4" spans="1:10">
      <c r="A4" t="s">
        <v>309</v>
      </c>
    </row>
    <row r="5" spans="1:10" ht="26.25" customHeight="1">
      <c r="A5" s="168" t="s">
        <v>1359</v>
      </c>
      <c r="B5" s="168" t="s">
        <v>1360</v>
      </c>
      <c r="C5" s="168" t="s">
        <v>312</v>
      </c>
      <c r="D5" s="168"/>
      <c r="E5" s="168"/>
      <c r="F5" s="176" t="s">
        <v>1367</v>
      </c>
      <c r="G5" s="176" t="s">
        <v>1363</v>
      </c>
      <c r="H5" s="176" t="s">
        <v>1364</v>
      </c>
      <c r="I5" s="176" t="s">
        <v>1365</v>
      </c>
      <c r="J5" s="176" t="s">
        <v>1369</v>
      </c>
    </row>
    <row r="6" spans="1:10" ht="26.25" customHeight="1">
      <c r="A6" s="168"/>
      <c r="B6" s="168"/>
      <c r="C6" s="4" t="s">
        <v>1361</v>
      </c>
      <c r="D6" s="4" t="s">
        <v>1366</v>
      </c>
      <c r="E6" s="4" t="s">
        <v>1362</v>
      </c>
      <c r="F6" s="176"/>
      <c r="G6" s="176"/>
      <c r="H6" s="176"/>
      <c r="I6" s="176"/>
      <c r="J6" s="176"/>
    </row>
    <row r="7" spans="1:10" s="38" customFormat="1" ht="7.5" customHeight="1">
      <c r="A7" s="139" t="s">
        <v>423</v>
      </c>
      <c r="B7" s="147" t="s">
        <v>1971</v>
      </c>
      <c r="C7" s="147" t="s">
        <v>313</v>
      </c>
      <c r="D7" s="147" t="s">
        <v>405</v>
      </c>
      <c r="E7" s="147" t="s">
        <v>320</v>
      </c>
      <c r="F7" s="145" t="s">
        <v>1367</v>
      </c>
      <c r="G7" s="145" t="s">
        <v>1972</v>
      </c>
      <c r="H7" s="145" t="s">
        <v>1973</v>
      </c>
      <c r="I7" s="145" t="s">
        <v>1974</v>
      </c>
      <c r="J7" s="145" t="s">
        <v>1369</v>
      </c>
    </row>
    <row r="8" spans="1:10">
      <c r="A8" s="10">
        <v>7580</v>
      </c>
      <c r="B8" s="4">
        <v>907</v>
      </c>
      <c r="C8" s="4">
        <f>SUM(D8:E8)</f>
        <v>5364</v>
      </c>
      <c r="D8" s="4">
        <v>2711</v>
      </c>
      <c r="E8" s="4">
        <v>2653</v>
      </c>
      <c r="F8" s="26"/>
      <c r="G8" s="4">
        <f>D8/E8*100</f>
        <v>102.18620429702223</v>
      </c>
      <c r="H8" s="4">
        <f>C8/B8</f>
        <v>5.9140022050716645</v>
      </c>
      <c r="I8" s="4">
        <v>406</v>
      </c>
      <c r="J8" s="4" t="s">
        <v>1970</v>
      </c>
    </row>
    <row r="9" spans="1:10">
      <c r="A9" s="10">
        <v>9406</v>
      </c>
      <c r="B9" s="4">
        <v>1014</v>
      </c>
      <c r="C9" s="4">
        <f t="shared" ref="C9:C48" si="0">SUM(D9:E9)</f>
        <v>6005</v>
      </c>
      <c r="D9" s="4">
        <v>3220</v>
      </c>
      <c r="E9" s="4">
        <v>2785</v>
      </c>
      <c r="F9" s="4">
        <f>C9-C8</f>
        <v>641</v>
      </c>
      <c r="G9" s="4">
        <f>D9/E9*100</f>
        <v>115.61938958707361</v>
      </c>
      <c r="H9" s="4">
        <f>C9/B9</f>
        <v>5.9220907297830374</v>
      </c>
      <c r="I9" s="4">
        <v>454</v>
      </c>
      <c r="J9" s="4" t="s">
        <v>1970</v>
      </c>
    </row>
    <row r="10" spans="1:10">
      <c r="A10" s="10">
        <v>11232</v>
      </c>
      <c r="B10" s="4">
        <v>1056</v>
      </c>
      <c r="C10" s="4">
        <f t="shared" si="0"/>
        <v>5948</v>
      </c>
      <c r="D10" s="4">
        <v>3036</v>
      </c>
      <c r="E10" s="4">
        <v>2912</v>
      </c>
      <c r="F10" s="4">
        <f t="shared" ref="F10:F46" si="1">C10-C9</f>
        <v>-57</v>
      </c>
      <c r="G10" s="4">
        <f t="shared" ref="G10:G46" si="2">D10/E10*100</f>
        <v>104.25824175824177</v>
      </c>
      <c r="H10" s="4">
        <f t="shared" ref="H10:H46" si="3">C10/B10</f>
        <v>5.6325757575757578</v>
      </c>
      <c r="I10" s="4">
        <v>450</v>
      </c>
      <c r="J10" s="4" t="s">
        <v>1970</v>
      </c>
    </row>
    <row r="11" spans="1:10">
      <c r="A11" s="10">
        <v>13058</v>
      </c>
      <c r="B11" s="4">
        <v>1052</v>
      </c>
      <c r="C11" s="4">
        <f t="shared" si="0"/>
        <v>6144</v>
      </c>
      <c r="D11" s="4">
        <v>3180</v>
      </c>
      <c r="E11" s="4">
        <v>2964</v>
      </c>
      <c r="F11" s="4">
        <f t="shared" si="1"/>
        <v>196</v>
      </c>
      <c r="G11" s="4">
        <f t="shared" si="2"/>
        <v>107.28744939271255</v>
      </c>
      <c r="H11" s="4">
        <f t="shared" si="3"/>
        <v>5.8403041825095059</v>
      </c>
      <c r="I11" s="4">
        <v>465</v>
      </c>
      <c r="J11" s="4" t="s">
        <v>1970</v>
      </c>
    </row>
    <row r="12" spans="1:10">
      <c r="A12" s="10">
        <v>14885</v>
      </c>
      <c r="B12" s="4">
        <v>1146</v>
      </c>
      <c r="C12" s="4">
        <f t="shared" si="0"/>
        <v>6772</v>
      </c>
      <c r="D12" s="4">
        <v>3546</v>
      </c>
      <c r="E12" s="4">
        <v>3226</v>
      </c>
      <c r="F12" s="4">
        <f t="shared" si="1"/>
        <v>628</v>
      </c>
      <c r="G12" s="4">
        <f t="shared" si="2"/>
        <v>109.91940483570986</v>
      </c>
      <c r="H12" s="4">
        <f t="shared" si="3"/>
        <v>5.9092495636998255</v>
      </c>
      <c r="I12" s="4">
        <v>512</v>
      </c>
      <c r="J12" s="4" t="s">
        <v>1970</v>
      </c>
    </row>
    <row r="13" spans="1:10">
      <c r="A13" s="10">
        <v>17441</v>
      </c>
      <c r="B13" s="4">
        <v>1999</v>
      </c>
      <c r="C13" s="4">
        <f t="shared" si="0"/>
        <v>10330</v>
      </c>
      <c r="D13" s="4">
        <v>5014</v>
      </c>
      <c r="E13" s="4">
        <v>5316</v>
      </c>
      <c r="F13" s="4">
        <f t="shared" si="1"/>
        <v>3558</v>
      </c>
      <c r="G13" s="4">
        <f t="shared" si="2"/>
        <v>94.319036869826931</v>
      </c>
      <c r="H13" s="4">
        <f t="shared" si="3"/>
        <v>5.1675837918959484</v>
      </c>
      <c r="I13" s="4">
        <v>781</v>
      </c>
      <c r="J13" s="4" t="s">
        <v>310</v>
      </c>
    </row>
    <row r="14" spans="1:10">
      <c r="A14" s="10">
        <v>18537</v>
      </c>
      <c r="B14" s="4">
        <v>2077</v>
      </c>
      <c r="C14" s="4">
        <f t="shared" si="0"/>
        <v>11166</v>
      </c>
      <c r="D14" s="4">
        <v>5652</v>
      </c>
      <c r="E14" s="4">
        <v>5514</v>
      </c>
      <c r="F14" s="4">
        <f t="shared" si="1"/>
        <v>836</v>
      </c>
      <c r="G14" s="4">
        <f t="shared" si="2"/>
        <v>102.50272034820458</v>
      </c>
      <c r="H14" s="4">
        <f t="shared" si="3"/>
        <v>5.3760231102551757</v>
      </c>
      <c r="I14" s="4">
        <v>845</v>
      </c>
      <c r="J14" s="4" t="s">
        <v>1970</v>
      </c>
    </row>
    <row r="15" spans="1:10">
      <c r="A15" s="10">
        <v>20363</v>
      </c>
      <c r="B15" s="4">
        <v>2086</v>
      </c>
      <c r="C15" s="4">
        <f t="shared" si="0"/>
        <v>11183</v>
      </c>
      <c r="D15" s="4">
        <v>5647</v>
      </c>
      <c r="E15" s="4">
        <v>5536</v>
      </c>
      <c r="F15" s="4">
        <f t="shared" si="1"/>
        <v>17</v>
      </c>
      <c r="G15" s="4">
        <f t="shared" si="2"/>
        <v>102.0050578034682</v>
      </c>
      <c r="H15" s="4">
        <f t="shared" si="3"/>
        <v>5.3609779482262701</v>
      </c>
      <c r="I15" s="4">
        <v>846</v>
      </c>
      <c r="J15" s="4" t="s">
        <v>1970</v>
      </c>
    </row>
    <row r="16" spans="1:10">
      <c r="A16" s="10">
        <v>22190</v>
      </c>
      <c r="B16" s="4">
        <v>2221</v>
      </c>
      <c r="C16" s="4">
        <f t="shared" si="0"/>
        <v>11564</v>
      </c>
      <c r="D16" s="4">
        <v>5977</v>
      </c>
      <c r="E16" s="4">
        <v>5587</v>
      </c>
      <c r="F16" s="4">
        <f t="shared" si="1"/>
        <v>381</v>
      </c>
      <c r="G16" s="4">
        <f t="shared" si="2"/>
        <v>106.98049042419903</v>
      </c>
      <c r="H16" s="4">
        <f t="shared" si="3"/>
        <v>5.2066636650157587</v>
      </c>
      <c r="I16" s="4">
        <v>875</v>
      </c>
      <c r="J16" s="4" t="s">
        <v>1970</v>
      </c>
    </row>
    <row r="17" spans="1:10">
      <c r="A17" s="10">
        <v>24016</v>
      </c>
      <c r="B17" s="4">
        <v>3594</v>
      </c>
      <c r="C17" s="4">
        <f t="shared" si="0"/>
        <v>16229</v>
      </c>
      <c r="D17" s="4">
        <v>8615</v>
      </c>
      <c r="E17" s="4">
        <v>7614</v>
      </c>
      <c r="F17" s="4">
        <f t="shared" si="1"/>
        <v>4665</v>
      </c>
      <c r="G17" s="4">
        <f t="shared" si="2"/>
        <v>113.14683477804046</v>
      </c>
      <c r="H17" s="4">
        <f t="shared" si="3"/>
        <v>4.5155815247634949</v>
      </c>
      <c r="I17" s="4">
        <v>1228</v>
      </c>
      <c r="J17" s="4" t="s">
        <v>1970</v>
      </c>
    </row>
    <row r="18" spans="1:10">
      <c r="A18" s="10">
        <v>25842</v>
      </c>
      <c r="B18" s="4">
        <v>5634</v>
      </c>
      <c r="C18" s="4">
        <f t="shared" si="0"/>
        <v>22946</v>
      </c>
      <c r="D18" s="4">
        <v>12197</v>
      </c>
      <c r="E18" s="4">
        <v>10749</v>
      </c>
      <c r="F18" s="4">
        <f t="shared" si="1"/>
        <v>6717</v>
      </c>
      <c r="G18" s="4">
        <f t="shared" si="2"/>
        <v>113.4710205600521</v>
      </c>
      <c r="H18" s="4">
        <f t="shared" si="3"/>
        <v>4.0727724529641467</v>
      </c>
      <c r="I18" s="4">
        <v>1736</v>
      </c>
      <c r="J18" s="4" t="s">
        <v>1970</v>
      </c>
    </row>
    <row r="19" spans="1:10">
      <c r="A19" s="10">
        <v>27668</v>
      </c>
      <c r="B19" s="4">
        <v>8028</v>
      </c>
      <c r="C19" s="4">
        <f t="shared" si="0"/>
        <v>30696</v>
      </c>
      <c r="D19" s="4">
        <v>16271</v>
      </c>
      <c r="E19" s="4">
        <v>14425</v>
      </c>
      <c r="F19" s="4">
        <f t="shared" si="1"/>
        <v>7750</v>
      </c>
      <c r="G19" s="4">
        <f t="shared" si="2"/>
        <v>112.79722703639514</v>
      </c>
      <c r="H19" s="4">
        <f t="shared" si="3"/>
        <v>3.8236173393124067</v>
      </c>
      <c r="I19" s="4">
        <v>2322</v>
      </c>
      <c r="J19" s="4" t="s">
        <v>1970</v>
      </c>
    </row>
    <row r="20" spans="1:10">
      <c r="A20" s="10">
        <v>29495</v>
      </c>
      <c r="B20" s="4">
        <v>11155</v>
      </c>
      <c r="C20" s="4">
        <f t="shared" si="0"/>
        <v>36417</v>
      </c>
      <c r="D20" s="4">
        <v>19124</v>
      </c>
      <c r="E20" s="4">
        <v>17293</v>
      </c>
      <c r="F20" s="4">
        <f t="shared" si="1"/>
        <v>5721</v>
      </c>
      <c r="G20" s="4">
        <f t="shared" si="2"/>
        <v>110.58809923090267</v>
      </c>
      <c r="H20" s="4">
        <f t="shared" si="3"/>
        <v>3.264634692962797</v>
      </c>
      <c r="I20" s="4">
        <v>2755</v>
      </c>
      <c r="J20" s="4" t="s">
        <v>1970</v>
      </c>
    </row>
    <row r="21" spans="1:10">
      <c r="A21" s="10">
        <v>31321</v>
      </c>
      <c r="B21" s="4">
        <v>12333</v>
      </c>
      <c r="C21" s="4">
        <f t="shared" si="0"/>
        <v>40141</v>
      </c>
      <c r="D21" s="4">
        <v>20987</v>
      </c>
      <c r="E21" s="4">
        <v>19154</v>
      </c>
      <c r="F21" s="4">
        <f t="shared" si="1"/>
        <v>3724</v>
      </c>
      <c r="G21" s="4">
        <f t="shared" si="2"/>
        <v>109.56980265218755</v>
      </c>
      <c r="H21" s="4">
        <f t="shared" si="3"/>
        <v>3.2547636422606017</v>
      </c>
      <c r="I21" s="4">
        <v>3036</v>
      </c>
      <c r="J21" s="4" t="s">
        <v>1970</v>
      </c>
    </row>
    <row r="22" spans="1:10">
      <c r="A22" s="10">
        <v>33147</v>
      </c>
      <c r="B22" s="4">
        <v>14308</v>
      </c>
      <c r="C22" s="4">
        <f t="shared" si="0"/>
        <v>44532</v>
      </c>
      <c r="D22" s="4">
        <v>23425</v>
      </c>
      <c r="E22" s="4">
        <v>21107</v>
      </c>
      <c r="F22" s="4">
        <f t="shared" si="1"/>
        <v>4391</v>
      </c>
      <c r="G22" s="4">
        <f t="shared" si="2"/>
        <v>110.98213862699578</v>
      </c>
      <c r="H22" s="4">
        <f t="shared" si="3"/>
        <v>3.1123846798993569</v>
      </c>
      <c r="I22" s="4">
        <v>3369</v>
      </c>
      <c r="J22" s="4" t="s">
        <v>1970</v>
      </c>
    </row>
    <row r="23" spans="1:10">
      <c r="A23" s="10">
        <v>33512</v>
      </c>
      <c r="B23" s="4">
        <v>14728</v>
      </c>
      <c r="C23" s="4">
        <f t="shared" si="0"/>
        <v>45286</v>
      </c>
      <c r="D23" s="4">
        <v>23869</v>
      </c>
      <c r="E23" s="4">
        <v>21417</v>
      </c>
      <c r="F23" s="4">
        <f t="shared" si="1"/>
        <v>754</v>
      </c>
      <c r="G23" s="4">
        <f t="shared" si="2"/>
        <v>111.44884904515105</v>
      </c>
      <c r="H23" s="4">
        <f t="shared" si="3"/>
        <v>3.0748234655078761</v>
      </c>
      <c r="I23" s="4">
        <v>3375</v>
      </c>
      <c r="J23" s="4" t="s">
        <v>1368</v>
      </c>
    </row>
    <row r="24" spans="1:10">
      <c r="A24" s="10">
        <v>33878</v>
      </c>
      <c r="B24" s="4">
        <v>15082</v>
      </c>
      <c r="C24" s="4">
        <f t="shared" si="0"/>
        <v>45951</v>
      </c>
      <c r="D24" s="4">
        <v>24175</v>
      </c>
      <c r="E24" s="4">
        <v>21776</v>
      </c>
      <c r="F24" s="4">
        <f t="shared" si="1"/>
        <v>665</v>
      </c>
      <c r="G24" s="4">
        <f t="shared" si="2"/>
        <v>111.01671565025717</v>
      </c>
      <c r="H24" s="4">
        <f t="shared" si="3"/>
        <v>3.046744463598992</v>
      </c>
      <c r="I24" s="4">
        <v>3424</v>
      </c>
      <c r="J24" s="4" t="s">
        <v>1368</v>
      </c>
    </row>
    <row r="25" spans="1:10">
      <c r="A25" s="10">
        <v>34243</v>
      </c>
      <c r="B25" s="4">
        <v>15545</v>
      </c>
      <c r="C25" s="4">
        <f t="shared" si="0"/>
        <v>46702</v>
      </c>
      <c r="D25" s="4">
        <v>24519</v>
      </c>
      <c r="E25" s="4">
        <v>22183</v>
      </c>
      <c r="F25" s="4">
        <f t="shared" si="1"/>
        <v>751</v>
      </c>
      <c r="G25" s="4">
        <f t="shared" si="2"/>
        <v>110.53058648514629</v>
      </c>
      <c r="H25" s="4">
        <f t="shared" si="3"/>
        <v>3.0043100675458345</v>
      </c>
      <c r="I25" s="4">
        <v>3480</v>
      </c>
      <c r="J25" s="4" t="s">
        <v>1368</v>
      </c>
    </row>
    <row r="26" spans="1:10">
      <c r="A26" s="10">
        <v>34608</v>
      </c>
      <c r="B26" s="4">
        <v>15688</v>
      </c>
      <c r="C26" s="4">
        <f t="shared" si="0"/>
        <v>46784</v>
      </c>
      <c r="D26" s="4">
        <v>24530</v>
      </c>
      <c r="E26" s="4">
        <v>22254</v>
      </c>
      <c r="F26" s="4">
        <f t="shared" si="1"/>
        <v>82</v>
      </c>
      <c r="G26" s="4">
        <f t="shared" si="2"/>
        <v>110.22737485395884</v>
      </c>
      <c r="H26" s="4">
        <f t="shared" si="3"/>
        <v>2.9821519632840388</v>
      </c>
      <c r="I26" s="4">
        <v>3486</v>
      </c>
      <c r="J26" s="4" t="s">
        <v>1368</v>
      </c>
    </row>
    <row r="27" spans="1:10">
      <c r="A27" s="10">
        <v>34973</v>
      </c>
      <c r="B27" s="4">
        <v>15664</v>
      </c>
      <c r="C27" s="4">
        <f t="shared" si="0"/>
        <v>47438</v>
      </c>
      <c r="D27" s="4">
        <v>24626</v>
      </c>
      <c r="E27" s="4">
        <v>22812</v>
      </c>
      <c r="F27" s="4">
        <f t="shared" si="1"/>
        <v>654</v>
      </c>
      <c r="G27" s="4">
        <f t="shared" si="2"/>
        <v>107.9519551113449</v>
      </c>
      <c r="H27" s="4">
        <f t="shared" si="3"/>
        <v>3.0284729315628192</v>
      </c>
      <c r="I27" s="4">
        <v>3535</v>
      </c>
      <c r="J27" s="4" t="s">
        <v>1970</v>
      </c>
    </row>
    <row r="28" spans="1:10">
      <c r="A28" s="10">
        <v>35339</v>
      </c>
      <c r="B28" s="4">
        <v>15820</v>
      </c>
      <c r="C28" s="4">
        <f t="shared" si="0"/>
        <v>47569</v>
      </c>
      <c r="D28" s="4">
        <v>24633</v>
      </c>
      <c r="E28" s="4">
        <v>22936</v>
      </c>
      <c r="F28" s="4">
        <f t="shared" si="1"/>
        <v>131</v>
      </c>
      <c r="G28" s="4">
        <f t="shared" si="2"/>
        <v>107.39884897104987</v>
      </c>
      <c r="H28" s="4">
        <f t="shared" si="3"/>
        <v>3.0068900126422249</v>
      </c>
      <c r="I28" s="4">
        <v>3545</v>
      </c>
      <c r="J28" s="4" t="s">
        <v>1368</v>
      </c>
    </row>
    <row r="29" spans="1:10">
      <c r="A29" s="10">
        <v>35704</v>
      </c>
      <c r="B29" s="4">
        <v>15971</v>
      </c>
      <c r="C29" s="4">
        <f t="shared" si="0"/>
        <v>47493</v>
      </c>
      <c r="D29" s="4">
        <v>24569</v>
      </c>
      <c r="E29" s="4">
        <v>22924</v>
      </c>
      <c r="F29" s="4">
        <f t="shared" si="1"/>
        <v>-76</v>
      </c>
      <c r="G29" s="4">
        <f t="shared" si="2"/>
        <v>107.17588553481067</v>
      </c>
      <c r="H29" s="4">
        <f t="shared" si="3"/>
        <v>2.973702335483063</v>
      </c>
      <c r="I29" s="4">
        <v>3539</v>
      </c>
      <c r="J29" s="4" t="s">
        <v>1368</v>
      </c>
    </row>
    <row r="30" spans="1:10">
      <c r="A30" s="10">
        <v>36069</v>
      </c>
      <c r="B30" s="4">
        <v>16103</v>
      </c>
      <c r="C30" s="4">
        <f t="shared" si="0"/>
        <v>47249</v>
      </c>
      <c r="D30" s="4">
        <v>24410</v>
      </c>
      <c r="E30" s="4">
        <v>22839</v>
      </c>
      <c r="F30" s="4">
        <f t="shared" si="1"/>
        <v>-244</v>
      </c>
      <c r="G30" s="4">
        <f t="shared" si="2"/>
        <v>106.8785848767459</v>
      </c>
      <c r="H30" s="4">
        <f t="shared" si="3"/>
        <v>2.9341737564428989</v>
      </c>
      <c r="I30" s="4">
        <v>3521</v>
      </c>
      <c r="J30" s="4" t="s">
        <v>1368</v>
      </c>
    </row>
    <row r="31" spans="1:10">
      <c r="A31" s="10">
        <v>36434</v>
      </c>
      <c r="B31" s="4">
        <v>16112</v>
      </c>
      <c r="C31" s="4">
        <f t="shared" si="0"/>
        <v>46921</v>
      </c>
      <c r="D31" s="4">
        <v>24171</v>
      </c>
      <c r="E31" s="4">
        <v>22750</v>
      </c>
      <c r="F31" s="4">
        <f t="shared" si="1"/>
        <v>-328</v>
      </c>
      <c r="G31" s="4">
        <f t="shared" si="2"/>
        <v>106.24615384615386</v>
      </c>
      <c r="H31" s="4">
        <f t="shared" si="3"/>
        <v>2.9121772591857003</v>
      </c>
      <c r="I31" s="4">
        <v>3496</v>
      </c>
      <c r="J31" s="4" t="s">
        <v>1368</v>
      </c>
    </row>
    <row r="32" spans="1:10">
      <c r="A32" s="10">
        <v>36800</v>
      </c>
      <c r="B32" s="4">
        <v>15982</v>
      </c>
      <c r="C32" s="4">
        <f t="shared" si="0"/>
        <v>46369</v>
      </c>
      <c r="D32" s="4">
        <v>23889</v>
      </c>
      <c r="E32" s="4">
        <v>22480</v>
      </c>
      <c r="F32" s="4">
        <f t="shared" si="1"/>
        <v>-552</v>
      </c>
      <c r="G32" s="4">
        <f t="shared" si="2"/>
        <v>106.26779359430604</v>
      </c>
      <c r="H32" s="4">
        <f t="shared" si="3"/>
        <v>2.9013264923038418</v>
      </c>
      <c r="I32" s="4">
        <v>3455</v>
      </c>
      <c r="J32" s="4" t="s">
        <v>1970</v>
      </c>
    </row>
    <row r="33" spans="1:10">
      <c r="A33" s="10">
        <v>37165</v>
      </c>
      <c r="B33" s="4">
        <v>16188</v>
      </c>
      <c r="C33" s="4">
        <f t="shared" si="0"/>
        <v>46414</v>
      </c>
      <c r="D33" s="4">
        <v>23943</v>
      </c>
      <c r="E33" s="4">
        <v>22471</v>
      </c>
      <c r="F33" s="4">
        <f t="shared" si="1"/>
        <v>45</v>
      </c>
      <c r="G33" s="4">
        <f t="shared" si="2"/>
        <v>106.55066530194472</v>
      </c>
      <c r="H33" s="4">
        <f t="shared" si="3"/>
        <v>2.8671855695576971</v>
      </c>
      <c r="I33" s="4">
        <v>3458</v>
      </c>
      <c r="J33" s="4" t="s">
        <v>1368</v>
      </c>
    </row>
    <row r="34" spans="1:10">
      <c r="A34" s="10">
        <v>37530</v>
      </c>
      <c r="B34" s="4">
        <v>16552</v>
      </c>
      <c r="C34" s="4">
        <f t="shared" si="0"/>
        <v>46628</v>
      </c>
      <c r="D34" s="4">
        <v>24011</v>
      </c>
      <c r="E34" s="4">
        <v>22617</v>
      </c>
      <c r="F34" s="4">
        <f t="shared" si="1"/>
        <v>214</v>
      </c>
      <c r="G34" s="4">
        <f t="shared" si="2"/>
        <v>106.16350532785073</v>
      </c>
      <c r="H34" s="4">
        <f t="shared" si="3"/>
        <v>2.8170613823102948</v>
      </c>
      <c r="I34" s="4">
        <v>3474</v>
      </c>
      <c r="J34" s="4" t="s">
        <v>1368</v>
      </c>
    </row>
    <row r="35" spans="1:10">
      <c r="A35" s="10">
        <v>37895</v>
      </c>
      <c r="B35" s="4">
        <v>16824</v>
      </c>
      <c r="C35" s="4">
        <f t="shared" si="0"/>
        <v>46809</v>
      </c>
      <c r="D35" s="4">
        <v>24070</v>
      </c>
      <c r="E35" s="4">
        <v>22739</v>
      </c>
      <c r="F35" s="4">
        <f t="shared" si="1"/>
        <v>181</v>
      </c>
      <c r="G35" s="4">
        <f t="shared" si="2"/>
        <v>105.85337965609745</v>
      </c>
      <c r="H35" s="4">
        <f t="shared" si="3"/>
        <v>2.7822753209700428</v>
      </c>
      <c r="I35" s="4">
        <v>3488</v>
      </c>
      <c r="J35" s="4" t="s">
        <v>1368</v>
      </c>
    </row>
    <row r="36" spans="1:10">
      <c r="A36" s="10">
        <v>38261</v>
      </c>
      <c r="B36" s="4">
        <v>17233</v>
      </c>
      <c r="C36" s="4">
        <f t="shared" si="0"/>
        <v>47166</v>
      </c>
      <c r="D36" s="4">
        <v>24225</v>
      </c>
      <c r="E36" s="4">
        <v>22941</v>
      </c>
      <c r="F36" s="4">
        <f t="shared" si="1"/>
        <v>357</v>
      </c>
      <c r="G36" s="4">
        <f t="shared" si="2"/>
        <v>105.5969661305087</v>
      </c>
      <c r="H36" s="4">
        <f t="shared" si="3"/>
        <v>2.7369581616665699</v>
      </c>
      <c r="I36" s="4">
        <v>3515</v>
      </c>
      <c r="J36" s="4" t="s">
        <v>1368</v>
      </c>
    </row>
    <row r="37" spans="1:10">
      <c r="A37" s="10">
        <v>38626</v>
      </c>
      <c r="B37" s="4">
        <v>17197</v>
      </c>
      <c r="C37" s="4">
        <f t="shared" si="0"/>
        <v>47457</v>
      </c>
      <c r="D37" s="4">
        <v>24310</v>
      </c>
      <c r="E37" s="4">
        <v>23147</v>
      </c>
      <c r="F37" s="4">
        <f t="shared" si="1"/>
        <v>291</v>
      </c>
      <c r="G37" s="4">
        <f t="shared" si="2"/>
        <v>105.02440921069685</v>
      </c>
      <c r="H37" s="4">
        <f t="shared" si="3"/>
        <v>2.7596092341687504</v>
      </c>
      <c r="I37" s="4">
        <v>3536</v>
      </c>
      <c r="J37" s="4" t="s">
        <v>1970</v>
      </c>
    </row>
    <row r="38" spans="1:10">
      <c r="A38" s="10">
        <v>38991</v>
      </c>
      <c r="B38" s="4">
        <v>17368</v>
      </c>
      <c r="C38" s="4">
        <f t="shared" si="0"/>
        <v>47456</v>
      </c>
      <c r="D38" s="4">
        <v>24226</v>
      </c>
      <c r="E38" s="4">
        <v>23230</v>
      </c>
      <c r="F38" s="4">
        <f t="shared" si="1"/>
        <v>-1</v>
      </c>
      <c r="G38" s="4">
        <f t="shared" si="2"/>
        <v>104.28755919070167</v>
      </c>
      <c r="H38" s="4">
        <f t="shared" si="3"/>
        <v>2.7323813910640258</v>
      </c>
      <c r="I38" s="4">
        <v>3536</v>
      </c>
      <c r="J38" s="4" t="s">
        <v>1368</v>
      </c>
    </row>
    <row r="39" spans="1:10">
      <c r="A39" s="10">
        <v>39356</v>
      </c>
      <c r="B39" s="4">
        <v>17596</v>
      </c>
      <c r="C39" s="4">
        <f t="shared" si="0"/>
        <v>47587</v>
      </c>
      <c r="D39" s="4">
        <v>24234</v>
      </c>
      <c r="E39" s="4">
        <v>23353</v>
      </c>
      <c r="F39" s="4">
        <f t="shared" si="1"/>
        <v>131</v>
      </c>
      <c r="G39" s="4">
        <f t="shared" si="2"/>
        <v>103.77253457799856</v>
      </c>
      <c r="H39" s="4">
        <f t="shared" si="3"/>
        <v>2.7044214594225959</v>
      </c>
      <c r="I39" s="4">
        <v>3546</v>
      </c>
      <c r="J39" s="4" t="s">
        <v>1368</v>
      </c>
    </row>
    <row r="40" spans="1:10">
      <c r="A40" s="10">
        <v>39722</v>
      </c>
      <c r="B40" s="4">
        <v>17816</v>
      </c>
      <c r="C40" s="4">
        <f t="shared" si="0"/>
        <v>47641</v>
      </c>
      <c r="D40" s="4">
        <v>24256</v>
      </c>
      <c r="E40" s="4">
        <v>23385</v>
      </c>
      <c r="F40" s="4">
        <f t="shared" si="1"/>
        <v>54</v>
      </c>
      <c r="G40" s="4">
        <f t="shared" si="2"/>
        <v>103.7246097926021</v>
      </c>
      <c r="H40" s="4">
        <f t="shared" si="3"/>
        <v>2.6740570273911093</v>
      </c>
      <c r="I40" s="4">
        <v>3550</v>
      </c>
      <c r="J40" s="4" t="s">
        <v>1368</v>
      </c>
    </row>
    <row r="41" spans="1:10">
      <c r="A41" s="10">
        <v>40087</v>
      </c>
      <c r="B41" s="4">
        <v>18042</v>
      </c>
      <c r="C41" s="4">
        <f t="shared" si="0"/>
        <v>47773</v>
      </c>
      <c r="D41" s="4">
        <v>24288</v>
      </c>
      <c r="E41" s="4">
        <v>23485</v>
      </c>
      <c r="F41" s="4">
        <f t="shared" si="1"/>
        <v>132</v>
      </c>
      <c r="G41" s="4">
        <f t="shared" si="2"/>
        <v>103.4192037470726</v>
      </c>
      <c r="H41" s="4">
        <f t="shared" si="3"/>
        <v>2.647877175479437</v>
      </c>
      <c r="I41" s="4">
        <v>3560</v>
      </c>
      <c r="J41" s="4" t="s">
        <v>1368</v>
      </c>
    </row>
    <row r="42" spans="1:10">
      <c r="A42" s="10">
        <v>40452</v>
      </c>
      <c r="B42" s="4">
        <v>18033</v>
      </c>
      <c r="C42" s="4">
        <f t="shared" si="0"/>
        <v>47672</v>
      </c>
      <c r="D42" s="4">
        <v>24184</v>
      </c>
      <c r="E42" s="4">
        <v>23488</v>
      </c>
      <c r="F42" s="4">
        <f t="shared" si="1"/>
        <v>-101</v>
      </c>
      <c r="G42" s="4">
        <f t="shared" si="2"/>
        <v>102.96321525885558</v>
      </c>
      <c r="H42" s="4">
        <f t="shared" si="3"/>
        <v>2.6435978483890645</v>
      </c>
      <c r="I42" s="4">
        <v>3552</v>
      </c>
      <c r="J42" s="4" t="s">
        <v>1970</v>
      </c>
    </row>
    <row r="43" spans="1:10">
      <c r="A43" s="10">
        <v>40817</v>
      </c>
      <c r="B43" s="4">
        <v>18202</v>
      </c>
      <c r="C43" s="4">
        <f t="shared" si="0"/>
        <v>47549</v>
      </c>
      <c r="D43" s="4">
        <v>24086</v>
      </c>
      <c r="E43" s="4">
        <v>23463</v>
      </c>
      <c r="F43" s="4">
        <f t="shared" si="1"/>
        <v>-123</v>
      </c>
      <c r="G43" s="4">
        <f t="shared" si="2"/>
        <v>102.65524442739633</v>
      </c>
      <c r="H43" s="4">
        <f t="shared" si="3"/>
        <v>2.6122953521591032</v>
      </c>
      <c r="I43" s="4">
        <v>3543</v>
      </c>
      <c r="J43" s="4" t="s">
        <v>1368</v>
      </c>
    </row>
    <row r="44" spans="1:10">
      <c r="A44" s="10">
        <v>41183</v>
      </c>
      <c r="B44" s="4">
        <v>18443</v>
      </c>
      <c r="C44" s="4">
        <f t="shared" si="0"/>
        <v>47540</v>
      </c>
      <c r="D44" s="4">
        <v>24122</v>
      </c>
      <c r="E44" s="4">
        <v>23418</v>
      </c>
      <c r="F44" s="4">
        <f t="shared" si="1"/>
        <v>-9</v>
      </c>
      <c r="G44" s="4">
        <f t="shared" si="2"/>
        <v>103.00623452045434</v>
      </c>
      <c r="H44" s="4">
        <f t="shared" si="3"/>
        <v>2.5776717453776499</v>
      </c>
      <c r="I44" s="4">
        <v>3542</v>
      </c>
      <c r="J44" s="4" t="s">
        <v>1368</v>
      </c>
    </row>
    <row r="45" spans="1:10">
      <c r="A45" s="10">
        <v>41548</v>
      </c>
      <c r="B45" s="4">
        <v>18449</v>
      </c>
      <c r="C45" s="4">
        <f t="shared" si="0"/>
        <v>47470</v>
      </c>
      <c r="D45" s="4">
        <v>24086</v>
      </c>
      <c r="E45" s="4">
        <v>23384</v>
      </c>
      <c r="F45" s="4">
        <f t="shared" si="1"/>
        <v>-70</v>
      </c>
      <c r="G45" s="4">
        <f t="shared" si="2"/>
        <v>103.00205268559699</v>
      </c>
      <c r="H45" s="4">
        <f t="shared" si="3"/>
        <v>2.5730391891159412</v>
      </c>
      <c r="I45" s="4">
        <v>3535</v>
      </c>
      <c r="J45" s="4" t="s">
        <v>1368</v>
      </c>
    </row>
    <row r="46" spans="1:10">
      <c r="A46" s="10">
        <v>41913</v>
      </c>
      <c r="B46" s="4">
        <v>18762</v>
      </c>
      <c r="C46" s="58">
        <f t="shared" si="0"/>
        <v>47508</v>
      </c>
      <c r="D46" s="4">
        <v>24062</v>
      </c>
      <c r="E46" s="4">
        <v>23446</v>
      </c>
      <c r="F46" s="4">
        <f t="shared" si="1"/>
        <v>38</v>
      </c>
      <c r="G46" s="4">
        <f t="shared" si="2"/>
        <v>102.62731382751855</v>
      </c>
      <c r="H46" s="4">
        <f t="shared" si="3"/>
        <v>2.5321394307643108</v>
      </c>
      <c r="I46" s="4">
        <v>3540</v>
      </c>
      <c r="J46" s="4" t="s">
        <v>1368</v>
      </c>
    </row>
    <row r="47" spans="1:10">
      <c r="A47" s="10">
        <v>42278</v>
      </c>
      <c r="B47" s="108">
        <v>18744</v>
      </c>
      <c r="C47" s="108">
        <f t="shared" si="0"/>
        <v>47936</v>
      </c>
      <c r="D47" s="108">
        <v>24296</v>
      </c>
      <c r="E47" s="108">
        <v>23640</v>
      </c>
      <c r="F47" s="108">
        <f>C47-C46</f>
        <v>428</v>
      </c>
      <c r="G47" s="108">
        <f t="shared" ref="G47" si="4">D47/E47*100</f>
        <v>102.77495769881557</v>
      </c>
      <c r="H47" s="108">
        <f t="shared" ref="H47" si="5">C47/B47</f>
        <v>2.5574050362782756</v>
      </c>
      <c r="I47" s="135">
        <f>C47/13.42</f>
        <v>3571.9821162444114</v>
      </c>
      <c r="J47" s="108" t="s">
        <v>1970</v>
      </c>
    </row>
    <row r="48" spans="1:10">
      <c r="A48" s="10">
        <v>42644</v>
      </c>
      <c r="B48" s="108">
        <v>19018</v>
      </c>
      <c r="C48" s="108">
        <f t="shared" si="0"/>
        <v>48116</v>
      </c>
      <c r="D48" s="108">
        <v>24392</v>
      </c>
      <c r="E48" s="108">
        <v>23724</v>
      </c>
      <c r="F48" s="108">
        <f>C48-C47</f>
        <v>180</v>
      </c>
      <c r="G48" s="108">
        <f t="shared" ref="G48" si="6">D48/E48*100</f>
        <v>102.8157140448491</v>
      </c>
      <c r="H48" s="108">
        <f t="shared" ref="H48" si="7">C48/B48</f>
        <v>2.5300241876117364</v>
      </c>
      <c r="I48" s="135">
        <f t="shared" ref="I48" si="8">C48/13.42</f>
        <v>3585.3949329359166</v>
      </c>
      <c r="J48" s="108" t="s">
        <v>1368</v>
      </c>
    </row>
    <row r="49" spans="1:10">
      <c r="A49" s="10">
        <v>43009</v>
      </c>
      <c r="B49" s="108">
        <v>19038</v>
      </c>
      <c r="C49" s="108">
        <f t="shared" ref="C49" si="9">SUM(D49:E49)</f>
        <v>48075</v>
      </c>
      <c r="D49" s="108">
        <v>24393</v>
      </c>
      <c r="E49" s="108">
        <v>23682</v>
      </c>
      <c r="F49" s="108">
        <f>C49-C48</f>
        <v>-41</v>
      </c>
      <c r="G49" s="108">
        <f t="shared" ref="G49" si="10">D49/E49*100</f>
        <v>103.00228021281985</v>
      </c>
      <c r="H49" s="108">
        <f t="shared" ref="H49" si="11">C49/B49</f>
        <v>2.525212732429877</v>
      </c>
      <c r="I49" s="135">
        <f t="shared" ref="I49" si="12">C49/13.42</f>
        <v>3582.3397913561848</v>
      </c>
      <c r="J49" s="108" t="s">
        <v>1368</v>
      </c>
    </row>
  </sheetData>
  <autoFilter ref="A7:J46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8">
    <mergeCell ref="I5:I6"/>
    <mergeCell ref="J5:J6"/>
    <mergeCell ref="A5:A6"/>
    <mergeCell ref="B5:B6"/>
    <mergeCell ref="C5:E5"/>
    <mergeCell ref="F5:F6"/>
    <mergeCell ref="G5:G6"/>
    <mergeCell ref="H5:H6"/>
  </mergeCells>
  <phoneticPr fontId="18"/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G14" sqref="G14"/>
    </sheetView>
  </sheetViews>
  <sheetFormatPr defaultRowHeight="14.25"/>
  <cols>
    <col min="1" max="1" width="10.6640625" bestFit="1" customWidth="1"/>
    <col min="2" max="2" width="13.33203125" bestFit="1" customWidth="1"/>
    <col min="3" max="3" width="17.44140625" bestFit="1" customWidth="1"/>
  </cols>
  <sheetData>
    <row r="1" spans="1:3">
      <c r="A1" s="47" t="s">
        <v>1975</v>
      </c>
      <c r="B1" s="166" t="s">
        <v>2703</v>
      </c>
      <c r="C1" s="166" t="s">
        <v>2704</v>
      </c>
    </row>
    <row r="2" spans="1:3">
      <c r="A2" s="50" t="s">
        <v>1184</v>
      </c>
      <c r="B2" s="1">
        <v>90.37</v>
      </c>
      <c r="C2" s="1">
        <v>14796</v>
      </c>
    </row>
    <row r="3" spans="1:3">
      <c r="A3" s="50" t="s">
        <v>1185</v>
      </c>
      <c r="B3" s="1">
        <v>89.49</v>
      </c>
      <c r="C3" s="1">
        <v>14775</v>
      </c>
    </row>
    <row r="4" spans="1:3">
      <c r="A4" s="50" t="s">
        <v>1186</v>
      </c>
      <c r="B4" s="1">
        <v>90.63</v>
      </c>
      <c r="C4" s="1">
        <v>14499</v>
      </c>
    </row>
    <row r="5" spans="1:3">
      <c r="A5" s="50" t="s">
        <v>443</v>
      </c>
      <c r="B5" s="1">
        <v>92.22</v>
      </c>
      <c r="C5" s="1">
        <v>14479</v>
      </c>
    </row>
    <row r="6" spans="1:3">
      <c r="A6" s="50" t="s">
        <v>440</v>
      </c>
      <c r="B6" s="1">
        <v>92.57</v>
      </c>
      <c r="C6" s="1">
        <v>14498</v>
      </c>
    </row>
    <row r="7" spans="1:3">
      <c r="A7" s="50" t="s">
        <v>441</v>
      </c>
      <c r="B7" s="1">
        <v>92.87</v>
      </c>
      <c r="C7" s="1">
        <v>14102</v>
      </c>
    </row>
    <row r="8" spans="1:3">
      <c r="A8" s="50" t="s">
        <v>677</v>
      </c>
      <c r="B8" s="1">
        <v>93.34</v>
      </c>
      <c r="C8" s="1">
        <v>13595</v>
      </c>
    </row>
    <row r="9" spans="1:3">
      <c r="A9" s="50" t="s">
        <v>2834</v>
      </c>
      <c r="B9" s="1">
        <v>92.58</v>
      </c>
      <c r="C9" s="1">
        <v>12933</v>
      </c>
    </row>
    <row r="10" spans="1:3">
      <c r="A10" s="50" t="s">
        <v>1976</v>
      </c>
      <c r="B10" s="1">
        <v>734.07000000000016</v>
      </c>
      <c r="C10" s="1">
        <v>113677</v>
      </c>
    </row>
  </sheetData>
  <phoneticPr fontId="18"/>
  <pageMargins left="0.7" right="0.7" top="0.75" bottom="0.75" header="0.3" footer="0.3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workbookViewId="0"/>
  </sheetViews>
  <sheetFormatPr defaultRowHeight="14.25"/>
  <cols>
    <col min="1" max="1" width="8.6640625" customWidth="1"/>
    <col min="2" max="2" width="10.44140625" bestFit="1" customWidth="1"/>
    <col min="3" max="3" width="5.109375" bestFit="1" customWidth="1"/>
    <col min="4" max="4" width="8.6640625" bestFit="1" customWidth="1"/>
    <col min="5" max="5" width="12.44140625" bestFit="1" customWidth="1"/>
    <col min="6" max="6" width="8.6640625" bestFit="1" customWidth="1"/>
    <col min="7" max="9" width="5.109375" bestFit="1" customWidth="1"/>
    <col min="10" max="11" width="12.44140625" bestFit="1" customWidth="1"/>
    <col min="12" max="12" width="5.109375" bestFit="1" customWidth="1"/>
  </cols>
  <sheetData>
    <row r="1" spans="1:12">
      <c r="A1" t="s">
        <v>977</v>
      </c>
    </row>
    <row r="2" spans="1:12" s="78" customFormat="1">
      <c r="A2" t="s">
        <v>562</v>
      </c>
    </row>
    <row r="3" spans="1:12" s="78" customFormat="1">
      <c r="A3" t="s">
        <v>593</v>
      </c>
    </row>
    <row r="4" spans="1:12">
      <c r="A4" t="s">
        <v>501</v>
      </c>
    </row>
    <row r="5" spans="1:12">
      <c r="A5" s="169" t="s">
        <v>423</v>
      </c>
      <c r="B5" s="169" t="s">
        <v>570</v>
      </c>
      <c r="C5" s="169" t="s">
        <v>2697</v>
      </c>
      <c r="D5" s="169"/>
      <c r="E5" s="169"/>
      <c r="F5" s="169"/>
      <c r="G5" s="169"/>
      <c r="H5" s="169" t="s">
        <v>2705</v>
      </c>
      <c r="I5" s="169"/>
      <c r="J5" s="169"/>
      <c r="K5" s="169"/>
      <c r="L5" s="169"/>
    </row>
    <row r="6" spans="1:12">
      <c r="A6" s="169"/>
      <c r="B6" s="169"/>
      <c r="C6" s="93" t="s">
        <v>313</v>
      </c>
      <c r="D6" s="93" t="s">
        <v>591</v>
      </c>
      <c r="E6" s="93" t="s">
        <v>978</v>
      </c>
      <c r="F6" s="93" t="s">
        <v>592</v>
      </c>
      <c r="G6" s="93" t="s">
        <v>588</v>
      </c>
      <c r="H6" s="93" t="s">
        <v>313</v>
      </c>
      <c r="I6" s="93" t="s">
        <v>319</v>
      </c>
      <c r="J6" s="93" t="s">
        <v>567</v>
      </c>
      <c r="K6" s="93" t="s">
        <v>589</v>
      </c>
      <c r="L6" s="93" t="s">
        <v>590</v>
      </c>
    </row>
    <row r="7" spans="1:12" s="78" customFormat="1" ht="6.75" customHeight="1">
      <c r="A7" s="150" t="str">
        <f>A5</f>
        <v>年別</v>
      </c>
      <c r="B7" s="150" t="str">
        <f>B5</f>
        <v>被保険者数</v>
      </c>
      <c r="C7" s="150" t="str">
        <f>C6&amp;"("&amp;$C$5&amp;")"</f>
        <v>総数(増加)</v>
      </c>
      <c r="D7" s="150" t="str">
        <f t="shared" ref="D7:G7" si="0">D6&amp;"("&amp;$C$5&amp;")"</f>
        <v>年齢到達(増加)</v>
      </c>
      <c r="E7" s="150" t="str">
        <f t="shared" si="0"/>
        <v>生活保護廃止(増加)</v>
      </c>
      <c r="F7" s="150" t="str">
        <f t="shared" si="0"/>
        <v>障害認定(増加)</v>
      </c>
      <c r="G7" s="150" t="str">
        <f t="shared" si="0"/>
        <v>転入(増加)</v>
      </c>
      <c r="H7" s="150" t="str">
        <f>H6&amp;"("&amp;$H$5&amp;")"</f>
        <v>総数(減少)</v>
      </c>
      <c r="I7" s="150" t="str">
        <f t="shared" ref="I7:L7" si="1">I6&amp;"("&amp;$H$5&amp;")"</f>
        <v>死亡(減少)</v>
      </c>
      <c r="J7" s="150" t="str">
        <f t="shared" si="1"/>
        <v>生活保護開始(減少)</v>
      </c>
      <c r="K7" s="150" t="str">
        <f t="shared" si="1"/>
        <v>障害認定撤回(減少)</v>
      </c>
      <c r="L7" s="150" t="str">
        <f t="shared" si="1"/>
        <v>転出(減少)</v>
      </c>
    </row>
    <row r="8" spans="1:12">
      <c r="A8" s="10">
        <v>39538</v>
      </c>
      <c r="B8" s="18">
        <v>3203</v>
      </c>
      <c r="C8" s="4">
        <v>399</v>
      </c>
      <c r="D8" s="18">
        <v>378</v>
      </c>
      <c r="E8" s="18">
        <v>5</v>
      </c>
      <c r="F8" s="18">
        <v>2</v>
      </c>
      <c r="G8" s="18">
        <v>14</v>
      </c>
      <c r="H8" s="4">
        <v>184</v>
      </c>
      <c r="I8" s="4">
        <v>163</v>
      </c>
      <c r="J8" s="4">
        <v>11</v>
      </c>
      <c r="K8" s="4">
        <v>0</v>
      </c>
      <c r="L8" s="4">
        <v>10</v>
      </c>
    </row>
    <row r="9" spans="1:12">
      <c r="A9" s="10">
        <v>39903</v>
      </c>
      <c r="B9" s="18">
        <v>3418</v>
      </c>
      <c r="C9" s="4">
        <v>431</v>
      </c>
      <c r="D9" s="18">
        <v>404</v>
      </c>
      <c r="E9" s="18">
        <v>3</v>
      </c>
      <c r="F9" s="18">
        <v>2</v>
      </c>
      <c r="G9" s="18">
        <v>22</v>
      </c>
      <c r="H9" s="4">
        <v>216</v>
      </c>
      <c r="I9" s="4">
        <v>194</v>
      </c>
      <c r="J9" s="4">
        <v>9</v>
      </c>
      <c r="K9" s="4">
        <v>0</v>
      </c>
      <c r="L9" s="4">
        <v>13</v>
      </c>
    </row>
    <row r="10" spans="1:12">
      <c r="A10" s="10">
        <v>40268</v>
      </c>
      <c r="B10" s="18">
        <v>3616</v>
      </c>
      <c r="C10" s="4">
        <v>496</v>
      </c>
      <c r="D10" s="18">
        <v>431</v>
      </c>
      <c r="E10" s="18">
        <v>4</v>
      </c>
      <c r="F10" s="18">
        <v>0</v>
      </c>
      <c r="G10" s="18">
        <v>61</v>
      </c>
      <c r="H10" s="4">
        <v>298</v>
      </c>
      <c r="I10" s="4">
        <v>233</v>
      </c>
      <c r="J10" s="4">
        <v>7</v>
      </c>
      <c r="K10" s="4">
        <v>0</v>
      </c>
      <c r="L10" s="4">
        <v>58</v>
      </c>
    </row>
    <row r="11" spans="1:12">
      <c r="A11" s="10">
        <v>40633</v>
      </c>
      <c r="B11" s="4">
        <v>3841</v>
      </c>
      <c r="C11" s="4">
        <v>504</v>
      </c>
      <c r="D11" s="4">
        <v>430</v>
      </c>
      <c r="E11" s="4">
        <v>9</v>
      </c>
      <c r="F11" s="4">
        <v>4</v>
      </c>
      <c r="G11" s="4">
        <v>61</v>
      </c>
      <c r="H11" s="4">
        <v>279</v>
      </c>
      <c r="I11" s="4">
        <v>227</v>
      </c>
      <c r="J11" s="4">
        <v>11</v>
      </c>
      <c r="K11" s="4">
        <v>0</v>
      </c>
      <c r="L11" s="4">
        <v>41</v>
      </c>
    </row>
    <row r="12" spans="1:12">
      <c r="A12" s="10">
        <v>40999</v>
      </c>
      <c r="B12" s="4">
        <v>4071</v>
      </c>
      <c r="C12" s="4">
        <v>521</v>
      </c>
      <c r="D12" s="4">
        <v>462</v>
      </c>
      <c r="E12" s="4">
        <v>6</v>
      </c>
      <c r="F12" s="4">
        <v>2</v>
      </c>
      <c r="G12" s="4">
        <v>51</v>
      </c>
      <c r="H12" s="4">
        <v>291</v>
      </c>
      <c r="I12" s="4">
        <v>240</v>
      </c>
      <c r="J12" s="4">
        <v>8</v>
      </c>
      <c r="K12" s="4">
        <v>1</v>
      </c>
      <c r="L12" s="4">
        <v>42</v>
      </c>
    </row>
    <row r="13" spans="1:12">
      <c r="A13" s="10">
        <v>41364</v>
      </c>
      <c r="B13" s="4">
        <v>4284</v>
      </c>
      <c r="C13" s="4">
        <v>508</v>
      </c>
      <c r="D13" s="4">
        <v>446</v>
      </c>
      <c r="E13" s="4">
        <v>7</v>
      </c>
      <c r="F13" s="4">
        <v>1</v>
      </c>
      <c r="G13" s="4">
        <v>54</v>
      </c>
      <c r="H13" s="4">
        <v>295</v>
      </c>
      <c r="I13" s="4">
        <v>241</v>
      </c>
      <c r="J13" s="4">
        <v>8</v>
      </c>
      <c r="K13" s="4">
        <v>0</v>
      </c>
      <c r="L13" s="4">
        <v>46</v>
      </c>
    </row>
    <row r="14" spans="1:12">
      <c r="A14" s="10">
        <v>41729</v>
      </c>
      <c r="B14" s="4">
        <v>4560</v>
      </c>
      <c r="C14" s="4">
        <v>580</v>
      </c>
      <c r="D14" s="4">
        <v>507</v>
      </c>
      <c r="E14" s="4">
        <v>12</v>
      </c>
      <c r="F14" s="4">
        <v>4</v>
      </c>
      <c r="G14" s="4">
        <v>57</v>
      </c>
      <c r="H14" s="4">
        <v>304</v>
      </c>
      <c r="I14" s="4">
        <v>245</v>
      </c>
      <c r="J14" s="4">
        <v>17</v>
      </c>
      <c r="K14" s="4">
        <v>1</v>
      </c>
      <c r="L14" s="4">
        <v>41</v>
      </c>
    </row>
    <row r="15" spans="1:12">
      <c r="A15" s="119">
        <v>42094</v>
      </c>
      <c r="B15" s="108">
        <v>4874</v>
      </c>
      <c r="C15" s="108">
        <v>616</v>
      </c>
      <c r="D15" s="108">
        <v>565</v>
      </c>
      <c r="E15" s="108">
        <v>9</v>
      </c>
      <c r="F15" s="108">
        <v>2</v>
      </c>
      <c r="G15" s="108">
        <v>40</v>
      </c>
      <c r="H15" s="108">
        <v>302</v>
      </c>
      <c r="I15" s="108">
        <v>244</v>
      </c>
      <c r="J15" s="108">
        <v>10</v>
      </c>
      <c r="K15" s="108">
        <v>1</v>
      </c>
      <c r="L15" s="108">
        <v>47</v>
      </c>
    </row>
  </sheetData>
  <autoFilter ref="A7:L7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4">
    <mergeCell ref="A5:A6"/>
    <mergeCell ref="B5:B6"/>
    <mergeCell ref="C5:G5"/>
    <mergeCell ref="H5:L5"/>
  </mergeCells>
  <phoneticPr fontId="18"/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F17" sqref="F17"/>
    </sheetView>
  </sheetViews>
  <sheetFormatPr defaultRowHeight="14.25"/>
  <cols>
    <col min="1" max="1" width="10.33203125" bestFit="1" customWidth="1"/>
    <col min="2" max="2" width="17.88671875" bestFit="1" customWidth="1"/>
  </cols>
  <sheetData>
    <row r="1" spans="1:2">
      <c r="A1" s="47" t="s">
        <v>1975</v>
      </c>
      <c r="B1" t="s">
        <v>2698</v>
      </c>
    </row>
    <row r="2" spans="1:2">
      <c r="A2" s="48">
        <v>39538</v>
      </c>
      <c r="B2" s="1">
        <v>3203</v>
      </c>
    </row>
    <row r="3" spans="1:2">
      <c r="A3" s="48">
        <v>39903</v>
      </c>
      <c r="B3" s="1">
        <v>3418</v>
      </c>
    </row>
    <row r="4" spans="1:2">
      <c r="A4" s="48">
        <v>40268</v>
      </c>
      <c r="B4" s="1">
        <v>3616</v>
      </c>
    </row>
    <row r="5" spans="1:2">
      <c r="A5" s="48">
        <v>40633</v>
      </c>
      <c r="B5" s="1">
        <v>3841</v>
      </c>
    </row>
    <row r="6" spans="1:2">
      <c r="A6" s="48">
        <v>40999</v>
      </c>
      <c r="B6" s="1">
        <v>4071</v>
      </c>
    </row>
    <row r="7" spans="1:2">
      <c r="A7" s="48">
        <v>41364</v>
      </c>
      <c r="B7" s="1">
        <v>4284</v>
      </c>
    </row>
    <row r="8" spans="1:2">
      <c r="A8" s="48">
        <v>41729</v>
      </c>
      <c r="B8" s="1">
        <v>4560</v>
      </c>
    </row>
    <row r="9" spans="1:2">
      <c r="A9" s="48">
        <v>42094</v>
      </c>
      <c r="B9" s="1">
        <v>4874</v>
      </c>
    </row>
    <row r="10" spans="1:2">
      <c r="A10" s="48" t="s">
        <v>1976</v>
      </c>
      <c r="B10" s="1">
        <v>31867</v>
      </c>
    </row>
  </sheetData>
  <phoneticPr fontId="18"/>
  <pageMargins left="0.7" right="0.7" top="0.75" bottom="0.75" header="0.3" footer="0.3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/>
  </sheetViews>
  <sheetFormatPr defaultRowHeight="14.25"/>
  <cols>
    <col min="1" max="1" width="12.21875" customWidth="1"/>
    <col min="2" max="2" width="13.88671875" bestFit="1" customWidth="1"/>
    <col min="3" max="3" width="8.21875" bestFit="1" customWidth="1"/>
    <col min="4" max="4" width="11.88671875" bestFit="1" customWidth="1"/>
    <col min="5" max="6" width="14.33203125" bestFit="1" customWidth="1"/>
  </cols>
  <sheetData>
    <row r="1" spans="1:6">
      <c r="A1" t="s">
        <v>979</v>
      </c>
    </row>
    <row r="2" spans="1:6" s="78" customFormat="1">
      <c r="A2" t="s">
        <v>598</v>
      </c>
    </row>
    <row r="3" spans="1:6" s="78" customFormat="1">
      <c r="A3" t="s">
        <v>3184</v>
      </c>
    </row>
    <row r="4" spans="1:6">
      <c r="A4" s="4" t="s">
        <v>506</v>
      </c>
      <c r="B4" s="4" t="s">
        <v>2706</v>
      </c>
      <c r="C4" s="4" t="s">
        <v>594</v>
      </c>
      <c r="D4" s="4" t="s">
        <v>595</v>
      </c>
      <c r="E4" s="4" t="s">
        <v>596</v>
      </c>
      <c r="F4" s="4" t="s">
        <v>597</v>
      </c>
    </row>
    <row r="5" spans="1:6">
      <c r="A5" s="4" t="s">
        <v>1181</v>
      </c>
      <c r="B5" s="4">
        <v>3203</v>
      </c>
      <c r="C5" s="4">
        <v>77965</v>
      </c>
      <c r="D5" s="4">
        <v>2223375</v>
      </c>
      <c r="E5" s="4">
        <v>28518</v>
      </c>
      <c r="F5" s="4">
        <v>694153</v>
      </c>
    </row>
    <row r="6" spans="1:6">
      <c r="A6" s="4" t="s">
        <v>1182</v>
      </c>
      <c r="B6" s="4">
        <v>3418</v>
      </c>
      <c r="C6" s="4">
        <v>92181</v>
      </c>
      <c r="D6" s="4">
        <v>2633831</v>
      </c>
      <c r="E6" s="4">
        <v>28572</v>
      </c>
      <c r="F6" s="4">
        <v>770576</v>
      </c>
    </row>
    <row r="7" spans="1:6">
      <c r="A7" s="4" t="s">
        <v>1183</v>
      </c>
      <c r="B7" s="4">
        <v>3616</v>
      </c>
      <c r="C7" s="4">
        <v>95213</v>
      </c>
      <c r="D7" s="4">
        <v>2816294</v>
      </c>
      <c r="E7" s="4">
        <v>29578</v>
      </c>
      <c r="F7" s="4">
        <v>778842</v>
      </c>
    </row>
    <row r="8" spans="1:6">
      <c r="A8" s="4" t="s">
        <v>438</v>
      </c>
      <c r="B8" s="4">
        <v>3704</v>
      </c>
      <c r="C8" s="4">
        <v>101282</v>
      </c>
      <c r="D8" s="4">
        <v>3032351</v>
      </c>
      <c r="E8" s="4">
        <v>29940</v>
      </c>
      <c r="F8" s="4">
        <v>818669</v>
      </c>
    </row>
    <row r="9" spans="1:6">
      <c r="A9" s="4" t="s">
        <v>931</v>
      </c>
      <c r="B9" s="4">
        <v>3951</v>
      </c>
      <c r="C9" s="4">
        <v>106996</v>
      </c>
      <c r="D9" s="4">
        <v>3299387</v>
      </c>
      <c r="E9" s="4">
        <v>30837</v>
      </c>
      <c r="F9" s="4">
        <v>835076</v>
      </c>
    </row>
    <row r="10" spans="1:6">
      <c r="A10" s="4" t="s">
        <v>932</v>
      </c>
      <c r="B10" s="4">
        <v>4167</v>
      </c>
      <c r="C10" s="4">
        <v>114592</v>
      </c>
      <c r="D10" s="4">
        <v>3428600</v>
      </c>
      <c r="E10" s="4">
        <v>29920</v>
      </c>
      <c r="F10" s="4">
        <v>822798</v>
      </c>
    </row>
    <row r="11" spans="1:6">
      <c r="A11" s="108" t="s">
        <v>933</v>
      </c>
      <c r="B11" s="108">
        <v>4408</v>
      </c>
      <c r="C11" s="108">
        <v>121196</v>
      </c>
      <c r="D11" s="108">
        <v>3725259</v>
      </c>
      <c r="E11" s="108">
        <v>30737</v>
      </c>
      <c r="F11" s="108">
        <v>845113</v>
      </c>
    </row>
    <row r="12" spans="1:6">
      <c r="A12" s="108" t="s">
        <v>3244</v>
      </c>
      <c r="B12" s="108">
        <v>4703</v>
      </c>
      <c r="C12" s="108">
        <v>127967</v>
      </c>
      <c r="D12" s="108">
        <v>4115948</v>
      </c>
      <c r="E12" s="108">
        <v>32164</v>
      </c>
      <c r="F12" s="108">
        <v>875175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4.25"/>
  <cols>
    <col min="1" max="1" width="10.6640625" bestFit="1" customWidth="1"/>
    <col min="2" max="2" width="16.88671875" bestFit="1" customWidth="1"/>
    <col min="3" max="3" width="11.21875" bestFit="1" customWidth="1"/>
  </cols>
  <sheetData>
    <row r="1" spans="1:3">
      <c r="A1" s="47" t="s">
        <v>1975</v>
      </c>
      <c r="B1" s="166" t="s">
        <v>2707</v>
      </c>
      <c r="C1" s="166" t="s">
        <v>2708</v>
      </c>
    </row>
    <row r="2" spans="1:3">
      <c r="A2" s="50" t="s">
        <v>1184</v>
      </c>
      <c r="B2" s="1">
        <v>3203</v>
      </c>
      <c r="C2" s="1">
        <v>77965</v>
      </c>
    </row>
    <row r="3" spans="1:3">
      <c r="A3" s="50" t="s">
        <v>1185</v>
      </c>
      <c r="B3" s="1">
        <v>3418</v>
      </c>
      <c r="C3" s="1">
        <v>92181</v>
      </c>
    </row>
    <row r="4" spans="1:3">
      <c r="A4" s="50" t="s">
        <v>1186</v>
      </c>
      <c r="B4" s="1">
        <v>3616</v>
      </c>
      <c r="C4" s="1">
        <v>95213</v>
      </c>
    </row>
    <row r="5" spans="1:3">
      <c r="A5" s="50" t="s">
        <v>443</v>
      </c>
      <c r="B5" s="1">
        <v>3704</v>
      </c>
      <c r="C5" s="1">
        <v>101282</v>
      </c>
    </row>
    <row r="6" spans="1:3">
      <c r="A6" s="50" t="s">
        <v>440</v>
      </c>
      <c r="B6" s="1">
        <v>3951</v>
      </c>
      <c r="C6" s="1">
        <v>106996</v>
      </c>
    </row>
    <row r="7" spans="1:3">
      <c r="A7" s="50" t="s">
        <v>441</v>
      </c>
      <c r="B7" s="1">
        <v>4167</v>
      </c>
      <c r="C7" s="1">
        <v>114592</v>
      </c>
    </row>
    <row r="8" spans="1:3">
      <c r="A8" s="50" t="s">
        <v>677</v>
      </c>
      <c r="B8" s="1">
        <v>4408</v>
      </c>
      <c r="C8" s="1">
        <v>121196</v>
      </c>
    </row>
    <row r="9" spans="1:3">
      <c r="A9" s="50" t="s">
        <v>2834</v>
      </c>
      <c r="B9" s="1">
        <v>4703</v>
      </c>
      <c r="C9" s="1">
        <v>127967</v>
      </c>
    </row>
    <row r="10" spans="1:3">
      <c r="A10" s="50" t="s">
        <v>1976</v>
      </c>
      <c r="B10" s="1">
        <v>31170</v>
      </c>
      <c r="C10" s="1">
        <v>837392</v>
      </c>
    </row>
  </sheetData>
  <phoneticPr fontId="18"/>
  <pageMargins left="0.7" right="0.7" top="0.75" bottom="0.75" header="0.3" footer="0.3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C5" sqref="C5"/>
    </sheetView>
  </sheetViews>
  <sheetFormatPr defaultRowHeight="14.25"/>
  <cols>
    <col min="1" max="1" width="10.6640625" style="78" bestFit="1" customWidth="1"/>
    <col min="2" max="2" width="17.77734375" style="78" bestFit="1" customWidth="1"/>
    <col min="3" max="3" width="18.6640625" style="78" bestFit="1" customWidth="1"/>
    <col min="4" max="16384" width="8.88671875" style="78"/>
  </cols>
  <sheetData>
    <row r="1" spans="1:3">
      <c r="A1" s="47" t="s">
        <v>1975</v>
      </c>
      <c r="B1" s="166" t="s">
        <v>2709</v>
      </c>
      <c r="C1" s="166" t="s">
        <v>2710</v>
      </c>
    </row>
    <row r="2" spans="1:3">
      <c r="A2" s="50" t="s">
        <v>1184</v>
      </c>
      <c r="B2" s="1">
        <v>28518</v>
      </c>
      <c r="C2" s="1">
        <v>694153</v>
      </c>
    </row>
    <row r="3" spans="1:3">
      <c r="A3" s="50" t="s">
        <v>1185</v>
      </c>
      <c r="B3" s="1">
        <v>28572</v>
      </c>
      <c r="C3" s="1">
        <v>770576</v>
      </c>
    </row>
    <row r="4" spans="1:3">
      <c r="A4" s="50" t="s">
        <v>1186</v>
      </c>
      <c r="B4" s="1">
        <v>29578</v>
      </c>
      <c r="C4" s="1">
        <v>778842</v>
      </c>
    </row>
    <row r="5" spans="1:3">
      <c r="A5" s="50" t="s">
        <v>443</v>
      </c>
      <c r="B5" s="1">
        <v>29940</v>
      </c>
      <c r="C5" s="1">
        <v>818669</v>
      </c>
    </row>
    <row r="6" spans="1:3">
      <c r="A6" s="50" t="s">
        <v>440</v>
      </c>
      <c r="B6" s="1">
        <v>30837</v>
      </c>
      <c r="C6" s="1">
        <v>835076</v>
      </c>
    </row>
    <row r="7" spans="1:3">
      <c r="A7" s="50" t="s">
        <v>441</v>
      </c>
      <c r="B7" s="1">
        <v>29920</v>
      </c>
      <c r="C7" s="1">
        <v>822798</v>
      </c>
    </row>
    <row r="8" spans="1:3">
      <c r="A8" s="50" t="s">
        <v>677</v>
      </c>
      <c r="B8" s="1">
        <v>30737</v>
      </c>
      <c r="C8" s="1">
        <v>845113</v>
      </c>
    </row>
    <row r="9" spans="1:3">
      <c r="A9" s="50" t="s">
        <v>2834</v>
      </c>
      <c r="B9" s="1">
        <v>32164</v>
      </c>
      <c r="C9" s="1">
        <v>875175</v>
      </c>
    </row>
    <row r="10" spans="1:3">
      <c r="A10" s="50" t="s">
        <v>1976</v>
      </c>
      <c r="B10" s="1">
        <v>240266</v>
      </c>
      <c r="C10" s="1">
        <v>6440402</v>
      </c>
    </row>
  </sheetData>
  <phoneticPr fontId="18"/>
  <pageMargins left="0.7" right="0.7" top="0.75" bottom="0.75" header="0.3" footer="0.3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/>
  </sheetViews>
  <sheetFormatPr defaultRowHeight="14.25"/>
  <cols>
    <col min="1" max="1" width="11.77734375" customWidth="1"/>
    <col min="2" max="2" width="10.44140625" bestFit="1" customWidth="1"/>
    <col min="3" max="4" width="10.5546875" bestFit="1" customWidth="1"/>
    <col min="5" max="5" width="6.88671875" bestFit="1" customWidth="1"/>
  </cols>
  <sheetData>
    <row r="1" spans="1:5">
      <c r="A1" t="s">
        <v>980</v>
      </c>
    </row>
    <row r="2" spans="1:5" s="78" customFormat="1">
      <c r="A2" t="s">
        <v>600</v>
      </c>
    </row>
    <row r="3" spans="1:5">
      <c r="A3" t="s">
        <v>599</v>
      </c>
    </row>
    <row r="4" spans="1:5">
      <c r="A4" s="4" t="s">
        <v>2693</v>
      </c>
      <c r="B4" s="4" t="s">
        <v>2711</v>
      </c>
      <c r="C4" s="4" t="s">
        <v>2712</v>
      </c>
      <c r="D4" s="4" t="s">
        <v>2713</v>
      </c>
      <c r="E4" s="4" t="s">
        <v>2714</v>
      </c>
    </row>
    <row r="5" spans="1:5">
      <c r="A5" s="4" t="s">
        <v>1181</v>
      </c>
      <c r="B5" s="4">
        <v>3203</v>
      </c>
      <c r="C5" s="4">
        <v>258046830</v>
      </c>
      <c r="D5" s="4">
        <v>256135130</v>
      </c>
      <c r="E5" s="4">
        <v>99.25916547783207</v>
      </c>
    </row>
    <row r="6" spans="1:5">
      <c r="A6" s="4" t="s">
        <v>1182</v>
      </c>
      <c r="B6" s="4">
        <v>3418</v>
      </c>
      <c r="C6" s="4">
        <v>265198550</v>
      </c>
      <c r="D6" s="4">
        <v>264306450</v>
      </c>
      <c r="E6" s="4">
        <v>99.663610528790599</v>
      </c>
    </row>
    <row r="7" spans="1:5">
      <c r="A7" s="4" t="s">
        <v>1183</v>
      </c>
      <c r="B7" s="4">
        <v>3616</v>
      </c>
      <c r="C7" s="4">
        <v>275208350</v>
      </c>
      <c r="D7" s="4">
        <v>274248060</v>
      </c>
      <c r="E7" s="4">
        <v>99.651067999935321</v>
      </c>
    </row>
    <row r="8" spans="1:5">
      <c r="A8" s="4" t="s">
        <v>438</v>
      </c>
      <c r="B8" s="4">
        <v>3841</v>
      </c>
      <c r="C8" s="4">
        <v>286749910</v>
      </c>
      <c r="D8" s="4">
        <v>285627290</v>
      </c>
      <c r="E8" s="4">
        <v>99.608502056722529</v>
      </c>
    </row>
    <row r="9" spans="1:5">
      <c r="A9" s="4" t="s">
        <v>931</v>
      </c>
      <c r="B9" s="4">
        <v>4071</v>
      </c>
      <c r="C9" s="4">
        <v>323271970</v>
      </c>
      <c r="D9" s="4">
        <v>321787820</v>
      </c>
      <c r="E9" s="4">
        <v>99.540897405982946</v>
      </c>
    </row>
    <row r="10" spans="1:5">
      <c r="A10" s="4" t="s">
        <v>932</v>
      </c>
      <c r="B10" s="4">
        <v>4284</v>
      </c>
      <c r="C10" s="4">
        <v>337233160</v>
      </c>
      <c r="D10" s="4">
        <v>336160867</v>
      </c>
      <c r="E10" s="4">
        <v>99.682032158403402</v>
      </c>
    </row>
    <row r="11" spans="1:5">
      <c r="A11" s="108" t="s">
        <v>933</v>
      </c>
      <c r="B11" s="108">
        <v>4560</v>
      </c>
      <c r="C11" s="108">
        <v>368702350</v>
      </c>
      <c r="D11" s="108">
        <v>367920000</v>
      </c>
      <c r="E11" s="108">
        <v>99.787809868854922</v>
      </c>
    </row>
    <row r="12" spans="1:5">
      <c r="A12" s="108" t="s">
        <v>3244</v>
      </c>
      <c r="B12" s="108">
        <v>4874</v>
      </c>
      <c r="C12" s="108">
        <v>380974460</v>
      </c>
      <c r="D12" s="108">
        <v>380112950</v>
      </c>
      <c r="E12" s="108">
        <v>99.774000000000001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4.25"/>
  <cols>
    <col min="1" max="1" width="10.6640625" bestFit="1" customWidth="1"/>
    <col min="2" max="2" width="14.109375" bestFit="1" customWidth="1"/>
    <col min="3" max="3" width="17.44140625" bestFit="1" customWidth="1"/>
  </cols>
  <sheetData>
    <row r="1" spans="1:3">
      <c r="A1" s="47" t="s">
        <v>1975</v>
      </c>
      <c r="B1" s="166" t="s">
        <v>2703</v>
      </c>
      <c r="C1" s="166" t="s">
        <v>2704</v>
      </c>
    </row>
    <row r="2" spans="1:3">
      <c r="A2" s="50" t="s">
        <v>1184</v>
      </c>
      <c r="B2" s="1">
        <v>99.25916547783207</v>
      </c>
      <c r="C2" s="1">
        <v>3203</v>
      </c>
    </row>
    <row r="3" spans="1:3">
      <c r="A3" s="50" t="s">
        <v>1185</v>
      </c>
      <c r="B3" s="1">
        <v>99.663610528790599</v>
      </c>
      <c r="C3" s="1">
        <v>3418</v>
      </c>
    </row>
    <row r="4" spans="1:3">
      <c r="A4" s="50" t="s">
        <v>1186</v>
      </c>
      <c r="B4" s="1">
        <v>99.651067999935321</v>
      </c>
      <c r="C4" s="1">
        <v>3616</v>
      </c>
    </row>
    <row r="5" spans="1:3">
      <c r="A5" s="50" t="s">
        <v>443</v>
      </c>
      <c r="B5" s="1">
        <v>99.608502056722529</v>
      </c>
      <c r="C5" s="1">
        <v>3841</v>
      </c>
    </row>
    <row r="6" spans="1:3">
      <c r="A6" s="50" t="s">
        <v>440</v>
      </c>
      <c r="B6" s="1">
        <v>99.540897405982946</v>
      </c>
      <c r="C6" s="1">
        <v>4071</v>
      </c>
    </row>
    <row r="7" spans="1:3">
      <c r="A7" s="50" t="s">
        <v>441</v>
      </c>
      <c r="B7" s="1">
        <v>99.682032158403402</v>
      </c>
      <c r="C7" s="1">
        <v>4284</v>
      </c>
    </row>
    <row r="8" spans="1:3">
      <c r="A8" s="50" t="s">
        <v>677</v>
      </c>
      <c r="B8" s="1">
        <v>99.787809868854922</v>
      </c>
      <c r="C8" s="1">
        <v>4560</v>
      </c>
    </row>
    <row r="9" spans="1:3">
      <c r="A9" s="50" t="s">
        <v>2834</v>
      </c>
      <c r="B9" s="1">
        <v>99.774000000000001</v>
      </c>
      <c r="C9" s="1">
        <v>4874</v>
      </c>
    </row>
    <row r="10" spans="1:3">
      <c r="A10" s="50" t="s">
        <v>1976</v>
      </c>
      <c r="B10" s="1">
        <v>796.9670854965218</v>
      </c>
      <c r="C10" s="1">
        <v>31867</v>
      </c>
    </row>
  </sheetData>
  <phoneticPr fontId="18"/>
  <pageMargins left="0.7" right="0.7" top="0.75" bottom="0.75" header="0.3" footer="0.3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/>
  </sheetViews>
  <sheetFormatPr defaultRowHeight="14.25"/>
  <cols>
    <col min="1" max="1" width="12.33203125" customWidth="1"/>
  </cols>
  <sheetData>
    <row r="1" spans="1:3">
      <c r="A1" t="s">
        <v>981</v>
      </c>
    </row>
    <row r="2" spans="1:3" s="78" customFormat="1">
      <c r="A2" t="s">
        <v>575</v>
      </c>
    </row>
    <row r="3" spans="1:3">
      <c r="A3" t="s">
        <v>449</v>
      </c>
    </row>
    <row r="4" spans="1:3">
      <c r="A4" s="169" t="s">
        <v>557</v>
      </c>
      <c r="B4" s="169" t="s">
        <v>982</v>
      </c>
      <c r="C4" s="169"/>
    </row>
    <row r="5" spans="1:3">
      <c r="A5" s="169"/>
      <c r="B5" s="94" t="s">
        <v>2715</v>
      </c>
      <c r="C5" s="94" t="s">
        <v>2716</v>
      </c>
    </row>
    <row r="6" spans="1:3" s="78" customFormat="1" ht="7.5" customHeight="1">
      <c r="A6" s="150" t="str">
        <f>A4</f>
        <v>年度別</v>
      </c>
      <c r="B6" s="150" t="str">
        <f>B5&amp;"("&amp;$B$4&amp;")"</f>
        <v>受給権者(老齢福祉年金)</v>
      </c>
      <c r="C6" s="150" t="str">
        <f>C5&amp;"("&amp;$B$4&amp;")"</f>
        <v>支給額(老齢福祉年金)</v>
      </c>
    </row>
    <row r="7" spans="1:3">
      <c r="A7" s="4" t="s">
        <v>1181</v>
      </c>
      <c r="B7" s="4">
        <v>6</v>
      </c>
      <c r="C7" s="4">
        <v>2029</v>
      </c>
    </row>
    <row r="8" spans="1:3">
      <c r="A8" s="4" t="s">
        <v>1182</v>
      </c>
      <c r="B8" s="4">
        <v>6</v>
      </c>
      <c r="C8" s="4">
        <v>2029</v>
      </c>
    </row>
    <row r="9" spans="1:3">
      <c r="A9" s="4" t="s">
        <v>1183</v>
      </c>
      <c r="B9" s="4">
        <v>4</v>
      </c>
      <c r="C9" s="4">
        <v>1623</v>
      </c>
    </row>
    <row r="10" spans="1:3">
      <c r="A10" s="4" t="s">
        <v>438</v>
      </c>
      <c r="B10" s="4">
        <v>2</v>
      </c>
      <c r="C10" s="4">
        <v>808</v>
      </c>
    </row>
    <row r="11" spans="1:3">
      <c r="A11" s="4" t="s">
        <v>931</v>
      </c>
      <c r="B11" s="4">
        <v>2</v>
      </c>
      <c r="C11" s="4">
        <v>806</v>
      </c>
    </row>
    <row r="12" spans="1:3">
      <c r="A12" s="4" t="s">
        <v>932</v>
      </c>
      <c r="B12" s="4">
        <v>2</v>
      </c>
      <c r="C12" s="4">
        <v>798</v>
      </c>
    </row>
    <row r="13" spans="1:3">
      <c r="A13" s="4" t="s">
        <v>933</v>
      </c>
      <c r="B13" s="108">
        <v>2</v>
      </c>
      <c r="C13" s="108">
        <v>792</v>
      </c>
    </row>
    <row r="14" spans="1:3">
      <c r="A14" s="58" t="s">
        <v>3244</v>
      </c>
      <c r="B14" s="108">
        <v>2</v>
      </c>
      <c r="C14" s="108">
        <v>799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2">
    <mergeCell ref="A4:A5"/>
    <mergeCell ref="B4:C4"/>
  </mergeCells>
  <phoneticPr fontId="18"/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4.25"/>
  <cols>
    <col min="1" max="1" width="10.6640625" bestFit="1" customWidth="1"/>
    <col min="2" max="2" width="15.33203125" bestFit="1" customWidth="1"/>
    <col min="3" max="3" width="13.33203125" bestFit="1" customWidth="1"/>
  </cols>
  <sheetData>
    <row r="1" spans="1:3">
      <c r="A1" s="47" t="s">
        <v>1975</v>
      </c>
      <c r="B1" s="166" t="s">
        <v>2717</v>
      </c>
      <c r="C1" s="166" t="s">
        <v>2718</v>
      </c>
    </row>
    <row r="2" spans="1:3">
      <c r="A2" s="50" t="s">
        <v>1184</v>
      </c>
      <c r="B2" s="1">
        <v>6</v>
      </c>
      <c r="C2" s="1">
        <v>2029</v>
      </c>
    </row>
    <row r="3" spans="1:3">
      <c r="A3" s="50" t="s">
        <v>1185</v>
      </c>
      <c r="B3" s="1">
        <v>6</v>
      </c>
      <c r="C3" s="1">
        <v>2029</v>
      </c>
    </row>
    <row r="4" spans="1:3">
      <c r="A4" s="50" t="s">
        <v>1186</v>
      </c>
      <c r="B4" s="1">
        <v>4</v>
      </c>
      <c r="C4" s="1">
        <v>1623</v>
      </c>
    </row>
    <row r="5" spans="1:3">
      <c r="A5" s="50" t="s">
        <v>443</v>
      </c>
      <c r="B5" s="1">
        <v>2</v>
      </c>
      <c r="C5" s="1">
        <v>808</v>
      </c>
    </row>
    <row r="6" spans="1:3">
      <c r="A6" s="50" t="s">
        <v>440</v>
      </c>
      <c r="B6" s="1">
        <v>2</v>
      </c>
      <c r="C6" s="1">
        <v>806</v>
      </c>
    </row>
    <row r="7" spans="1:3">
      <c r="A7" s="50" t="s">
        <v>441</v>
      </c>
      <c r="B7" s="1">
        <v>2</v>
      </c>
      <c r="C7" s="1">
        <v>798</v>
      </c>
    </row>
    <row r="8" spans="1:3">
      <c r="A8" s="50" t="s">
        <v>677</v>
      </c>
      <c r="B8" s="1">
        <v>2</v>
      </c>
      <c r="C8" s="1">
        <v>792</v>
      </c>
    </row>
    <row r="9" spans="1:3">
      <c r="A9" s="50" t="s">
        <v>2834</v>
      </c>
      <c r="B9" s="1">
        <v>2</v>
      </c>
      <c r="C9" s="1">
        <v>799</v>
      </c>
    </row>
    <row r="10" spans="1:3">
      <c r="A10" s="50" t="s">
        <v>1976</v>
      </c>
      <c r="B10" s="1">
        <v>26</v>
      </c>
      <c r="C10" s="1">
        <v>9684</v>
      </c>
    </row>
  </sheetData>
  <phoneticPr fontId="18"/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"/>
  <sheetViews>
    <sheetView topLeftCell="B1" workbookViewId="0">
      <selection activeCell="Q16" sqref="Q16"/>
    </sheetView>
  </sheetViews>
  <sheetFormatPr defaultRowHeight="14.25"/>
  <cols>
    <col min="1" max="1" width="10.33203125" customWidth="1"/>
    <col min="2" max="2" width="16.21875" bestFit="1" customWidth="1"/>
    <col min="3" max="3" width="11.21875" customWidth="1"/>
    <col min="4" max="13" width="6" bestFit="1" customWidth="1"/>
    <col min="14" max="40" width="7.109375" bestFit="1" customWidth="1"/>
    <col min="41" max="41" width="5.33203125" bestFit="1" customWidth="1"/>
  </cols>
  <sheetData>
    <row r="1" spans="1:3">
      <c r="A1" s="47" t="s">
        <v>1977</v>
      </c>
      <c r="B1" s="166" t="s">
        <v>1978</v>
      </c>
    </row>
    <row r="3" spans="1:3">
      <c r="A3" s="47" t="s">
        <v>1975</v>
      </c>
      <c r="B3" s="166" t="s">
        <v>1979</v>
      </c>
      <c r="C3" s="166" t="s">
        <v>1980</v>
      </c>
    </row>
    <row r="4" spans="1:3">
      <c r="A4" s="48">
        <v>7580</v>
      </c>
      <c r="B4" s="49">
        <v>907</v>
      </c>
      <c r="C4" s="49">
        <v>5364</v>
      </c>
    </row>
    <row r="5" spans="1:3">
      <c r="A5" s="48">
        <v>9406</v>
      </c>
      <c r="B5" s="49">
        <v>1014</v>
      </c>
      <c r="C5" s="49">
        <v>6005</v>
      </c>
    </row>
    <row r="6" spans="1:3">
      <c r="A6" s="48">
        <v>11232</v>
      </c>
      <c r="B6" s="49">
        <v>1056</v>
      </c>
      <c r="C6" s="49">
        <v>5948</v>
      </c>
    </row>
    <row r="7" spans="1:3">
      <c r="A7" s="48">
        <v>13058</v>
      </c>
      <c r="B7" s="49">
        <v>1052</v>
      </c>
      <c r="C7" s="49">
        <v>6144</v>
      </c>
    </row>
    <row r="8" spans="1:3">
      <c r="A8" s="48">
        <v>14885</v>
      </c>
      <c r="B8" s="49">
        <v>1146</v>
      </c>
      <c r="C8" s="49">
        <v>6772</v>
      </c>
    </row>
    <row r="9" spans="1:3">
      <c r="A9" s="48">
        <v>17441</v>
      </c>
      <c r="B9" s="49">
        <v>1999</v>
      </c>
      <c r="C9" s="49">
        <v>10330</v>
      </c>
    </row>
    <row r="10" spans="1:3">
      <c r="A10" s="48">
        <v>18537</v>
      </c>
      <c r="B10" s="49">
        <v>2077</v>
      </c>
      <c r="C10" s="49">
        <v>11166</v>
      </c>
    </row>
    <row r="11" spans="1:3">
      <c r="A11" s="48">
        <v>20363</v>
      </c>
      <c r="B11" s="49">
        <v>2086</v>
      </c>
      <c r="C11" s="49">
        <v>11183</v>
      </c>
    </row>
    <row r="12" spans="1:3">
      <c r="A12" s="48">
        <v>22190</v>
      </c>
      <c r="B12" s="49">
        <v>2221</v>
      </c>
      <c r="C12" s="49">
        <v>11564</v>
      </c>
    </row>
    <row r="13" spans="1:3">
      <c r="A13" s="48">
        <v>24016</v>
      </c>
      <c r="B13" s="49">
        <v>3594</v>
      </c>
      <c r="C13" s="49">
        <v>16229</v>
      </c>
    </row>
    <row r="14" spans="1:3">
      <c r="A14" s="48">
        <v>25842</v>
      </c>
      <c r="B14" s="49">
        <v>5634</v>
      </c>
      <c r="C14" s="49">
        <v>22946</v>
      </c>
    </row>
    <row r="15" spans="1:3">
      <c r="A15" s="48">
        <v>27668</v>
      </c>
      <c r="B15" s="49">
        <v>8028</v>
      </c>
      <c r="C15" s="49">
        <v>30696</v>
      </c>
    </row>
    <row r="16" spans="1:3">
      <c r="A16" s="48">
        <v>29495</v>
      </c>
      <c r="B16" s="49">
        <v>11155</v>
      </c>
      <c r="C16" s="49">
        <v>36417</v>
      </c>
    </row>
    <row r="17" spans="1:3">
      <c r="A17" s="48">
        <v>31321</v>
      </c>
      <c r="B17" s="49">
        <v>12333</v>
      </c>
      <c r="C17" s="49">
        <v>40141</v>
      </c>
    </row>
    <row r="18" spans="1:3">
      <c r="A18" s="48">
        <v>33147</v>
      </c>
      <c r="B18" s="49">
        <v>14308</v>
      </c>
      <c r="C18" s="49">
        <v>44532</v>
      </c>
    </row>
    <row r="19" spans="1:3">
      <c r="A19" s="48">
        <v>34973</v>
      </c>
      <c r="B19" s="49">
        <v>15664</v>
      </c>
      <c r="C19" s="49">
        <v>47438</v>
      </c>
    </row>
    <row r="20" spans="1:3">
      <c r="A20" s="48">
        <v>36800</v>
      </c>
      <c r="B20" s="49">
        <v>15982</v>
      </c>
      <c r="C20" s="49">
        <v>46369</v>
      </c>
    </row>
    <row r="21" spans="1:3">
      <c r="A21" s="48">
        <v>38626</v>
      </c>
      <c r="B21" s="49">
        <v>17197</v>
      </c>
      <c r="C21" s="49">
        <v>47457</v>
      </c>
    </row>
    <row r="22" spans="1:3">
      <c r="A22" s="48">
        <v>40452</v>
      </c>
      <c r="B22" s="49">
        <v>18033</v>
      </c>
      <c r="C22" s="49">
        <v>47672</v>
      </c>
    </row>
    <row r="23" spans="1:3">
      <c r="A23" s="48">
        <v>42278</v>
      </c>
      <c r="B23" s="1">
        <v>18744</v>
      </c>
      <c r="C23" s="1">
        <v>47936</v>
      </c>
    </row>
    <row r="24" spans="1:3">
      <c r="A24" s="48" t="s">
        <v>1976</v>
      </c>
      <c r="B24" s="1">
        <v>154230</v>
      </c>
      <c r="C24" s="1">
        <v>502309</v>
      </c>
    </row>
  </sheetData>
  <phoneticPr fontId="18"/>
  <pageMargins left="0.7" right="0.7" top="0.75" bottom="0.75" header="0.3" footer="0.3"/>
  <pageSetup paperSize="9" orientation="landscape" r:id="rId2"/>
  <drawing r:id="rId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1"/>
  <sheetViews>
    <sheetView topLeftCell="A103" workbookViewId="0">
      <selection activeCell="F15" sqref="F15"/>
    </sheetView>
  </sheetViews>
  <sheetFormatPr defaultRowHeight="14.25"/>
  <cols>
    <col min="1" max="1" width="14.88671875" customWidth="1"/>
    <col min="2" max="2" width="12.44140625" bestFit="1" customWidth="1"/>
  </cols>
  <sheetData>
    <row r="1" spans="1:4">
      <c r="A1" t="s">
        <v>983</v>
      </c>
    </row>
    <row r="2" spans="1:4" s="78" customFormat="1">
      <c r="A2" t="s">
        <v>575</v>
      </c>
    </row>
    <row r="3" spans="1:4">
      <c r="A3" t="s">
        <v>601</v>
      </c>
    </row>
    <row r="4" spans="1:4">
      <c r="A4" s="94" t="s">
        <v>2721</v>
      </c>
      <c r="B4" s="89" t="s">
        <v>2719</v>
      </c>
      <c r="C4" s="94" t="s">
        <v>578</v>
      </c>
      <c r="D4" s="94" t="s">
        <v>582</v>
      </c>
    </row>
    <row r="5" spans="1:4">
      <c r="A5" s="4" t="s">
        <v>1193</v>
      </c>
      <c r="B5" s="87" t="s">
        <v>313</v>
      </c>
      <c r="C5" s="4">
        <v>8055</v>
      </c>
      <c r="D5" s="4">
        <v>5244875</v>
      </c>
    </row>
    <row r="6" spans="1:4">
      <c r="A6" s="4" t="s">
        <v>1181</v>
      </c>
      <c r="B6" s="87" t="s">
        <v>313</v>
      </c>
      <c r="C6" s="4">
        <v>8658</v>
      </c>
      <c r="D6" s="4">
        <v>5693274</v>
      </c>
    </row>
    <row r="7" spans="1:4">
      <c r="A7" s="4" t="s">
        <v>1182</v>
      </c>
      <c r="B7" s="87" t="s">
        <v>313</v>
      </c>
      <c r="C7" s="4">
        <v>9155</v>
      </c>
      <c r="D7" s="4">
        <v>6058393</v>
      </c>
    </row>
    <row r="8" spans="1:4">
      <c r="A8" s="4" t="s">
        <v>1183</v>
      </c>
      <c r="B8" s="87" t="s">
        <v>313</v>
      </c>
      <c r="C8" s="4">
        <v>9434</v>
      </c>
      <c r="D8" s="4">
        <v>6289516</v>
      </c>
    </row>
    <row r="9" spans="1:4">
      <c r="A9" s="4" t="s">
        <v>438</v>
      </c>
      <c r="B9" s="87" t="s">
        <v>313</v>
      </c>
      <c r="C9" s="4">
        <v>9832</v>
      </c>
      <c r="D9" s="4">
        <v>6570981</v>
      </c>
    </row>
    <row r="10" spans="1:4">
      <c r="A10" s="4" t="s">
        <v>931</v>
      </c>
      <c r="B10" s="87" t="s">
        <v>313</v>
      </c>
      <c r="C10" s="4">
        <v>10425</v>
      </c>
      <c r="D10" s="4">
        <v>6987804</v>
      </c>
    </row>
    <row r="11" spans="1:4">
      <c r="A11" s="4" t="s">
        <v>932</v>
      </c>
      <c r="B11" s="87" t="s">
        <v>313</v>
      </c>
      <c r="C11" s="4">
        <v>10986</v>
      </c>
      <c r="D11" s="4">
        <v>7386471</v>
      </c>
    </row>
    <row r="12" spans="1:4">
      <c r="A12" s="4" t="s">
        <v>933</v>
      </c>
      <c r="B12" s="87" t="s">
        <v>313</v>
      </c>
      <c r="C12" s="4">
        <v>11547</v>
      </c>
      <c r="D12" s="4">
        <v>7688166</v>
      </c>
    </row>
    <row r="13" spans="1:4" s="132" customFormat="1">
      <c r="A13" s="58" t="s">
        <v>3244</v>
      </c>
      <c r="B13" s="87" t="s">
        <v>313</v>
      </c>
      <c r="C13" s="108">
        <v>11957</v>
      </c>
      <c r="D13" s="108">
        <v>8081438</v>
      </c>
    </row>
    <row r="14" spans="1:4">
      <c r="A14" s="58" t="s">
        <v>1193</v>
      </c>
      <c r="B14" s="99" t="s">
        <v>3262</v>
      </c>
      <c r="C14" s="4">
        <v>465</v>
      </c>
      <c r="D14" s="4">
        <v>212766</v>
      </c>
    </row>
    <row r="15" spans="1:4">
      <c r="A15" s="58" t="s">
        <v>1181</v>
      </c>
      <c r="B15" s="99" t="s">
        <v>3262</v>
      </c>
      <c r="C15" s="4">
        <v>434</v>
      </c>
      <c r="D15" s="4">
        <v>199727</v>
      </c>
    </row>
    <row r="16" spans="1:4">
      <c r="A16" s="58" t="s">
        <v>1182</v>
      </c>
      <c r="B16" s="99" t="s">
        <v>3262</v>
      </c>
      <c r="C16" s="4">
        <v>399</v>
      </c>
      <c r="D16" s="4">
        <v>184821</v>
      </c>
    </row>
    <row r="17" spans="1:4">
      <c r="A17" s="58" t="s">
        <v>1183</v>
      </c>
      <c r="B17" s="99" t="s">
        <v>3262</v>
      </c>
      <c r="C17" s="4">
        <v>350</v>
      </c>
      <c r="D17" s="4">
        <v>161970</v>
      </c>
    </row>
    <row r="18" spans="1:4">
      <c r="A18" s="58" t="s">
        <v>438</v>
      </c>
      <c r="B18" s="99" t="s">
        <v>3262</v>
      </c>
      <c r="C18" s="4">
        <v>308</v>
      </c>
      <c r="D18" s="4">
        <v>139526</v>
      </c>
    </row>
    <row r="19" spans="1:4">
      <c r="A19" s="58" t="s">
        <v>931</v>
      </c>
      <c r="B19" s="99" t="s">
        <v>3262</v>
      </c>
      <c r="C19" s="4">
        <v>263</v>
      </c>
      <c r="D19" s="4">
        <v>120110</v>
      </c>
    </row>
    <row r="20" spans="1:4">
      <c r="A20" s="58" t="s">
        <v>932</v>
      </c>
      <c r="B20" s="99" t="s">
        <v>3262</v>
      </c>
      <c r="C20" s="4">
        <v>218</v>
      </c>
      <c r="D20" s="4">
        <v>100178</v>
      </c>
    </row>
    <row r="21" spans="1:4">
      <c r="A21" s="58" t="s">
        <v>933</v>
      </c>
      <c r="B21" s="99" t="s">
        <v>3262</v>
      </c>
      <c r="C21" s="4">
        <v>193</v>
      </c>
      <c r="D21" s="4">
        <v>87888</v>
      </c>
    </row>
    <row r="22" spans="1:4" s="132" customFormat="1">
      <c r="A22" s="58" t="s">
        <v>3244</v>
      </c>
      <c r="B22" s="99" t="s">
        <v>3262</v>
      </c>
      <c r="C22" s="108">
        <v>171</v>
      </c>
      <c r="D22" s="108">
        <v>79978</v>
      </c>
    </row>
    <row r="23" spans="1:4">
      <c r="A23" s="58" t="s">
        <v>1193</v>
      </c>
      <c r="B23" s="99" t="s">
        <v>2720</v>
      </c>
      <c r="C23" s="4">
        <v>6</v>
      </c>
      <c r="D23" s="4">
        <v>2457</v>
      </c>
    </row>
    <row r="24" spans="1:4">
      <c r="A24" s="58" t="s">
        <v>1181</v>
      </c>
      <c r="B24" s="99" t="s">
        <v>2720</v>
      </c>
      <c r="C24" s="4">
        <v>7</v>
      </c>
      <c r="D24" s="4">
        <v>2867</v>
      </c>
    </row>
    <row r="25" spans="1:4">
      <c r="A25" s="58" t="s">
        <v>1182</v>
      </c>
      <c r="B25" s="99" t="s">
        <v>2720</v>
      </c>
      <c r="C25" s="4">
        <v>7</v>
      </c>
      <c r="D25" s="4">
        <v>2867</v>
      </c>
    </row>
    <row r="26" spans="1:4">
      <c r="A26" s="58" t="s">
        <v>1183</v>
      </c>
      <c r="B26" s="99" t="s">
        <v>2720</v>
      </c>
      <c r="C26" s="4">
        <v>5</v>
      </c>
      <c r="D26" s="4">
        <v>2048</v>
      </c>
    </row>
    <row r="27" spans="1:4">
      <c r="A27" s="58" t="s">
        <v>438</v>
      </c>
      <c r="B27" s="99" t="s">
        <v>2720</v>
      </c>
      <c r="C27" s="4">
        <v>4</v>
      </c>
      <c r="D27" s="4">
        <v>1632</v>
      </c>
    </row>
    <row r="28" spans="1:4">
      <c r="A28" s="58" t="s">
        <v>931</v>
      </c>
      <c r="B28" s="99" t="s">
        <v>2720</v>
      </c>
      <c r="C28" s="4">
        <v>4</v>
      </c>
      <c r="D28" s="4">
        <v>1627</v>
      </c>
    </row>
    <row r="29" spans="1:4">
      <c r="A29" s="58" t="s">
        <v>932</v>
      </c>
      <c r="B29" s="99" t="s">
        <v>2720</v>
      </c>
      <c r="C29" s="4">
        <v>3</v>
      </c>
      <c r="D29" s="4">
        <v>1212</v>
      </c>
    </row>
    <row r="30" spans="1:4">
      <c r="A30" s="58" t="s">
        <v>933</v>
      </c>
      <c r="B30" s="99" t="s">
        <v>2720</v>
      </c>
      <c r="C30" s="4">
        <v>2</v>
      </c>
      <c r="D30" s="4">
        <v>799</v>
      </c>
    </row>
    <row r="31" spans="1:4" s="132" customFormat="1">
      <c r="A31" s="58" t="s">
        <v>3244</v>
      </c>
      <c r="B31" s="99" t="s">
        <v>2720</v>
      </c>
      <c r="C31" s="108">
        <v>2</v>
      </c>
      <c r="D31" s="108">
        <v>807</v>
      </c>
    </row>
    <row r="32" spans="1:4">
      <c r="A32" s="58" t="s">
        <v>1193</v>
      </c>
      <c r="B32" s="99" t="s">
        <v>3263</v>
      </c>
      <c r="C32" s="4">
        <v>261</v>
      </c>
      <c r="D32" s="4">
        <v>55757</v>
      </c>
    </row>
    <row r="33" spans="1:4">
      <c r="A33" s="58" t="s">
        <v>1181</v>
      </c>
      <c r="B33" s="99" t="s">
        <v>3263</v>
      </c>
      <c r="C33" s="4">
        <v>245</v>
      </c>
      <c r="D33" s="4">
        <v>52964</v>
      </c>
    </row>
    <row r="34" spans="1:4">
      <c r="A34" s="58" t="s">
        <v>1182</v>
      </c>
      <c r="B34" s="99" t="s">
        <v>3263</v>
      </c>
      <c r="C34" s="4">
        <v>234</v>
      </c>
      <c r="D34" s="4">
        <v>50714</v>
      </c>
    </row>
    <row r="35" spans="1:4">
      <c r="A35" s="58" t="s">
        <v>1183</v>
      </c>
      <c r="B35" s="99" t="s">
        <v>3263</v>
      </c>
      <c r="C35" s="4">
        <v>217</v>
      </c>
      <c r="D35" s="4">
        <v>47038</v>
      </c>
    </row>
    <row r="36" spans="1:4">
      <c r="A36" s="58" t="s">
        <v>438</v>
      </c>
      <c r="B36" s="99" t="s">
        <v>3263</v>
      </c>
      <c r="C36" s="4">
        <v>195</v>
      </c>
      <c r="D36" s="4">
        <v>42703</v>
      </c>
    </row>
    <row r="37" spans="1:4">
      <c r="A37" s="58" t="s">
        <v>931</v>
      </c>
      <c r="B37" s="99" t="s">
        <v>3263</v>
      </c>
      <c r="C37" s="4">
        <v>172</v>
      </c>
      <c r="D37" s="4">
        <v>37710</v>
      </c>
    </row>
    <row r="38" spans="1:4">
      <c r="A38" s="58" t="s">
        <v>932</v>
      </c>
      <c r="B38" s="99" t="s">
        <v>3263</v>
      </c>
      <c r="C38" s="4">
        <v>157</v>
      </c>
      <c r="D38" s="4">
        <v>34006</v>
      </c>
    </row>
    <row r="39" spans="1:4">
      <c r="A39" s="58" t="s">
        <v>933</v>
      </c>
      <c r="B39" s="99" t="s">
        <v>3263</v>
      </c>
      <c r="C39" s="4">
        <v>138</v>
      </c>
      <c r="D39" s="4">
        <v>29551</v>
      </c>
    </row>
    <row r="40" spans="1:4" s="132" customFormat="1">
      <c r="A40" s="58" t="s">
        <v>3244</v>
      </c>
      <c r="B40" s="99" t="s">
        <v>3263</v>
      </c>
      <c r="C40" s="108">
        <v>122</v>
      </c>
      <c r="D40" s="108">
        <v>26447</v>
      </c>
    </row>
    <row r="41" spans="1:4">
      <c r="A41" s="58" t="s">
        <v>1193</v>
      </c>
      <c r="B41" s="99" t="s">
        <v>3264</v>
      </c>
      <c r="C41" s="4">
        <v>16</v>
      </c>
      <c r="D41" s="4">
        <v>15049</v>
      </c>
    </row>
    <row r="42" spans="1:4">
      <c r="A42" s="58" t="s">
        <v>1181</v>
      </c>
      <c r="B42" s="99" t="s">
        <v>3264</v>
      </c>
      <c r="C42" s="4">
        <v>16</v>
      </c>
      <c r="D42" s="4">
        <v>14852</v>
      </c>
    </row>
    <row r="43" spans="1:4">
      <c r="A43" s="58" t="s">
        <v>1182</v>
      </c>
      <c r="B43" s="99" t="s">
        <v>3264</v>
      </c>
      <c r="C43" s="4">
        <v>14</v>
      </c>
      <c r="D43" s="4">
        <v>12871</v>
      </c>
    </row>
    <row r="44" spans="1:4">
      <c r="A44" s="58" t="s">
        <v>1183</v>
      </c>
      <c r="B44" s="99" t="s">
        <v>3264</v>
      </c>
      <c r="C44" s="4">
        <v>14</v>
      </c>
      <c r="D44" s="4">
        <v>12871</v>
      </c>
    </row>
    <row r="45" spans="1:4">
      <c r="A45" s="58" t="s">
        <v>438</v>
      </c>
      <c r="B45" s="99" t="s">
        <v>3264</v>
      </c>
      <c r="C45" s="4">
        <v>15</v>
      </c>
      <c r="D45" s="4">
        <v>13608</v>
      </c>
    </row>
    <row r="46" spans="1:4">
      <c r="A46" s="58" t="s">
        <v>931</v>
      </c>
      <c r="B46" s="99" t="s">
        <v>3264</v>
      </c>
      <c r="C46" s="4">
        <v>14</v>
      </c>
      <c r="D46" s="4">
        <v>12780</v>
      </c>
    </row>
    <row r="47" spans="1:4">
      <c r="A47" s="58" t="s">
        <v>932</v>
      </c>
      <c r="B47" s="99" t="s">
        <v>3264</v>
      </c>
      <c r="C47" s="4">
        <v>15</v>
      </c>
      <c r="D47" s="4">
        <v>13764</v>
      </c>
    </row>
    <row r="48" spans="1:4">
      <c r="A48" s="58" t="s">
        <v>933</v>
      </c>
      <c r="B48" s="99" t="s">
        <v>3264</v>
      </c>
      <c r="C48" s="4">
        <v>15</v>
      </c>
      <c r="D48" s="4">
        <v>13524</v>
      </c>
    </row>
    <row r="49" spans="1:4" s="132" customFormat="1">
      <c r="A49" s="58" t="s">
        <v>3244</v>
      </c>
      <c r="B49" s="99" t="s">
        <v>3264</v>
      </c>
      <c r="C49" s="108">
        <v>13</v>
      </c>
      <c r="D49" s="108">
        <v>11701</v>
      </c>
    </row>
    <row r="50" spans="1:4">
      <c r="A50" s="58" t="s">
        <v>1193</v>
      </c>
      <c r="B50" s="99" t="s">
        <v>3265</v>
      </c>
      <c r="C50" s="4">
        <v>0</v>
      </c>
      <c r="D50" s="4">
        <v>0</v>
      </c>
    </row>
    <row r="51" spans="1:4">
      <c r="A51" s="58" t="s">
        <v>1181</v>
      </c>
      <c r="B51" s="99" t="s">
        <v>3265</v>
      </c>
      <c r="C51" s="4">
        <v>0</v>
      </c>
      <c r="D51" s="4">
        <v>0</v>
      </c>
    </row>
    <row r="52" spans="1:4">
      <c r="A52" s="58" t="s">
        <v>1182</v>
      </c>
      <c r="B52" s="99" t="s">
        <v>3265</v>
      </c>
      <c r="C52" s="4">
        <v>0</v>
      </c>
      <c r="D52" s="4">
        <v>0</v>
      </c>
    </row>
    <row r="53" spans="1:4">
      <c r="A53" s="58" t="s">
        <v>1183</v>
      </c>
      <c r="B53" s="99" t="s">
        <v>3265</v>
      </c>
      <c r="C53" s="4">
        <v>0</v>
      </c>
      <c r="D53" s="4">
        <v>0</v>
      </c>
    </row>
    <row r="54" spans="1:4">
      <c r="A54" s="58" t="s">
        <v>438</v>
      </c>
      <c r="B54" s="99" t="s">
        <v>3265</v>
      </c>
      <c r="C54" s="4">
        <v>0</v>
      </c>
      <c r="D54" s="4">
        <v>0</v>
      </c>
    </row>
    <row r="55" spans="1:4">
      <c r="A55" s="58" t="s">
        <v>931</v>
      </c>
      <c r="B55" s="99" t="s">
        <v>3265</v>
      </c>
      <c r="C55" s="4">
        <v>0</v>
      </c>
      <c r="D55" s="4">
        <v>0</v>
      </c>
    </row>
    <row r="56" spans="1:4">
      <c r="A56" s="58" t="s">
        <v>932</v>
      </c>
      <c r="B56" s="99" t="s">
        <v>3265</v>
      </c>
      <c r="C56" s="4">
        <v>0</v>
      </c>
      <c r="D56" s="4">
        <v>0</v>
      </c>
    </row>
    <row r="57" spans="1:4">
      <c r="A57" s="58" t="s">
        <v>933</v>
      </c>
      <c r="B57" s="99" t="s">
        <v>3265</v>
      </c>
      <c r="C57" s="4">
        <v>0</v>
      </c>
      <c r="D57" s="4">
        <v>0</v>
      </c>
    </row>
    <row r="58" spans="1:4" s="132" customFormat="1">
      <c r="A58" s="58" t="s">
        <v>3244</v>
      </c>
      <c r="B58" s="99" t="s">
        <v>3265</v>
      </c>
      <c r="C58" s="108">
        <v>0</v>
      </c>
      <c r="D58" s="108">
        <v>0</v>
      </c>
    </row>
    <row r="59" spans="1:4">
      <c r="A59" s="58" t="s">
        <v>1193</v>
      </c>
      <c r="B59" s="99" t="s">
        <v>3266</v>
      </c>
      <c r="C59" s="4">
        <v>0</v>
      </c>
      <c r="D59" s="4">
        <v>0</v>
      </c>
    </row>
    <row r="60" spans="1:4">
      <c r="A60" s="58" t="s">
        <v>1181</v>
      </c>
      <c r="B60" s="99" t="s">
        <v>3266</v>
      </c>
      <c r="C60" s="4">
        <v>0</v>
      </c>
      <c r="D60" s="4">
        <v>0</v>
      </c>
    </row>
    <row r="61" spans="1:4">
      <c r="A61" s="58" t="s">
        <v>1182</v>
      </c>
      <c r="B61" s="99" t="s">
        <v>3266</v>
      </c>
      <c r="C61" s="4">
        <v>0</v>
      </c>
      <c r="D61" s="4">
        <v>0</v>
      </c>
    </row>
    <row r="62" spans="1:4">
      <c r="A62" s="58" t="s">
        <v>1183</v>
      </c>
      <c r="B62" s="99" t="s">
        <v>3266</v>
      </c>
      <c r="C62" s="4">
        <v>0</v>
      </c>
      <c r="D62" s="4">
        <v>0</v>
      </c>
    </row>
    <row r="63" spans="1:4">
      <c r="A63" s="58" t="s">
        <v>438</v>
      </c>
      <c r="B63" s="99" t="s">
        <v>3266</v>
      </c>
      <c r="C63" s="4">
        <v>0</v>
      </c>
      <c r="D63" s="4">
        <v>0</v>
      </c>
    </row>
    <row r="64" spans="1:4">
      <c r="A64" s="58" t="s">
        <v>931</v>
      </c>
      <c r="B64" s="99" t="s">
        <v>3266</v>
      </c>
      <c r="C64" s="4">
        <v>0</v>
      </c>
      <c r="D64" s="4">
        <v>0</v>
      </c>
    </row>
    <row r="65" spans="1:4">
      <c r="A65" s="58" t="s">
        <v>932</v>
      </c>
      <c r="B65" s="99" t="s">
        <v>3266</v>
      </c>
      <c r="C65" s="4">
        <v>0</v>
      </c>
      <c r="D65" s="4">
        <v>0</v>
      </c>
    </row>
    <row r="66" spans="1:4">
      <c r="A66" s="58" t="s">
        <v>933</v>
      </c>
      <c r="B66" s="99" t="s">
        <v>3266</v>
      </c>
      <c r="C66" s="4">
        <v>0</v>
      </c>
      <c r="D66" s="4">
        <v>0</v>
      </c>
    </row>
    <row r="67" spans="1:4" s="132" customFormat="1">
      <c r="A67" s="58" t="s">
        <v>3244</v>
      </c>
      <c r="B67" s="99" t="s">
        <v>3266</v>
      </c>
      <c r="C67" s="108">
        <v>0</v>
      </c>
      <c r="D67" s="108">
        <v>0</v>
      </c>
    </row>
    <row r="68" spans="1:4">
      <c r="A68" s="58" t="s">
        <v>1193</v>
      </c>
      <c r="B68" s="87" t="s">
        <v>3267</v>
      </c>
      <c r="C68" s="4">
        <v>6</v>
      </c>
      <c r="D68" s="4">
        <v>2683</v>
      </c>
    </row>
    <row r="69" spans="1:4">
      <c r="A69" s="58" t="s">
        <v>1181</v>
      </c>
      <c r="B69" s="87" t="s">
        <v>3267</v>
      </c>
      <c r="C69" s="4">
        <v>5</v>
      </c>
      <c r="D69" s="4">
        <v>2263</v>
      </c>
    </row>
    <row r="70" spans="1:4">
      <c r="A70" s="58" t="s">
        <v>1182</v>
      </c>
      <c r="B70" s="87" t="s">
        <v>3267</v>
      </c>
      <c r="C70" s="4">
        <v>5</v>
      </c>
      <c r="D70" s="4">
        <v>2261</v>
      </c>
    </row>
    <row r="71" spans="1:4">
      <c r="A71" s="58" t="s">
        <v>1183</v>
      </c>
      <c r="B71" s="87" t="s">
        <v>3267</v>
      </c>
      <c r="C71" s="4">
        <v>5</v>
      </c>
      <c r="D71" s="4">
        <v>2365</v>
      </c>
    </row>
    <row r="72" spans="1:4">
      <c r="A72" s="58" t="s">
        <v>438</v>
      </c>
      <c r="B72" s="87" t="s">
        <v>3267</v>
      </c>
      <c r="C72" s="4">
        <v>4</v>
      </c>
      <c r="D72" s="4">
        <v>1787</v>
      </c>
    </row>
    <row r="73" spans="1:4">
      <c r="A73" s="58" t="s">
        <v>931</v>
      </c>
      <c r="B73" s="87" t="s">
        <v>3267</v>
      </c>
      <c r="C73" s="4">
        <v>4</v>
      </c>
      <c r="D73" s="4">
        <v>1782</v>
      </c>
    </row>
    <row r="74" spans="1:4">
      <c r="A74" s="58" t="s">
        <v>932</v>
      </c>
      <c r="B74" s="87" t="s">
        <v>3267</v>
      </c>
      <c r="C74" s="4">
        <v>7</v>
      </c>
      <c r="D74" s="4">
        <v>3075</v>
      </c>
    </row>
    <row r="75" spans="1:4">
      <c r="A75" s="58" t="s">
        <v>933</v>
      </c>
      <c r="B75" s="87" t="s">
        <v>3267</v>
      </c>
      <c r="C75" s="4">
        <v>6</v>
      </c>
      <c r="D75" s="4">
        <v>2475</v>
      </c>
    </row>
    <row r="76" spans="1:4" s="132" customFormat="1">
      <c r="A76" s="58" t="s">
        <v>3244</v>
      </c>
      <c r="B76" s="87" t="s">
        <v>3267</v>
      </c>
      <c r="C76" s="108">
        <v>5</v>
      </c>
      <c r="D76" s="108">
        <v>2077</v>
      </c>
    </row>
    <row r="77" spans="1:4">
      <c r="A77" s="58" t="s">
        <v>1193</v>
      </c>
      <c r="B77" s="87" t="s">
        <v>3268</v>
      </c>
      <c r="C77" s="4">
        <v>6732</v>
      </c>
      <c r="D77" s="4">
        <v>4474325</v>
      </c>
    </row>
    <row r="78" spans="1:4">
      <c r="A78" s="58" t="s">
        <v>1181</v>
      </c>
      <c r="B78" s="87" t="s">
        <v>3268</v>
      </c>
      <c r="C78" s="4">
        <v>7352</v>
      </c>
      <c r="D78" s="4">
        <v>4911968</v>
      </c>
    </row>
    <row r="79" spans="1:4">
      <c r="A79" s="58" t="s">
        <v>1182</v>
      </c>
      <c r="B79" s="87" t="s">
        <v>3268</v>
      </c>
      <c r="C79" s="4">
        <v>7869</v>
      </c>
      <c r="D79" s="4">
        <v>5278014</v>
      </c>
    </row>
    <row r="80" spans="1:4">
      <c r="A80" s="58" t="s">
        <v>1183</v>
      </c>
      <c r="B80" s="87" t="s">
        <v>3268</v>
      </c>
      <c r="C80" s="4">
        <v>8178</v>
      </c>
      <c r="D80" s="4">
        <v>5506183</v>
      </c>
    </row>
    <row r="81" spans="1:4">
      <c r="A81" s="58" t="s">
        <v>438</v>
      </c>
      <c r="B81" s="87" t="s">
        <v>3268</v>
      </c>
      <c r="C81" s="4">
        <v>8650</v>
      </c>
      <c r="D81" s="4">
        <v>5811727</v>
      </c>
    </row>
    <row r="82" spans="1:4">
      <c r="A82" s="58" t="s">
        <v>931</v>
      </c>
      <c r="B82" s="87" t="s">
        <v>3268</v>
      </c>
      <c r="C82" s="4">
        <v>9277</v>
      </c>
      <c r="D82" s="4">
        <v>6226517</v>
      </c>
    </row>
    <row r="83" spans="1:4">
      <c r="A83" s="58" t="s">
        <v>932</v>
      </c>
      <c r="B83" s="87" t="s">
        <v>3268</v>
      </c>
      <c r="C83" s="4">
        <v>9902</v>
      </c>
      <c r="D83" s="4">
        <v>6656731</v>
      </c>
    </row>
    <row r="84" spans="1:4">
      <c r="A84" s="58" t="s">
        <v>933</v>
      </c>
      <c r="B84" s="87" t="s">
        <v>3268</v>
      </c>
      <c r="C84" s="4">
        <v>10510</v>
      </c>
      <c r="D84" s="4">
        <v>6985185</v>
      </c>
    </row>
    <row r="85" spans="1:4" s="132" customFormat="1">
      <c r="A85" s="58" t="s">
        <v>3244</v>
      </c>
      <c r="B85" s="87" t="s">
        <v>3268</v>
      </c>
      <c r="C85" s="108">
        <v>10953</v>
      </c>
      <c r="D85" s="108">
        <v>7378252</v>
      </c>
    </row>
    <row r="86" spans="1:4">
      <c r="A86" s="58" t="s">
        <v>1193</v>
      </c>
      <c r="B86" s="87" t="s">
        <v>3269</v>
      </c>
      <c r="C86" s="4">
        <v>466</v>
      </c>
      <c r="D86" s="4">
        <v>406850</v>
      </c>
    </row>
    <row r="87" spans="1:4">
      <c r="A87" s="58" t="s">
        <v>1181</v>
      </c>
      <c r="B87" s="87" t="s">
        <v>3269</v>
      </c>
      <c r="C87" s="4">
        <v>490</v>
      </c>
      <c r="D87" s="4">
        <v>429588</v>
      </c>
    </row>
    <row r="88" spans="1:4">
      <c r="A88" s="58" t="s">
        <v>1182</v>
      </c>
      <c r="B88" s="87" t="s">
        <v>3269</v>
      </c>
      <c r="C88" s="4">
        <v>512</v>
      </c>
      <c r="D88" s="4">
        <v>448325</v>
      </c>
    </row>
    <row r="89" spans="1:4">
      <c r="A89" s="58" t="s">
        <v>1183</v>
      </c>
      <c r="B89" s="87" t="s">
        <v>3269</v>
      </c>
      <c r="C89" s="4">
        <v>539</v>
      </c>
      <c r="D89" s="4">
        <v>475644</v>
      </c>
    </row>
    <row r="90" spans="1:4">
      <c r="A90" s="58" t="s">
        <v>438</v>
      </c>
      <c r="B90" s="87" t="s">
        <v>3269</v>
      </c>
      <c r="C90" s="4">
        <v>557</v>
      </c>
      <c r="D90" s="4">
        <v>491271</v>
      </c>
    </row>
    <row r="91" spans="1:4">
      <c r="A91" s="58" t="s">
        <v>931</v>
      </c>
      <c r="B91" s="87" t="s">
        <v>3269</v>
      </c>
      <c r="C91" s="4">
        <v>591</v>
      </c>
      <c r="D91" s="4">
        <v>516533</v>
      </c>
    </row>
    <row r="92" spans="1:4">
      <c r="A92" s="58" t="s">
        <v>932</v>
      </c>
      <c r="B92" s="87" t="s">
        <v>3269</v>
      </c>
      <c r="C92" s="4">
        <v>588</v>
      </c>
      <c r="D92" s="4">
        <v>512083</v>
      </c>
    </row>
    <row r="93" spans="1:4">
      <c r="A93" s="58" t="s">
        <v>933</v>
      </c>
      <c r="B93" s="87" t="s">
        <v>3269</v>
      </c>
      <c r="C93" s="4">
        <v>594</v>
      </c>
      <c r="D93" s="4">
        <v>510364</v>
      </c>
    </row>
    <row r="94" spans="1:4" s="132" customFormat="1">
      <c r="A94" s="58" t="s">
        <v>3244</v>
      </c>
      <c r="B94" s="87" t="s">
        <v>3269</v>
      </c>
      <c r="C94" s="108">
        <v>601</v>
      </c>
      <c r="D94" s="108">
        <v>520208</v>
      </c>
    </row>
    <row r="95" spans="1:4">
      <c r="A95" s="58" t="s">
        <v>1193</v>
      </c>
      <c r="B95" s="87" t="s">
        <v>3270</v>
      </c>
      <c r="C95" s="4">
        <v>95</v>
      </c>
      <c r="D95" s="4">
        <v>74003</v>
      </c>
    </row>
    <row r="96" spans="1:4">
      <c r="A96" s="58" t="s">
        <v>1181</v>
      </c>
      <c r="B96" s="87" t="s">
        <v>3270</v>
      </c>
      <c r="C96" s="4">
        <v>99</v>
      </c>
      <c r="D96" s="4">
        <v>77520</v>
      </c>
    </row>
    <row r="97" spans="1:4">
      <c r="A97" s="58" t="s">
        <v>1182</v>
      </c>
      <c r="B97" s="87" t="s">
        <v>3270</v>
      </c>
      <c r="C97" s="4">
        <v>96</v>
      </c>
      <c r="D97" s="4">
        <v>75664</v>
      </c>
    </row>
    <row r="98" spans="1:4">
      <c r="A98" s="58" t="s">
        <v>1183</v>
      </c>
      <c r="B98" s="87" t="s">
        <v>3270</v>
      </c>
      <c r="C98" s="4">
        <v>102</v>
      </c>
      <c r="D98" s="4">
        <v>77975</v>
      </c>
    </row>
    <row r="99" spans="1:4">
      <c r="A99" s="58" t="s">
        <v>438</v>
      </c>
      <c r="B99" s="87" t="s">
        <v>3270</v>
      </c>
      <c r="C99" s="4">
        <v>88</v>
      </c>
      <c r="D99" s="4">
        <v>67157</v>
      </c>
    </row>
    <row r="100" spans="1:4">
      <c r="A100" s="58" t="s">
        <v>931</v>
      </c>
      <c r="B100" s="87" t="s">
        <v>3270</v>
      </c>
      <c r="C100" s="4">
        <v>87</v>
      </c>
      <c r="D100" s="4">
        <v>69344</v>
      </c>
    </row>
    <row r="101" spans="1:4">
      <c r="A101" s="58" t="s">
        <v>932</v>
      </c>
      <c r="B101" s="87" t="s">
        <v>3270</v>
      </c>
      <c r="C101" s="4">
        <v>82</v>
      </c>
      <c r="D101" s="4">
        <v>63683</v>
      </c>
    </row>
    <row r="102" spans="1:4">
      <c r="A102" s="58" t="s">
        <v>933</v>
      </c>
      <c r="B102" s="87" t="s">
        <v>3270</v>
      </c>
      <c r="C102" s="4">
        <v>75</v>
      </c>
      <c r="D102" s="4">
        <v>56641</v>
      </c>
    </row>
    <row r="103" spans="1:4" s="132" customFormat="1">
      <c r="A103" s="58" t="s">
        <v>3244</v>
      </c>
      <c r="B103" s="87" t="s">
        <v>3270</v>
      </c>
      <c r="C103" s="108">
        <v>81</v>
      </c>
      <c r="D103" s="108">
        <v>60788</v>
      </c>
    </row>
    <row r="104" spans="1:4">
      <c r="A104" s="58" t="s">
        <v>1193</v>
      </c>
      <c r="B104" s="87" t="s">
        <v>3271</v>
      </c>
      <c r="C104" s="4">
        <v>0</v>
      </c>
      <c r="D104" s="4">
        <v>0</v>
      </c>
    </row>
    <row r="105" spans="1:4">
      <c r="A105" s="58" t="s">
        <v>1181</v>
      </c>
      <c r="B105" s="87" t="s">
        <v>3271</v>
      </c>
      <c r="C105" s="4">
        <v>0</v>
      </c>
      <c r="D105" s="4">
        <v>0</v>
      </c>
    </row>
    <row r="106" spans="1:4">
      <c r="A106" s="58" t="s">
        <v>1182</v>
      </c>
      <c r="B106" s="87" t="s">
        <v>3271</v>
      </c>
      <c r="C106" s="4">
        <v>0</v>
      </c>
      <c r="D106" s="4">
        <v>0</v>
      </c>
    </row>
    <row r="107" spans="1:4">
      <c r="A107" s="58" t="s">
        <v>1183</v>
      </c>
      <c r="B107" s="87" t="s">
        <v>3271</v>
      </c>
      <c r="C107" s="4">
        <v>0</v>
      </c>
      <c r="D107" s="4">
        <v>0</v>
      </c>
    </row>
    <row r="108" spans="1:4">
      <c r="A108" s="58" t="s">
        <v>438</v>
      </c>
      <c r="B108" s="87" t="s">
        <v>3271</v>
      </c>
      <c r="C108" s="4">
        <v>0</v>
      </c>
      <c r="D108" s="4">
        <v>0</v>
      </c>
    </row>
    <row r="109" spans="1:4">
      <c r="A109" s="58" t="s">
        <v>931</v>
      </c>
      <c r="B109" s="87" t="s">
        <v>3271</v>
      </c>
      <c r="C109" s="4">
        <v>0</v>
      </c>
      <c r="D109" s="4">
        <v>0</v>
      </c>
    </row>
    <row r="110" spans="1:4">
      <c r="A110" s="58" t="s">
        <v>932</v>
      </c>
      <c r="B110" s="87" t="s">
        <v>3271</v>
      </c>
      <c r="C110" s="4">
        <v>0</v>
      </c>
      <c r="D110" s="4">
        <v>0</v>
      </c>
    </row>
    <row r="111" spans="1:4">
      <c r="A111" s="58" t="s">
        <v>933</v>
      </c>
      <c r="B111" s="87" t="s">
        <v>3271</v>
      </c>
      <c r="C111" s="4">
        <v>0</v>
      </c>
      <c r="D111" s="4">
        <v>0</v>
      </c>
    </row>
    <row r="112" spans="1:4" s="132" customFormat="1">
      <c r="A112" s="58" t="s">
        <v>3244</v>
      </c>
      <c r="B112" s="87" t="s">
        <v>3271</v>
      </c>
      <c r="C112" s="108">
        <v>0</v>
      </c>
      <c r="D112" s="108">
        <v>0</v>
      </c>
    </row>
    <row r="113" spans="1:4">
      <c r="A113" s="58" t="s">
        <v>1193</v>
      </c>
      <c r="B113" s="87" t="s">
        <v>3272</v>
      </c>
      <c r="C113" s="4">
        <v>8</v>
      </c>
      <c r="D113" s="4">
        <v>985</v>
      </c>
    </row>
    <row r="114" spans="1:4">
      <c r="A114" s="58" t="s">
        <v>1181</v>
      </c>
      <c r="B114" s="87" t="s">
        <v>3272</v>
      </c>
      <c r="C114" s="4">
        <v>10</v>
      </c>
      <c r="D114" s="4">
        <v>1525</v>
      </c>
    </row>
    <row r="115" spans="1:4">
      <c r="A115" s="58" t="s">
        <v>1182</v>
      </c>
      <c r="B115" s="87" t="s">
        <v>3272</v>
      </c>
      <c r="C115" s="4">
        <v>19</v>
      </c>
      <c r="D115" s="4">
        <v>2856</v>
      </c>
    </row>
    <row r="116" spans="1:4">
      <c r="A116" s="58" t="s">
        <v>1183</v>
      </c>
      <c r="B116" s="87" t="s">
        <v>3272</v>
      </c>
      <c r="C116" s="4">
        <v>24</v>
      </c>
      <c r="D116" s="4">
        <v>3422</v>
      </c>
    </row>
    <row r="117" spans="1:4">
      <c r="A117" s="58" t="s">
        <v>438</v>
      </c>
      <c r="B117" s="87" t="s">
        <v>3272</v>
      </c>
      <c r="C117" s="4">
        <v>11</v>
      </c>
      <c r="D117" s="4">
        <v>1570</v>
      </c>
    </row>
    <row r="118" spans="1:4">
      <c r="A118" s="58" t="s">
        <v>931</v>
      </c>
      <c r="B118" s="87" t="s">
        <v>3272</v>
      </c>
      <c r="C118" s="4">
        <v>13</v>
      </c>
      <c r="D118" s="4">
        <v>1401</v>
      </c>
    </row>
    <row r="119" spans="1:4">
      <c r="A119" s="58" t="s">
        <v>932</v>
      </c>
      <c r="B119" s="87" t="s">
        <v>3272</v>
      </c>
      <c r="C119" s="4">
        <v>14</v>
      </c>
      <c r="D119" s="4">
        <v>1739</v>
      </c>
    </row>
    <row r="120" spans="1:4">
      <c r="A120" s="58" t="s">
        <v>933</v>
      </c>
      <c r="B120" s="87" t="s">
        <v>3272</v>
      </c>
      <c r="C120" s="4">
        <v>14</v>
      </c>
      <c r="D120" s="4">
        <v>1739</v>
      </c>
    </row>
    <row r="121" spans="1:4">
      <c r="A121" s="58" t="s">
        <v>3244</v>
      </c>
      <c r="B121" s="108" t="s">
        <v>3272</v>
      </c>
      <c r="C121" s="108">
        <v>9</v>
      </c>
      <c r="D121" s="108">
        <v>1180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workbookViewId="0"/>
  </sheetViews>
  <sheetFormatPr defaultRowHeight="14.25"/>
  <cols>
    <col min="1" max="1" width="10.6640625" bestFit="1" customWidth="1"/>
    <col min="2" max="3" width="11.21875" bestFit="1" customWidth="1"/>
  </cols>
  <sheetData>
    <row r="1" spans="1:3">
      <c r="A1" s="47" t="s">
        <v>442</v>
      </c>
      <c r="B1" s="166" t="s">
        <v>313</v>
      </c>
    </row>
    <row r="3" spans="1:3">
      <c r="A3" s="47" t="s">
        <v>1975</v>
      </c>
      <c r="B3" s="166" t="s">
        <v>2701</v>
      </c>
      <c r="C3" s="166" t="s">
        <v>2702</v>
      </c>
    </row>
    <row r="4" spans="1:3">
      <c r="A4" s="50" t="s">
        <v>1203</v>
      </c>
      <c r="B4" s="1">
        <v>8055</v>
      </c>
      <c r="C4" s="1">
        <v>5244875</v>
      </c>
    </row>
    <row r="5" spans="1:3">
      <c r="A5" s="50" t="s">
        <v>1184</v>
      </c>
      <c r="B5" s="1">
        <v>8658</v>
      </c>
      <c r="C5" s="1">
        <v>5693274</v>
      </c>
    </row>
    <row r="6" spans="1:3">
      <c r="A6" s="50" t="s">
        <v>1185</v>
      </c>
      <c r="B6" s="1">
        <v>9155</v>
      </c>
      <c r="C6" s="1">
        <v>6058393</v>
      </c>
    </row>
    <row r="7" spans="1:3">
      <c r="A7" s="50" t="s">
        <v>1186</v>
      </c>
      <c r="B7" s="1">
        <v>9434</v>
      </c>
      <c r="C7" s="1">
        <v>6289516</v>
      </c>
    </row>
    <row r="8" spans="1:3">
      <c r="A8" s="50" t="s">
        <v>443</v>
      </c>
      <c r="B8" s="1">
        <v>9832</v>
      </c>
      <c r="C8" s="1">
        <v>6570981</v>
      </c>
    </row>
    <row r="9" spans="1:3">
      <c r="A9" s="50" t="s">
        <v>440</v>
      </c>
      <c r="B9" s="1">
        <v>10425</v>
      </c>
      <c r="C9" s="1">
        <v>6987804</v>
      </c>
    </row>
    <row r="10" spans="1:3">
      <c r="A10" s="50" t="s">
        <v>441</v>
      </c>
      <c r="B10" s="1">
        <v>10986</v>
      </c>
      <c r="C10" s="1">
        <v>7386471</v>
      </c>
    </row>
    <row r="11" spans="1:3">
      <c r="A11" s="50" t="s">
        <v>677</v>
      </c>
      <c r="B11" s="1">
        <v>11547</v>
      </c>
      <c r="C11" s="1">
        <v>7688166</v>
      </c>
    </row>
    <row r="12" spans="1:3">
      <c r="A12" s="50" t="s">
        <v>2834</v>
      </c>
      <c r="B12" s="1">
        <v>11957</v>
      </c>
      <c r="C12" s="1">
        <v>8081438</v>
      </c>
    </row>
    <row r="13" spans="1:3">
      <c r="A13" s="50" t="s">
        <v>1976</v>
      </c>
      <c r="B13" s="1">
        <v>90049</v>
      </c>
      <c r="C13" s="1">
        <v>60000918</v>
      </c>
    </row>
  </sheetData>
  <phoneticPr fontId="18"/>
  <pageMargins left="0.7" right="0.7" top="0.75" bottom="0.75" header="0.3" footer="0.3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/>
  </sheetViews>
  <sheetFormatPr defaultRowHeight="14.25"/>
  <cols>
    <col min="1" max="1" width="10.5546875" bestFit="1" customWidth="1"/>
  </cols>
  <sheetData>
    <row r="1" spans="1:9">
      <c r="A1" t="s">
        <v>984</v>
      </c>
    </row>
    <row r="2" spans="1:9" s="78" customFormat="1">
      <c r="A2" t="s">
        <v>3151</v>
      </c>
    </row>
    <row r="3" spans="1:9" s="78" customFormat="1">
      <c r="A3" t="s">
        <v>609</v>
      </c>
    </row>
    <row r="4" spans="1:9">
      <c r="A4" s="169" t="s">
        <v>926</v>
      </c>
      <c r="B4" s="169" t="s">
        <v>985</v>
      </c>
      <c r="C4" s="169"/>
      <c r="D4" s="169"/>
      <c r="E4" s="169"/>
      <c r="F4" s="169"/>
      <c r="G4" s="169"/>
      <c r="H4" s="169"/>
      <c r="I4" s="169"/>
    </row>
    <row r="5" spans="1:9">
      <c r="A5" s="169"/>
      <c r="B5" s="94" t="s">
        <v>313</v>
      </c>
      <c r="C5" s="94" t="s">
        <v>602</v>
      </c>
      <c r="D5" s="94" t="s">
        <v>603</v>
      </c>
      <c r="E5" s="94" t="s">
        <v>604</v>
      </c>
      <c r="F5" s="94" t="s">
        <v>605</v>
      </c>
      <c r="G5" s="94" t="s">
        <v>606</v>
      </c>
      <c r="H5" s="94" t="s">
        <v>607</v>
      </c>
      <c r="I5" s="94" t="s">
        <v>608</v>
      </c>
    </row>
    <row r="6" spans="1:9" s="78" customFormat="1" ht="7.5" customHeight="1">
      <c r="A6" s="150" t="str">
        <f>A4</f>
        <v>年別</v>
      </c>
      <c r="B6" s="150" t="str">
        <f>B5&amp;"("&amp;$B$4&amp;")"</f>
        <v>総数(敬老金)</v>
      </c>
      <c r="C6" s="150" t="str">
        <f t="shared" ref="C6:I6" si="0">C5&amp;"("&amp;$B$4&amp;")"</f>
        <v>75歳(敬老金)</v>
      </c>
      <c r="D6" s="150" t="str">
        <f t="shared" si="0"/>
        <v>77歳(敬老金)</v>
      </c>
      <c r="E6" s="150" t="str">
        <f t="shared" si="0"/>
        <v>80歳(敬老金)</v>
      </c>
      <c r="F6" s="150" t="str">
        <f t="shared" si="0"/>
        <v>88歳(敬老金)</v>
      </c>
      <c r="G6" s="150" t="str">
        <f t="shared" si="0"/>
        <v>90歳(敬老金)</v>
      </c>
      <c r="H6" s="150" t="str">
        <f t="shared" si="0"/>
        <v>99歳(敬老金)</v>
      </c>
      <c r="I6" s="150" t="str">
        <f t="shared" si="0"/>
        <v>100歳(敬老金)</v>
      </c>
    </row>
    <row r="7" spans="1:9">
      <c r="A7" s="10">
        <v>39706</v>
      </c>
      <c r="B7" s="4">
        <v>396</v>
      </c>
      <c r="C7" s="4">
        <v>0</v>
      </c>
      <c r="D7" s="4">
        <v>305</v>
      </c>
      <c r="E7" s="4">
        <v>0</v>
      </c>
      <c r="F7" s="4">
        <v>78</v>
      </c>
      <c r="G7" s="4">
        <v>0</v>
      </c>
      <c r="H7" s="4">
        <v>8</v>
      </c>
      <c r="I7" s="4">
        <v>5</v>
      </c>
    </row>
    <row r="8" spans="1:9">
      <c r="A8" s="10">
        <v>40071</v>
      </c>
      <c r="B8" s="4">
        <v>394</v>
      </c>
      <c r="C8" s="4">
        <v>0</v>
      </c>
      <c r="D8" s="4">
        <v>298</v>
      </c>
      <c r="E8" s="4">
        <v>0</v>
      </c>
      <c r="F8" s="4">
        <v>81</v>
      </c>
      <c r="G8" s="4">
        <v>0</v>
      </c>
      <c r="H8" s="4">
        <v>2</v>
      </c>
      <c r="I8" s="4">
        <v>13</v>
      </c>
    </row>
    <row r="9" spans="1:9">
      <c r="A9" s="10">
        <v>40436</v>
      </c>
      <c r="B9" s="4">
        <v>86</v>
      </c>
      <c r="C9" s="4">
        <v>0</v>
      </c>
      <c r="D9" s="4">
        <v>0</v>
      </c>
      <c r="E9" s="4">
        <v>0</v>
      </c>
      <c r="F9" s="4">
        <v>81</v>
      </c>
      <c r="G9" s="4">
        <v>0</v>
      </c>
      <c r="H9" s="4">
        <v>4</v>
      </c>
      <c r="I9" s="4">
        <v>1</v>
      </c>
    </row>
    <row r="10" spans="1:9">
      <c r="A10" s="10">
        <v>40801</v>
      </c>
      <c r="B10" s="4">
        <v>104</v>
      </c>
      <c r="C10" s="4">
        <v>0</v>
      </c>
      <c r="D10" s="4">
        <v>0</v>
      </c>
      <c r="E10" s="4">
        <v>0</v>
      </c>
      <c r="F10" s="4">
        <v>90</v>
      </c>
      <c r="G10" s="4">
        <v>0</v>
      </c>
      <c r="H10" s="4">
        <v>11</v>
      </c>
      <c r="I10" s="4">
        <v>3</v>
      </c>
    </row>
    <row r="11" spans="1:9">
      <c r="A11" s="10">
        <v>41167</v>
      </c>
      <c r="B11" s="4">
        <v>108</v>
      </c>
      <c r="C11" s="4">
        <v>0</v>
      </c>
      <c r="D11" s="4">
        <v>0</v>
      </c>
      <c r="E11" s="4">
        <v>0</v>
      </c>
      <c r="F11" s="4">
        <v>93</v>
      </c>
      <c r="G11" s="4">
        <v>0</v>
      </c>
      <c r="H11" s="4">
        <v>8</v>
      </c>
      <c r="I11" s="4">
        <v>7</v>
      </c>
    </row>
    <row r="12" spans="1:9">
      <c r="A12" s="10">
        <v>41532</v>
      </c>
      <c r="B12" s="4">
        <v>136</v>
      </c>
      <c r="C12" s="4">
        <v>0</v>
      </c>
      <c r="D12" s="4">
        <v>0</v>
      </c>
      <c r="E12" s="4">
        <v>0</v>
      </c>
      <c r="F12" s="4">
        <v>124</v>
      </c>
      <c r="G12" s="4">
        <v>0</v>
      </c>
      <c r="H12" s="4">
        <v>9</v>
      </c>
      <c r="I12" s="4">
        <v>3</v>
      </c>
    </row>
    <row r="13" spans="1:9">
      <c r="A13" s="10">
        <v>41897</v>
      </c>
      <c r="B13" s="4">
        <v>110</v>
      </c>
      <c r="C13" s="4">
        <v>0</v>
      </c>
      <c r="D13" s="4">
        <v>0</v>
      </c>
      <c r="E13" s="4">
        <v>0</v>
      </c>
      <c r="F13" s="4">
        <v>98</v>
      </c>
      <c r="G13" s="4">
        <v>0</v>
      </c>
      <c r="H13" s="4">
        <v>6</v>
      </c>
      <c r="I13" s="4">
        <v>6</v>
      </c>
    </row>
    <row r="14" spans="1:9">
      <c r="A14" s="119">
        <v>42262</v>
      </c>
      <c r="B14" s="108">
        <v>131</v>
      </c>
      <c r="C14" s="108">
        <v>0</v>
      </c>
      <c r="D14" s="108">
        <v>0</v>
      </c>
      <c r="E14" s="108">
        <v>0</v>
      </c>
      <c r="F14" s="108">
        <v>119</v>
      </c>
      <c r="G14" s="108">
        <v>0</v>
      </c>
      <c r="H14" s="108">
        <v>8</v>
      </c>
      <c r="I14" s="108">
        <v>4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2">
    <mergeCell ref="A4:A5"/>
    <mergeCell ref="B4:I4"/>
  </mergeCells>
  <phoneticPr fontId="18"/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G15" sqref="G15"/>
    </sheetView>
  </sheetViews>
  <sheetFormatPr defaultRowHeight="14.25"/>
  <cols>
    <col min="1" max="1" width="10.33203125" bestFit="1" customWidth="1"/>
    <col min="2" max="2" width="19.6640625" bestFit="1" customWidth="1"/>
  </cols>
  <sheetData>
    <row r="1" spans="1:2">
      <c r="A1" s="47" t="s">
        <v>1975</v>
      </c>
      <c r="B1" t="s">
        <v>2722</v>
      </c>
    </row>
    <row r="2" spans="1:2">
      <c r="A2" s="48">
        <v>39706</v>
      </c>
      <c r="B2" s="1">
        <v>396</v>
      </c>
    </row>
    <row r="3" spans="1:2">
      <c r="A3" s="48">
        <v>40071</v>
      </c>
      <c r="B3" s="1">
        <v>394</v>
      </c>
    </row>
    <row r="4" spans="1:2">
      <c r="A4" s="48">
        <v>40436</v>
      </c>
      <c r="B4" s="1">
        <v>86</v>
      </c>
    </row>
    <row r="5" spans="1:2">
      <c r="A5" s="48">
        <v>40801</v>
      </c>
      <c r="B5" s="1">
        <v>104</v>
      </c>
    </row>
    <row r="6" spans="1:2">
      <c r="A6" s="48">
        <v>41167</v>
      </c>
      <c r="B6" s="1">
        <v>108</v>
      </c>
    </row>
    <row r="7" spans="1:2">
      <c r="A7" s="48">
        <v>41532</v>
      </c>
      <c r="B7" s="1">
        <v>136</v>
      </c>
    </row>
    <row r="8" spans="1:2">
      <c r="A8" s="48">
        <v>41897</v>
      </c>
      <c r="B8" s="1">
        <v>110</v>
      </c>
    </row>
    <row r="9" spans="1:2">
      <c r="A9" s="48">
        <v>42262</v>
      </c>
      <c r="B9" s="1">
        <v>131</v>
      </c>
    </row>
    <row r="10" spans="1:2">
      <c r="A10" s="48" t="s">
        <v>1976</v>
      </c>
      <c r="B10" s="1">
        <v>1465</v>
      </c>
    </row>
  </sheetData>
  <phoneticPr fontId="18"/>
  <pageMargins left="0.7" right="0.7" top="0.75" bottom="0.75" header="0.3" footer="0.3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workbookViewId="0"/>
  </sheetViews>
  <sheetFormatPr defaultRowHeight="14.25"/>
  <cols>
    <col min="1" max="1" width="22.44140625" bestFit="1" customWidth="1"/>
  </cols>
  <sheetData>
    <row r="1" spans="1:2">
      <c r="A1" t="s">
        <v>986</v>
      </c>
    </row>
    <row r="2" spans="1:2" s="78" customFormat="1">
      <c r="A2" t="s">
        <v>609</v>
      </c>
    </row>
    <row r="3" spans="1:2">
      <c r="A3" t="s">
        <v>610</v>
      </c>
    </row>
    <row r="4" spans="1:2">
      <c r="A4" s="4" t="s">
        <v>557</v>
      </c>
      <c r="B4" s="4" t="s">
        <v>313</v>
      </c>
    </row>
    <row r="5" spans="1:2">
      <c r="A5" s="4" t="s">
        <v>1181</v>
      </c>
      <c r="B5" s="4">
        <v>16401</v>
      </c>
    </row>
    <row r="6" spans="1:2">
      <c r="A6" s="4" t="s">
        <v>1182</v>
      </c>
      <c r="B6" s="4">
        <v>16466</v>
      </c>
    </row>
    <row r="7" spans="1:2">
      <c r="A7" s="4" t="s">
        <v>1183</v>
      </c>
      <c r="B7" s="4">
        <v>12297</v>
      </c>
    </row>
    <row r="8" spans="1:2">
      <c r="A8" s="4" t="s">
        <v>438</v>
      </c>
      <c r="B8" s="4">
        <v>15455</v>
      </c>
    </row>
    <row r="9" spans="1:2">
      <c r="A9" s="4" t="s">
        <v>931</v>
      </c>
      <c r="B9" s="4">
        <v>14815</v>
      </c>
    </row>
    <row r="10" spans="1:2">
      <c r="A10" s="4" t="s">
        <v>932</v>
      </c>
      <c r="B10" s="4">
        <v>16488</v>
      </c>
    </row>
    <row r="11" spans="1:2">
      <c r="A11" s="108" t="s">
        <v>933</v>
      </c>
      <c r="B11" s="108">
        <v>12868</v>
      </c>
    </row>
    <row r="12" spans="1:2">
      <c r="A12" s="108" t="s">
        <v>3244</v>
      </c>
      <c r="B12" s="108">
        <v>17263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B3" sqref="B3"/>
    </sheetView>
  </sheetViews>
  <sheetFormatPr defaultRowHeight="14.25"/>
  <cols>
    <col min="1" max="1" width="10.6640625" bestFit="1" customWidth="1"/>
    <col min="2" max="2" width="11.6640625" bestFit="1" customWidth="1"/>
  </cols>
  <sheetData>
    <row r="1" spans="1:2">
      <c r="A1" s="47" t="s">
        <v>1975</v>
      </c>
      <c r="B1" t="s">
        <v>1991</v>
      </c>
    </row>
    <row r="2" spans="1:2">
      <c r="A2" s="50" t="s">
        <v>1184</v>
      </c>
      <c r="B2" s="1">
        <v>16401</v>
      </c>
    </row>
    <row r="3" spans="1:2">
      <c r="A3" s="50" t="s">
        <v>1185</v>
      </c>
      <c r="B3" s="1">
        <v>16466</v>
      </c>
    </row>
    <row r="4" spans="1:2">
      <c r="A4" s="50" t="s">
        <v>1186</v>
      </c>
      <c r="B4" s="1">
        <v>12297</v>
      </c>
    </row>
    <row r="5" spans="1:2">
      <c r="A5" s="50" t="s">
        <v>443</v>
      </c>
      <c r="B5" s="1">
        <v>15455</v>
      </c>
    </row>
    <row r="6" spans="1:2">
      <c r="A6" s="50" t="s">
        <v>440</v>
      </c>
      <c r="B6" s="1">
        <v>14815</v>
      </c>
    </row>
    <row r="7" spans="1:2">
      <c r="A7" s="50" t="s">
        <v>441</v>
      </c>
      <c r="B7" s="1">
        <v>16488</v>
      </c>
    </row>
    <row r="8" spans="1:2">
      <c r="A8" s="50" t="s">
        <v>677</v>
      </c>
      <c r="B8" s="1">
        <v>12868</v>
      </c>
    </row>
    <row r="9" spans="1:2">
      <c r="A9" s="50" t="s">
        <v>2834</v>
      </c>
      <c r="B9" s="1">
        <v>17263</v>
      </c>
    </row>
    <row r="10" spans="1:2">
      <c r="A10" s="50" t="s">
        <v>1976</v>
      </c>
      <c r="B10" s="1">
        <v>122053</v>
      </c>
    </row>
  </sheetData>
  <phoneticPr fontId="18"/>
  <pageMargins left="0.7" right="0.7" top="0.75" bottom="0.75" header="0.3" footer="0.3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/>
  </sheetViews>
  <sheetFormatPr defaultRowHeight="14.25"/>
  <cols>
    <col min="1" max="1" width="11.77734375" customWidth="1"/>
  </cols>
  <sheetData>
    <row r="1" spans="1:4">
      <c r="A1" t="s">
        <v>987</v>
      </c>
    </row>
    <row r="2" spans="1:4" s="78" customFormat="1">
      <c r="A2" t="s">
        <v>609</v>
      </c>
    </row>
    <row r="3" spans="1:4">
      <c r="A3" t="s">
        <v>610</v>
      </c>
    </row>
    <row r="4" spans="1:4">
      <c r="A4" s="4" t="s">
        <v>557</v>
      </c>
      <c r="B4" s="4" t="s">
        <v>313</v>
      </c>
      <c r="C4" s="4" t="s">
        <v>405</v>
      </c>
      <c r="D4" s="4" t="s">
        <v>320</v>
      </c>
    </row>
    <row r="5" spans="1:4">
      <c r="A5" s="4" t="s">
        <v>1181</v>
      </c>
      <c r="B5" s="4">
        <v>308</v>
      </c>
      <c r="C5" s="4">
        <v>236</v>
      </c>
      <c r="D5" s="4">
        <v>72</v>
      </c>
    </row>
    <row r="6" spans="1:4">
      <c r="A6" s="4" t="s">
        <v>1182</v>
      </c>
      <c r="B6" s="4">
        <v>316</v>
      </c>
      <c r="C6" s="4">
        <v>245</v>
      </c>
      <c r="D6" s="4">
        <v>71</v>
      </c>
    </row>
    <row r="7" spans="1:4">
      <c r="A7" s="4" t="s">
        <v>1183</v>
      </c>
      <c r="B7" s="4">
        <v>356</v>
      </c>
      <c r="C7" s="4">
        <v>279</v>
      </c>
      <c r="D7" s="4">
        <v>77</v>
      </c>
    </row>
    <row r="8" spans="1:4">
      <c r="A8" s="4" t="s">
        <v>438</v>
      </c>
      <c r="B8" s="4">
        <v>341</v>
      </c>
      <c r="C8" s="4">
        <v>268</v>
      </c>
      <c r="D8" s="4">
        <v>73</v>
      </c>
    </row>
    <row r="9" spans="1:4">
      <c r="A9" s="4" t="s">
        <v>931</v>
      </c>
      <c r="B9" s="4">
        <v>355</v>
      </c>
      <c r="C9" s="4">
        <v>271</v>
      </c>
      <c r="D9" s="4">
        <v>84</v>
      </c>
    </row>
    <row r="10" spans="1:4">
      <c r="A10" s="4" t="s">
        <v>932</v>
      </c>
      <c r="B10" s="4">
        <v>351</v>
      </c>
      <c r="C10" s="4">
        <v>271</v>
      </c>
      <c r="D10" s="4">
        <v>80</v>
      </c>
    </row>
    <row r="11" spans="1:4">
      <c r="A11" s="4" t="s">
        <v>933</v>
      </c>
      <c r="B11" s="4">
        <v>345</v>
      </c>
      <c r="C11" s="4">
        <v>268</v>
      </c>
      <c r="D11" s="4">
        <v>77</v>
      </c>
    </row>
    <row r="12" spans="1:4">
      <c r="A12" s="108" t="s">
        <v>3244</v>
      </c>
      <c r="B12" s="108">
        <v>332</v>
      </c>
      <c r="C12" s="108">
        <v>261</v>
      </c>
      <c r="D12" s="108">
        <v>71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2"/>
  <sheetViews>
    <sheetView topLeftCell="A7" workbookViewId="0">
      <selection activeCell="A6" sqref="A6"/>
    </sheetView>
  </sheetViews>
  <sheetFormatPr defaultRowHeight="14.25"/>
  <cols>
    <col min="1" max="1" width="10.6640625" customWidth="1"/>
    <col min="2" max="2" width="6" bestFit="1" customWidth="1"/>
    <col min="3" max="3" width="4.88671875" bestFit="1" customWidth="1"/>
  </cols>
  <sheetData>
    <row r="3" spans="1:3">
      <c r="A3" s="47" t="s">
        <v>1975</v>
      </c>
      <c r="B3" s="166" t="s">
        <v>2723</v>
      </c>
      <c r="C3" s="166" t="s">
        <v>2724</v>
      </c>
    </row>
    <row r="4" spans="1:3">
      <c r="A4" s="50" t="s">
        <v>1184</v>
      </c>
      <c r="B4" s="1">
        <v>236</v>
      </c>
      <c r="C4" s="1">
        <v>72</v>
      </c>
    </row>
    <row r="5" spans="1:3">
      <c r="A5" s="50" t="s">
        <v>1185</v>
      </c>
      <c r="B5" s="1">
        <v>245</v>
      </c>
      <c r="C5" s="1">
        <v>71</v>
      </c>
    </row>
    <row r="6" spans="1:3">
      <c r="A6" s="50" t="s">
        <v>1186</v>
      </c>
      <c r="B6" s="1">
        <v>279</v>
      </c>
      <c r="C6" s="1">
        <v>77</v>
      </c>
    </row>
    <row r="7" spans="1:3">
      <c r="A7" s="50" t="s">
        <v>443</v>
      </c>
      <c r="B7" s="1">
        <v>268</v>
      </c>
      <c r="C7" s="1">
        <v>73</v>
      </c>
    </row>
    <row r="8" spans="1:3">
      <c r="A8" s="50" t="s">
        <v>440</v>
      </c>
      <c r="B8" s="1">
        <v>271</v>
      </c>
      <c r="C8" s="1">
        <v>84</v>
      </c>
    </row>
    <row r="9" spans="1:3">
      <c r="A9" s="50" t="s">
        <v>441</v>
      </c>
      <c r="B9" s="1">
        <v>271</v>
      </c>
      <c r="C9" s="1">
        <v>80</v>
      </c>
    </row>
    <row r="10" spans="1:3">
      <c r="A10" s="50" t="s">
        <v>677</v>
      </c>
      <c r="B10" s="1">
        <v>268</v>
      </c>
      <c r="C10" s="1">
        <v>77</v>
      </c>
    </row>
    <row r="11" spans="1:3">
      <c r="A11" s="50" t="s">
        <v>2834</v>
      </c>
      <c r="B11" s="1">
        <v>261</v>
      </c>
      <c r="C11" s="1">
        <v>71</v>
      </c>
    </row>
    <row r="12" spans="1:3">
      <c r="A12" s="50" t="s">
        <v>1976</v>
      </c>
      <c r="B12" s="1">
        <v>2099</v>
      </c>
      <c r="C12" s="1">
        <v>605</v>
      </c>
    </row>
  </sheetData>
  <phoneticPr fontId="18"/>
  <pageMargins left="0.7" right="0.7" top="0.75" bottom="0.75" header="0.3" footer="0.3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/>
  </sheetViews>
  <sheetFormatPr defaultRowHeight="14.25"/>
  <cols>
    <col min="1" max="1" width="12.5546875" customWidth="1"/>
  </cols>
  <sheetData>
    <row r="1" spans="1:9">
      <c r="A1" t="s">
        <v>988</v>
      </c>
    </row>
    <row r="2" spans="1:9" s="78" customFormat="1">
      <c r="A2" t="s">
        <v>3170</v>
      </c>
    </row>
    <row r="3" spans="1:9">
      <c r="A3" t="s">
        <v>501</v>
      </c>
    </row>
    <row r="4" spans="1:9">
      <c r="A4" s="4" t="s">
        <v>506</v>
      </c>
      <c r="B4" s="4" t="s">
        <v>206</v>
      </c>
      <c r="C4" s="4" t="s">
        <v>2725</v>
      </c>
      <c r="D4" s="4" t="s">
        <v>2726</v>
      </c>
      <c r="E4" s="4" t="s">
        <v>2727</v>
      </c>
      <c r="F4" s="4" t="s">
        <v>2728</v>
      </c>
      <c r="G4" s="4" t="s">
        <v>2729</v>
      </c>
      <c r="H4" s="4" t="s">
        <v>2730</v>
      </c>
      <c r="I4" s="4" t="s">
        <v>2731</v>
      </c>
    </row>
    <row r="5" spans="1:9">
      <c r="A5" s="4" t="s">
        <v>1181</v>
      </c>
      <c r="B5" s="4">
        <v>1109</v>
      </c>
      <c r="C5" s="4">
        <v>135</v>
      </c>
      <c r="D5" s="4">
        <v>147</v>
      </c>
      <c r="E5" s="4">
        <v>133</v>
      </c>
      <c r="F5" s="4">
        <v>191</v>
      </c>
      <c r="G5" s="4">
        <v>241</v>
      </c>
      <c r="H5" s="4">
        <v>165</v>
      </c>
      <c r="I5" s="4">
        <v>97</v>
      </c>
    </row>
    <row r="6" spans="1:9">
      <c r="A6" s="4" t="s">
        <v>1182</v>
      </c>
      <c r="B6" s="4">
        <v>1102</v>
      </c>
      <c r="C6" s="4">
        <v>123</v>
      </c>
      <c r="D6" s="4">
        <v>144</v>
      </c>
      <c r="E6" s="4">
        <v>150</v>
      </c>
      <c r="F6" s="4">
        <v>190</v>
      </c>
      <c r="G6" s="4">
        <v>179</v>
      </c>
      <c r="H6" s="4">
        <v>215</v>
      </c>
      <c r="I6" s="4">
        <v>101</v>
      </c>
    </row>
    <row r="7" spans="1:9">
      <c r="A7" s="4" t="s">
        <v>1183</v>
      </c>
      <c r="B7" s="4">
        <v>1159</v>
      </c>
      <c r="C7" s="4">
        <v>148</v>
      </c>
      <c r="D7" s="4">
        <v>146</v>
      </c>
      <c r="E7" s="4">
        <v>175</v>
      </c>
      <c r="F7" s="4">
        <v>208</v>
      </c>
      <c r="G7" s="4">
        <v>147</v>
      </c>
      <c r="H7" s="4">
        <v>229</v>
      </c>
      <c r="I7" s="4">
        <v>106</v>
      </c>
    </row>
    <row r="8" spans="1:9">
      <c r="A8" s="4" t="s">
        <v>438</v>
      </c>
      <c r="B8" s="4">
        <v>1206</v>
      </c>
      <c r="C8" s="4">
        <v>142</v>
      </c>
      <c r="D8" s="4">
        <v>160</v>
      </c>
      <c r="E8" s="4">
        <v>181</v>
      </c>
      <c r="F8" s="4">
        <v>227</v>
      </c>
      <c r="G8" s="4">
        <v>172</v>
      </c>
      <c r="H8" s="4">
        <v>217</v>
      </c>
      <c r="I8" s="4">
        <v>107</v>
      </c>
    </row>
    <row r="9" spans="1:9">
      <c r="A9" s="4" t="s">
        <v>931</v>
      </c>
      <c r="B9" s="4">
        <v>1276</v>
      </c>
      <c r="C9" s="4">
        <v>154</v>
      </c>
      <c r="D9" s="4">
        <v>163</v>
      </c>
      <c r="E9" s="4">
        <v>218</v>
      </c>
      <c r="F9" s="4">
        <v>250</v>
      </c>
      <c r="G9" s="4">
        <v>155</v>
      </c>
      <c r="H9" s="4">
        <v>208</v>
      </c>
      <c r="I9" s="4">
        <v>128</v>
      </c>
    </row>
    <row r="10" spans="1:9">
      <c r="A10" s="108" t="s">
        <v>932</v>
      </c>
      <c r="B10" s="108">
        <v>1358</v>
      </c>
      <c r="C10" s="108">
        <v>155</v>
      </c>
      <c r="D10" s="108">
        <v>182</v>
      </c>
      <c r="E10" s="108">
        <v>251</v>
      </c>
      <c r="F10" s="108">
        <v>243</v>
      </c>
      <c r="G10" s="108">
        <v>182</v>
      </c>
      <c r="H10" s="108">
        <v>195</v>
      </c>
      <c r="I10" s="108">
        <v>150</v>
      </c>
    </row>
    <row r="11" spans="1:9">
      <c r="A11" s="108" t="s">
        <v>933</v>
      </c>
      <c r="B11" s="108">
        <v>1452</v>
      </c>
      <c r="C11" s="108">
        <v>135</v>
      </c>
      <c r="D11" s="108">
        <v>154</v>
      </c>
      <c r="E11" s="108">
        <v>311</v>
      </c>
      <c r="F11" s="108">
        <v>264</v>
      </c>
      <c r="G11" s="108">
        <v>215</v>
      </c>
      <c r="H11" s="108">
        <v>207</v>
      </c>
      <c r="I11" s="108">
        <v>166</v>
      </c>
    </row>
    <row r="12" spans="1:9">
      <c r="A12" s="108" t="s">
        <v>3244</v>
      </c>
      <c r="B12" s="108">
        <v>1534</v>
      </c>
      <c r="C12" s="108">
        <v>148</v>
      </c>
      <c r="D12" s="108">
        <v>158</v>
      </c>
      <c r="E12" s="108">
        <v>333</v>
      </c>
      <c r="F12" s="108">
        <v>284</v>
      </c>
      <c r="G12" s="108">
        <v>225</v>
      </c>
      <c r="H12" s="108">
        <v>216</v>
      </c>
      <c r="I12" s="108">
        <v>170</v>
      </c>
    </row>
  </sheetData>
  <customSheetViews>
    <customSheetView guid="{3EFFBD77-AF91-4BD7-862B-87360CD52D0C}">
      <selection activeCell="C1" sqref="C1"/>
      <pageMargins left="0.7" right="0.7" top="0.75" bottom="0.75" header="0.3" footer="0.3"/>
      <pageSetup paperSize="9" orientation="portrait" r:id="rId1"/>
    </customSheetView>
  </customSheetViews>
  <phoneticPr fontId="18"/>
  <pageMargins left="0.7" right="0.7" top="0.75" bottom="0.75" header="0.3" footer="0.3"/>
  <pageSetup paperSize="9" orientation="portrait"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H17" sqref="H17"/>
    </sheetView>
  </sheetViews>
  <sheetFormatPr defaultRowHeight="14.25"/>
  <cols>
    <col min="1" max="1" width="10.6640625" bestFit="1" customWidth="1"/>
    <col min="2" max="2" width="11.6640625" bestFit="1" customWidth="1"/>
  </cols>
  <sheetData>
    <row r="1" spans="1:2">
      <c r="A1" s="47" t="s">
        <v>1975</v>
      </c>
      <c r="B1" t="s">
        <v>1991</v>
      </c>
    </row>
    <row r="2" spans="1:2">
      <c r="A2" s="50" t="s">
        <v>1184</v>
      </c>
      <c r="B2" s="1">
        <v>1109</v>
      </c>
    </row>
    <row r="3" spans="1:2">
      <c r="A3" s="50" t="s">
        <v>1185</v>
      </c>
      <c r="B3" s="1">
        <v>1102</v>
      </c>
    </row>
    <row r="4" spans="1:2">
      <c r="A4" s="50" t="s">
        <v>1186</v>
      </c>
      <c r="B4" s="1">
        <v>1159</v>
      </c>
    </row>
    <row r="5" spans="1:2">
      <c r="A5" s="50" t="s">
        <v>443</v>
      </c>
      <c r="B5" s="1">
        <v>1206</v>
      </c>
    </row>
    <row r="6" spans="1:2">
      <c r="A6" s="50" t="s">
        <v>440</v>
      </c>
      <c r="B6" s="1">
        <v>1276</v>
      </c>
    </row>
    <row r="7" spans="1:2">
      <c r="A7" s="50" t="s">
        <v>441</v>
      </c>
      <c r="B7" s="1">
        <v>1358</v>
      </c>
    </row>
    <row r="8" spans="1:2">
      <c r="A8" s="50" t="s">
        <v>677</v>
      </c>
      <c r="B8" s="1">
        <v>1452</v>
      </c>
    </row>
    <row r="9" spans="1:2">
      <c r="A9" s="50" t="s">
        <v>2834</v>
      </c>
      <c r="B9" s="1">
        <v>1534</v>
      </c>
    </row>
    <row r="10" spans="1:2">
      <c r="A10" s="50" t="s">
        <v>1976</v>
      </c>
      <c r="B10" s="1">
        <v>10196</v>
      </c>
    </row>
  </sheetData>
  <phoneticPr fontId="18"/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8"/>
  <sheetViews>
    <sheetView workbookViewId="0"/>
  </sheetViews>
  <sheetFormatPr defaultRowHeight="14.25"/>
  <cols>
    <col min="1" max="1" width="15.33203125" bestFit="1" customWidth="1"/>
    <col min="2" max="2" width="15.33203125" style="57" hidden="1" customWidth="1"/>
  </cols>
  <sheetData>
    <row r="1" spans="1:9">
      <c r="A1" t="s">
        <v>380</v>
      </c>
    </row>
    <row r="2" spans="1:9" s="78" customFormat="1">
      <c r="A2" t="s">
        <v>318</v>
      </c>
    </row>
    <row r="3" spans="1:9">
      <c r="A3" t="s">
        <v>317</v>
      </c>
    </row>
    <row r="4" spans="1:9">
      <c r="A4" s="169" t="s">
        <v>896</v>
      </c>
      <c r="B4" s="169" t="s">
        <v>926</v>
      </c>
      <c r="C4" s="169" t="s">
        <v>897</v>
      </c>
      <c r="D4" s="169" t="s">
        <v>2085</v>
      </c>
      <c r="E4" s="169"/>
      <c r="F4" s="169"/>
      <c r="G4" s="169" t="s">
        <v>2086</v>
      </c>
      <c r="H4" s="169"/>
      <c r="I4" s="169"/>
    </row>
    <row r="5" spans="1:9">
      <c r="A5" s="169"/>
      <c r="B5" s="169"/>
      <c r="C5" s="169"/>
      <c r="D5" s="61" t="s">
        <v>2087</v>
      </c>
      <c r="E5" s="61" t="s">
        <v>2088</v>
      </c>
      <c r="F5" s="61" t="s">
        <v>2089</v>
      </c>
      <c r="G5" s="61" t="s">
        <v>313</v>
      </c>
      <c r="H5" s="61" t="s">
        <v>2088</v>
      </c>
      <c r="I5" s="61" t="s">
        <v>2090</v>
      </c>
    </row>
    <row r="6" spans="1:9" s="57" customFormat="1" ht="7.5" customHeight="1">
      <c r="A6" s="139" t="str">
        <f>A4</f>
        <v>年月別</v>
      </c>
      <c r="B6" s="139" t="s">
        <v>2093</v>
      </c>
      <c r="C6" s="147" t="str">
        <f>C4</f>
        <v>自然増</v>
      </c>
      <c r="D6" s="147" t="str">
        <f>$D$4&amp;"("&amp;D5&amp;")"</f>
        <v>出生(総数)</v>
      </c>
      <c r="E6" s="147" t="str">
        <f>$D$4&amp;"("&amp;E5&amp;")"</f>
        <v>出生(男)</v>
      </c>
      <c r="F6" s="147" t="str">
        <f t="shared" ref="F6" si="0">$D$4&amp;"("&amp;F5&amp;")"</f>
        <v>出生(女)</v>
      </c>
      <c r="G6" s="147" t="str">
        <f>$G$4&amp;"("&amp;G5&amp;")"</f>
        <v>死亡(総数)</v>
      </c>
      <c r="H6" s="147" t="str">
        <f>$G$4&amp;"("&amp;H5&amp;")"</f>
        <v>死亡(男)</v>
      </c>
      <c r="I6" s="147" t="str">
        <f>$G$4&amp;"("&amp;I5&amp;")"</f>
        <v>死亡(女)</v>
      </c>
    </row>
    <row r="7" spans="1:9">
      <c r="A7" s="14">
        <v>40179</v>
      </c>
      <c r="B7" s="14" t="s">
        <v>1188</v>
      </c>
      <c r="C7" s="4">
        <v>-11</v>
      </c>
      <c r="D7" s="4">
        <v>31</v>
      </c>
      <c r="E7" s="18">
        <v>15</v>
      </c>
      <c r="F7" s="18">
        <v>16</v>
      </c>
      <c r="G7" s="4">
        <v>42</v>
      </c>
      <c r="H7" s="18">
        <v>21</v>
      </c>
      <c r="I7" s="18">
        <v>21</v>
      </c>
    </row>
    <row r="8" spans="1:9">
      <c r="A8" s="14">
        <v>40210</v>
      </c>
      <c r="B8" s="14" t="s">
        <v>1188</v>
      </c>
      <c r="C8" s="4">
        <v>-4</v>
      </c>
      <c r="D8" s="4">
        <v>24</v>
      </c>
      <c r="E8" s="18">
        <v>12</v>
      </c>
      <c r="F8" s="18">
        <v>12</v>
      </c>
      <c r="G8" s="4">
        <v>28</v>
      </c>
      <c r="H8" s="18">
        <v>15</v>
      </c>
      <c r="I8" s="18">
        <v>13</v>
      </c>
    </row>
    <row r="9" spans="1:9">
      <c r="A9" s="14">
        <v>40238</v>
      </c>
      <c r="B9" s="14" t="s">
        <v>1188</v>
      </c>
      <c r="C9" s="4">
        <v>4</v>
      </c>
      <c r="D9" s="4">
        <v>31</v>
      </c>
      <c r="E9" s="18">
        <v>10</v>
      </c>
      <c r="F9" s="18">
        <v>21</v>
      </c>
      <c r="G9" s="4">
        <v>27</v>
      </c>
      <c r="H9" s="18">
        <v>16</v>
      </c>
      <c r="I9" s="18">
        <v>11</v>
      </c>
    </row>
    <row r="10" spans="1:9">
      <c r="A10" s="14">
        <v>40269</v>
      </c>
      <c r="B10" s="14" t="s">
        <v>1188</v>
      </c>
      <c r="C10" s="4">
        <v>-4</v>
      </c>
      <c r="D10" s="4">
        <v>33</v>
      </c>
      <c r="E10" s="18">
        <v>13</v>
      </c>
      <c r="F10" s="18">
        <v>20</v>
      </c>
      <c r="G10" s="4">
        <v>37</v>
      </c>
      <c r="H10" s="18">
        <v>28</v>
      </c>
      <c r="I10" s="18">
        <v>9</v>
      </c>
    </row>
    <row r="11" spans="1:9">
      <c r="A11" s="14">
        <v>40299</v>
      </c>
      <c r="B11" s="14" t="s">
        <v>1188</v>
      </c>
      <c r="C11" s="4">
        <v>0</v>
      </c>
      <c r="D11" s="4">
        <v>26</v>
      </c>
      <c r="E11" s="18">
        <v>13</v>
      </c>
      <c r="F11" s="18">
        <v>13</v>
      </c>
      <c r="G11" s="4">
        <v>26</v>
      </c>
      <c r="H11" s="18">
        <v>13</v>
      </c>
      <c r="I11" s="18">
        <v>13</v>
      </c>
    </row>
    <row r="12" spans="1:9">
      <c r="A12" s="14">
        <v>40330</v>
      </c>
      <c r="B12" s="14" t="s">
        <v>1188</v>
      </c>
      <c r="C12" s="4">
        <v>-3</v>
      </c>
      <c r="D12" s="4">
        <v>33</v>
      </c>
      <c r="E12" s="18">
        <v>16</v>
      </c>
      <c r="F12" s="18">
        <v>17</v>
      </c>
      <c r="G12" s="4">
        <v>36</v>
      </c>
      <c r="H12" s="18">
        <v>20</v>
      </c>
      <c r="I12" s="18">
        <v>16</v>
      </c>
    </row>
    <row r="13" spans="1:9">
      <c r="A13" s="14">
        <v>40360</v>
      </c>
      <c r="B13" s="14" t="s">
        <v>1188</v>
      </c>
      <c r="C13" s="4">
        <v>-3</v>
      </c>
      <c r="D13" s="4">
        <v>31</v>
      </c>
      <c r="E13" s="18">
        <v>16</v>
      </c>
      <c r="F13" s="18">
        <v>15</v>
      </c>
      <c r="G13" s="4">
        <v>34</v>
      </c>
      <c r="H13" s="18">
        <v>14</v>
      </c>
      <c r="I13" s="18">
        <v>20</v>
      </c>
    </row>
    <row r="14" spans="1:9">
      <c r="A14" s="14">
        <v>40391</v>
      </c>
      <c r="B14" s="14" t="s">
        <v>1188</v>
      </c>
      <c r="C14" s="4">
        <v>6</v>
      </c>
      <c r="D14" s="4">
        <v>34</v>
      </c>
      <c r="E14" s="18">
        <v>16</v>
      </c>
      <c r="F14" s="18">
        <v>18</v>
      </c>
      <c r="G14" s="4">
        <v>28</v>
      </c>
      <c r="H14" s="18">
        <v>14</v>
      </c>
      <c r="I14" s="18">
        <v>14</v>
      </c>
    </row>
    <row r="15" spans="1:9">
      <c r="A15" s="14">
        <v>40422</v>
      </c>
      <c r="B15" s="14" t="s">
        <v>1188</v>
      </c>
      <c r="C15" s="4">
        <v>3</v>
      </c>
      <c r="D15" s="4">
        <v>32</v>
      </c>
      <c r="E15" s="18">
        <v>21</v>
      </c>
      <c r="F15" s="18">
        <v>11</v>
      </c>
      <c r="G15" s="4">
        <v>29</v>
      </c>
      <c r="H15" s="18">
        <v>18</v>
      </c>
      <c r="I15" s="18">
        <v>11</v>
      </c>
    </row>
    <row r="16" spans="1:9">
      <c r="A16" s="14">
        <v>40452</v>
      </c>
      <c r="B16" s="14" t="s">
        <v>1188</v>
      </c>
      <c r="C16" s="4">
        <v>-9</v>
      </c>
      <c r="D16" s="4">
        <v>28</v>
      </c>
      <c r="E16" s="18">
        <v>12</v>
      </c>
      <c r="F16" s="18">
        <v>16</v>
      </c>
      <c r="G16" s="4">
        <v>37</v>
      </c>
      <c r="H16" s="18">
        <v>24</v>
      </c>
      <c r="I16" s="18">
        <v>13</v>
      </c>
    </row>
    <row r="17" spans="1:9">
      <c r="A17" s="14">
        <v>40483</v>
      </c>
      <c r="B17" s="14" t="s">
        <v>1188</v>
      </c>
      <c r="C17" s="4">
        <v>6</v>
      </c>
      <c r="D17" s="4">
        <v>38</v>
      </c>
      <c r="E17" s="18">
        <v>19</v>
      </c>
      <c r="F17" s="18">
        <v>19</v>
      </c>
      <c r="G17" s="4">
        <v>32</v>
      </c>
      <c r="H17" s="18">
        <v>18</v>
      </c>
      <c r="I17" s="18">
        <v>14</v>
      </c>
    </row>
    <row r="18" spans="1:9">
      <c r="A18" s="14">
        <v>40513</v>
      </c>
      <c r="B18" s="14" t="s">
        <v>1188</v>
      </c>
      <c r="C18" s="4">
        <v>13</v>
      </c>
      <c r="D18" s="4">
        <v>45</v>
      </c>
      <c r="E18" s="18">
        <v>23</v>
      </c>
      <c r="F18" s="18">
        <v>22</v>
      </c>
      <c r="G18" s="4">
        <v>32</v>
      </c>
      <c r="H18" s="18">
        <v>22</v>
      </c>
      <c r="I18" s="18">
        <v>10</v>
      </c>
    </row>
    <row r="19" spans="1:9">
      <c r="A19" s="14">
        <v>40544</v>
      </c>
      <c r="B19" s="14" t="s">
        <v>1189</v>
      </c>
      <c r="C19" s="4">
        <v>-9</v>
      </c>
      <c r="D19" s="4">
        <v>32</v>
      </c>
      <c r="E19" s="4">
        <v>20</v>
      </c>
      <c r="F19" s="4">
        <v>12</v>
      </c>
      <c r="G19" s="4">
        <v>41</v>
      </c>
      <c r="H19" s="4">
        <v>22</v>
      </c>
      <c r="I19" s="4">
        <v>19</v>
      </c>
    </row>
    <row r="20" spans="1:9">
      <c r="A20" s="14">
        <v>40575</v>
      </c>
      <c r="B20" s="14" t="s">
        <v>1189</v>
      </c>
      <c r="C20" s="4">
        <v>-4</v>
      </c>
      <c r="D20" s="4">
        <v>20</v>
      </c>
      <c r="E20" s="4">
        <v>10</v>
      </c>
      <c r="F20" s="4">
        <v>10</v>
      </c>
      <c r="G20" s="4">
        <v>24</v>
      </c>
      <c r="H20" s="4">
        <v>8</v>
      </c>
      <c r="I20" s="4">
        <v>16</v>
      </c>
    </row>
    <row r="21" spans="1:9">
      <c r="A21" s="14">
        <v>40603</v>
      </c>
      <c r="B21" s="14" t="s">
        <v>1189</v>
      </c>
      <c r="C21" s="4">
        <v>1</v>
      </c>
      <c r="D21" s="4">
        <v>31</v>
      </c>
      <c r="E21" s="4">
        <v>15</v>
      </c>
      <c r="F21" s="4">
        <v>16</v>
      </c>
      <c r="G21" s="4">
        <v>30</v>
      </c>
      <c r="H21" s="4">
        <v>18</v>
      </c>
      <c r="I21" s="4">
        <v>12</v>
      </c>
    </row>
    <row r="22" spans="1:9">
      <c r="A22" s="14">
        <v>40634</v>
      </c>
      <c r="B22" s="14" t="s">
        <v>1189</v>
      </c>
      <c r="C22" s="4">
        <v>-6</v>
      </c>
      <c r="D22" s="4">
        <v>23</v>
      </c>
      <c r="E22" s="4">
        <v>10</v>
      </c>
      <c r="F22" s="4">
        <v>13</v>
      </c>
      <c r="G22" s="4">
        <v>29</v>
      </c>
      <c r="H22" s="4">
        <v>15</v>
      </c>
      <c r="I22" s="4">
        <v>14</v>
      </c>
    </row>
    <row r="23" spans="1:9">
      <c r="A23" s="14">
        <v>40664</v>
      </c>
      <c r="B23" s="14" t="s">
        <v>1189</v>
      </c>
      <c r="C23" s="4">
        <v>1</v>
      </c>
      <c r="D23" s="4">
        <v>31</v>
      </c>
      <c r="E23" s="4">
        <v>18</v>
      </c>
      <c r="F23" s="4">
        <v>13</v>
      </c>
      <c r="G23" s="4">
        <v>30</v>
      </c>
      <c r="H23" s="4">
        <v>14</v>
      </c>
      <c r="I23" s="4">
        <v>16</v>
      </c>
    </row>
    <row r="24" spans="1:9">
      <c r="A24" s="14">
        <v>40695</v>
      </c>
      <c r="B24" s="14" t="s">
        <v>1189</v>
      </c>
      <c r="C24" s="4">
        <v>8</v>
      </c>
      <c r="D24" s="4">
        <v>32</v>
      </c>
      <c r="E24" s="4">
        <v>13</v>
      </c>
      <c r="F24" s="4">
        <v>19</v>
      </c>
      <c r="G24" s="4">
        <v>24</v>
      </c>
      <c r="H24" s="4">
        <v>14</v>
      </c>
      <c r="I24" s="4">
        <v>10</v>
      </c>
    </row>
    <row r="25" spans="1:9">
      <c r="A25" s="14">
        <v>40725</v>
      </c>
      <c r="B25" s="14" t="s">
        <v>1189</v>
      </c>
      <c r="C25" s="4">
        <v>5</v>
      </c>
      <c r="D25" s="4">
        <v>31</v>
      </c>
      <c r="E25" s="4">
        <v>16</v>
      </c>
      <c r="F25" s="4">
        <v>15</v>
      </c>
      <c r="G25" s="4">
        <v>26</v>
      </c>
      <c r="H25" s="4">
        <v>18</v>
      </c>
      <c r="I25" s="4">
        <v>8</v>
      </c>
    </row>
    <row r="26" spans="1:9">
      <c r="A26" s="14">
        <v>40756</v>
      </c>
      <c r="B26" s="14" t="s">
        <v>1189</v>
      </c>
      <c r="C26" s="4">
        <v>10</v>
      </c>
      <c r="D26" s="4">
        <v>32</v>
      </c>
      <c r="E26" s="4">
        <v>15</v>
      </c>
      <c r="F26" s="4">
        <v>17</v>
      </c>
      <c r="G26" s="4">
        <v>22</v>
      </c>
      <c r="H26" s="4">
        <v>14</v>
      </c>
      <c r="I26" s="4">
        <v>8</v>
      </c>
    </row>
    <row r="27" spans="1:9">
      <c r="A27" s="14">
        <v>40787</v>
      </c>
      <c r="B27" s="14" t="s">
        <v>1189</v>
      </c>
      <c r="C27" s="4">
        <v>2</v>
      </c>
      <c r="D27" s="4">
        <v>39</v>
      </c>
      <c r="E27" s="4">
        <v>19</v>
      </c>
      <c r="F27" s="4">
        <v>20</v>
      </c>
      <c r="G27" s="4">
        <v>37</v>
      </c>
      <c r="H27" s="4">
        <v>26</v>
      </c>
      <c r="I27" s="4">
        <v>11</v>
      </c>
    </row>
    <row r="28" spans="1:9">
      <c r="A28" s="14">
        <v>40817</v>
      </c>
      <c r="B28" s="14" t="s">
        <v>1189</v>
      </c>
      <c r="C28" s="4">
        <v>-6</v>
      </c>
      <c r="D28" s="4">
        <v>21</v>
      </c>
      <c r="E28" s="4">
        <v>12</v>
      </c>
      <c r="F28" s="4">
        <v>9</v>
      </c>
      <c r="G28" s="4">
        <v>27</v>
      </c>
      <c r="H28" s="4">
        <v>13</v>
      </c>
      <c r="I28" s="4">
        <v>14</v>
      </c>
    </row>
    <row r="29" spans="1:9">
      <c r="A29" s="14">
        <v>40848</v>
      </c>
      <c r="B29" s="14" t="s">
        <v>1189</v>
      </c>
      <c r="C29" s="4">
        <v>4</v>
      </c>
      <c r="D29" s="4">
        <v>37</v>
      </c>
      <c r="E29" s="4">
        <v>21</v>
      </c>
      <c r="F29" s="4">
        <v>16</v>
      </c>
      <c r="G29" s="4">
        <v>33</v>
      </c>
      <c r="H29" s="4">
        <v>20</v>
      </c>
      <c r="I29" s="4">
        <v>13</v>
      </c>
    </row>
    <row r="30" spans="1:9">
      <c r="A30" s="14">
        <v>40878</v>
      </c>
      <c r="B30" s="14" t="s">
        <v>1189</v>
      </c>
      <c r="C30" s="4">
        <v>8</v>
      </c>
      <c r="D30" s="4">
        <v>33</v>
      </c>
      <c r="E30" s="4">
        <v>22</v>
      </c>
      <c r="F30" s="4">
        <v>11</v>
      </c>
      <c r="G30" s="4">
        <v>25</v>
      </c>
      <c r="H30" s="4">
        <v>13</v>
      </c>
      <c r="I30" s="4">
        <v>12</v>
      </c>
    </row>
    <row r="31" spans="1:9">
      <c r="A31" s="14">
        <v>40909</v>
      </c>
      <c r="B31" s="14" t="s">
        <v>528</v>
      </c>
      <c r="C31" s="4">
        <v>0</v>
      </c>
      <c r="D31" s="4">
        <v>31</v>
      </c>
      <c r="E31" s="4">
        <v>12</v>
      </c>
      <c r="F31" s="4">
        <v>19</v>
      </c>
      <c r="G31" s="4">
        <v>31</v>
      </c>
      <c r="H31" s="4">
        <v>12</v>
      </c>
      <c r="I31" s="4">
        <v>19</v>
      </c>
    </row>
    <row r="32" spans="1:9">
      <c r="A32" s="14">
        <v>40940</v>
      </c>
      <c r="B32" s="14" t="s">
        <v>528</v>
      </c>
      <c r="C32" s="4">
        <v>18</v>
      </c>
      <c r="D32" s="4">
        <v>39</v>
      </c>
      <c r="E32" s="4">
        <v>20</v>
      </c>
      <c r="F32" s="4">
        <v>19</v>
      </c>
      <c r="G32" s="4">
        <v>21</v>
      </c>
      <c r="H32" s="4">
        <v>3</v>
      </c>
      <c r="I32" s="4">
        <v>18</v>
      </c>
    </row>
    <row r="33" spans="1:9">
      <c r="A33" s="14">
        <v>40969</v>
      </c>
      <c r="B33" s="14" t="s">
        <v>528</v>
      </c>
      <c r="C33" s="4">
        <v>24</v>
      </c>
      <c r="D33" s="4">
        <v>39</v>
      </c>
      <c r="E33" s="4">
        <v>22</v>
      </c>
      <c r="F33" s="4">
        <v>17</v>
      </c>
      <c r="G33" s="4">
        <v>15</v>
      </c>
      <c r="H33" s="4">
        <v>4</v>
      </c>
      <c r="I33" s="4">
        <v>11</v>
      </c>
    </row>
    <row r="34" spans="1:9">
      <c r="A34" s="14">
        <v>41000</v>
      </c>
      <c r="B34" s="14" t="s">
        <v>528</v>
      </c>
      <c r="C34" s="4">
        <v>8</v>
      </c>
      <c r="D34" s="4">
        <v>34</v>
      </c>
      <c r="E34" s="4">
        <v>15</v>
      </c>
      <c r="F34" s="4">
        <v>19</v>
      </c>
      <c r="G34" s="4">
        <v>26</v>
      </c>
      <c r="H34" s="4">
        <v>8</v>
      </c>
      <c r="I34" s="4">
        <v>18</v>
      </c>
    </row>
    <row r="35" spans="1:9">
      <c r="A35" s="14">
        <v>41030</v>
      </c>
      <c r="B35" s="14" t="s">
        <v>528</v>
      </c>
      <c r="C35" s="4">
        <v>15</v>
      </c>
      <c r="D35" s="4">
        <v>35</v>
      </c>
      <c r="E35" s="4">
        <v>16</v>
      </c>
      <c r="F35" s="4">
        <v>19</v>
      </c>
      <c r="G35" s="4">
        <v>20</v>
      </c>
      <c r="H35" s="4">
        <v>3</v>
      </c>
      <c r="I35" s="4">
        <v>17</v>
      </c>
    </row>
    <row r="36" spans="1:9">
      <c r="A36" s="14">
        <v>41061</v>
      </c>
      <c r="B36" s="14" t="s">
        <v>528</v>
      </c>
      <c r="C36" s="4">
        <v>5</v>
      </c>
      <c r="D36" s="4">
        <v>28</v>
      </c>
      <c r="E36" s="4">
        <v>17</v>
      </c>
      <c r="F36" s="4">
        <v>11</v>
      </c>
      <c r="G36" s="4">
        <v>23</v>
      </c>
      <c r="H36" s="4">
        <v>3</v>
      </c>
      <c r="I36" s="4">
        <v>20</v>
      </c>
    </row>
    <row r="37" spans="1:9">
      <c r="A37" s="14">
        <v>41091</v>
      </c>
      <c r="B37" s="14" t="s">
        <v>528</v>
      </c>
      <c r="C37" s="4">
        <v>22</v>
      </c>
      <c r="D37" s="4">
        <v>42</v>
      </c>
      <c r="E37" s="4">
        <v>24</v>
      </c>
      <c r="F37" s="4">
        <v>18</v>
      </c>
      <c r="G37" s="4">
        <v>20</v>
      </c>
      <c r="H37" s="4">
        <v>4</v>
      </c>
      <c r="I37" s="4">
        <v>16</v>
      </c>
    </row>
    <row r="38" spans="1:9">
      <c r="A38" s="14">
        <v>41122</v>
      </c>
      <c r="B38" s="14" t="s">
        <v>528</v>
      </c>
      <c r="C38" s="4">
        <v>14</v>
      </c>
      <c r="D38" s="4">
        <v>40</v>
      </c>
      <c r="E38" s="4">
        <v>21</v>
      </c>
      <c r="F38" s="4">
        <v>19</v>
      </c>
      <c r="G38" s="4">
        <v>26</v>
      </c>
      <c r="H38" s="4">
        <v>7</v>
      </c>
      <c r="I38" s="4">
        <v>19</v>
      </c>
    </row>
    <row r="39" spans="1:9">
      <c r="A39" s="14">
        <v>41153</v>
      </c>
      <c r="B39" s="14" t="s">
        <v>528</v>
      </c>
      <c r="C39" s="4">
        <v>15</v>
      </c>
      <c r="D39" s="4">
        <v>30</v>
      </c>
      <c r="E39" s="4">
        <v>14</v>
      </c>
      <c r="F39" s="4">
        <v>16</v>
      </c>
      <c r="G39" s="4">
        <v>15</v>
      </c>
      <c r="H39" s="4">
        <v>4</v>
      </c>
      <c r="I39" s="4">
        <v>11</v>
      </c>
    </row>
    <row r="40" spans="1:9">
      <c r="A40" s="14">
        <v>41183</v>
      </c>
      <c r="B40" s="14" t="s">
        <v>528</v>
      </c>
      <c r="C40" s="4">
        <v>8</v>
      </c>
      <c r="D40" s="4">
        <v>29</v>
      </c>
      <c r="E40" s="4">
        <v>17</v>
      </c>
      <c r="F40" s="4">
        <v>12</v>
      </c>
      <c r="G40" s="4">
        <v>21</v>
      </c>
      <c r="H40" s="4">
        <v>5</v>
      </c>
      <c r="I40" s="4">
        <v>16</v>
      </c>
    </row>
    <row r="41" spans="1:9">
      <c r="A41" s="14">
        <v>41214</v>
      </c>
      <c r="B41" s="14" t="s">
        <v>528</v>
      </c>
      <c r="C41" s="4">
        <v>10</v>
      </c>
      <c r="D41" s="4">
        <v>37</v>
      </c>
      <c r="E41" s="4">
        <v>21</v>
      </c>
      <c r="F41" s="4">
        <v>16</v>
      </c>
      <c r="G41" s="4">
        <v>27</v>
      </c>
      <c r="H41" s="4">
        <v>4</v>
      </c>
      <c r="I41" s="4">
        <v>23</v>
      </c>
    </row>
    <row r="42" spans="1:9">
      <c r="A42" s="14">
        <v>41244</v>
      </c>
      <c r="B42" s="14" t="s">
        <v>528</v>
      </c>
      <c r="C42" s="4">
        <v>-3</v>
      </c>
      <c r="D42" s="4">
        <v>29</v>
      </c>
      <c r="E42" s="4">
        <v>15</v>
      </c>
      <c r="F42" s="4">
        <v>14</v>
      </c>
      <c r="G42" s="4">
        <v>32</v>
      </c>
      <c r="H42" s="4">
        <v>7</v>
      </c>
      <c r="I42" s="4">
        <v>25</v>
      </c>
    </row>
    <row r="43" spans="1:9">
      <c r="A43" s="14">
        <v>41275</v>
      </c>
      <c r="B43" s="14" t="s">
        <v>377</v>
      </c>
      <c r="C43" s="4">
        <v>-15</v>
      </c>
      <c r="D43" s="4">
        <v>23</v>
      </c>
      <c r="E43" s="4">
        <v>12</v>
      </c>
      <c r="F43" s="4">
        <v>11</v>
      </c>
      <c r="G43" s="4">
        <v>38</v>
      </c>
      <c r="H43" s="4">
        <v>24</v>
      </c>
      <c r="I43" s="4">
        <v>14</v>
      </c>
    </row>
    <row r="44" spans="1:9">
      <c r="A44" s="14">
        <v>41306</v>
      </c>
      <c r="B44" s="14" t="s">
        <v>377</v>
      </c>
      <c r="C44" s="4">
        <v>15</v>
      </c>
      <c r="D44" s="4">
        <v>34</v>
      </c>
      <c r="E44" s="4">
        <v>17</v>
      </c>
      <c r="F44" s="4">
        <v>17</v>
      </c>
      <c r="G44" s="4">
        <v>19</v>
      </c>
      <c r="H44" s="4">
        <v>13</v>
      </c>
      <c r="I44" s="4">
        <v>6</v>
      </c>
    </row>
    <row r="45" spans="1:9">
      <c r="A45" s="14">
        <v>41334</v>
      </c>
      <c r="B45" s="14" t="s">
        <v>377</v>
      </c>
      <c r="C45" s="4">
        <v>-14</v>
      </c>
      <c r="D45" s="4">
        <v>20</v>
      </c>
      <c r="E45" s="4">
        <v>13</v>
      </c>
      <c r="F45" s="4">
        <v>7</v>
      </c>
      <c r="G45" s="4">
        <v>34</v>
      </c>
      <c r="H45" s="4">
        <v>23</v>
      </c>
      <c r="I45" s="4">
        <v>11</v>
      </c>
    </row>
    <row r="46" spans="1:9">
      <c r="A46" s="14">
        <v>41365</v>
      </c>
      <c r="B46" s="14" t="s">
        <v>377</v>
      </c>
      <c r="C46" s="4">
        <v>1</v>
      </c>
      <c r="D46" s="4">
        <v>41</v>
      </c>
      <c r="E46" s="4">
        <v>25</v>
      </c>
      <c r="F46" s="4">
        <v>16</v>
      </c>
      <c r="G46" s="4">
        <v>40</v>
      </c>
      <c r="H46" s="4">
        <v>20</v>
      </c>
      <c r="I46" s="4">
        <v>20</v>
      </c>
    </row>
    <row r="47" spans="1:9">
      <c r="A47" s="14">
        <v>41395</v>
      </c>
      <c r="B47" s="14" t="s">
        <v>377</v>
      </c>
      <c r="C47" s="4">
        <v>9</v>
      </c>
      <c r="D47" s="4">
        <v>33</v>
      </c>
      <c r="E47" s="4">
        <v>15</v>
      </c>
      <c r="F47" s="4">
        <v>18</v>
      </c>
      <c r="G47" s="4">
        <v>24</v>
      </c>
      <c r="H47" s="4">
        <v>11</v>
      </c>
      <c r="I47" s="4">
        <v>13</v>
      </c>
    </row>
    <row r="48" spans="1:9">
      <c r="A48" s="14">
        <v>41426</v>
      </c>
      <c r="B48" s="14" t="s">
        <v>377</v>
      </c>
      <c r="C48" s="4">
        <v>12</v>
      </c>
      <c r="D48" s="4">
        <v>31</v>
      </c>
      <c r="E48" s="4">
        <v>17</v>
      </c>
      <c r="F48" s="4">
        <v>14</v>
      </c>
      <c r="G48" s="4">
        <v>19</v>
      </c>
      <c r="H48" s="4">
        <v>10</v>
      </c>
      <c r="I48" s="4">
        <v>9</v>
      </c>
    </row>
    <row r="49" spans="1:9">
      <c r="A49" s="14">
        <v>41456</v>
      </c>
      <c r="B49" s="14" t="s">
        <v>377</v>
      </c>
      <c r="C49" s="4">
        <v>-4</v>
      </c>
      <c r="D49" s="4">
        <v>31</v>
      </c>
      <c r="E49" s="4">
        <v>13</v>
      </c>
      <c r="F49" s="4">
        <v>18</v>
      </c>
      <c r="G49" s="4">
        <v>35</v>
      </c>
      <c r="H49" s="4">
        <v>16</v>
      </c>
      <c r="I49" s="4">
        <v>19</v>
      </c>
    </row>
    <row r="50" spans="1:9">
      <c r="A50" s="14">
        <v>41487</v>
      </c>
      <c r="B50" s="14" t="s">
        <v>377</v>
      </c>
      <c r="C50" s="4">
        <v>2</v>
      </c>
      <c r="D50" s="4">
        <v>33</v>
      </c>
      <c r="E50" s="4">
        <v>17</v>
      </c>
      <c r="F50" s="4">
        <v>16</v>
      </c>
      <c r="G50" s="4">
        <v>31</v>
      </c>
      <c r="H50" s="4">
        <v>21</v>
      </c>
      <c r="I50" s="4">
        <v>10</v>
      </c>
    </row>
    <row r="51" spans="1:9">
      <c r="A51" s="14">
        <v>41518</v>
      </c>
      <c r="B51" s="14" t="s">
        <v>377</v>
      </c>
      <c r="C51" s="4">
        <v>21</v>
      </c>
      <c r="D51" s="4">
        <v>43</v>
      </c>
      <c r="E51" s="4">
        <v>27</v>
      </c>
      <c r="F51" s="4">
        <v>16</v>
      </c>
      <c r="G51" s="4">
        <v>22</v>
      </c>
      <c r="H51" s="4">
        <v>11</v>
      </c>
      <c r="I51" s="4">
        <v>11</v>
      </c>
    </row>
    <row r="52" spans="1:9">
      <c r="A52" s="14">
        <v>41548</v>
      </c>
      <c r="B52" s="14" t="s">
        <v>377</v>
      </c>
      <c r="C52" s="4">
        <v>4</v>
      </c>
      <c r="D52" s="4">
        <v>35</v>
      </c>
      <c r="E52" s="4">
        <v>15</v>
      </c>
      <c r="F52" s="4">
        <v>20</v>
      </c>
      <c r="G52" s="4">
        <v>31</v>
      </c>
      <c r="H52" s="4">
        <v>15</v>
      </c>
      <c r="I52" s="4">
        <v>16</v>
      </c>
    </row>
    <row r="53" spans="1:9">
      <c r="A53" s="14">
        <v>41579</v>
      </c>
      <c r="B53" s="14" t="s">
        <v>377</v>
      </c>
      <c r="C53" s="4">
        <v>5</v>
      </c>
      <c r="D53" s="4">
        <v>34</v>
      </c>
      <c r="E53" s="4">
        <v>19</v>
      </c>
      <c r="F53" s="4">
        <v>15</v>
      </c>
      <c r="G53" s="4">
        <v>29</v>
      </c>
      <c r="H53" s="4">
        <v>15</v>
      </c>
      <c r="I53" s="4">
        <v>14</v>
      </c>
    </row>
    <row r="54" spans="1:9">
      <c r="A54" s="14">
        <v>41609</v>
      </c>
      <c r="B54" s="14" t="s">
        <v>377</v>
      </c>
      <c r="C54" s="4">
        <v>-4</v>
      </c>
      <c r="D54" s="4">
        <v>29</v>
      </c>
      <c r="E54" s="4">
        <v>13</v>
      </c>
      <c r="F54" s="4">
        <v>16</v>
      </c>
      <c r="G54" s="4">
        <v>33</v>
      </c>
      <c r="H54" s="4">
        <v>15</v>
      </c>
      <c r="I54" s="4">
        <v>18</v>
      </c>
    </row>
    <row r="55" spans="1:9">
      <c r="A55" s="14">
        <v>41640</v>
      </c>
      <c r="B55" s="14" t="s">
        <v>830</v>
      </c>
      <c r="C55" s="4">
        <v>-6</v>
      </c>
      <c r="D55" s="4">
        <v>38</v>
      </c>
      <c r="E55" s="4">
        <v>21</v>
      </c>
      <c r="F55" s="4">
        <v>17</v>
      </c>
      <c r="G55" s="4">
        <v>44</v>
      </c>
      <c r="H55" s="4">
        <v>20</v>
      </c>
      <c r="I55" s="4">
        <v>24</v>
      </c>
    </row>
    <row r="56" spans="1:9">
      <c r="A56" s="14">
        <v>41671</v>
      </c>
      <c r="B56" s="14" t="s">
        <v>830</v>
      </c>
      <c r="C56" s="4">
        <v>-16</v>
      </c>
      <c r="D56" s="4">
        <v>23</v>
      </c>
      <c r="E56" s="4">
        <v>14</v>
      </c>
      <c r="F56" s="4">
        <v>9</v>
      </c>
      <c r="G56" s="4">
        <v>39</v>
      </c>
      <c r="H56" s="4">
        <v>26</v>
      </c>
      <c r="I56" s="4">
        <v>13</v>
      </c>
    </row>
    <row r="57" spans="1:9">
      <c r="A57" s="14">
        <v>41699</v>
      </c>
      <c r="B57" s="14" t="s">
        <v>830</v>
      </c>
      <c r="C57" s="4">
        <v>3</v>
      </c>
      <c r="D57" s="4">
        <v>29</v>
      </c>
      <c r="E57" s="4">
        <v>16</v>
      </c>
      <c r="F57" s="4">
        <v>13</v>
      </c>
      <c r="G57" s="4">
        <v>26</v>
      </c>
      <c r="H57" s="4">
        <v>13</v>
      </c>
      <c r="I57" s="4">
        <v>13</v>
      </c>
    </row>
    <row r="58" spans="1:9">
      <c r="A58" s="14">
        <v>41730</v>
      </c>
      <c r="B58" s="14" t="s">
        <v>830</v>
      </c>
      <c r="C58" s="4">
        <v>-5</v>
      </c>
      <c r="D58" s="4">
        <v>35</v>
      </c>
      <c r="E58" s="4">
        <v>18</v>
      </c>
      <c r="F58" s="4">
        <v>17</v>
      </c>
      <c r="G58" s="4">
        <v>40</v>
      </c>
      <c r="H58" s="4">
        <v>18</v>
      </c>
      <c r="I58" s="4">
        <v>22</v>
      </c>
    </row>
    <row r="59" spans="1:9">
      <c r="A59" s="14">
        <v>41760</v>
      </c>
      <c r="B59" s="14" t="s">
        <v>830</v>
      </c>
      <c r="C59" s="4">
        <v>0</v>
      </c>
      <c r="D59" s="4">
        <v>30</v>
      </c>
      <c r="E59" s="4">
        <v>15</v>
      </c>
      <c r="F59" s="4">
        <v>15</v>
      </c>
      <c r="G59" s="4">
        <v>30</v>
      </c>
      <c r="H59" s="4">
        <v>19</v>
      </c>
      <c r="I59" s="4">
        <v>11</v>
      </c>
    </row>
    <row r="60" spans="1:9">
      <c r="A60" s="14">
        <v>41791</v>
      </c>
      <c r="B60" s="14" t="s">
        <v>830</v>
      </c>
      <c r="C60" s="4">
        <v>-4</v>
      </c>
      <c r="D60" s="4">
        <v>21</v>
      </c>
      <c r="E60" s="4">
        <v>10</v>
      </c>
      <c r="F60" s="4">
        <v>11</v>
      </c>
      <c r="G60" s="4">
        <v>25</v>
      </c>
      <c r="H60" s="4">
        <v>13</v>
      </c>
      <c r="I60" s="4">
        <v>12</v>
      </c>
    </row>
    <row r="61" spans="1:9">
      <c r="A61" s="14">
        <v>41821</v>
      </c>
      <c r="B61" s="14" t="s">
        <v>830</v>
      </c>
      <c r="C61" s="4">
        <v>-3</v>
      </c>
      <c r="D61" s="4">
        <v>38</v>
      </c>
      <c r="E61" s="4">
        <v>25</v>
      </c>
      <c r="F61" s="4">
        <v>13</v>
      </c>
      <c r="G61" s="4">
        <v>41</v>
      </c>
      <c r="H61" s="4">
        <v>27</v>
      </c>
      <c r="I61" s="4">
        <v>14</v>
      </c>
    </row>
    <row r="62" spans="1:9">
      <c r="A62" s="14">
        <v>41852</v>
      </c>
      <c r="B62" s="14" t="s">
        <v>830</v>
      </c>
      <c r="C62" s="4">
        <v>13</v>
      </c>
      <c r="D62" s="4">
        <v>37</v>
      </c>
      <c r="E62" s="4">
        <v>19</v>
      </c>
      <c r="F62" s="4">
        <v>18</v>
      </c>
      <c r="G62" s="4">
        <v>24</v>
      </c>
      <c r="H62" s="4">
        <v>14</v>
      </c>
      <c r="I62" s="4">
        <v>10</v>
      </c>
    </row>
    <row r="63" spans="1:9">
      <c r="A63" s="14">
        <v>41883</v>
      </c>
      <c r="B63" s="14" t="s">
        <v>830</v>
      </c>
      <c r="C63" s="4">
        <v>9</v>
      </c>
      <c r="D63" s="4">
        <v>39</v>
      </c>
      <c r="E63" s="4">
        <v>23</v>
      </c>
      <c r="F63" s="4">
        <v>16</v>
      </c>
      <c r="G63" s="4">
        <v>30</v>
      </c>
      <c r="H63" s="4">
        <v>12</v>
      </c>
      <c r="I63" s="4">
        <v>18</v>
      </c>
    </row>
    <row r="64" spans="1:9">
      <c r="A64" s="14">
        <v>41913</v>
      </c>
      <c r="B64" s="14" t="s">
        <v>830</v>
      </c>
      <c r="C64" s="4">
        <v>-15</v>
      </c>
      <c r="D64" s="4">
        <v>32</v>
      </c>
      <c r="E64" s="4">
        <v>21</v>
      </c>
      <c r="F64" s="4">
        <v>11</v>
      </c>
      <c r="G64" s="4">
        <v>47</v>
      </c>
      <c r="H64" s="4">
        <v>30</v>
      </c>
      <c r="I64" s="4">
        <v>17</v>
      </c>
    </row>
    <row r="65" spans="1:9">
      <c r="A65" s="14">
        <v>41944</v>
      </c>
      <c r="B65" s="14" t="s">
        <v>830</v>
      </c>
      <c r="C65" s="4">
        <v>0</v>
      </c>
      <c r="D65" s="4">
        <v>31</v>
      </c>
      <c r="E65" s="4">
        <v>11</v>
      </c>
      <c r="F65" s="4">
        <v>20</v>
      </c>
      <c r="G65" s="4">
        <v>31</v>
      </c>
      <c r="H65" s="4">
        <v>18</v>
      </c>
      <c r="I65" s="4">
        <v>13</v>
      </c>
    </row>
    <row r="66" spans="1:9">
      <c r="A66" s="14">
        <v>41974</v>
      </c>
      <c r="B66" s="14" t="s">
        <v>830</v>
      </c>
      <c r="C66" s="4">
        <v>-4</v>
      </c>
      <c r="D66" s="4">
        <v>28</v>
      </c>
      <c r="E66" s="4">
        <v>12</v>
      </c>
      <c r="F66" s="4">
        <v>16</v>
      </c>
      <c r="G66" s="4">
        <v>32</v>
      </c>
      <c r="H66" s="4">
        <v>17</v>
      </c>
      <c r="I66" s="4">
        <v>15</v>
      </c>
    </row>
    <row r="67" spans="1:9">
      <c r="A67" s="14">
        <v>42005</v>
      </c>
      <c r="B67" s="14" t="s">
        <v>943</v>
      </c>
      <c r="C67" s="108">
        <v>1</v>
      </c>
      <c r="D67" s="108">
        <v>34</v>
      </c>
      <c r="E67" s="108">
        <v>18</v>
      </c>
      <c r="F67" s="108">
        <v>16</v>
      </c>
      <c r="G67" s="108">
        <v>33</v>
      </c>
      <c r="H67" s="108">
        <v>16</v>
      </c>
      <c r="I67" s="108">
        <v>17</v>
      </c>
    </row>
    <row r="68" spans="1:9">
      <c r="A68" s="14">
        <v>42036</v>
      </c>
      <c r="B68" s="14" t="s">
        <v>943</v>
      </c>
      <c r="C68" s="108">
        <v>9</v>
      </c>
      <c r="D68" s="108">
        <v>40</v>
      </c>
      <c r="E68" s="108">
        <v>14</v>
      </c>
      <c r="F68" s="108">
        <v>26</v>
      </c>
      <c r="G68" s="108">
        <v>31</v>
      </c>
      <c r="H68" s="108">
        <v>17</v>
      </c>
      <c r="I68" s="108">
        <v>14</v>
      </c>
    </row>
    <row r="69" spans="1:9">
      <c r="A69" s="14">
        <v>42064</v>
      </c>
      <c r="B69" s="14" t="s">
        <v>943</v>
      </c>
      <c r="C69" s="108">
        <v>-5</v>
      </c>
      <c r="D69" s="108">
        <v>30</v>
      </c>
      <c r="E69" s="108">
        <v>15</v>
      </c>
      <c r="F69" s="108">
        <v>15</v>
      </c>
      <c r="G69" s="108">
        <v>35</v>
      </c>
      <c r="H69" s="108">
        <v>25</v>
      </c>
      <c r="I69" s="108">
        <v>10</v>
      </c>
    </row>
    <row r="70" spans="1:9">
      <c r="A70" s="14">
        <v>42095</v>
      </c>
      <c r="B70" s="14" t="s">
        <v>943</v>
      </c>
      <c r="C70" s="108">
        <v>-21</v>
      </c>
      <c r="D70" s="108">
        <v>23</v>
      </c>
      <c r="E70" s="108">
        <v>15</v>
      </c>
      <c r="F70" s="108">
        <v>8</v>
      </c>
      <c r="G70" s="108">
        <v>44</v>
      </c>
      <c r="H70" s="108">
        <v>29</v>
      </c>
      <c r="I70" s="108">
        <v>15</v>
      </c>
    </row>
    <row r="71" spans="1:9">
      <c r="A71" s="14">
        <v>42125</v>
      </c>
      <c r="B71" s="14" t="s">
        <v>943</v>
      </c>
      <c r="C71" s="108">
        <v>10</v>
      </c>
      <c r="D71" s="108">
        <v>35</v>
      </c>
      <c r="E71" s="108">
        <v>17</v>
      </c>
      <c r="F71" s="108">
        <v>18</v>
      </c>
      <c r="G71" s="108">
        <v>25</v>
      </c>
      <c r="H71" s="108">
        <v>11</v>
      </c>
      <c r="I71" s="108">
        <v>14</v>
      </c>
    </row>
    <row r="72" spans="1:9">
      <c r="A72" s="14">
        <v>42156</v>
      </c>
      <c r="B72" s="14" t="s">
        <v>943</v>
      </c>
      <c r="C72" s="108">
        <v>7</v>
      </c>
      <c r="D72" s="108">
        <v>35</v>
      </c>
      <c r="E72" s="108">
        <v>18</v>
      </c>
      <c r="F72" s="108">
        <v>17</v>
      </c>
      <c r="G72" s="108">
        <v>28</v>
      </c>
      <c r="H72" s="108">
        <v>15</v>
      </c>
      <c r="I72" s="108">
        <v>13</v>
      </c>
    </row>
    <row r="73" spans="1:9">
      <c r="A73" s="14">
        <v>42186</v>
      </c>
      <c r="B73" s="14" t="s">
        <v>943</v>
      </c>
      <c r="C73" s="108">
        <v>11</v>
      </c>
      <c r="D73" s="108">
        <v>47</v>
      </c>
      <c r="E73" s="108">
        <v>23</v>
      </c>
      <c r="F73" s="108">
        <v>24</v>
      </c>
      <c r="G73" s="108">
        <v>36</v>
      </c>
      <c r="H73" s="108">
        <v>18</v>
      </c>
      <c r="I73" s="108">
        <v>18</v>
      </c>
    </row>
    <row r="74" spans="1:9">
      <c r="A74" s="14">
        <v>42217</v>
      </c>
      <c r="B74" s="14" t="s">
        <v>943</v>
      </c>
      <c r="C74" s="108">
        <v>-3</v>
      </c>
      <c r="D74" s="108">
        <v>27</v>
      </c>
      <c r="E74" s="108">
        <v>12</v>
      </c>
      <c r="F74" s="108">
        <v>15</v>
      </c>
      <c r="G74" s="108">
        <v>30</v>
      </c>
      <c r="H74" s="108">
        <v>21</v>
      </c>
      <c r="I74" s="108">
        <v>9</v>
      </c>
    </row>
    <row r="75" spans="1:9">
      <c r="A75" s="14">
        <v>42248</v>
      </c>
      <c r="B75" s="14" t="s">
        <v>943</v>
      </c>
      <c r="C75" s="108">
        <v>0</v>
      </c>
      <c r="D75" s="108">
        <v>33</v>
      </c>
      <c r="E75" s="108">
        <v>20</v>
      </c>
      <c r="F75" s="108">
        <v>13</v>
      </c>
      <c r="G75" s="108">
        <v>33</v>
      </c>
      <c r="H75" s="108">
        <v>16</v>
      </c>
      <c r="I75" s="108">
        <v>17</v>
      </c>
    </row>
    <row r="76" spans="1:9">
      <c r="A76" s="14">
        <v>42278</v>
      </c>
      <c r="B76" s="14" t="s">
        <v>943</v>
      </c>
      <c r="C76" s="108">
        <v>7</v>
      </c>
      <c r="D76" s="108">
        <v>37</v>
      </c>
      <c r="E76" s="108">
        <v>16</v>
      </c>
      <c r="F76" s="108">
        <v>21</v>
      </c>
      <c r="G76" s="108">
        <v>30</v>
      </c>
      <c r="H76" s="108">
        <v>18</v>
      </c>
      <c r="I76" s="108">
        <v>12</v>
      </c>
    </row>
    <row r="77" spans="1:9">
      <c r="A77" s="14">
        <v>42309</v>
      </c>
      <c r="B77" s="14" t="s">
        <v>943</v>
      </c>
      <c r="C77" s="108">
        <v>11</v>
      </c>
      <c r="D77" s="108">
        <v>41</v>
      </c>
      <c r="E77" s="108">
        <v>17</v>
      </c>
      <c r="F77" s="108">
        <v>24</v>
      </c>
      <c r="G77" s="108">
        <v>30</v>
      </c>
      <c r="H77" s="108">
        <v>18</v>
      </c>
      <c r="I77" s="108">
        <v>12</v>
      </c>
    </row>
    <row r="78" spans="1:9">
      <c r="A78" s="14">
        <v>42339</v>
      </c>
      <c r="B78" s="14" t="s">
        <v>943</v>
      </c>
      <c r="C78" s="108">
        <v>2</v>
      </c>
      <c r="D78" s="108">
        <v>37</v>
      </c>
      <c r="E78" s="108">
        <v>22</v>
      </c>
      <c r="F78" s="108">
        <v>15</v>
      </c>
      <c r="G78" s="108">
        <v>35</v>
      </c>
      <c r="H78" s="108">
        <v>15</v>
      </c>
      <c r="I78" s="108">
        <v>20</v>
      </c>
    </row>
  </sheetData>
  <autoFilter ref="A6:I6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5">
    <mergeCell ref="A4:A5"/>
    <mergeCell ref="C4:C5"/>
    <mergeCell ref="D4:F4"/>
    <mergeCell ref="G4:I4"/>
    <mergeCell ref="B4:B5"/>
  </mergeCells>
  <phoneticPr fontId="18"/>
  <pageMargins left="0.7" right="0.7" top="0.75" bottom="0.75" header="0.3" footer="0.3"/>
  <pageSetup paperSize="9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"/>
  <sheetViews>
    <sheetView workbookViewId="0"/>
  </sheetViews>
  <sheetFormatPr defaultRowHeight="14.25"/>
  <cols>
    <col min="1" max="1" width="17.5546875" customWidth="1"/>
    <col min="2" max="2" width="8.5546875" bestFit="1" customWidth="1"/>
    <col min="3" max="3" width="8.6640625" bestFit="1" customWidth="1"/>
    <col min="4" max="4" width="12.44140625" bestFit="1" customWidth="1"/>
    <col min="5" max="5" width="8.6640625" bestFit="1" customWidth="1"/>
    <col min="6" max="6" width="18.109375" bestFit="1" customWidth="1"/>
    <col min="7" max="7" width="16.33203125" bestFit="1" customWidth="1"/>
    <col min="8" max="8" width="8.6640625" bestFit="1" customWidth="1"/>
    <col min="9" max="9" width="18.109375" bestFit="1" customWidth="1"/>
    <col min="10" max="11" width="16.33203125" bestFit="1" customWidth="1"/>
    <col min="12" max="12" width="19.21875" bestFit="1" customWidth="1"/>
    <col min="13" max="13" width="22.21875" bestFit="1" customWidth="1"/>
    <col min="14" max="14" width="22.21875" style="132" customWidth="1"/>
    <col min="15" max="17" width="12.44140625" bestFit="1" customWidth="1"/>
    <col min="18" max="18" width="8.6640625" bestFit="1" customWidth="1"/>
    <col min="19" max="20" width="16.33203125" bestFit="1" customWidth="1"/>
    <col min="21" max="21" width="18.33203125" bestFit="1" customWidth="1"/>
    <col min="22" max="22" width="14.33203125" bestFit="1" customWidth="1"/>
    <col min="23" max="23" width="16.5546875" bestFit="1" customWidth="1"/>
    <col min="24" max="24" width="25.109375" bestFit="1" customWidth="1"/>
    <col min="25" max="25" width="23.109375" bestFit="1" customWidth="1"/>
  </cols>
  <sheetData>
    <row r="1" spans="1:25">
      <c r="A1" t="s">
        <v>989</v>
      </c>
    </row>
    <row r="2" spans="1:25" s="78" customFormat="1">
      <c r="A2" t="s">
        <v>614</v>
      </c>
      <c r="N2" s="132"/>
    </row>
    <row r="3" spans="1:25" s="78" customFormat="1">
      <c r="A3" t="s">
        <v>613</v>
      </c>
      <c r="N3" s="132"/>
    </row>
    <row r="4" spans="1:25" s="78" customFormat="1">
      <c r="A4" t="s">
        <v>3170</v>
      </c>
      <c r="N4" s="132"/>
    </row>
    <row r="5" spans="1:25">
      <c r="A5" t="s">
        <v>542</v>
      </c>
    </row>
    <row r="6" spans="1:25">
      <c r="A6" s="4" t="s">
        <v>506</v>
      </c>
      <c r="B6" s="4" t="s">
        <v>206</v>
      </c>
      <c r="C6" s="4" t="s">
        <v>3329</v>
      </c>
      <c r="D6" s="4" t="s">
        <v>3330</v>
      </c>
      <c r="E6" s="4" t="s">
        <v>3331</v>
      </c>
      <c r="F6" s="4" t="s">
        <v>3332</v>
      </c>
      <c r="G6" s="4" t="s">
        <v>3333</v>
      </c>
      <c r="H6" s="4" t="s">
        <v>3334</v>
      </c>
      <c r="I6" s="4" t="s">
        <v>3335</v>
      </c>
      <c r="J6" s="4" t="s">
        <v>3336</v>
      </c>
      <c r="K6" s="4" t="s">
        <v>3337</v>
      </c>
      <c r="L6" s="4" t="s">
        <v>3338</v>
      </c>
      <c r="M6" s="4" t="s">
        <v>612</v>
      </c>
      <c r="N6" s="108" t="s">
        <v>3328</v>
      </c>
      <c r="O6" s="4" t="s">
        <v>3339</v>
      </c>
      <c r="P6" s="4" t="s">
        <v>3340</v>
      </c>
      <c r="Q6" s="4" t="s">
        <v>3341</v>
      </c>
      <c r="R6" s="4" t="s">
        <v>3342</v>
      </c>
      <c r="S6" s="4" t="s">
        <v>3343</v>
      </c>
      <c r="T6" s="4" t="s">
        <v>3344</v>
      </c>
      <c r="U6" s="4" t="s">
        <v>3345</v>
      </c>
      <c r="V6" s="4" t="s">
        <v>3346</v>
      </c>
      <c r="W6" s="4" t="s">
        <v>3347</v>
      </c>
      <c r="X6" s="4" t="s">
        <v>993</v>
      </c>
      <c r="Y6" s="4" t="s">
        <v>3348</v>
      </c>
    </row>
    <row r="7" spans="1:25">
      <c r="A7" s="4" t="s">
        <v>1194</v>
      </c>
      <c r="B7" s="4">
        <v>1448491</v>
      </c>
      <c r="C7" s="4">
        <v>161128</v>
      </c>
      <c r="D7" s="4">
        <v>26900</v>
      </c>
      <c r="E7" s="4">
        <v>32213</v>
      </c>
      <c r="F7" s="4">
        <v>1496</v>
      </c>
      <c r="G7" s="4">
        <v>7596</v>
      </c>
      <c r="H7" s="4">
        <v>166122</v>
      </c>
      <c r="I7" s="4">
        <v>68842</v>
      </c>
      <c r="J7" s="4">
        <v>71736</v>
      </c>
      <c r="K7" s="4">
        <v>4950</v>
      </c>
      <c r="L7" s="4">
        <v>71613</v>
      </c>
      <c r="M7" s="4">
        <v>91098</v>
      </c>
      <c r="N7" s="108" t="s">
        <v>257</v>
      </c>
      <c r="O7" s="4">
        <v>45519</v>
      </c>
      <c r="P7" s="4">
        <v>42890</v>
      </c>
      <c r="Q7" s="4">
        <v>3320</v>
      </c>
      <c r="R7" s="4">
        <v>5004</v>
      </c>
      <c r="S7" s="4">
        <v>308706</v>
      </c>
      <c r="T7" s="4">
        <v>241029</v>
      </c>
      <c r="U7" s="4">
        <v>42186</v>
      </c>
      <c r="V7" s="4">
        <v>1627</v>
      </c>
      <c r="W7" s="4">
        <v>16332</v>
      </c>
      <c r="X7" s="4">
        <v>0</v>
      </c>
      <c r="Y7" s="4">
        <v>38184</v>
      </c>
    </row>
    <row r="8" spans="1:25">
      <c r="A8" s="4" t="s">
        <v>1195</v>
      </c>
      <c r="B8" s="4">
        <v>1612260</v>
      </c>
      <c r="C8" s="4">
        <v>168481</v>
      </c>
      <c r="D8" s="4">
        <v>29878</v>
      </c>
      <c r="E8" s="4">
        <v>31232</v>
      </c>
      <c r="F8" s="4">
        <v>2406</v>
      </c>
      <c r="G8" s="4">
        <v>8526</v>
      </c>
      <c r="H8" s="4">
        <v>185039</v>
      </c>
      <c r="I8" s="4">
        <v>85250</v>
      </c>
      <c r="J8" s="4">
        <v>91996</v>
      </c>
      <c r="K8" s="4">
        <v>4235</v>
      </c>
      <c r="L8" s="4">
        <v>79308</v>
      </c>
      <c r="M8" s="4">
        <v>97324</v>
      </c>
      <c r="N8" s="108" t="s">
        <v>257</v>
      </c>
      <c r="O8" s="4">
        <v>49588</v>
      </c>
      <c r="P8" s="4">
        <v>75395</v>
      </c>
      <c r="Q8" s="4">
        <v>2216</v>
      </c>
      <c r="R8" s="4">
        <v>5383</v>
      </c>
      <c r="S8" s="4">
        <v>320736</v>
      </c>
      <c r="T8" s="4">
        <v>268479</v>
      </c>
      <c r="U8" s="4">
        <v>42108</v>
      </c>
      <c r="V8" s="4">
        <v>1724</v>
      </c>
      <c r="W8" s="4">
        <v>20215</v>
      </c>
      <c r="X8" s="4">
        <v>0</v>
      </c>
      <c r="Y8" s="4">
        <v>42741</v>
      </c>
    </row>
    <row r="9" spans="1:25">
      <c r="A9" s="4" t="s">
        <v>1196</v>
      </c>
      <c r="B9" s="4">
        <v>1658270</v>
      </c>
      <c r="C9" s="4">
        <v>142146</v>
      </c>
      <c r="D9" s="4">
        <v>29555</v>
      </c>
      <c r="E9" s="4">
        <v>33208</v>
      </c>
      <c r="F9" s="4">
        <v>5347</v>
      </c>
      <c r="G9" s="4">
        <v>10989</v>
      </c>
      <c r="H9" s="4">
        <v>190601</v>
      </c>
      <c r="I9" s="4">
        <v>90897</v>
      </c>
      <c r="J9" s="4">
        <v>97391</v>
      </c>
      <c r="K9" s="4">
        <v>2356</v>
      </c>
      <c r="L9" s="4">
        <v>94653</v>
      </c>
      <c r="M9" s="4">
        <v>113807</v>
      </c>
      <c r="N9" s="108" t="s">
        <v>257</v>
      </c>
      <c r="O9" s="4">
        <v>50995</v>
      </c>
      <c r="P9" s="4">
        <v>78385</v>
      </c>
      <c r="Q9" s="4">
        <v>2803</v>
      </c>
      <c r="R9" s="4">
        <v>7095</v>
      </c>
      <c r="S9" s="4">
        <v>330402</v>
      </c>
      <c r="T9" s="4">
        <v>264752</v>
      </c>
      <c r="U9" s="4">
        <v>38823</v>
      </c>
      <c r="V9" s="4">
        <v>1652</v>
      </c>
      <c r="W9" s="4">
        <v>22378</v>
      </c>
      <c r="X9" s="4">
        <v>5799</v>
      </c>
      <c r="Y9" s="4">
        <v>44236</v>
      </c>
    </row>
    <row r="10" spans="1:25">
      <c r="A10" s="4" t="s">
        <v>611</v>
      </c>
      <c r="B10" s="4">
        <v>1729688</v>
      </c>
      <c r="C10" s="4">
        <v>134553</v>
      </c>
      <c r="D10" s="4">
        <v>33014</v>
      </c>
      <c r="E10" s="4">
        <v>36060</v>
      </c>
      <c r="F10" s="4">
        <v>7462</v>
      </c>
      <c r="G10" s="4">
        <v>14618</v>
      </c>
      <c r="H10" s="4">
        <v>183945</v>
      </c>
      <c r="I10" s="4">
        <v>92585</v>
      </c>
      <c r="J10" s="4">
        <v>79565</v>
      </c>
      <c r="K10" s="4">
        <v>4334</v>
      </c>
      <c r="L10" s="4">
        <v>154221</v>
      </c>
      <c r="M10" s="4">
        <v>122842</v>
      </c>
      <c r="N10" s="108" t="s">
        <v>257</v>
      </c>
      <c r="O10" s="4">
        <v>54541</v>
      </c>
      <c r="P10" s="4">
        <v>82017</v>
      </c>
      <c r="Q10" s="4">
        <v>2647</v>
      </c>
      <c r="R10" s="4">
        <v>6597</v>
      </c>
      <c r="S10" s="4">
        <v>302280</v>
      </c>
      <c r="T10" s="4">
        <v>303329</v>
      </c>
      <c r="U10" s="4">
        <v>42406</v>
      </c>
      <c r="V10" s="4">
        <v>1575</v>
      </c>
      <c r="W10" s="4">
        <v>24471</v>
      </c>
      <c r="X10" s="4">
        <v>4708</v>
      </c>
      <c r="Y10" s="4">
        <v>41918</v>
      </c>
    </row>
    <row r="11" spans="1:25">
      <c r="A11" s="4" t="s">
        <v>990</v>
      </c>
      <c r="B11" s="4">
        <v>1823765</v>
      </c>
      <c r="C11" s="4">
        <v>159497</v>
      </c>
      <c r="D11" s="4">
        <v>30548</v>
      </c>
      <c r="E11" s="4">
        <v>38811</v>
      </c>
      <c r="F11" s="4">
        <v>10081</v>
      </c>
      <c r="G11" s="4">
        <v>15249</v>
      </c>
      <c r="H11" s="4">
        <v>200063</v>
      </c>
      <c r="I11" s="4">
        <v>104679</v>
      </c>
      <c r="J11" s="4">
        <v>75925</v>
      </c>
      <c r="K11" s="4">
        <v>3235</v>
      </c>
      <c r="L11" s="4">
        <v>151411</v>
      </c>
      <c r="M11" s="4">
        <v>129206</v>
      </c>
      <c r="N11" s="108" t="s">
        <v>257</v>
      </c>
      <c r="O11" s="4">
        <v>56786</v>
      </c>
      <c r="P11" s="4">
        <v>87095</v>
      </c>
      <c r="Q11" s="4">
        <v>2748</v>
      </c>
      <c r="R11" s="4">
        <v>8641</v>
      </c>
      <c r="S11" s="4">
        <v>295072</v>
      </c>
      <c r="T11" s="4">
        <v>347960</v>
      </c>
      <c r="U11" s="4">
        <v>33771</v>
      </c>
      <c r="V11" s="4">
        <v>1420</v>
      </c>
      <c r="W11" s="4">
        <v>25746</v>
      </c>
      <c r="X11" s="4">
        <v>3888</v>
      </c>
      <c r="Y11" s="4">
        <v>41933</v>
      </c>
    </row>
    <row r="12" spans="1:25">
      <c r="A12" s="4" t="s">
        <v>991</v>
      </c>
      <c r="B12" s="4">
        <v>1903834</v>
      </c>
      <c r="C12" s="4">
        <v>172267</v>
      </c>
      <c r="D12" s="4">
        <v>29500</v>
      </c>
      <c r="E12" s="4">
        <v>48750</v>
      </c>
      <c r="F12" s="4">
        <v>4577</v>
      </c>
      <c r="G12" s="4">
        <v>18655</v>
      </c>
      <c r="H12" s="4">
        <v>230833</v>
      </c>
      <c r="I12" s="4">
        <v>112142</v>
      </c>
      <c r="J12" s="4">
        <v>68736</v>
      </c>
      <c r="K12" s="4">
        <v>2236</v>
      </c>
      <c r="L12" s="4">
        <v>156289</v>
      </c>
      <c r="M12" s="4">
        <v>141717</v>
      </c>
      <c r="N12" s="108" t="s">
        <v>257</v>
      </c>
      <c r="O12" s="4">
        <v>61830</v>
      </c>
      <c r="P12" s="4">
        <v>93589</v>
      </c>
      <c r="Q12" s="4">
        <v>3094</v>
      </c>
      <c r="R12" s="4">
        <v>8857</v>
      </c>
      <c r="S12" s="4">
        <v>301101</v>
      </c>
      <c r="T12" s="4">
        <v>332492</v>
      </c>
      <c r="U12" s="4">
        <v>40913</v>
      </c>
      <c r="V12" s="4">
        <v>1626</v>
      </c>
      <c r="W12" s="4">
        <v>27212</v>
      </c>
      <c r="X12" s="4">
        <v>5426</v>
      </c>
      <c r="Y12" s="4">
        <v>41992</v>
      </c>
    </row>
    <row r="13" spans="1:25">
      <c r="A13" s="108" t="s">
        <v>992</v>
      </c>
      <c r="B13" s="108">
        <v>2057363</v>
      </c>
      <c r="C13" s="108">
        <v>188149</v>
      </c>
      <c r="D13" s="108">
        <v>31589</v>
      </c>
      <c r="E13" s="108">
        <v>57551</v>
      </c>
      <c r="F13" s="108">
        <v>4288</v>
      </c>
      <c r="G13" s="108">
        <v>22326</v>
      </c>
      <c r="H13" s="108">
        <v>260577</v>
      </c>
      <c r="I13" s="108">
        <v>126525</v>
      </c>
      <c r="J13" s="108">
        <v>74265</v>
      </c>
      <c r="K13" s="108">
        <v>5015</v>
      </c>
      <c r="L13" s="108">
        <v>149992</v>
      </c>
      <c r="M13" s="108">
        <v>162569</v>
      </c>
      <c r="N13" s="108" t="s">
        <v>257</v>
      </c>
      <c r="O13" s="108">
        <v>66063</v>
      </c>
      <c r="P13" s="108">
        <v>107114</v>
      </c>
      <c r="Q13" s="108">
        <v>3261</v>
      </c>
      <c r="R13" s="108">
        <v>10255</v>
      </c>
      <c r="S13" s="108">
        <v>317547</v>
      </c>
      <c r="T13" s="108">
        <v>325281</v>
      </c>
      <c r="U13" s="108">
        <v>51449</v>
      </c>
      <c r="V13" s="108">
        <v>1452</v>
      </c>
      <c r="W13" s="108">
        <v>32473</v>
      </c>
      <c r="X13" s="108">
        <v>6014</v>
      </c>
      <c r="Y13" s="108">
        <v>53608</v>
      </c>
    </row>
    <row r="14" spans="1:25">
      <c r="A14" s="108" t="s">
        <v>3247</v>
      </c>
      <c r="B14" s="108">
        <v>2171035</v>
      </c>
      <c r="C14" s="108">
        <v>188836</v>
      </c>
      <c r="D14" s="108">
        <v>31778</v>
      </c>
      <c r="E14" s="108">
        <v>59701</v>
      </c>
      <c r="F14" s="108">
        <v>5870</v>
      </c>
      <c r="G14" s="108">
        <v>23161</v>
      </c>
      <c r="H14" s="108">
        <v>317169</v>
      </c>
      <c r="I14" s="108">
        <v>119701</v>
      </c>
      <c r="J14" s="108">
        <v>77275</v>
      </c>
      <c r="K14" s="108">
        <v>3087</v>
      </c>
      <c r="L14" s="108">
        <v>159664</v>
      </c>
      <c r="M14" s="108">
        <v>156833</v>
      </c>
      <c r="N14" s="108">
        <v>81</v>
      </c>
      <c r="O14" s="108">
        <v>71783</v>
      </c>
      <c r="P14" s="108">
        <v>116999</v>
      </c>
      <c r="Q14" s="108">
        <v>4404</v>
      </c>
      <c r="R14" s="108">
        <v>9976</v>
      </c>
      <c r="S14" s="108">
        <v>338273</v>
      </c>
      <c r="T14" s="108">
        <v>338089</v>
      </c>
      <c r="U14" s="108">
        <v>46224</v>
      </c>
      <c r="V14" s="108">
        <v>1395</v>
      </c>
      <c r="W14" s="108">
        <v>37409</v>
      </c>
      <c r="X14" s="108">
        <v>6383</v>
      </c>
      <c r="Y14" s="108">
        <v>56944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F13" sqref="F13"/>
    </sheetView>
  </sheetViews>
  <sheetFormatPr defaultRowHeight="14.25"/>
  <cols>
    <col min="1" max="1" width="16.5546875" bestFit="1" customWidth="1"/>
    <col min="2" max="2" width="11.6640625" bestFit="1" customWidth="1"/>
  </cols>
  <sheetData>
    <row r="1" spans="1:2">
      <c r="A1" s="47" t="s">
        <v>1975</v>
      </c>
      <c r="B1" t="s">
        <v>1991</v>
      </c>
    </row>
    <row r="2" spans="1:2">
      <c r="A2" s="50" t="s">
        <v>2733</v>
      </c>
      <c r="B2" s="1">
        <v>1448491</v>
      </c>
    </row>
    <row r="3" spans="1:2">
      <c r="A3" s="50" t="s">
        <v>2734</v>
      </c>
      <c r="B3" s="1">
        <v>1612260</v>
      </c>
    </row>
    <row r="4" spans="1:2">
      <c r="A4" s="50" t="s">
        <v>2735</v>
      </c>
      <c r="B4" s="1">
        <v>1658270</v>
      </c>
    </row>
    <row r="5" spans="1:2">
      <c r="A5" s="50" t="s">
        <v>2736</v>
      </c>
      <c r="B5" s="1">
        <v>1729688</v>
      </c>
    </row>
    <row r="6" spans="1:2">
      <c r="A6" s="50" t="s">
        <v>2737</v>
      </c>
      <c r="B6" s="1">
        <v>1823765</v>
      </c>
    </row>
    <row r="7" spans="1:2">
      <c r="A7" s="50" t="s">
        <v>2738</v>
      </c>
      <c r="B7" s="1">
        <v>1903834</v>
      </c>
    </row>
    <row r="8" spans="1:2">
      <c r="A8" s="50" t="s">
        <v>2739</v>
      </c>
      <c r="B8" s="1">
        <v>2057363</v>
      </c>
    </row>
    <row r="9" spans="1:2">
      <c r="A9" s="50" t="s">
        <v>3378</v>
      </c>
      <c r="B9" s="1">
        <v>2171035</v>
      </c>
    </row>
    <row r="10" spans="1:2">
      <c r="A10" s="50" t="s">
        <v>1976</v>
      </c>
      <c r="B10" s="1">
        <v>14404706</v>
      </c>
    </row>
  </sheetData>
  <phoneticPr fontId="18"/>
  <pageMargins left="0.7" right="0.7" top="0.75" bottom="0.75" header="0.3" footer="0.3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/>
  </sheetViews>
  <sheetFormatPr defaultRowHeight="14.25"/>
  <cols>
    <col min="1" max="1" width="9.5546875" bestFit="1" customWidth="1"/>
    <col min="4" max="4" width="11.77734375" bestFit="1" customWidth="1"/>
    <col min="5" max="5" width="11.77734375" style="78" customWidth="1"/>
    <col min="6" max="6" width="8.109375" bestFit="1" customWidth="1"/>
    <col min="7" max="7" width="11.77734375" bestFit="1" customWidth="1"/>
    <col min="8" max="8" width="11.77734375" style="78" customWidth="1"/>
    <col min="9" max="9" width="8.109375" bestFit="1" customWidth="1"/>
    <col min="10" max="10" width="11.77734375" bestFit="1" customWidth="1"/>
    <col min="11" max="11" width="11.77734375" style="78" customWidth="1"/>
    <col min="12" max="12" width="8.109375" bestFit="1" customWidth="1"/>
  </cols>
  <sheetData>
    <row r="1" spans="1:13">
      <c r="A1" t="s">
        <v>1003</v>
      </c>
    </row>
    <row r="2" spans="1:13" s="78" customFormat="1">
      <c r="A2" t="s">
        <v>3152</v>
      </c>
    </row>
    <row r="3" spans="1:13" s="78" customFormat="1">
      <c r="A3" t="s">
        <v>616</v>
      </c>
    </row>
    <row r="4" spans="1:13">
      <c r="A4" t="s">
        <v>501</v>
      </c>
    </row>
    <row r="5" spans="1:13">
      <c r="A5" s="169" t="s">
        <v>994</v>
      </c>
      <c r="B5" s="183" t="s">
        <v>997</v>
      </c>
      <c r="C5" s="183"/>
      <c r="D5" s="183"/>
      <c r="E5" s="184" t="s">
        <v>1002</v>
      </c>
      <c r="F5" s="185"/>
      <c r="G5" s="185"/>
      <c r="H5" s="185"/>
      <c r="I5" s="185"/>
      <c r="J5" s="185"/>
      <c r="K5" s="185"/>
      <c r="L5" s="185"/>
      <c r="M5" s="186"/>
    </row>
    <row r="6" spans="1:13">
      <c r="A6" s="169"/>
      <c r="B6" s="183"/>
      <c r="C6" s="183"/>
      <c r="D6" s="183"/>
      <c r="E6" s="184" t="s">
        <v>206</v>
      </c>
      <c r="F6" s="185"/>
      <c r="G6" s="186"/>
      <c r="H6" s="184" t="s">
        <v>1000</v>
      </c>
      <c r="I6" s="185"/>
      <c r="J6" s="186"/>
      <c r="K6" s="184" t="s">
        <v>1001</v>
      </c>
      <c r="L6" s="185"/>
      <c r="M6" s="186"/>
    </row>
    <row r="7" spans="1:13">
      <c r="A7" s="169"/>
      <c r="B7" s="89" t="s">
        <v>2732</v>
      </c>
      <c r="C7" s="94" t="s">
        <v>995</v>
      </c>
      <c r="D7" s="94" t="s">
        <v>996</v>
      </c>
      <c r="E7" s="124" t="s">
        <v>3202</v>
      </c>
      <c r="F7" s="94" t="s">
        <v>999</v>
      </c>
      <c r="G7" s="94" t="s">
        <v>998</v>
      </c>
      <c r="H7" s="124" t="s">
        <v>3202</v>
      </c>
      <c r="I7" s="94" t="s">
        <v>999</v>
      </c>
      <c r="J7" s="94" t="s">
        <v>998</v>
      </c>
      <c r="K7" s="124" t="s">
        <v>3202</v>
      </c>
      <c r="L7" s="94" t="s">
        <v>999</v>
      </c>
      <c r="M7" s="94" t="s">
        <v>998</v>
      </c>
    </row>
    <row r="8" spans="1:13" s="78" customFormat="1" ht="7.5" customHeight="1">
      <c r="A8" s="150" t="str">
        <f>A5</f>
        <v>年別</v>
      </c>
      <c r="B8" s="150" t="str">
        <f>B7&amp;"("&amp;$B$5&amp;")"</f>
        <v>総数(職員数)</v>
      </c>
      <c r="C8" s="150" t="str">
        <f t="shared" ref="C8:D8" si="0">C7&amp;"("&amp;$B$5&amp;")"</f>
        <v>常勤(職員数)</v>
      </c>
      <c r="D8" s="150" t="str">
        <f t="shared" si="0"/>
        <v>非常勤(職員数)</v>
      </c>
      <c r="E8" s="150" t="str">
        <f>E7&amp;"("&amp;$E$6&amp;")"&amp;"("&amp;$E$5&amp;")"</f>
        <v>総数(総数)(入所人員)</v>
      </c>
      <c r="F8" s="150" t="str">
        <f>F7&amp;"("&amp;$E$6&amp;")"&amp;"("&amp;$E$5&amp;")"</f>
        <v>寒川以外から(総数)(入所人員)</v>
      </c>
      <c r="G8" s="150" t="str">
        <f>G7&amp;"("&amp;$E$6&amp;")"&amp;"("&amp;$E$5&amp;")"</f>
        <v>寒川から(総数)(入所人員)</v>
      </c>
      <c r="H8" s="150" t="str">
        <f>H7&amp;"("&amp;$H$6&amp;")"&amp;"("&amp;$E$5&amp;")"</f>
        <v>総数(男)(入所人員)</v>
      </c>
      <c r="I8" s="150" t="str">
        <f>I7&amp;"("&amp;$H$6&amp;")"&amp;"("&amp;$E$5&amp;")"</f>
        <v>寒川以外から(男)(入所人員)</v>
      </c>
      <c r="J8" s="150" t="str">
        <f>J7&amp;"("&amp;$H$6&amp;")"&amp;"("&amp;$E$5&amp;")"</f>
        <v>寒川から(男)(入所人員)</v>
      </c>
      <c r="K8" s="150" t="str">
        <f>K7&amp;"("&amp;$K$6&amp;")"&amp;"("&amp;$E$5&amp;")"</f>
        <v>総数(女)(入所人員)</v>
      </c>
      <c r="L8" s="150" t="str">
        <f>L7&amp;"("&amp;$K$6&amp;")"&amp;"("&amp;$E$5&amp;")"</f>
        <v>寒川以外から(女)(入所人員)</v>
      </c>
      <c r="M8" s="150" t="str">
        <f>M7&amp;"("&amp;$K$6&amp;")"&amp;"("&amp;$E$5&amp;")"</f>
        <v>寒川から(女)(入所人員)</v>
      </c>
    </row>
    <row r="9" spans="1:13">
      <c r="A9" s="10">
        <v>39873</v>
      </c>
      <c r="B9" s="100">
        <v>42</v>
      </c>
      <c r="C9" s="4">
        <v>26</v>
      </c>
      <c r="D9" s="4">
        <v>16</v>
      </c>
      <c r="E9" s="108">
        <v>100</v>
      </c>
      <c r="F9" s="4">
        <v>93</v>
      </c>
      <c r="G9" s="4">
        <v>7</v>
      </c>
      <c r="H9" s="108">
        <v>36</v>
      </c>
      <c r="I9" s="4">
        <v>32</v>
      </c>
      <c r="J9" s="4">
        <v>4</v>
      </c>
      <c r="K9" s="108">
        <v>64</v>
      </c>
      <c r="L9" s="4">
        <v>61</v>
      </c>
      <c r="M9" s="4">
        <v>3</v>
      </c>
    </row>
    <row r="10" spans="1:13">
      <c r="A10" s="10">
        <v>40238</v>
      </c>
      <c r="B10" s="100">
        <v>42</v>
      </c>
      <c r="C10" s="4">
        <v>25</v>
      </c>
      <c r="D10" s="4">
        <v>17</v>
      </c>
      <c r="E10" s="108">
        <v>100</v>
      </c>
      <c r="F10" s="4">
        <v>93</v>
      </c>
      <c r="G10" s="4">
        <v>7</v>
      </c>
      <c r="H10" s="108">
        <v>37</v>
      </c>
      <c r="I10" s="4">
        <v>33</v>
      </c>
      <c r="J10" s="4">
        <v>4</v>
      </c>
      <c r="K10" s="108">
        <v>63</v>
      </c>
      <c r="L10" s="4">
        <v>60</v>
      </c>
      <c r="M10" s="4">
        <v>3</v>
      </c>
    </row>
    <row r="11" spans="1:13">
      <c r="A11" s="10">
        <v>40603</v>
      </c>
      <c r="B11" s="100">
        <v>43</v>
      </c>
      <c r="C11" s="4">
        <v>27</v>
      </c>
      <c r="D11" s="4">
        <v>16</v>
      </c>
      <c r="E11" s="108">
        <v>100</v>
      </c>
      <c r="F11" s="4">
        <v>93</v>
      </c>
      <c r="G11" s="4">
        <v>7</v>
      </c>
      <c r="H11" s="108">
        <v>37</v>
      </c>
      <c r="I11" s="4">
        <v>32</v>
      </c>
      <c r="J11" s="4">
        <v>5</v>
      </c>
      <c r="K11" s="108">
        <v>63</v>
      </c>
      <c r="L11" s="4">
        <v>61</v>
      </c>
      <c r="M11" s="4">
        <v>2</v>
      </c>
    </row>
    <row r="12" spans="1:13">
      <c r="A12" s="10">
        <v>40969</v>
      </c>
      <c r="B12" s="100">
        <v>46</v>
      </c>
      <c r="C12" s="4">
        <v>26</v>
      </c>
      <c r="D12" s="4">
        <v>20</v>
      </c>
      <c r="E12" s="108">
        <v>100</v>
      </c>
      <c r="F12" s="4">
        <v>93</v>
      </c>
      <c r="G12" s="4">
        <v>7</v>
      </c>
      <c r="H12" s="108">
        <v>34</v>
      </c>
      <c r="I12" s="4">
        <v>29</v>
      </c>
      <c r="J12" s="4">
        <v>5</v>
      </c>
      <c r="K12" s="108">
        <v>66</v>
      </c>
      <c r="L12" s="4">
        <v>64</v>
      </c>
      <c r="M12" s="4">
        <v>2</v>
      </c>
    </row>
    <row r="13" spans="1:13">
      <c r="A13" s="10">
        <v>41334</v>
      </c>
      <c r="B13" s="100">
        <v>45</v>
      </c>
      <c r="C13" s="4">
        <v>25</v>
      </c>
      <c r="D13" s="4">
        <v>20</v>
      </c>
      <c r="E13" s="108">
        <v>100</v>
      </c>
      <c r="F13" s="4">
        <v>92</v>
      </c>
      <c r="G13" s="4">
        <v>8</v>
      </c>
      <c r="H13" s="108">
        <v>37</v>
      </c>
      <c r="I13" s="4">
        <v>32</v>
      </c>
      <c r="J13" s="4">
        <v>5</v>
      </c>
      <c r="K13" s="108">
        <v>63</v>
      </c>
      <c r="L13" s="4">
        <v>60</v>
      </c>
      <c r="M13" s="4">
        <v>3</v>
      </c>
    </row>
    <row r="14" spans="1:13">
      <c r="A14" s="10">
        <v>41699</v>
      </c>
      <c r="B14" s="100">
        <v>47</v>
      </c>
      <c r="C14" s="4">
        <v>26</v>
      </c>
      <c r="D14" s="4">
        <v>21</v>
      </c>
      <c r="E14" s="108">
        <v>100</v>
      </c>
      <c r="F14" s="4">
        <v>92</v>
      </c>
      <c r="G14" s="4">
        <v>8</v>
      </c>
      <c r="H14" s="108">
        <v>37</v>
      </c>
      <c r="I14" s="4">
        <v>32</v>
      </c>
      <c r="J14" s="4">
        <v>5</v>
      </c>
      <c r="K14" s="108">
        <v>63</v>
      </c>
      <c r="L14" s="4">
        <v>60</v>
      </c>
      <c r="M14" s="4">
        <v>3</v>
      </c>
    </row>
    <row r="15" spans="1:13">
      <c r="A15" s="119">
        <v>42064</v>
      </c>
      <c r="B15" s="137">
        <v>47</v>
      </c>
      <c r="C15" s="108">
        <v>26</v>
      </c>
      <c r="D15" s="108">
        <v>21</v>
      </c>
      <c r="E15" s="108">
        <v>100</v>
      </c>
      <c r="F15" s="108">
        <v>91</v>
      </c>
      <c r="G15" s="108">
        <v>9</v>
      </c>
      <c r="H15" s="108">
        <v>38</v>
      </c>
      <c r="I15" s="108">
        <v>32</v>
      </c>
      <c r="J15" s="108">
        <v>6</v>
      </c>
      <c r="K15" s="108">
        <v>62</v>
      </c>
      <c r="L15" s="108">
        <v>59</v>
      </c>
      <c r="M15" s="108">
        <v>3</v>
      </c>
    </row>
    <row r="16" spans="1:13">
      <c r="A16" s="119">
        <v>42430</v>
      </c>
      <c r="B16" s="108">
        <v>49</v>
      </c>
      <c r="C16" s="108">
        <v>26</v>
      </c>
      <c r="D16" s="108">
        <v>23</v>
      </c>
      <c r="E16" s="108">
        <v>100</v>
      </c>
      <c r="F16" s="108">
        <v>91</v>
      </c>
      <c r="G16" s="108">
        <v>9</v>
      </c>
      <c r="H16" s="108">
        <v>38</v>
      </c>
      <c r="I16" s="108">
        <v>32</v>
      </c>
      <c r="J16" s="108">
        <v>6</v>
      </c>
      <c r="K16" s="108">
        <v>62</v>
      </c>
      <c r="L16" s="108">
        <v>59</v>
      </c>
      <c r="M16" s="108">
        <v>3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6">
    <mergeCell ref="A5:A7"/>
    <mergeCell ref="B5:D6"/>
    <mergeCell ref="E6:G6"/>
    <mergeCell ref="E5:M5"/>
    <mergeCell ref="H6:J6"/>
    <mergeCell ref="K6:M6"/>
  </mergeCells>
  <phoneticPr fontId="18"/>
  <pageMargins left="0.7" right="0.7" top="0.75" bottom="0.75" header="0.3" footer="0.3"/>
  <pageSetup paperSize="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>
      <selection activeCell="E13" sqref="E13"/>
    </sheetView>
  </sheetViews>
  <sheetFormatPr defaultRowHeight="14.25"/>
  <cols>
    <col min="1" max="1" width="10.33203125" bestFit="1" customWidth="1"/>
    <col min="2" max="2" width="7.21875" bestFit="1" customWidth="1"/>
    <col min="3" max="3" width="18.88671875" bestFit="1" customWidth="1"/>
    <col min="4" max="4" width="23" bestFit="1" customWidth="1"/>
  </cols>
  <sheetData>
    <row r="1" spans="1:4">
      <c r="A1" s="47" t="s">
        <v>1975</v>
      </c>
      <c r="B1" s="166" t="s">
        <v>2740</v>
      </c>
      <c r="C1" s="166" t="s">
        <v>3203</v>
      </c>
      <c r="D1" s="166" t="s">
        <v>3204</v>
      </c>
    </row>
    <row r="2" spans="1:4">
      <c r="A2" s="48">
        <v>39873</v>
      </c>
      <c r="B2" s="1">
        <v>42</v>
      </c>
      <c r="C2" s="1">
        <v>7</v>
      </c>
      <c r="D2" s="1">
        <v>93</v>
      </c>
    </row>
    <row r="3" spans="1:4">
      <c r="A3" s="48">
        <v>40238</v>
      </c>
      <c r="B3" s="1">
        <v>42</v>
      </c>
      <c r="C3" s="1">
        <v>7</v>
      </c>
      <c r="D3" s="1">
        <v>93</v>
      </c>
    </row>
    <row r="4" spans="1:4">
      <c r="A4" s="48">
        <v>40603</v>
      </c>
      <c r="B4" s="1">
        <v>43</v>
      </c>
      <c r="C4" s="1">
        <v>7</v>
      </c>
      <c r="D4" s="1">
        <v>93</v>
      </c>
    </row>
    <row r="5" spans="1:4">
      <c r="A5" s="48">
        <v>40969</v>
      </c>
      <c r="B5" s="1">
        <v>46</v>
      </c>
      <c r="C5" s="1">
        <v>7</v>
      </c>
      <c r="D5" s="1">
        <v>93</v>
      </c>
    </row>
    <row r="6" spans="1:4">
      <c r="A6" s="48">
        <v>41334</v>
      </c>
      <c r="B6" s="1">
        <v>45</v>
      </c>
      <c r="C6" s="1">
        <v>8</v>
      </c>
      <c r="D6" s="1">
        <v>92</v>
      </c>
    </row>
    <row r="7" spans="1:4">
      <c r="A7" s="48">
        <v>41699</v>
      </c>
      <c r="B7" s="1">
        <v>47</v>
      </c>
      <c r="C7" s="1">
        <v>8</v>
      </c>
      <c r="D7" s="1">
        <v>92</v>
      </c>
    </row>
    <row r="8" spans="1:4">
      <c r="A8" s="48">
        <v>42064</v>
      </c>
      <c r="B8" s="1">
        <v>47</v>
      </c>
      <c r="C8" s="1">
        <v>9</v>
      </c>
      <c r="D8" s="1">
        <v>91</v>
      </c>
    </row>
    <row r="9" spans="1:4">
      <c r="A9" s="48">
        <v>42430</v>
      </c>
      <c r="B9" s="1">
        <v>49</v>
      </c>
      <c r="C9" s="1">
        <v>9</v>
      </c>
      <c r="D9" s="1">
        <v>91</v>
      </c>
    </row>
    <row r="10" spans="1:4">
      <c r="A10" s="48" t="s">
        <v>1976</v>
      </c>
      <c r="B10" s="1">
        <v>361</v>
      </c>
      <c r="C10" s="1">
        <v>62</v>
      </c>
      <c r="D10" s="1">
        <v>738</v>
      </c>
    </row>
  </sheetData>
  <phoneticPr fontId="18"/>
  <pageMargins left="0.7" right="0.7" top="0.75" bottom="0.75" header="0.3" footer="0.3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/>
  </sheetViews>
  <sheetFormatPr defaultRowHeight="14.25"/>
  <cols>
    <col min="1" max="1" width="12.77734375" customWidth="1"/>
    <col min="2" max="2" width="9.5546875" bestFit="1" customWidth="1"/>
    <col min="3" max="3" width="9.5546875" style="78" customWidth="1"/>
    <col min="5" max="5" width="11.88671875" bestFit="1" customWidth="1"/>
  </cols>
  <sheetData>
    <row r="1" spans="1:6">
      <c r="A1" t="s">
        <v>1004</v>
      </c>
    </row>
    <row r="2" spans="1:6" s="78" customFormat="1">
      <c r="A2" t="s">
        <v>617</v>
      </c>
    </row>
    <row r="3" spans="1:6" s="78" customFormat="1">
      <c r="A3" t="s">
        <v>619</v>
      </c>
    </row>
    <row r="4" spans="1:6">
      <c r="A4" t="s">
        <v>618</v>
      </c>
    </row>
    <row r="5" spans="1:6">
      <c r="A5" s="169" t="s">
        <v>1005</v>
      </c>
      <c r="B5" s="169" t="s">
        <v>1006</v>
      </c>
      <c r="C5" s="184" t="s">
        <v>1007</v>
      </c>
      <c r="D5" s="185"/>
      <c r="E5" s="187"/>
      <c r="F5" s="169" t="s">
        <v>1010</v>
      </c>
    </row>
    <row r="6" spans="1:6">
      <c r="A6" s="169"/>
      <c r="B6" s="169"/>
      <c r="C6" s="89" t="s">
        <v>2741</v>
      </c>
      <c r="D6" s="94" t="s">
        <v>1008</v>
      </c>
      <c r="E6" s="94" t="s">
        <v>1009</v>
      </c>
      <c r="F6" s="169"/>
    </row>
    <row r="7" spans="1:6" s="78" customFormat="1" ht="7.5" customHeight="1">
      <c r="A7" s="150" t="str">
        <f>A5</f>
        <v>年度別</v>
      </c>
      <c r="B7" s="150" t="str">
        <f>B5</f>
        <v>総額</v>
      </c>
      <c r="C7" s="150" t="str">
        <f>C6&amp;"("&amp;$C$5&amp;")"</f>
        <v>総額(共同募金)</v>
      </c>
      <c r="D7" s="150" t="str">
        <f t="shared" ref="D7:E7" si="0">D6&amp;"("&amp;$C$5&amp;")"</f>
        <v>赤い羽根(共同募金)</v>
      </c>
      <c r="E7" s="150" t="str">
        <f t="shared" si="0"/>
        <v>年末助け合い(共同募金)</v>
      </c>
      <c r="F7" s="150" t="str">
        <f>F5</f>
        <v>日赤募金</v>
      </c>
    </row>
    <row r="8" spans="1:6">
      <c r="A8" s="4" t="s">
        <v>1181</v>
      </c>
      <c r="B8" s="94">
        <v>11768995</v>
      </c>
      <c r="C8" s="89">
        <v>6963138</v>
      </c>
      <c r="D8" s="18">
        <v>3459331</v>
      </c>
      <c r="E8" s="18">
        <v>3503807</v>
      </c>
      <c r="F8" s="18">
        <v>4805857</v>
      </c>
    </row>
    <row r="9" spans="1:6">
      <c r="A9" s="4" t="s">
        <v>1182</v>
      </c>
      <c r="B9" s="94">
        <v>11847276</v>
      </c>
      <c r="C9" s="89">
        <v>7045489</v>
      </c>
      <c r="D9" s="18">
        <v>3485477</v>
      </c>
      <c r="E9" s="18">
        <v>3560012</v>
      </c>
      <c r="F9" s="18">
        <v>4801787</v>
      </c>
    </row>
    <row r="10" spans="1:6">
      <c r="A10" s="4" t="s">
        <v>1183</v>
      </c>
      <c r="B10" s="94">
        <v>13807327</v>
      </c>
      <c r="C10" s="89">
        <v>6922889</v>
      </c>
      <c r="D10" s="18">
        <v>3443319</v>
      </c>
      <c r="E10" s="18">
        <v>3479570</v>
      </c>
      <c r="F10" s="18">
        <v>6884438</v>
      </c>
    </row>
    <row r="11" spans="1:6">
      <c r="A11" s="4" t="s">
        <v>438</v>
      </c>
      <c r="B11" s="94">
        <v>32036270</v>
      </c>
      <c r="C11" s="89">
        <v>7009508</v>
      </c>
      <c r="D11" s="18">
        <v>3497563</v>
      </c>
      <c r="E11" s="18">
        <v>3511945</v>
      </c>
      <c r="F11" s="18">
        <v>25026762</v>
      </c>
    </row>
    <row r="12" spans="1:6">
      <c r="A12" s="4" t="s">
        <v>931</v>
      </c>
      <c r="B12" s="94">
        <v>14636492</v>
      </c>
      <c r="C12" s="89">
        <v>6988844</v>
      </c>
      <c r="D12" s="18">
        <v>3561023</v>
      </c>
      <c r="E12" s="18">
        <v>3427821</v>
      </c>
      <c r="F12" s="18">
        <v>7647648</v>
      </c>
    </row>
    <row r="13" spans="1:6">
      <c r="A13" s="4" t="s">
        <v>932</v>
      </c>
      <c r="B13" s="94">
        <v>11837786</v>
      </c>
      <c r="C13" s="89">
        <v>6819027</v>
      </c>
      <c r="D13" s="18">
        <v>3466820</v>
      </c>
      <c r="E13" s="18">
        <v>3352207</v>
      </c>
      <c r="F13" s="18">
        <v>5018759</v>
      </c>
    </row>
    <row r="14" spans="1:6">
      <c r="A14" s="4" t="s">
        <v>933</v>
      </c>
      <c r="B14" s="18">
        <v>11416545</v>
      </c>
      <c r="C14" s="89">
        <v>6684318</v>
      </c>
      <c r="D14" s="4">
        <v>3310623</v>
      </c>
      <c r="E14" s="4">
        <v>3373695</v>
      </c>
      <c r="F14" s="4">
        <v>4732227</v>
      </c>
    </row>
    <row r="15" spans="1:6">
      <c r="A15" s="108" t="s">
        <v>3244</v>
      </c>
      <c r="B15" s="108">
        <v>11611057</v>
      </c>
      <c r="C15" s="108">
        <v>6810891</v>
      </c>
      <c r="D15" s="108">
        <v>3417821</v>
      </c>
      <c r="E15" s="108">
        <v>3393070</v>
      </c>
      <c r="F15" s="108">
        <v>4800166</v>
      </c>
    </row>
  </sheetData>
  <autoFilter ref="A7:F7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4">
    <mergeCell ref="A5:A6"/>
    <mergeCell ref="B5:B6"/>
    <mergeCell ref="F5:F6"/>
    <mergeCell ref="C5:E5"/>
  </mergeCells>
  <phoneticPr fontId="18"/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4.25"/>
  <cols>
    <col min="1" max="1" width="10.6640625" bestFit="1" customWidth="1"/>
    <col min="2" max="3" width="10.44140625" bestFit="1" customWidth="1"/>
  </cols>
  <sheetData>
    <row r="1" spans="1:3">
      <c r="A1" s="47" t="s">
        <v>1975</v>
      </c>
      <c r="B1" s="166" t="s">
        <v>2742</v>
      </c>
      <c r="C1" s="166" t="s">
        <v>2743</v>
      </c>
    </row>
    <row r="2" spans="1:3">
      <c r="A2" s="50" t="s">
        <v>1184</v>
      </c>
      <c r="B2" s="1">
        <v>6963138</v>
      </c>
      <c r="C2" s="1">
        <v>4805857</v>
      </c>
    </row>
    <row r="3" spans="1:3">
      <c r="A3" s="50" t="s">
        <v>1185</v>
      </c>
      <c r="B3" s="1">
        <v>7045489</v>
      </c>
      <c r="C3" s="1">
        <v>4801787</v>
      </c>
    </row>
    <row r="4" spans="1:3">
      <c r="A4" s="50" t="s">
        <v>1186</v>
      </c>
      <c r="B4" s="1">
        <v>6922889</v>
      </c>
      <c r="C4" s="1">
        <v>6884438</v>
      </c>
    </row>
    <row r="5" spans="1:3">
      <c r="A5" s="50" t="s">
        <v>443</v>
      </c>
      <c r="B5" s="1">
        <v>7009508</v>
      </c>
      <c r="C5" s="1">
        <v>25026762</v>
      </c>
    </row>
    <row r="6" spans="1:3">
      <c r="A6" s="50" t="s">
        <v>440</v>
      </c>
      <c r="B6" s="1">
        <v>6988844</v>
      </c>
      <c r="C6" s="1">
        <v>7647648</v>
      </c>
    </row>
    <row r="7" spans="1:3">
      <c r="A7" s="50" t="s">
        <v>441</v>
      </c>
      <c r="B7" s="1">
        <v>6819027</v>
      </c>
      <c r="C7" s="1">
        <v>5018759</v>
      </c>
    </row>
    <row r="8" spans="1:3">
      <c r="A8" s="50" t="s">
        <v>677</v>
      </c>
      <c r="B8" s="1">
        <v>6684318</v>
      </c>
      <c r="C8" s="1">
        <v>4732227</v>
      </c>
    </row>
    <row r="9" spans="1:3">
      <c r="A9" s="50" t="s">
        <v>2834</v>
      </c>
      <c r="B9" s="1">
        <v>6810891</v>
      </c>
      <c r="C9" s="1">
        <v>4800166</v>
      </c>
    </row>
    <row r="10" spans="1:3">
      <c r="A10" s="50" t="s">
        <v>1976</v>
      </c>
      <c r="B10" s="1">
        <v>55244104</v>
      </c>
      <c r="C10" s="1">
        <v>63717644</v>
      </c>
    </row>
  </sheetData>
  <phoneticPr fontId="18"/>
  <pageMargins left="0.7" right="0.7" top="0.75" bottom="0.75" header="0.3" footer="0.3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workbookViewId="0"/>
  </sheetViews>
  <sheetFormatPr defaultRowHeight="14.25"/>
  <cols>
    <col min="1" max="1" width="9.5546875" bestFit="1" customWidth="1"/>
    <col min="2" max="5" width="6.88671875" bestFit="1" customWidth="1"/>
    <col min="6" max="6" width="10.44140625" bestFit="1" customWidth="1"/>
    <col min="7" max="7" width="5.109375" bestFit="1" customWidth="1"/>
  </cols>
  <sheetData>
    <row r="1" spans="1:7">
      <c r="A1" t="s">
        <v>1011</v>
      </c>
    </row>
    <row r="2" spans="1:7">
      <c r="A2" t="s">
        <v>460</v>
      </c>
    </row>
    <row r="3" spans="1:7" s="78" customFormat="1">
      <c r="A3" t="s">
        <v>622</v>
      </c>
    </row>
    <row r="4" spans="1:7">
      <c r="A4" s="169" t="s">
        <v>994</v>
      </c>
      <c r="B4" s="169" t="s">
        <v>1012</v>
      </c>
      <c r="C4" s="169"/>
      <c r="D4" s="169" t="s">
        <v>1013</v>
      </c>
      <c r="E4" s="169"/>
      <c r="F4" s="169" t="s">
        <v>1015</v>
      </c>
      <c r="G4" s="169" t="s">
        <v>1014</v>
      </c>
    </row>
    <row r="5" spans="1:7">
      <c r="A5" s="169"/>
      <c r="B5" s="94" t="s">
        <v>620</v>
      </c>
      <c r="C5" s="94" t="s">
        <v>621</v>
      </c>
      <c r="D5" s="94" t="s">
        <v>620</v>
      </c>
      <c r="E5" s="94" t="s">
        <v>621</v>
      </c>
      <c r="F5" s="169"/>
      <c r="G5" s="169"/>
    </row>
    <row r="6" spans="1:7" s="78" customFormat="1" ht="7.5" customHeight="1">
      <c r="A6" s="150" t="str">
        <f>A4</f>
        <v>年別</v>
      </c>
      <c r="B6" s="150" t="str">
        <f>B5&amp;"("&amp;$B$4&amp;")"</f>
        <v>施設数(病院)</v>
      </c>
      <c r="C6" s="150" t="str">
        <f t="shared" ref="C6" si="0">C5&amp;"("&amp;$B$4&amp;")"</f>
        <v>病床数(病院)</v>
      </c>
      <c r="D6" s="150" t="str">
        <f>D5&amp;"("&amp;$D$4&amp;")"</f>
        <v>施設数(医院・診療所)</v>
      </c>
      <c r="E6" s="150" t="str">
        <f t="shared" ref="E6" si="1">E5&amp;"("&amp;$D$4&amp;")"</f>
        <v>病床数(医院・診療所)</v>
      </c>
      <c r="F6" s="150" t="str">
        <f>F4</f>
        <v>歯科診療所</v>
      </c>
      <c r="G6" s="150" t="str">
        <f>G4</f>
        <v>薬局</v>
      </c>
    </row>
    <row r="7" spans="1:7">
      <c r="A7" s="10">
        <v>39539</v>
      </c>
      <c r="B7" s="18">
        <v>2</v>
      </c>
      <c r="C7" s="18">
        <v>265</v>
      </c>
      <c r="D7" s="18">
        <v>19</v>
      </c>
      <c r="E7" s="18">
        <v>28</v>
      </c>
      <c r="F7" s="18">
        <v>18</v>
      </c>
      <c r="G7" s="18">
        <v>19</v>
      </c>
    </row>
    <row r="8" spans="1:7">
      <c r="A8" s="10">
        <v>39904</v>
      </c>
      <c r="B8" s="18">
        <v>2</v>
      </c>
      <c r="C8" s="18">
        <v>265</v>
      </c>
      <c r="D8" s="18">
        <v>20</v>
      </c>
      <c r="E8" s="18">
        <v>28</v>
      </c>
      <c r="F8" s="18">
        <v>18</v>
      </c>
      <c r="G8" s="18">
        <v>19</v>
      </c>
    </row>
    <row r="9" spans="1:7">
      <c r="A9" s="10">
        <v>40269</v>
      </c>
      <c r="B9" s="18">
        <v>2</v>
      </c>
      <c r="C9" s="18">
        <v>265</v>
      </c>
      <c r="D9" s="18">
        <v>20</v>
      </c>
      <c r="E9" s="18">
        <v>28</v>
      </c>
      <c r="F9" s="18">
        <v>18</v>
      </c>
      <c r="G9" s="18">
        <v>22</v>
      </c>
    </row>
    <row r="10" spans="1:7">
      <c r="A10" s="10">
        <v>40634</v>
      </c>
      <c r="B10" s="18">
        <v>2</v>
      </c>
      <c r="C10" s="18">
        <v>283</v>
      </c>
      <c r="D10" s="18">
        <v>19</v>
      </c>
      <c r="E10" s="18">
        <v>28</v>
      </c>
      <c r="F10" s="18">
        <v>17</v>
      </c>
      <c r="G10" s="18">
        <v>23</v>
      </c>
    </row>
    <row r="11" spans="1:7">
      <c r="A11" s="10">
        <v>41000</v>
      </c>
      <c r="B11" s="18">
        <v>2</v>
      </c>
      <c r="C11" s="18">
        <v>283</v>
      </c>
      <c r="D11" s="18">
        <v>19</v>
      </c>
      <c r="E11" s="18">
        <v>28</v>
      </c>
      <c r="F11" s="18">
        <v>17</v>
      </c>
      <c r="G11" s="18">
        <v>23</v>
      </c>
    </row>
    <row r="12" spans="1:7">
      <c r="A12" s="10">
        <v>41365</v>
      </c>
      <c r="B12" s="18">
        <v>2</v>
      </c>
      <c r="C12" s="18">
        <v>283</v>
      </c>
      <c r="D12" s="18">
        <v>18</v>
      </c>
      <c r="E12" s="18">
        <v>28</v>
      </c>
      <c r="F12" s="18">
        <v>17</v>
      </c>
      <c r="G12" s="18">
        <v>23</v>
      </c>
    </row>
    <row r="13" spans="1:7">
      <c r="A13" s="119">
        <v>41730</v>
      </c>
      <c r="B13" s="108">
        <v>2</v>
      </c>
      <c r="C13" s="108">
        <v>283</v>
      </c>
      <c r="D13" s="108">
        <v>18</v>
      </c>
      <c r="E13" s="108">
        <v>28</v>
      </c>
      <c r="F13" s="108">
        <v>19</v>
      </c>
      <c r="G13" s="108">
        <v>24</v>
      </c>
    </row>
    <row r="14" spans="1:7">
      <c r="A14" s="119">
        <v>42095</v>
      </c>
      <c r="B14" s="108">
        <v>2</v>
      </c>
      <c r="C14" s="108">
        <v>283</v>
      </c>
      <c r="D14" s="108">
        <v>16</v>
      </c>
      <c r="E14" s="108">
        <v>28</v>
      </c>
      <c r="F14" s="108">
        <v>19</v>
      </c>
      <c r="G14" s="108">
        <v>25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5">
    <mergeCell ref="A4:A5"/>
    <mergeCell ref="B4:C4"/>
    <mergeCell ref="D4:E4"/>
    <mergeCell ref="F4:F5"/>
    <mergeCell ref="G4:G5"/>
  </mergeCells>
  <phoneticPr fontId="18"/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/>
  </sheetViews>
  <sheetFormatPr defaultRowHeight="14.25"/>
  <cols>
    <col min="1" max="1" width="12.109375" bestFit="1" customWidth="1"/>
    <col min="2" max="2" width="10.6640625" customWidth="1"/>
    <col min="3" max="5" width="9.44140625" customWidth="1"/>
    <col min="6" max="8" width="9.44140625" bestFit="1" customWidth="1"/>
    <col min="9" max="9" width="5.33203125" customWidth="1"/>
  </cols>
  <sheetData>
    <row r="1" spans="1:2">
      <c r="A1" s="47" t="s">
        <v>423</v>
      </c>
      <c r="B1" s="48">
        <v>42095</v>
      </c>
    </row>
    <row r="3" spans="1:2">
      <c r="A3" s="47" t="s">
        <v>2394</v>
      </c>
    </row>
    <row r="4" spans="1:2">
      <c r="A4" s="50" t="s">
        <v>2747</v>
      </c>
      <c r="B4" s="1">
        <v>25</v>
      </c>
    </row>
    <row r="5" spans="1:2">
      <c r="A5" s="50" t="s">
        <v>2746</v>
      </c>
      <c r="B5" s="1">
        <v>19</v>
      </c>
    </row>
    <row r="6" spans="1:2">
      <c r="A6" s="50" t="s">
        <v>2745</v>
      </c>
      <c r="B6" s="1">
        <v>16</v>
      </c>
    </row>
    <row r="7" spans="1:2">
      <c r="A7" s="50" t="s">
        <v>2744</v>
      </c>
      <c r="B7" s="1">
        <v>2</v>
      </c>
    </row>
  </sheetData>
  <sortState ref="A3:B7">
    <sortCondition descending="1" ref="B4"/>
  </sortState>
  <phoneticPr fontId="18"/>
  <pageMargins left="0.7" right="0.7" top="0.75" bottom="0.75" header="0.3" footer="0.3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4"/>
  <sheetViews>
    <sheetView topLeftCell="C1" workbookViewId="0"/>
  </sheetViews>
  <sheetFormatPr defaultRowHeight="14.25"/>
  <cols>
    <col min="1" max="1" width="16.77734375" bestFit="1" customWidth="1"/>
    <col min="2" max="2" width="69.44140625" bestFit="1" customWidth="1"/>
  </cols>
  <sheetData>
    <row r="1" spans="1:14" s="38" customFormat="1">
      <c r="A1" s="38" t="s">
        <v>1818</v>
      </c>
    </row>
    <row r="2" spans="1:14" s="38" customFormat="1">
      <c r="A2" s="38" t="s">
        <v>501</v>
      </c>
    </row>
    <row r="3" spans="1:14" s="78" customFormat="1">
      <c r="A3" t="s">
        <v>3171</v>
      </c>
    </row>
    <row r="4" spans="1:14" s="166" customFormat="1">
      <c r="A4" s="166" t="s">
        <v>3373</v>
      </c>
    </row>
    <row r="5" spans="1:14">
      <c r="A5" s="4" t="s">
        <v>1968</v>
      </c>
      <c r="B5" s="4" t="s">
        <v>1969</v>
      </c>
      <c r="C5" s="4" t="s">
        <v>1377</v>
      </c>
      <c r="D5" s="4" t="s">
        <v>1817</v>
      </c>
      <c r="E5" s="4" t="s">
        <v>1815</v>
      </c>
      <c r="F5" s="4" t="s">
        <v>1814</v>
      </c>
      <c r="G5" s="4" t="s">
        <v>1813</v>
      </c>
      <c r="H5" s="4" t="s">
        <v>1187</v>
      </c>
      <c r="I5" s="4" t="s">
        <v>1188</v>
      </c>
      <c r="J5" s="4" t="s">
        <v>1189</v>
      </c>
      <c r="K5" s="4" t="s">
        <v>528</v>
      </c>
      <c r="L5" s="4" t="s">
        <v>377</v>
      </c>
      <c r="M5" s="108" t="s">
        <v>830</v>
      </c>
      <c r="N5" s="108" t="s">
        <v>943</v>
      </c>
    </row>
    <row r="6" spans="1:14">
      <c r="A6" s="58" t="s">
        <v>1967</v>
      </c>
      <c r="B6" s="4" t="s">
        <v>313</v>
      </c>
      <c r="C6" s="4" t="s">
        <v>313</v>
      </c>
      <c r="D6" s="4">
        <v>301</v>
      </c>
      <c r="E6" s="4">
        <v>306</v>
      </c>
      <c r="F6" s="4">
        <v>299</v>
      </c>
      <c r="G6" s="4">
        <v>298</v>
      </c>
      <c r="H6" s="4">
        <v>352</v>
      </c>
      <c r="I6" s="4">
        <v>392</v>
      </c>
      <c r="J6" s="4">
        <v>355</v>
      </c>
      <c r="K6" s="4">
        <v>403</v>
      </c>
      <c r="L6" s="4">
        <v>354</v>
      </c>
      <c r="M6" s="108">
        <v>400</v>
      </c>
      <c r="N6" s="108">
        <v>389</v>
      </c>
    </row>
    <row r="7" spans="1:14">
      <c r="A7" s="12">
        <v>2000</v>
      </c>
      <c r="B7" s="4" t="s">
        <v>1847</v>
      </c>
      <c r="C7" s="4" t="s">
        <v>313</v>
      </c>
      <c r="D7" s="4">
        <v>101</v>
      </c>
      <c r="E7" s="4">
        <v>104</v>
      </c>
      <c r="F7" s="4">
        <v>104</v>
      </c>
      <c r="G7" s="4">
        <v>103</v>
      </c>
      <c r="H7" s="4">
        <v>126</v>
      </c>
      <c r="I7" s="4">
        <v>127</v>
      </c>
      <c r="J7" s="4">
        <v>112</v>
      </c>
      <c r="K7" s="4">
        <v>131</v>
      </c>
      <c r="L7" s="4">
        <v>109</v>
      </c>
      <c r="M7" s="108">
        <v>122</v>
      </c>
      <c r="N7" s="108">
        <v>117</v>
      </c>
    </row>
    <row r="8" spans="1:14">
      <c r="A8" s="12">
        <v>2100</v>
      </c>
      <c r="B8" s="4" t="s">
        <v>1848</v>
      </c>
      <c r="C8" s="4" t="s">
        <v>313</v>
      </c>
      <c r="D8" s="4">
        <v>97</v>
      </c>
      <c r="E8" s="4">
        <v>103</v>
      </c>
      <c r="F8" s="4">
        <v>100</v>
      </c>
      <c r="G8" s="4">
        <v>102</v>
      </c>
      <c r="H8" s="4">
        <v>121</v>
      </c>
      <c r="I8" s="4">
        <v>121</v>
      </c>
      <c r="J8" s="4">
        <v>108</v>
      </c>
      <c r="K8" s="4">
        <v>124</v>
      </c>
      <c r="L8" s="4">
        <v>104</v>
      </c>
      <c r="M8" s="108">
        <v>114</v>
      </c>
      <c r="N8" s="108">
        <v>114</v>
      </c>
    </row>
    <row r="9" spans="1:14">
      <c r="A9" s="12">
        <v>9000</v>
      </c>
      <c r="B9" s="4" t="s">
        <v>1890</v>
      </c>
      <c r="C9" s="4" t="s">
        <v>313</v>
      </c>
      <c r="D9" s="4">
        <v>91</v>
      </c>
      <c r="E9" s="4">
        <v>80</v>
      </c>
      <c r="F9" s="4">
        <v>86</v>
      </c>
      <c r="G9" s="4">
        <v>84</v>
      </c>
      <c r="H9" s="4">
        <v>107</v>
      </c>
      <c r="I9" s="4">
        <v>110</v>
      </c>
      <c r="J9" s="4">
        <v>93</v>
      </c>
      <c r="K9" s="4">
        <v>102</v>
      </c>
      <c r="L9" s="4">
        <v>101</v>
      </c>
      <c r="M9" s="108">
        <v>106</v>
      </c>
      <c r="N9" s="108">
        <v>97</v>
      </c>
    </row>
    <row r="10" spans="1:14">
      <c r="A10" s="12">
        <v>10000</v>
      </c>
      <c r="B10" s="4" t="s">
        <v>1910</v>
      </c>
      <c r="C10" s="4" t="s">
        <v>313</v>
      </c>
      <c r="D10" s="4">
        <v>32</v>
      </c>
      <c r="E10" s="4">
        <v>49</v>
      </c>
      <c r="F10" s="4">
        <v>30</v>
      </c>
      <c r="G10" s="4">
        <v>38</v>
      </c>
      <c r="H10" s="4">
        <v>43</v>
      </c>
      <c r="I10" s="4">
        <v>60</v>
      </c>
      <c r="J10" s="4">
        <v>57</v>
      </c>
      <c r="K10" s="4">
        <v>61</v>
      </c>
      <c r="L10" s="4">
        <v>48</v>
      </c>
      <c r="M10" s="108">
        <v>77</v>
      </c>
      <c r="N10" s="108">
        <v>67</v>
      </c>
    </row>
    <row r="11" spans="1:14">
      <c r="A11" s="12">
        <v>9200</v>
      </c>
      <c r="B11" s="4" t="s">
        <v>1894</v>
      </c>
      <c r="C11" s="4" t="s">
        <v>313</v>
      </c>
      <c r="D11" s="4">
        <v>46</v>
      </c>
      <c r="E11" s="4">
        <v>30</v>
      </c>
      <c r="F11" s="4">
        <v>53</v>
      </c>
      <c r="G11" s="4">
        <v>41</v>
      </c>
      <c r="H11" s="4">
        <v>58</v>
      </c>
      <c r="I11" s="4">
        <v>58</v>
      </c>
      <c r="J11" s="4">
        <v>53</v>
      </c>
      <c r="K11" s="4">
        <v>55</v>
      </c>
      <c r="L11" s="4">
        <v>65</v>
      </c>
      <c r="M11" s="108">
        <v>62</v>
      </c>
      <c r="N11" s="108">
        <v>67</v>
      </c>
    </row>
    <row r="12" spans="1:14">
      <c r="A12" s="12">
        <v>9300</v>
      </c>
      <c r="B12" s="4" t="s">
        <v>1903</v>
      </c>
      <c r="C12" s="4" t="s">
        <v>313</v>
      </c>
      <c r="D12" s="4">
        <v>39</v>
      </c>
      <c r="E12" s="4">
        <v>43</v>
      </c>
      <c r="F12" s="4">
        <v>30</v>
      </c>
      <c r="G12" s="4">
        <v>36</v>
      </c>
      <c r="H12" s="4">
        <v>41</v>
      </c>
      <c r="I12" s="4">
        <v>44</v>
      </c>
      <c r="J12" s="4">
        <v>34</v>
      </c>
      <c r="K12" s="4">
        <v>42</v>
      </c>
      <c r="L12" s="4">
        <v>28</v>
      </c>
      <c r="M12" s="108">
        <v>36</v>
      </c>
      <c r="N12" s="108">
        <v>23</v>
      </c>
    </row>
    <row r="13" spans="1:14">
      <c r="A13" s="58">
        <v>10200</v>
      </c>
      <c r="B13" s="4" t="s">
        <v>1912</v>
      </c>
      <c r="C13" s="4" t="s">
        <v>313</v>
      </c>
      <c r="D13" s="4">
        <v>22</v>
      </c>
      <c r="E13" s="4">
        <v>33</v>
      </c>
      <c r="F13" s="4">
        <v>23</v>
      </c>
      <c r="G13" s="4">
        <v>28</v>
      </c>
      <c r="H13" s="4">
        <v>29</v>
      </c>
      <c r="I13" s="4">
        <v>31</v>
      </c>
      <c r="J13" s="4">
        <v>27</v>
      </c>
      <c r="K13" s="4">
        <v>39</v>
      </c>
      <c r="L13" s="4">
        <v>29</v>
      </c>
      <c r="M13" s="108">
        <v>35</v>
      </c>
      <c r="N13" s="108">
        <v>34</v>
      </c>
    </row>
    <row r="14" spans="1:14">
      <c r="A14" s="12">
        <v>9207</v>
      </c>
      <c r="B14" s="4" t="s">
        <v>1901</v>
      </c>
      <c r="C14" s="4" t="s">
        <v>313</v>
      </c>
      <c r="D14" s="4">
        <v>12</v>
      </c>
      <c r="E14" s="4">
        <v>14</v>
      </c>
      <c r="F14" s="4">
        <v>29</v>
      </c>
      <c r="G14" s="4">
        <v>19</v>
      </c>
      <c r="H14" s="4">
        <v>28</v>
      </c>
      <c r="I14" s="4">
        <v>24</v>
      </c>
      <c r="J14" s="4">
        <v>24</v>
      </c>
      <c r="K14" s="4">
        <v>25</v>
      </c>
      <c r="L14" s="4">
        <v>33</v>
      </c>
      <c r="M14" s="108">
        <v>32</v>
      </c>
      <c r="N14" s="108">
        <v>47</v>
      </c>
    </row>
    <row r="15" spans="1:14">
      <c r="A15" s="58">
        <v>10600</v>
      </c>
      <c r="B15" s="4" t="s">
        <v>1916</v>
      </c>
      <c r="C15" s="4" t="s">
        <v>313</v>
      </c>
      <c r="D15" s="4">
        <v>5</v>
      </c>
      <c r="E15" s="4">
        <v>12</v>
      </c>
      <c r="F15" s="4">
        <v>4</v>
      </c>
      <c r="G15" s="4">
        <v>9</v>
      </c>
      <c r="H15" s="4">
        <v>7</v>
      </c>
      <c r="I15" s="4">
        <v>18</v>
      </c>
      <c r="J15" s="4">
        <v>24</v>
      </c>
      <c r="K15" s="4">
        <v>16</v>
      </c>
      <c r="L15" s="4">
        <v>14</v>
      </c>
      <c r="M15" s="108">
        <v>29</v>
      </c>
      <c r="N15" s="108">
        <v>30</v>
      </c>
    </row>
    <row r="16" spans="1:14">
      <c r="A16" s="58">
        <v>20000</v>
      </c>
      <c r="B16" s="4" t="s">
        <v>1945</v>
      </c>
      <c r="C16" s="4" t="s">
        <v>313</v>
      </c>
      <c r="D16" s="4">
        <v>26</v>
      </c>
      <c r="E16" s="4">
        <v>20</v>
      </c>
      <c r="F16" s="4">
        <v>21</v>
      </c>
      <c r="G16" s="4">
        <v>9</v>
      </c>
      <c r="H16" s="4">
        <v>25</v>
      </c>
      <c r="I16" s="4">
        <v>26</v>
      </c>
      <c r="J16" s="4">
        <v>26</v>
      </c>
      <c r="K16" s="4">
        <v>23</v>
      </c>
      <c r="L16" s="4">
        <v>20</v>
      </c>
      <c r="M16" s="108">
        <v>26</v>
      </c>
      <c r="N16" s="108">
        <v>34</v>
      </c>
    </row>
    <row r="17" spans="1:14">
      <c r="A17" s="12">
        <v>2110</v>
      </c>
      <c r="B17" s="4" t="s">
        <v>1858</v>
      </c>
      <c r="C17" s="4" t="s">
        <v>313</v>
      </c>
      <c r="D17" s="4">
        <v>17</v>
      </c>
      <c r="E17" s="4">
        <v>23</v>
      </c>
      <c r="F17" s="4">
        <v>20</v>
      </c>
      <c r="G17" s="4">
        <v>19</v>
      </c>
      <c r="H17" s="4">
        <v>21</v>
      </c>
      <c r="I17" s="4">
        <v>18</v>
      </c>
      <c r="J17" s="4">
        <v>25</v>
      </c>
      <c r="K17" s="4">
        <v>19</v>
      </c>
      <c r="L17" s="4">
        <v>16</v>
      </c>
      <c r="M17" s="108">
        <v>24</v>
      </c>
      <c r="N17" s="108">
        <v>29</v>
      </c>
    </row>
    <row r="18" spans="1:14">
      <c r="A18" s="12">
        <v>9303</v>
      </c>
      <c r="B18" s="4" t="s">
        <v>1906</v>
      </c>
      <c r="C18" s="4" t="s">
        <v>313</v>
      </c>
      <c r="D18" s="4">
        <v>20</v>
      </c>
      <c r="E18" s="4">
        <v>25</v>
      </c>
      <c r="F18" s="4">
        <v>17</v>
      </c>
      <c r="G18" s="4">
        <v>20</v>
      </c>
      <c r="H18" s="4">
        <v>27</v>
      </c>
      <c r="I18" s="4">
        <v>27</v>
      </c>
      <c r="J18" s="4">
        <v>21</v>
      </c>
      <c r="K18" s="4">
        <v>21</v>
      </c>
      <c r="L18" s="4">
        <v>17</v>
      </c>
      <c r="M18" s="108">
        <v>22</v>
      </c>
      <c r="N18" s="108">
        <v>10</v>
      </c>
    </row>
    <row r="19" spans="1:14">
      <c r="A19" s="12">
        <v>2103</v>
      </c>
      <c r="B19" s="4" t="s">
        <v>1851</v>
      </c>
      <c r="C19" s="4" t="s">
        <v>313</v>
      </c>
      <c r="D19" s="4">
        <v>12</v>
      </c>
      <c r="E19" s="4">
        <v>10</v>
      </c>
      <c r="F19" s="4">
        <v>14</v>
      </c>
      <c r="G19" s="4">
        <v>19</v>
      </c>
      <c r="H19" s="4">
        <v>31</v>
      </c>
      <c r="I19" s="4">
        <v>24</v>
      </c>
      <c r="J19" s="4">
        <v>21</v>
      </c>
      <c r="K19" s="4">
        <v>21</v>
      </c>
      <c r="L19" s="4">
        <v>16</v>
      </c>
      <c r="M19" s="108">
        <v>17</v>
      </c>
      <c r="N19" s="108">
        <v>18</v>
      </c>
    </row>
    <row r="20" spans="1:14">
      <c r="A20" s="12">
        <v>11000</v>
      </c>
      <c r="B20" s="4" t="s">
        <v>1917</v>
      </c>
      <c r="C20" s="4" t="s">
        <v>313</v>
      </c>
      <c r="D20" s="4">
        <v>10</v>
      </c>
      <c r="E20" s="4">
        <v>16</v>
      </c>
      <c r="F20" s="4">
        <v>16</v>
      </c>
      <c r="G20" s="4">
        <v>16</v>
      </c>
      <c r="H20" s="4">
        <v>21</v>
      </c>
      <c r="I20" s="4">
        <v>15</v>
      </c>
      <c r="J20" s="4">
        <v>10</v>
      </c>
      <c r="K20" s="4">
        <v>21</v>
      </c>
      <c r="L20" s="4">
        <v>12</v>
      </c>
      <c r="M20" s="108">
        <v>16</v>
      </c>
      <c r="N20" s="108">
        <v>24</v>
      </c>
    </row>
    <row r="21" spans="1:14">
      <c r="A21" s="12">
        <v>9202</v>
      </c>
      <c r="B21" s="4" t="s">
        <v>1896</v>
      </c>
      <c r="C21" s="4" t="s">
        <v>313</v>
      </c>
      <c r="D21" s="4">
        <v>18</v>
      </c>
      <c r="E21" s="4">
        <v>7</v>
      </c>
      <c r="F21" s="4">
        <v>15</v>
      </c>
      <c r="G21" s="4">
        <v>3</v>
      </c>
      <c r="H21" s="4">
        <v>13</v>
      </c>
      <c r="I21" s="4">
        <v>12</v>
      </c>
      <c r="J21" s="4">
        <v>13</v>
      </c>
      <c r="K21" s="4">
        <v>9</v>
      </c>
      <c r="L21" s="4">
        <v>10</v>
      </c>
      <c r="M21" s="108">
        <v>15</v>
      </c>
      <c r="N21" s="108">
        <v>8</v>
      </c>
    </row>
    <row r="22" spans="1:14">
      <c r="A22" s="58">
        <v>14000</v>
      </c>
      <c r="B22" s="4" t="s">
        <v>1923</v>
      </c>
      <c r="C22" s="4" t="s">
        <v>313</v>
      </c>
      <c r="D22" s="4">
        <v>9</v>
      </c>
      <c r="E22" s="4">
        <v>9</v>
      </c>
      <c r="F22" s="4">
        <v>11</v>
      </c>
      <c r="G22" s="4">
        <v>9</v>
      </c>
      <c r="H22" s="4">
        <v>4</v>
      </c>
      <c r="I22" s="4">
        <v>13</v>
      </c>
      <c r="J22" s="4">
        <v>12</v>
      </c>
      <c r="K22" s="4">
        <v>14</v>
      </c>
      <c r="L22" s="4">
        <v>9</v>
      </c>
      <c r="M22" s="108">
        <v>15</v>
      </c>
      <c r="N22" s="108">
        <v>5</v>
      </c>
    </row>
    <row r="23" spans="1:14">
      <c r="A23" s="12">
        <v>18000</v>
      </c>
      <c r="B23" s="4" t="s">
        <v>1942</v>
      </c>
      <c r="C23" s="4" t="s">
        <v>313</v>
      </c>
      <c r="D23" s="4">
        <v>6</v>
      </c>
      <c r="E23" s="4">
        <v>8</v>
      </c>
      <c r="F23" s="4">
        <v>9</v>
      </c>
      <c r="G23" s="4">
        <v>8</v>
      </c>
      <c r="H23" s="4">
        <v>8</v>
      </c>
      <c r="I23" s="4">
        <v>18</v>
      </c>
      <c r="J23" s="4">
        <v>15</v>
      </c>
      <c r="K23" s="4">
        <v>14</v>
      </c>
      <c r="L23" s="4">
        <v>17</v>
      </c>
      <c r="M23" s="108">
        <v>14</v>
      </c>
      <c r="N23" s="108">
        <v>19</v>
      </c>
    </row>
    <row r="24" spans="1:14">
      <c r="A24" s="58">
        <v>18100</v>
      </c>
      <c r="B24" s="4" t="s">
        <v>1943</v>
      </c>
      <c r="C24" s="4" t="s">
        <v>313</v>
      </c>
      <c r="D24" s="4">
        <v>6</v>
      </c>
      <c r="E24" s="4">
        <v>5</v>
      </c>
      <c r="F24" s="4">
        <v>6</v>
      </c>
      <c r="G24" s="4">
        <v>8</v>
      </c>
      <c r="H24" s="4">
        <v>6</v>
      </c>
      <c r="I24" s="4">
        <v>16</v>
      </c>
      <c r="J24" s="4">
        <v>11</v>
      </c>
      <c r="K24" s="4">
        <v>12</v>
      </c>
      <c r="L24" s="4">
        <v>15</v>
      </c>
      <c r="M24" s="108">
        <v>13</v>
      </c>
      <c r="N24" s="108">
        <v>16</v>
      </c>
    </row>
    <row r="25" spans="1:14">
      <c r="A25" s="58">
        <v>20100</v>
      </c>
      <c r="B25" s="4" t="s">
        <v>1946</v>
      </c>
      <c r="C25" s="4" t="s">
        <v>313</v>
      </c>
      <c r="D25" s="4">
        <v>11</v>
      </c>
      <c r="E25" s="4">
        <v>12</v>
      </c>
      <c r="F25" s="4">
        <v>4</v>
      </c>
      <c r="G25" s="4">
        <v>8</v>
      </c>
      <c r="H25" s="4">
        <v>13</v>
      </c>
      <c r="I25" s="4">
        <v>12</v>
      </c>
      <c r="J25" s="4">
        <v>15</v>
      </c>
      <c r="K25" s="4">
        <v>14</v>
      </c>
      <c r="L25" s="4">
        <v>9</v>
      </c>
      <c r="M25" s="108">
        <v>13</v>
      </c>
      <c r="N25" s="108">
        <v>19</v>
      </c>
    </row>
    <row r="26" spans="1:14">
      <c r="A26" s="12">
        <v>2104</v>
      </c>
      <c r="B26" s="4" t="s">
        <v>1852</v>
      </c>
      <c r="C26" s="4" t="s">
        <v>313</v>
      </c>
      <c r="D26" s="4">
        <v>16</v>
      </c>
      <c r="E26" s="4">
        <v>11</v>
      </c>
      <c r="F26" s="4">
        <v>8</v>
      </c>
      <c r="G26" s="4">
        <v>9</v>
      </c>
      <c r="H26" s="4">
        <v>10</v>
      </c>
      <c r="I26" s="4">
        <v>9</v>
      </c>
      <c r="J26" s="4">
        <v>12</v>
      </c>
      <c r="K26" s="4">
        <v>9</v>
      </c>
      <c r="L26" s="4">
        <v>11</v>
      </c>
      <c r="M26" s="108">
        <v>11</v>
      </c>
      <c r="N26" s="108">
        <v>12</v>
      </c>
    </row>
    <row r="27" spans="1:14">
      <c r="A27" s="58">
        <v>10400</v>
      </c>
      <c r="B27" s="4" t="s">
        <v>1914</v>
      </c>
      <c r="C27" s="4" t="s">
        <v>313</v>
      </c>
      <c r="D27" s="4">
        <v>3</v>
      </c>
      <c r="E27" s="4">
        <v>4</v>
      </c>
      <c r="F27" s="4">
        <v>3</v>
      </c>
      <c r="G27" s="4">
        <v>1</v>
      </c>
      <c r="H27" s="4">
        <v>5</v>
      </c>
      <c r="I27" s="4">
        <v>11</v>
      </c>
      <c r="J27" s="4">
        <v>6</v>
      </c>
      <c r="K27" s="4">
        <v>5</v>
      </c>
      <c r="L27" s="4">
        <v>5</v>
      </c>
      <c r="M27" s="108">
        <v>11</v>
      </c>
      <c r="N27" s="108">
        <v>3</v>
      </c>
    </row>
    <row r="28" spans="1:14">
      <c r="A28" s="12">
        <v>9302</v>
      </c>
      <c r="B28" s="4" t="s">
        <v>1905</v>
      </c>
      <c r="C28" s="4" t="s">
        <v>313</v>
      </c>
      <c r="D28" s="4">
        <v>12</v>
      </c>
      <c r="E28" s="4">
        <v>8</v>
      </c>
      <c r="F28" s="4">
        <v>9</v>
      </c>
      <c r="G28" s="4">
        <v>10</v>
      </c>
      <c r="H28" s="4">
        <v>10</v>
      </c>
      <c r="I28" s="4">
        <v>12</v>
      </c>
      <c r="J28" s="4">
        <v>8</v>
      </c>
      <c r="K28" s="4">
        <v>15</v>
      </c>
      <c r="L28" s="4">
        <v>9</v>
      </c>
      <c r="M28" s="108">
        <v>10</v>
      </c>
      <c r="N28" s="108">
        <v>6</v>
      </c>
    </row>
    <row r="29" spans="1:14">
      <c r="A29" s="12">
        <v>2107</v>
      </c>
      <c r="B29" s="4" t="s">
        <v>1855</v>
      </c>
      <c r="C29" s="4" t="s">
        <v>313</v>
      </c>
      <c r="D29" s="4">
        <v>3</v>
      </c>
      <c r="E29" s="4">
        <v>3</v>
      </c>
      <c r="F29" s="4">
        <v>5</v>
      </c>
      <c r="G29" s="4">
        <v>7</v>
      </c>
      <c r="H29" s="4">
        <v>2</v>
      </c>
      <c r="I29" s="4">
        <v>9</v>
      </c>
      <c r="J29" s="4">
        <v>8</v>
      </c>
      <c r="K29" s="4">
        <v>8</v>
      </c>
      <c r="L29" s="4">
        <v>3</v>
      </c>
      <c r="M29" s="108">
        <v>9</v>
      </c>
      <c r="N29" s="108">
        <v>3</v>
      </c>
    </row>
    <row r="30" spans="1:14">
      <c r="A30" s="58">
        <v>14200</v>
      </c>
      <c r="B30" s="4" t="s">
        <v>1925</v>
      </c>
      <c r="C30" s="4" t="s">
        <v>313</v>
      </c>
      <c r="D30" s="4">
        <v>5</v>
      </c>
      <c r="E30" s="4">
        <v>4</v>
      </c>
      <c r="F30" s="4">
        <v>9</v>
      </c>
      <c r="G30" s="4">
        <v>7</v>
      </c>
      <c r="H30" s="4">
        <v>4</v>
      </c>
      <c r="I30" s="4">
        <v>7</v>
      </c>
      <c r="J30" s="4">
        <v>6</v>
      </c>
      <c r="K30" s="4">
        <v>10</v>
      </c>
      <c r="L30" s="4">
        <v>3</v>
      </c>
      <c r="M30" s="108">
        <v>9</v>
      </c>
      <c r="N30" s="108">
        <v>4</v>
      </c>
    </row>
    <row r="31" spans="1:14">
      <c r="A31" s="12">
        <v>2108</v>
      </c>
      <c r="B31" s="4" t="s">
        <v>1856</v>
      </c>
      <c r="C31" s="4" t="s">
        <v>313</v>
      </c>
      <c r="D31" s="4">
        <v>9</v>
      </c>
      <c r="E31" s="4">
        <v>4</v>
      </c>
      <c r="F31" s="4">
        <v>5</v>
      </c>
      <c r="G31" s="4">
        <v>7</v>
      </c>
      <c r="H31" s="4">
        <v>16</v>
      </c>
      <c r="I31" s="4">
        <v>8</v>
      </c>
      <c r="J31" s="4">
        <v>7</v>
      </c>
      <c r="K31" s="4">
        <v>14</v>
      </c>
      <c r="L31" s="4">
        <v>9</v>
      </c>
      <c r="M31" s="108">
        <v>8</v>
      </c>
      <c r="N31" s="108">
        <v>3</v>
      </c>
    </row>
    <row r="32" spans="1:14">
      <c r="A32" s="12">
        <v>2200</v>
      </c>
      <c r="B32" s="4" t="s">
        <v>1870</v>
      </c>
      <c r="C32" s="4" t="s">
        <v>313</v>
      </c>
      <c r="D32" s="4">
        <v>4</v>
      </c>
      <c r="E32" s="4">
        <v>1</v>
      </c>
      <c r="F32" s="4">
        <v>4</v>
      </c>
      <c r="G32" s="4">
        <v>1</v>
      </c>
      <c r="H32" s="4">
        <v>5</v>
      </c>
      <c r="I32" s="4">
        <v>6</v>
      </c>
      <c r="J32" s="4">
        <v>4</v>
      </c>
      <c r="K32" s="4">
        <v>7</v>
      </c>
      <c r="L32" s="4">
        <v>5</v>
      </c>
      <c r="M32" s="108">
        <v>8</v>
      </c>
      <c r="N32" s="108">
        <v>3</v>
      </c>
    </row>
    <row r="33" spans="1:14">
      <c r="A33" s="58">
        <v>20200</v>
      </c>
      <c r="B33" s="4" t="s">
        <v>1951</v>
      </c>
      <c r="C33" s="4" t="s">
        <v>313</v>
      </c>
      <c r="D33" s="4">
        <v>15</v>
      </c>
      <c r="E33" s="4">
        <v>7</v>
      </c>
      <c r="F33" s="4">
        <v>12</v>
      </c>
      <c r="G33" s="4">
        <v>1</v>
      </c>
      <c r="H33" s="4">
        <v>9</v>
      </c>
      <c r="I33" s="4">
        <v>8</v>
      </c>
      <c r="J33" s="4">
        <v>9</v>
      </c>
      <c r="K33" s="4">
        <v>7</v>
      </c>
      <c r="L33" s="4">
        <v>10</v>
      </c>
      <c r="M33" s="108">
        <v>8</v>
      </c>
      <c r="N33" s="108">
        <v>11</v>
      </c>
    </row>
    <row r="34" spans="1:14">
      <c r="A34" s="12">
        <v>2121</v>
      </c>
      <c r="B34" s="4" t="s">
        <v>1869</v>
      </c>
      <c r="C34" s="4" t="s">
        <v>313</v>
      </c>
      <c r="D34" s="4">
        <v>7</v>
      </c>
      <c r="E34" s="4">
        <v>10</v>
      </c>
      <c r="F34" s="4">
        <v>4</v>
      </c>
      <c r="G34" s="4">
        <v>3</v>
      </c>
      <c r="H34" s="4">
        <v>7</v>
      </c>
      <c r="I34" s="4">
        <v>6</v>
      </c>
      <c r="J34" s="4">
        <v>4</v>
      </c>
      <c r="K34" s="4">
        <v>10</v>
      </c>
      <c r="L34" s="4">
        <v>9</v>
      </c>
      <c r="M34" s="108">
        <v>7</v>
      </c>
      <c r="N34" s="108">
        <v>5</v>
      </c>
    </row>
    <row r="35" spans="1:14">
      <c r="A35" s="12">
        <v>2202</v>
      </c>
      <c r="B35" s="4" t="s">
        <v>1872</v>
      </c>
      <c r="C35" s="4" t="s">
        <v>313</v>
      </c>
      <c r="D35" s="4">
        <v>3</v>
      </c>
      <c r="E35" s="4">
        <v>1</v>
      </c>
      <c r="F35" s="4">
        <v>4</v>
      </c>
      <c r="G35" s="4">
        <v>1</v>
      </c>
      <c r="H35" s="4">
        <v>5</v>
      </c>
      <c r="I35" s="4">
        <v>5</v>
      </c>
      <c r="J35" s="4">
        <v>2</v>
      </c>
      <c r="K35" s="4">
        <v>5</v>
      </c>
      <c r="L35" s="4">
        <v>5</v>
      </c>
      <c r="M35" s="108">
        <v>7</v>
      </c>
      <c r="N35" s="108">
        <v>1</v>
      </c>
    </row>
    <row r="36" spans="1:14">
      <c r="A36" s="12">
        <v>6000</v>
      </c>
      <c r="B36" s="4" t="s">
        <v>1882</v>
      </c>
      <c r="C36" s="4" t="s">
        <v>313</v>
      </c>
      <c r="D36" s="4">
        <v>5</v>
      </c>
      <c r="E36" s="4">
        <v>5</v>
      </c>
      <c r="F36" s="4">
        <v>7</v>
      </c>
      <c r="G36" s="4">
        <v>4</v>
      </c>
      <c r="H36" s="4">
        <v>7</v>
      </c>
      <c r="I36" s="4">
        <v>5</v>
      </c>
      <c r="J36" s="4">
        <v>5</v>
      </c>
      <c r="K36" s="4">
        <v>10</v>
      </c>
      <c r="L36" s="4">
        <v>7</v>
      </c>
      <c r="M36" s="108">
        <v>7</v>
      </c>
      <c r="N36" s="108">
        <v>5</v>
      </c>
    </row>
    <row r="37" spans="1:14">
      <c r="A37" s="12">
        <v>9203</v>
      </c>
      <c r="B37" s="4" t="s">
        <v>1897</v>
      </c>
      <c r="C37" s="4" t="s">
        <v>313</v>
      </c>
      <c r="D37" s="4">
        <v>7</v>
      </c>
      <c r="E37" s="4">
        <v>3</v>
      </c>
      <c r="F37" s="4">
        <v>4</v>
      </c>
      <c r="G37" s="4">
        <v>10</v>
      </c>
      <c r="H37" s="4">
        <v>7</v>
      </c>
      <c r="I37" s="4">
        <v>7</v>
      </c>
      <c r="J37" s="4">
        <v>6</v>
      </c>
      <c r="K37" s="4">
        <v>5</v>
      </c>
      <c r="L37" s="4">
        <v>4</v>
      </c>
      <c r="M37" s="108">
        <v>7</v>
      </c>
      <c r="N37" s="108">
        <v>5</v>
      </c>
    </row>
    <row r="38" spans="1:14">
      <c r="A38" s="12">
        <v>9400</v>
      </c>
      <c r="B38" s="4" t="s">
        <v>1908</v>
      </c>
      <c r="C38" s="4" t="s">
        <v>313</v>
      </c>
      <c r="D38" s="4">
        <v>3</v>
      </c>
      <c r="E38" s="4">
        <v>3</v>
      </c>
      <c r="F38" s="4">
        <v>1</v>
      </c>
      <c r="G38" s="4">
        <v>4</v>
      </c>
      <c r="H38" s="4">
        <v>6</v>
      </c>
      <c r="I38" s="4">
        <v>6</v>
      </c>
      <c r="J38" s="4">
        <v>1</v>
      </c>
      <c r="K38" s="4">
        <v>4</v>
      </c>
      <c r="L38" s="4">
        <v>4</v>
      </c>
      <c r="M38" s="108">
        <v>7</v>
      </c>
      <c r="N38" s="108">
        <v>5</v>
      </c>
    </row>
    <row r="39" spans="1:14">
      <c r="A39" s="58">
        <v>11400</v>
      </c>
      <c r="B39" s="4" t="s">
        <v>1921</v>
      </c>
      <c r="C39" s="4" t="s">
        <v>313</v>
      </c>
      <c r="D39" s="4">
        <v>3</v>
      </c>
      <c r="E39" s="4">
        <v>4</v>
      </c>
      <c r="F39" s="4">
        <v>2</v>
      </c>
      <c r="G39" s="4">
        <v>6</v>
      </c>
      <c r="H39" s="4">
        <v>7</v>
      </c>
      <c r="I39" s="4">
        <v>7</v>
      </c>
      <c r="J39" s="4">
        <v>5</v>
      </c>
      <c r="K39" s="4">
        <v>10</v>
      </c>
      <c r="L39" s="4">
        <v>4</v>
      </c>
      <c r="M39" s="108">
        <v>7</v>
      </c>
      <c r="N39" s="108">
        <v>12</v>
      </c>
    </row>
    <row r="40" spans="1:14">
      <c r="A40" s="12">
        <v>2105</v>
      </c>
      <c r="B40" s="4" t="s">
        <v>1853</v>
      </c>
      <c r="C40" s="4" t="s">
        <v>313</v>
      </c>
      <c r="D40" s="4">
        <v>1</v>
      </c>
      <c r="E40" s="4">
        <v>4</v>
      </c>
      <c r="F40" s="4">
        <v>6</v>
      </c>
      <c r="G40" s="4">
        <v>6</v>
      </c>
      <c r="H40" s="4">
        <v>3</v>
      </c>
      <c r="I40" s="4">
        <v>4</v>
      </c>
      <c r="J40" s="4">
        <v>6</v>
      </c>
      <c r="K40" s="4">
        <v>5</v>
      </c>
      <c r="L40" s="4">
        <v>4</v>
      </c>
      <c r="M40" s="108">
        <v>6</v>
      </c>
      <c r="N40" s="108">
        <v>5</v>
      </c>
    </row>
    <row r="41" spans="1:14">
      <c r="A41" s="12">
        <v>2112</v>
      </c>
      <c r="B41" s="4" t="s">
        <v>1860</v>
      </c>
      <c r="C41" s="4" t="s">
        <v>313</v>
      </c>
      <c r="D41" s="4">
        <v>3</v>
      </c>
      <c r="E41" s="4">
        <v>4</v>
      </c>
      <c r="F41" s="4">
        <v>8</v>
      </c>
      <c r="G41" s="4">
        <v>3</v>
      </c>
      <c r="H41" s="4">
        <v>4</v>
      </c>
      <c r="I41" s="4">
        <v>3</v>
      </c>
      <c r="J41" s="4">
        <v>2</v>
      </c>
      <c r="K41" s="4">
        <v>5</v>
      </c>
      <c r="L41" s="4">
        <v>5</v>
      </c>
      <c r="M41" s="108">
        <v>6</v>
      </c>
      <c r="N41" s="108">
        <v>4</v>
      </c>
    </row>
    <row r="42" spans="1:14">
      <c r="A42" s="58">
        <v>20103</v>
      </c>
      <c r="B42" s="4" t="s">
        <v>1809</v>
      </c>
      <c r="C42" s="4" t="s">
        <v>313</v>
      </c>
      <c r="D42" s="4">
        <v>2</v>
      </c>
      <c r="E42" s="4">
        <v>2</v>
      </c>
      <c r="F42" s="4">
        <v>1</v>
      </c>
      <c r="G42" s="4">
        <v>0</v>
      </c>
      <c r="H42" s="4">
        <v>4</v>
      </c>
      <c r="I42" s="4">
        <v>5</v>
      </c>
      <c r="J42" s="4">
        <v>6</v>
      </c>
      <c r="K42" s="4">
        <v>6</v>
      </c>
      <c r="L42" s="4">
        <v>3</v>
      </c>
      <c r="M42" s="108">
        <v>6</v>
      </c>
      <c r="N42" s="108">
        <v>9</v>
      </c>
    </row>
    <row r="43" spans="1:14">
      <c r="A43" s="12">
        <v>1000</v>
      </c>
      <c r="B43" s="4" t="s">
        <v>1835</v>
      </c>
      <c r="C43" s="4" t="s">
        <v>313</v>
      </c>
      <c r="D43" s="4">
        <v>8</v>
      </c>
      <c r="E43" s="4">
        <v>7</v>
      </c>
      <c r="F43" s="4">
        <v>6</v>
      </c>
      <c r="G43" s="4">
        <v>10</v>
      </c>
      <c r="H43" s="4">
        <v>4</v>
      </c>
      <c r="I43" s="4">
        <v>9</v>
      </c>
      <c r="J43" s="4">
        <v>11</v>
      </c>
      <c r="K43" s="4">
        <v>16</v>
      </c>
      <c r="L43" s="4">
        <v>12</v>
      </c>
      <c r="M43" s="108">
        <v>5</v>
      </c>
      <c r="N43" s="108">
        <v>12</v>
      </c>
    </row>
    <row r="44" spans="1:14">
      <c r="A44" s="12">
        <v>2106</v>
      </c>
      <c r="B44" s="4" t="s">
        <v>1854</v>
      </c>
      <c r="C44" s="4" t="s">
        <v>313</v>
      </c>
      <c r="D44" s="4">
        <v>11</v>
      </c>
      <c r="E44" s="4">
        <v>10</v>
      </c>
      <c r="F44" s="4">
        <v>13</v>
      </c>
      <c r="G44" s="4">
        <v>8</v>
      </c>
      <c r="H44" s="4">
        <v>8</v>
      </c>
      <c r="I44" s="4">
        <v>12</v>
      </c>
      <c r="J44" s="4">
        <v>7</v>
      </c>
      <c r="K44" s="4">
        <v>8</v>
      </c>
      <c r="L44" s="4">
        <v>5</v>
      </c>
      <c r="M44" s="108">
        <v>5</v>
      </c>
      <c r="N44" s="108">
        <v>7</v>
      </c>
    </row>
    <row r="45" spans="1:14">
      <c r="A45" s="12">
        <v>4000</v>
      </c>
      <c r="B45" s="4" t="s">
        <v>1876</v>
      </c>
      <c r="C45" s="4" t="s">
        <v>313</v>
      </c>
      <c r="D45" s="4">
        <v>6</v>
      </c>
      <c r="E45" s="4">
        <v>2</v>
      </c>
      <c r="F45" s="4">
        <v>7</v>
      </c>
      <c r="G45" s="4">
        <v>7</v>
      </c>
      <c r="H45" s="4">
        <v>3</v>
      </c>
      <c r="I45" s="4">
        <v>1</v>
      </c>
      <c r="J45" s="4">
        <v>5</v>
      </c>
      <c r="K45" s="4">
        <v>8</v>
      </c>
      <c r="L45" s="4">
        <v>10</v>
      </c>
      <c r="M45" s="108">
        <v>5</v>
      </c>
      <c r="N45" s="108">
        <v>2</v>
      </c>
    </row>
    <row r="46" spans="1:14">
      <c r="A46" s="12">
        <v>4200</v>
      </c>
      <c r="B46" s="4" t="s">
        <v>1878</v>
      </c>
      <c r="C46" s="4" t="s">
        <v>313</v>
      </c>
      <c r="D46" s="4">
        <v>2</v>
      </c>
      <c r="E46" s="4">
        <v>1</v>
      </c>
      <c r="F46" s="4">
        <v>0</v>
      </c>
      <c r="G46" s="4">
        <v>0</v>
      </c>
      <c r="H46" s="4">
        <v>2</v>
      </c>
      <c r="I46" s="4">
        <v>0</v>
      </c>
      <c r="J46" s="4">
        <v>1</v>
      </c>
      <c r="K46" s="4">
        <v>2</v>
      </c>
      <c r="L46" s="4">
        <v>5</v>
      </c>
      <c r="M46" s="108">
        <v>5</v>
      </c>
      <c r="N46" s="108">
        <v>0</v>
      </c>
    </row>
    <row r="47" spans="1:14">
      <c r="A47" s="12">
        <v>9206</v>
      </c>
      <c r="B47" s="4" t="s">
        <v>1900</v>
      </c>
      <c r="C47" s="4" t="s">
        <v>313</v>
      </c>
      <c r="D47" s="4">
        <v>2</v>
      </c>
      <c r="E47" s="4">
        <v>2</v>
      </c>
      <c r="F47" s="4">
        <v>3</v>
      </c>
      <c r="G47" s="4">
        <v>5</v>
      </c>
      <c r="H47" s="4">
        <v>6</v>
      </c>
      <c r="I47" s="4">
        <v>6</v>
      </c>
      <c r="J47" s="4">
        <v>5</v>
      </c>
      <c r="K47" s="4">
        <v>8</v>
      </c>
      <c r="L47" s="4">
        <v>7</v>
      </c>
      <c r="M47" s="108">
        <v>5</v>
      </c>
      <c r="N47" s="108">
        <v>2</v>
      </c>
    </row>
    <row r="48" spans="1:14">
      <c r="A48" s="58">
        <v>14202</v>
      </c>
      <c r="B48" s="4" t="s">
        <v>1803</v>
      </c>
      <c r="C48" s="4" t="s">
        <v>313</v>
      </c>
      <c r="D48" s="4">
        <v>4</v>
      </c>
      <c r="E48" s="4">
        <v>2</v>
      </c>
      <c r="F48" s="4">
        <v>5</v>
      </c>
      <c r="G48" s="4">
        <v>4</v>
      </c>
      <c r="H48" s="4">
        <v>0</v>
      </c>
      <c r="I48" s="4">
        <v>3</v>
      </c>
      <c r="J48" s="4">
        <v>4</v>
      </c>
      <c r="K48" s="4">
        <v>6</v>
      </c>
      <c r="L48" s="4">
        <v>2</v>
      </c>
      <c r="M48" s="108">
        <v>5</v>
      </c>
      <c r="N48" s="108">
        <v>1</v>
      </c>
    </row>
    <row r="49" spans="1:14">
      <c r="A49" s="58">
        <v>20400</v>
      </c>
      <c r="B49" s="4" t="s">
        <v>1953</v>
      </c>
      <c r="C49" s="4" t="s">
        <v>313</v>
      </c>
      <c r="D49" s="4">
        <v>0</v>
      </c>
      <c r="E49" s="4">
        <v>1</v>
      </c>
      <c r="F49" s="4">
        <v>5</v>
      </c>
      <c r="G49" s="4">
        <v>0</v>
      </c>
      <c r="H49" s="4">
        <v>2</v>
      </c>
      <c r="I49" s="4">
        <v>5</v>
      </c>
      <c r="J49" s="4">
        <v>2</v>
      </c>
      <c r="K49" s="4">
        <v>2</v>
      </c>
      <c r="L49" s="4">
        <v>1</v>
      </c>
      <c r="M49" s="108">
        <v>5</v>
      </c>
      <c r="N49" s="108">
        <v>4</v>
      </c>
    </row>
    <row r="50" spans="1:14">
      <c r="A50" s="12">
        <v>2102</v>
      </c>
      <c r="B50" s="4" t="s">
        <v>1850</v>
      </c>
      <c r="C50" s="4" t="s">
        <v>313</v>
      </c>
      <c r="D50" s="4">
        <v>4</v>
      </c>
      <c r="E50" s="4">
        <v>5</v>
      </c>
      <c r="F50" s="4">
        <v>1</v>
      </c>
      <c r="G50" s="4">
        <v>2</v>
      </c>
      <c r="H50" s="4">
        <v>5</v>
      </c>
      <c r="I50" s="4">
        <v>8</v>
      </c>
      <c r="J50" s="4">
        <v>3</v>
      </c>
      <c r="K50" s="4">
        <v>7</v>
      </c>
      <c r="L50" s="4">
        <v>8</v>
      </c>
      <c r="M50" s="108">
        <v>4</v>
      </c>
      <c r="N50" s="108">
        <v>7</v>
      </c>
    </row>
    <row r="51" spans="1:14">
      <c r="A51" s="12">
        <v>2119</v>
      </c>
      <c r="B51" s="4" t="s">
        <v>1867</v>
      </c>
      <c r="C51" s="4" t="s">
        <v>313</v>
      </c>
      <c r="D51" s="4">
        <v>1</v>
      </c>
      <c r="E51" s="4">
        <v>2</v>
      </c>
      <c r="F51" s="4">
        <v>1</v>
      </c>
      <c r="G51" s="4">
        <v>2</v>
      </c>
      <c r="H51" s="4">
        <v>1</v>
      </c>
      <c r="I51" s="4">
        <v>4</v>
      </c>
      <c r="J51" s="4">
        <v>0</v>
      </c>
      <c r="K51" s="4">
        <v>2</v>
      </c>
      <c r="L51" s="4">
        <v>1</v>
      </c>
      <c r="M51" s="108">
        <v>4</v>
      </c>
      <c r="N51" s="108">
        <v>1</v>
      </c>
    </row>
    <row r="52" spans="1:14">
      <c r="A52" s="12">
        <v>9301</v>
      </c>
      <c r="B52" s="4" t="s">
        <v>1904</v>
      </c>
      <c r="C52" s="4" t="s">
        <v>313</v>
      </c>
      <c r="D52" s="4">
        <v>5</v>
      </c>
      <c r="E52" s="4">
        <v>10</v>
      </c>
      <c r="F52" s="4">
        <v>3</v>
      </c>
      <c r="G52" s="4">
        <v>5</v>
      </c>
      <c r="H52" s="4">
        <v>3</v>
      </c>
      <c r="I52" s="4">
        <v>3</v>
      </c>
      <c r="J52" s="4">
        <v>5</v>
      </c>
      <c r="K52" s="4">
        <v>4</v>
      </c>
      <c r="L52" s="4">
        <v>2</v>
      </c>
      <c r="M52" s="108">
        <v>4</v>
      </c>
      <c r="N52" s="108">
        <v>6</v>
      </c>
    </row>
    <row r="53" spans="1:14">
      <c r="A53" s="58">
        <v>11300</v>
      </c>
      <c r="B53" s="4" t="s">
        <v>1920</v>
      </c>
      <c r="C53" s="4" t="s">
        <v>313</v>
      </c>
      <c r="D53" s="4">
        <v>5</v>
      </c>
      <c r="E53" s="4">
        <v>11</v>
      </c>
      <c r="F53" s="4">
        <v>10</v>
      </c>
      <c r="G53" s="4">
        <v>4</v>
      </c>
      <c r="H53" s="4">
        <v>10</v>
      </c>
      <c r="I53" s="4">
        <v>4</v>
      </c>
      <c r="J53" s="4">
        <v>4</v>
      </c>
      <c r="K53" s="4">
        <v>8</v>
      </c>
      <c r="L53" s="4">
        <v>7</v>
      </c>
      <c r="M53" s="108">
        <v>4</v>
      </c>
      <c r="N53" s="108">
        <v>8</v>
      </c>
    </row>
    <row r="54" spans="1:14">
      <c r="A54" s="58">
        <v>14300</v>
      </c>
      <c r="B54" s="4" t="s">
        <v>1928</v>
      </c>
      <c r="C54" s="4" t="s">
        <v>313</v>
      </c>
      <c r="D54" s="4">
        <v>4</v>
      </c>
      <c r="E54" s="4">
        <v>3</v>
      </c>
      <c r="F54" s="4">
        <v>1</v>
      </c>
      <c r="G54" s="4">
        <v>1</v>
      </c>
      <c r="H54" s="4">
        <v>0</v>
      </c>
      <c r="I54" s="4">
        <v>3</v>
      </c>
      <c r="J54" s="4">
        <v>5</v>
      </c>
      <c r="K54" s="4">
        <v>3</v>
      </c>
      <c r="L54" s="4">
        <v>4</v>
      </c>
      <c r="M54" s="108">
        <v>4</v>
      </c>
      <c r="N54" s="108">
        <v>1</v>
      </c>
    </row>
    <row r="55" spans="1:14">
      <c r="A55" s="12">
        <v>1300</v>
      </c>
      <c r="B55" s="4" t="s">
        <v>1840</v>
      </c>
      <c r="C55" s="4" t="s">
        <v>313</v>
      </c>
      <c r="D55" s="4">
        <v>4</v>
      </c>
      <c r="E55" s="4">
        <v>2</v>
      </c>
      <c r="F55" s="4">
        <v>4</v>
      </c>
      <c r="G55" s="4">
        <v>6</v>
      </c>
      <c r="H55" s="4">
        <v>3</v>
      </c>
      <c r="I55" s="4">
        <v>4</v>
      </c>
      <c r="J55" s="4">
        <v>5</v>
      </c>
      <c r="K55" s="4">
        <v>9</v>
      </c>
      <c r="L55" s="4">
        <v>8</v>
      </c>
      <c r="M55" s="108">
        <v>3</v>
      </c>
      <c r="N55" s="108">
        <v>6</v>
      </c>
    </row>
    <row r="56" spans="1:14">
      <c r="A56" s="12">
        <v>6300</v>
      </c>
      <c r="B56" s="4" t="s">
        <v>1885</v>
      </c>
      <c r="C56" s="4" t="s">
        <v>313</v>
      </c>
      <c r="D56" s="4">
        <v>1</v>
      </c>
      <c r="E56" s="4">
        <v>3</v>
      </c>
      <c r="F56" s="4">
        <v>4</v>
      </c>
      <c r="G56" s="4">
        <v>0</v>
      </c>
      <c r="H56" s="4">
        <v>4</v>
      </c>
      <c r="I56" s="4">
        <v>0</v>
      </c>
      <c r="J56" s="4">
        <v>4</v>
      </c>
      <c r="K56" s="4">
        <v>3</v>
      </c>
      <c r="L56" s="4">
        <v>1</v>
      </c>
      <c r="M56" s="108">
        <v>3</v>
      </c>
      <c r="N56" s="108">
        <v>1</v>
      </c>
    </row>
    <row r="57" spans="1:14">
      <c r="A57" s="58">
        <v>11200</v>
      </c>
      <c r="B57" s="4" t="s">
        <v>1919</v>
      </c>
      <c r="C57" s="4" t="s">
        <v>313</v>
      </c>
      <c r="D57" s="4">
        <v>1</v>
      </c>
      <c r="E57" s="4">
        <v>1</v>
      </c>
      <c r="F57" s="4">
        <v>3</v>
      </c>
      <c r="G57" s="4">
        <v>5</v>
      </c>
      <c r="H57" s="4">
        <v>3</v>
      </c>
      <c r="I57" s="4">
        <v>3</v>
      </c>
      <c r="J57" s="4">
        <v>1</v>
      </c>
      <c r="K57" s="4">
        <v>2</v>
      </c>
      <c r="L57" s="4">
        <v>1</v>
      </c>
      <c r="M57" s="108">
        <v>3</v>
      </c>
      <c r="N57" s="108">
        <v>2</v>
      </c>
    </row>
    <row r="58" spans="1:14">
      <c r="A58" s="58">
        <v>11301</v>
      </c>
      <c r="B58" s="4" t="s">
        <v>1800</v>
      </c>
      <c r="C58" s="4" t="s">
        <v>313</v>
      </c>
      <c r="D58" s="4">
        <v>2</v>
      </c>
      <c r="E58" s="4">
        <v>5</v>
      </c>
      <c r="F58" s="4">
        <v>7</v>
      </c>
      <c r="G58" s="4">
        <v>1</v>
      </c>
      <c r="H58" s="4">
        <v>6</v>
      </c>
      <c r="I58" s="4">
        <v>2</v>
      </c>
      <c r="J58" s="4">
        <v>2</v>
      </c>
      <c r="K58" s="4">
        <v>4</v>
      </c>
      <c r="L58" s="4">
        <v>2</v>
      </c>
      <c r="M58" s="108">
        <v>3</v>
      </c>
      <c r="N58" s="108">
        <v>5</v>
      </c>
    </row>
    <row r="59" spans="1:14">
      <c r="A59" s="58">
        <v>20101</v>
      </c>
      <c r="B59" s="4" t="s">
        <v>1947</v>
      </c>
      <c r="C59" s="4" t="s">
        <v>313</v>
      </c>
      <c r="D59" s="4">
        <v>2</v>
      </c>
      <c r="E59" s="4">
        <v>5</v>
      </c>
      <c r="F59" s="4">
        <v>2</v>
      </c>
      <c r="G59" s="4">
        <v>1</v>
      </c>
      <c r="H59" s="4">
        <v>4</v>
      </c>
      <c r="I59" s="4">
        <v>2</v>
      </c>
      <c r="J59" s="4">
        <v>3</v>
      </c>
      <c r="K59" s="4">
        <v>1</v>
      </c>
      <c r="L59" s="4">
        <v>0</v>
      </c>
      <c r="M59" s="108">
        <v>3</v>
      </c>
      <c r="N59" s="108">
        <v>1</v>
      </c>
    </row>
    <row r="60" spans="1:14">
      <c r="A60" s="12">
        <v>2109</v>
      </c>
      <c r="B60" s="4" t="s">
        <v>1857</v>
      </c>
      <c r="C60" s="4" t="s">
        <v>313</v>
      </c>
      <c r="D60" s="4">
        <v>0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1</v>
      </c>
      <c r="K60" s="4">
        <v>0</v>
      </c>
      <c r="L60" s="4">
        <v>0</v>
      </c>
      <c r="M60" s="108">
        <v>2</v>
      </c>
      <c r="N60" s="108">
        <v>0</v>
      </c>
    </row>
    <row r="61" spans="1:14">
      <c r="A61" s="12">
        <v>2116</v>
      </c>
      <c r="B61" s="4" t="s">
        <v>1864</v>
      </c>
      <c r="C61" s="4" t="s">
        <v>313</v>
      </c>
      <c r="D61" s="4">
        <v>3</v>
      </c>
      <c r="E61" s="4">
        <v>3</v>
      </c>
      <c r="F61" s="4">
        <v>1</v>
      </c>
      <c r="G61" s="4">
        <v>2</v>
      </c>
      <c r="H61" s="4">
        <v>0</v>
      </c>
      <c r="I61" s="4">
        <v>4</v>
      </c>
      <c r="J61" s="4">
        <v>2</v>
      </c>
      <c r="K61" s="4">
        <v>1</v>
      </c>
      <c r="L61" s="4">
        <v>1</v>
      </c>
      <c r="M61" s="108">
        <v>2</v>
      </c>
      <c r="N61" s="108">
        <v>5</v>
      </c>
    </row>
    <row r="62" spans="1:14">
      <c r="A62" s="12">
        <v>2120</v>
      </c>
      <c r="B62" s="4" t="s">
        <v>1868</v>
      </c>
      <c r="C62" s="4" t="s">
        <v>313</v>
      </c>
      <c r="D62" s="4">
        <v>0</v>
      </c>
      <c r="E62" s="4">
        <v>2</v>
      </c>
      <c r="F62" s="4">
        <v>2</v>
      </c>
      <c r="G62" s="4">
        <v>4</v>
      </c>
      <c r="H62" s="4">
        <v>2</v>
      </c>
      <c r="I62" s="4">
        <v>2</v>
      </c>
      <c r="J62" s="4">
        <v>1</v>
      </c>
      <c r="K62" s="4">
        <v>2</v>
      </c>
      <c r="L62" s="4">
        <v>1</v>
      </c>
      <c r="M62" s="108">
        <v>2</v>
      </c>
      <c r="N62" s="108">
        <v>1</v>
      </c>
    </row>
    <row r="63" spans="1:14">
      <c r="A63" s="12">
        <v>3000</v>
      </c>
      <c r="B63" s="4" t="s">
        <v>1873</v>
      </c>
      <c r="C63" s="4" t="s">
        <v>313</v>
      </c>
      <c r="D63" s="4">
        <v>4</v>
      </c>
      <c r="E63" s="4">
        <v>0</v>
      </c>
      <c r="F63" s="4">
        <v>1</v>
      </c>
      <c r="G63" s="4">
        <v>2</v>
      </c>
      <c r="H63" s="4">
        <v>1</v>
      </c>
      <c r="I63" s="4">
        <v>3</v>
      </c>
      <c r="J63" s="4">
        <v>0</v>
      </c>
      <c r="K63" s="4">
        <v>1</v>
      </c>
      <c r="L63" s="4">
        <v>1</v>
      </c>
      <c r="M63" s="108">
        <v>2</v>
      </c>
      <c r="N63" s="108">
        <v>3</v>
      </c>
    </row>
    <row r="64" spans="1:14">
      <c r="A64" s="12">
        <v>6400</v>
      </c>
      <c r="B64" s="4" t="s">
        <v>1886</v>
      </c>
      <c r="C64" s="4" t="s">
        <v>313</v>
      </c>
      <c r="D64" s="4">
        <v>0</v>
      </c>
      <c r="E64" s="4">
        <v>0</v>
      </c>
      <c r="F64" s="4">
        <v>0</v>
      </c>
      <c r="G64" s="4">
        <v>1</v>
      </c>
      <c r="H64" s="4">
        <v>0</v>
      </c>
      <c r="I64" s="4">
        <v>0</v>
      </c>
      <c r="J64" s="4">
        <v>0</v>
      </c>
      <c r="K64" s="4">
        <v>2</v>
      </c>
      <c r="L64" s="4">
        <v>1</v>
      </c>
      <c r="M64" s="108">
        <v>2</v>
      </c>
      <c r="N64" s="108">
        <v>2</v>
      </c>
    </row>
    <row r="65" spans="1:14">
      <c r="A65" s="12">
        <v>9204</v>
      </c>
      <c r="B65" s="4" t="s">
        <v>1898</v>
      </c>
      <c r="C65" s="4" t="s">
        <v>313</v>
      </c>
      <c r="D65" s="4">
        <v>4</v>
      </c>
      <c r="E65" s="4">
        <v>1</v>
      </c>
      <c r="F65" s="4">
        <v>2</v>
      </c>
      <c r="G65" s="4">
        <v>0</v>
      </c>
      <c r="H65" s="4">
        <v>2</v>
      </c>
      <c r="I65" s="4">
        <v>5</v>
      </c>
      <c r="J65" s="4">
        <v>3</v>
      </c>
      <c r="K65" s="4">
        <v>6</v>
      </c>
      <c r="L65" s="4">
        <v>9</v>
      </c>
      <c r="M65" s="108">
        <v>2</v>
      </c>
      <c r="N65" s="108">
        <v>2</v>
      </c>
    </row>
    <row r="66" spans="1:14">
      <c r="A66" s="58">
        <v>11100</v>
      </c>
      <c r="B66" s="4" t="s">
        <v>1918</v>
      </c>
      <c r="C66" s="4" t="s">
        <v>313</v>
      </c>
      <c r="D66" s="4">
        <v>1</v>
      </c>
      <c r="E66" s="4">
        <v>0</v>
      </c>
      <c r="F66" s="4">
        <v>1</v>
      </c>
      <c r="G66" s="4">
        <v>1</v>
      </c>
      <c r="H66" s="4">
        <v>1</v>
      </c>
      <c r="I66" s="4">
        <v>1</v>
      </c>
      <c r="J66" s="4">
        <v>0</v>
      </c>
      <c r="K66" s="4">
        <v>1</v>
      </c>
      <c r="L66" s="4">
        <v>0</v>
      </c>
      <c r="M66" s="108">
        <v>2</v>
      </c>
      <c r="N66" s="108">
        <v>2</v>
      </c>
    </row>
    <row r="67" spans="1:14">
      <c r="A67" s="58">
        <v>14100</v>
      </c>
      <c r="B67" s="4" t="s">
        <v>1924</v>
      </c>
      <c r="C67" s="4" t="s">
        <v>313</v>
      </c>
      <c r="D67" s="4">
        <v>0</v>
      </c>
      <c r="E67" s="4">
        <v>2</v>
      </c>
      <c r="F67" s="4">
        <v>1</v>
      </c>
      <c r="G67" s="4">
        <v>1</v>
      </c>
      <c r="H67" s="4">
        <v>0</v>
      </c>
      <c r="I67" s="4">
        <v>3</v>
      </c>
      <c r="J67" s="4">
        <v>1</v>
      </c>
      <c r="K67" s="4">
        <v>1</v>
      </c>
      <c r="L67" s="4">
        <v>2</v>
      </c>
      <c r="M67" s="108">
        <v>2</v>
      </c>
      <c r="N67" s="108">
        <v>0</v>
      </c>
    </row>
    <row r="68" spans="1:14">
      <c r="A68" s="58">
        <v>14201</v>
      </c>
      <c r="B68" s="4" t="s">
        <v>1926</v>
      </c>
      <c r="C68" s="4" t="s">
        <v>313</v>
      </c>
      <c r="D68" s="4">
        <v>0</v>
      </c>
      <c r="E68" s="4">
        <v>1</v>
      </c>
      <c r="F68" s="4">
        <v>2</v>
      </c>
      <c r="G68" s="4">
        <v>0</v>
      </c>
      <c r="H68" s="4">
        <v>1</v>
      </c>
      <c r="I68" s="4">
        <v>2</v>
      </c>
      <c r="J68" s="4">
        <v>0</v>
      </c>
      <c r="K68" s="4">
        <v>1</v>
      </c>
      <c r="L68" s="4">
        <v>0</v>
      </c>
      <c r="M68" s="108">
        <v>2</v>
      </c>
      <c r="N68" s="108">
        <v>0</v>
      </c>
    </row>
    <row r="69" spans="1:14">
      <c r="A69" s="58">
        <v>14203</v>
      </c>
      <c r="B69" s="4" t="s">
        <v>1927</v>
      </c>
      <c r="C69" s="4" t="s">
        <v>313</v>
      </c>
      <c r="D69" s="4">
        <v>1</v>
      </c>
      <c r="E69" s="4">
        <v>1</v>
      </c>
      <c r="F69" s="4">
        <v>2</v>
      </c>
      <c r="G69" s="4">
        <v>3</v>
      </c>
      <c r="H69" s="4">
        <v>3</v>
      </c>
      <c r="I69" s="4">
        <v>2</v>
      </c>
      <c r="J69" s="4">
        <v>2</v>
      </c>
      <c r="K69" s="4">
        <v>3</v>
      </c>
      <c r="L69" s="4">
        <v>1</v>
      </c>
      <c r="M69" s="108">
        <v>2</v>
      </c>
      <c r="N69" s="108">
        <v>3</v>
      </c>
    </row>
    <row r="70" spans="1:14">
      <c r="A70" s="58">
        <v>17000</v>
      </c>
      <c r="B70" s="4" t="s">
        <v>1937</v>
      </c>
      <c r="C70" s="4" t="s">
        <v>313</v>
      </c>
      <c r="D70" s="4">
        <v>2</v>
      </c>
      <c r="E70" s="4">
        <v>1</v>
      </c>
      <c r="F70" s="4">
        <v>0</v>
      </c>
      <c r="G70" s="4">
        <v>4</v>
      </c>
      <c r="H70" s="4">
        <v>1</v>
      </c>
      <c r="I70" s="4">
        <v>1</v>
      </c>
      <c r="J70" s="4">
        <v>2</v>
      </c>
      <c r="K70" s="4">
        <v>0</v>
      </c>
      <c r="L70" s="4">
        <v>2</v>
      </c>
      <c r="M70" s="108">
        <v>2</v>
      </c>
      <c r="N70" s="108">
        <v>0</v>
      </c>
    </row>
    <row r="71" spans="1:14">
      <c r="A71" s="58">
        <v>17200</v>
      </c>
      <c r="B71" s="4" t="s">
        <v>1939</v>
      </c>
      <c r="C71" s="4" t="s">
        <v>313</v>
      </c>
      <c r="D71" s="4">
        <v>1</v>
      </c>
      <c r="E71" s="4">
        <v>0</v>
      </c>
      <c r="F71" s="4">
        <v>0</v>
      </c>
      <c r="G71" s="4">
        <v>3</v>
      </c>
      <c r="H71" s="4">
        <v>0</v>
      </c>
      <c r="I71" s="4">
        <v>1</v>
      </c>
      <c r="J71" s="4">
        <v>1</v>
      </c>
      <c r="K71" s="4">
        <v>0</v>
      </c>
      <c r="L71" s="4">
        <v>1</v>
      </c>
      <c r="M71" s="108">
        <v>2</v>
      </c>
      <c r="N71" s="108">
        <v>0</v>
      </c>
    </row>
    <row r="72" spans="1:14">
      <c r="A72" s="58">
        <v>17201</v>
      </c>
      <c r="B72" s="4" t="s">
        <v>1804</v>
      </c>
      <c r="C72" s="4" t="s">
        <v>313</v>
      </c>
      <c r="D72" s="4">
        <v>0</v>
      </c>
      <c r="E72" s="4">
        <v>0</v>
      </c>
      <c r="F72" s="4">
        <v>0</v>
      </c>
      <c r="G72" s="4">
        <v>3</v>
      </c>
      <c r="H72" s="4">
        <v>0</v>
      </c>
      <c r="I72" s="4">
        <v>1</v>
      </c>
      <c r="J72" s="4">
        <v>0</v>
      </c>
      <c r="K72" s="4">
        <v>0</v>
      </c>
      <c r="L72" s="4">
        <v>1</v>
      </c>
      <c r="M72" s="108">
        <v>2</v>
      </c>
      <c r="N72" s="108">
        <v>0</v>
      </c>
    </row>
    <row r="73" spans="1:14">
      <c r="A73" s="58">
        <v>20104</v>
      </c>
      <c r="B73" s="4" t="s">
        <v>1948</v>
      </c>
      <c r="C73" s="4" t="s">
        <v>313</v>
      </c>
      <c r="D73" s="4">
        <v>4</v>
      </c>
      <c r="E73" s="4">
        <v>1</v>
      </c>
      <c r="F73" s="4">
        <v>0</v>
      </c>
      <c r="G73" s="4">
        <v>1</v>
      </c>
      <c r="H73" s="4">
        <v>1</v>
      </c>
      <c r="I73" s="4">
        <v>1</v>
      </c>
      <c r="J73" s="4">
        <v>2</v>
      </c>
      <c r="K73" s="4">
        <v>3</v>
      </c>
      <c r="L73" s="4">
        <v>0</v>
      </c>
      <c r="M73" s="108">
        <v>2</v>
      </c>
      <c r="N73" s="108">
        <v>4</v>
      </c>
    </row>
    <row r="74" spans="1:14">
      <c r="A74" s="12">
        <v>1200</v>
      </c>
      <c r="B74" s="4" t="s">
        <v>1837</v>
      </c>
      <c r="C74" s="4" t="s">
        <v>313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1</v>
      </c>
      <c r="J74" s="4">
        <v>0</v>
      </c>
      <c r="K74" s="4">
        <v>0</v>
      </c>
      <c r="L74" s="4">
        <v>0</v>
      </c>
      <c r="M74" s="108">
        <v>1</v>
      </c>
      <c r="N74" s="108">
        <v>1</v>
      </c>
    </row>
    <row r="75" spans="1:14">
      <c r="A75" s="12">
        <v>1201</v>
      </c>
      <c r="B75" s="4" t="s">
        <v>1838</v>
      </c>
      <c r="C75" s="4" t="s">
        <v>313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1</v>
      </c>
      <c r="J75" s="4">
        <v>0</v>
      </c>
      <c r="K75" s="4">
        <v>0</v>
      </c>
      <c r="L75" s="4">
        <v>0</v>
      </c>
      <c r="M75" s="108">
        <v>1</v>
      </c>
      <c r="N75" s="108">
        <v>1</v>
      </c>
    </row>
    <row r="76" spans="1:14">
      <c r="A76" s="12">
        <v>1600</v>
      </c>
      <c r="B76" s="4" t="s">
        <v>1846</v>
      </c>
      <c r="C76" s="4" t="s">
        <v>313</v>
      </c>
      <c r="D76" s="4">
        <v>3</v>
      </c>
      <c r="E76" s="4">
        <v>1</v>
      </c>
      <c r="F76" s="4">
        <v>1</v>
      </c>
      <c r="G76" s="4">
        <v>1</v>
      </c>
      <c r="H76" s="4">
        <v>0</v>
      </c>
      <c r="I76" s="4">
        <v>0</v>
      </c>
      <c r="J76" s="4">
        <v>2</v>
      </c>
      <c r="K76" s="4">
        <v>2</v>
      </c>
      <c r="L76" s="4">
        <v>2</v>
      </c>
      <c r="M76" s="108">
        <v>1</v>
      </c>
      <c r="N76" s="108">
        <v>2</v>
      </c>
    </row>
    <row r="77" spans="1:14">
      <c r="A77" s="12">
        <v>2101</v>
      </c>
      <c r="B77" s="4" t="s">
        <v>1849</v>
      </c>
      <c r="C77" s="4" t="s">
        <v>313</v>
      </c>
      <c r="D77" s="4">
        <v>3</v>
      </c>
      <c r="E77" s="4">
        <v>2</v>
      </c>
      <c r="F77" s="4">
        <v>2</v>
      </c>
      <c r="G77" s="4">
        <v>1</v>
      </c>
      <c r="H77" s="4">
        <v>0</v>
      </c>
      <c r="I77" s="4">
        <v>1</v>
      </c>
      <c r="J77" s="4">
        <v>0</v>
      </c>
      <c r="K77" s="4">
        <v>3</v>
      </c>
      <c r="L77" s="4">
        <v>4</v>
      </c>
      <c r="M77" s="108">
        <v>1</v>
      </c>
      <c r="N77" s="108">
        <v>0</v>
      </c>
    </row>
    <row r="78" spans="1:14">
      <c r="A78" s="12">
        <v>2111</v>
      </c>
      <c r="B78" s="4" t="s">
        <v>1859</v>
      </c>
      <c r="C78" s="4" t="s">
        <v>313</v>
      </c>
      <c r="D78" s="4">
        <v>1</v>
      </c>
      <c r="E78" s="4">
        <v>2</v>
      </c>
      <c r="F78" s="4">
        <v>0</v>
      </c>
      <c r="G78" s="4">
        <v>1</v>
      </c>
      <c r="H78" s="4">
        <v>1</v>
      </c>
      <c r="I78" s="4">
        <v>1</v>
      </c>
      <c r="J78" s="4">
        <v>0</v>
      </c>
      <c r="K78" s="4">
        <v>0</v>
      </c>
      <c r="L78" s="4">
        <v>0</v>
      </c>
      <c r="M78" s="108">
        <v>1</v>
      </c>
      <c r="N78" s="108">
        <v>1</v>
      </c>
    </row>
    <row r="79" spans="1:14">
      <c r="A79" s="12">
        <v>2113</v>
      </c>
      <c r="B79" s="4" t="s">
        <v>1861</v>
      </c>
      <c r="C79" s="4" t="s">
        <v>313</v>
      </c>
      <c r="D79" s="4">
        <v>0</v>
      </c>
      <c r="E79" s="4">
        <v>1</v>
      </c>
      <c r="F79" s="4">
        <v>3</v>
      </c>
      <c r="G79" s="4">
        <v>2</v>
      </c>
      <c r="H79" s="4">
        <v>1</v>
      </c>
      <c r="I79" s="4">
        <v>1</v>
      </c>
      <c r="J79" s="4">
        <v>2</v>
      </c>
      <c r="K79" s="4">
        <v>0</v>
      </c>
      <c r="L79" s="4">
        <v>1</v>
      </c>
      <c r="M79" s="108">
        <v>1</v>
      </c>
      <c r="N79" s="108">
        <v>4</v>
      </c>
    </row>
    <row r="80" spans="1:14">
      <c r="A80" s="12">
        <v>2114</v>
      </c>
      <c r="B80" s="4" t="s">
        <v>1862</v>
      </c>
      <c r="C80" s="4" t="s">
        <v>313</v>
      </c>
      <c r="D80" s="4">
        <v>2</v>
      </c>
      <c r="E80" s="4">
        <v>0</v>
      </c>
      <c r="F80" s="4">
        <v>2</v>
      </c>
      <c r="G80" s="4">
        <v>1</v>
      </c>
      <c r="H80" s="4">
        <v>3</v>
      </c>
      <c r="I80" s="4">
        <v>1</v>
      </c>
      <c r="J80" s="4">
        <v>0</v>
      </c>
      <c r="K80" s="4">
        <v>3</v>
      </c>
      <c r="L80" s="4">
        <v>0</v>
      </c>
      <c r="M80" s="108">
        <v>1</v>
      </c>
      <c r="N80" s="108">
        <v>0</v>
      </c>
    </row>
    <row r="81" spans="1:14">
      <c r="A81" s="12">
        <v>2115</v>
      </c>
      <c r="B81" s="4" t="s">
        <v>1863</v>
      </c>
      <c r="C81" s="4" t="s">
        <v>313</v>
      </c>
      <c r="D81" s="4">
        <v>2</v>
      </c>
      <c r="E81" s="4">
        <v>2</v>
      </c>
      <c r="F81" s="4">
        <v>1</v>
      </c>
      <c r="G81" s="4">
        <v>3</v>
      </c>
      <c r="H81" s="4">
        <v>1</v>
      </c>
      <c r="I81" s="4">
        <v>2</v>
      </c>
      <c r="J81" s="4">
        <v>1</v>
      </c>
      <c r="K81" s="4">
        <v>2</v>
      </c>
      <c r="L81" s="4">
        <v>3</v>
      </c>
      <c r="M81" s="108">
        <v>1</v>
      </c>
      <c r="N81" s="108">
        <v>4</v>
      </c>
    </row>
    <row r="82" spans="1:14">
      <c r="A82" s="12">
        <v>2117</v>
      </c>
      <c r="B82" s="4" t="s">
        <v>1865</v>
      </c>
      <c r="C82" s="4" t="s">
        <v>313</v>
      </c>
      <c r="D82" s="4">
        <v>2</v>
      </c>
      <c r="E82" s="4">
        <v>0</v>
      </c>
      <c r="F82" s="4">
        <v>0</v>
      </c>
      <c r="G82" s="4">
        <v>1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108">
        <v>1</v>
      </c>
      <c r="N82" s="108">
        <v>1</v>
      </c>
    </row>
    <row r="83" spans="1:14">
      <c r="A83" s="12">
        <v>2118</v>
      </c>
      <c r="B83" s="4" t="s">
        <v>1866</v>
      </c>
      <c r="C83" s="4" t="s">
        <v>313</v>
      </c>
      <c r="D83" s="4">
        <v>0</v>
      </c>
      <c r="E83" s="4">
        <v>5</v>
      </c>
      <c r="F83" s="4">
        <v>4</v>
      </c>
      <c r="G83" s="4">
        <v>2</v>
      </c>
      <c r="H83" s="4">
        <v>5</v>
      </c>
      <c r="I83" s="4">
        <v>4</v>
      </c>
      <c r="J83" s="4">
        <v>6</v>
      </c>
      <c r="K83" s="4">
        <v>5</v>
      </c>
      <c r="L83" s="4">
        <v>7</v>
      </c>
      <c r="M83" s="108">
        <v>1</v>
      </c>
      <c r="N83" s="108">
        <v>4</v>
      </c>
    </row>
    <row r="84" spans="1:14">
      <c r="A84" s="12">
        <v>2201</v>
      </c>
      <c r="B84" s="4" t="s">
        <v>1871</v>
      </c>
      <c r="C84" s="4" t="s">
        <v>313</v>
      </c>
      <c r="D84" s="4">
        <v>1</v>
      </c>
      <c r="E84" s="4">
        <v>0</v>
      </c>
      <c r="F84" s="4">
        <v>0</v>
      </c>
      <c r="G84" s="4">
        <v>0</v>
      </c>
      <c r="H84" s="4">
        <v>0</v>
      </c>
      <c r="I84" s="4">
        <v>1</v>
      </c>
      <c r="J84" s="4">
        <v>2</v>
      </c>
      <c r="K84" s="4">
        <v>2</v>
      </c>
      <c r="L84" s="4">
        <v>0</v>
      </c>
      <c r="M84" s="108">
        <v>1</v>
      </c>
      <c r="N84" s="108">
        <v>2</v>
      </c>
    </row>
    <row r="85" spans="1:14">
      <c r="A85" s="12">
        <v>3100</v>
      </c>
      <c r="B85" s="4" t="s">
        <v>1874</v>
      </c>
      <c r="C85" s="4" t="s">
        <v>313</v>
      </c>
      <c r="D85" s="4">
        <v>3</v>
      </c>
      <c r="E85" s="4">
        <v>0</v>
      </c>
      <c r="F85" s="4">
        <v>1</v>
      </c>
      <c r="G85" s="4">
        <v>1</v>
      </c>
      <c r="H85" s="4">
        <v>1</v>
      </c>
      <c r="I85" s="4">
        <v>2</v>
      </c>
      <c r="J85" s="4">
        <v>0</v>
      </c>
      <c r="K85" s="4">
        <v>1</v>
      </c>
      <c r="L85" s="4">
        <v>0</v>
      </c>
      <c r="M85" s="108">
        <v>1</v>
      </c>
      <c r="N85" s="108">
        <v>2</v>
      </c>
    </row>
    <row r="86" spans="1:14">
      <c r="A86" s="12">
        <v>3200</v>
      </c>
      <c r="B86" s="4" t="s">
        <v>1875</v>
      </c>
      <c r="C86" s="4" t="s">
        <v>313</v>
      </c>
      <c r="D86" s="4">
        <v>1</v>
      </c>
      <c r="E86" s="4">
        <v>0</v>
      </c>
      <c r="F86" s="4">
        <v>0</v>
      </c>
      <c r="G86" s="4">
        <v>1</v>
      </c>
      <c r="H86" s="4">
        <v>0</v>
      </c>
      <c r="I86" s="4">
        <v>1</v>
      </c>
      <c r="J86" s="4">
        <v>0</v>
      </c>
      <c r="K86" s="4">
        <v>0</v>
      </c>
      <c r="L86" s="4">
        <v>1</v>
      </c>
      <c r="M86" s="108">
        <v>1</v>
      </c>
      <c r="N86" s="108">
        <v>1</v>
      </c>
    </row>
    <row r="87" spans="1:14">
      <c r="A87" s="12">
        <v>5000</v>
      </c>
      <c r="B87" s="4" t="s">
        <v>1879</v>
      </c>
      <c r="C87" s="4" t="s">
        <v>313</v>
      </c>
      <c r="D87" s="4">
        <v>1</v>
      </c>
      <c r="E87" s="4">
        <v>3</v>
      </c>
      <c r="F87" s="4">
        <v>1</v>
      </c>
      <c r="G87" s="4">
        <v>2</v>
      </c>
      <c r="H87" s="4">
        <v>1</v>
      </c>
      <c r="I87" s="4">
        <v>2</v>
      </c>
      <c r="J87" s="4">
        <v>5</v>
      </c>
      <c r="K87" s="4">
        <v>1</v>
      </c>
      <c r="L87" s="4">
        <v>3</v>
      </c>
      <c r="M87" s="108">
        <v>1</v>
      </c>
      <c r="N87" s="108">
        <v>0</v>
      </c>
    </row>
    <row r="88" spans="1:14">
      <c r="A88" s="12">
        <v>5100</v>
      </c>
      <c r="B88" s="4" t="s">
        <v>1880</v>
      </c>
      <c r="C88" s="4" t="s">
        <v>313</v>
      </c>
      <c r="D88" s="4">
        <v>1</v>
      </c>
      <c r="E88" s="4">
        <v>2</v>
      </c>
      <c r="F88" s="4">
        <v>0</v>
      </c>
      <c r="G88" s="4">
        <v>2</v>
      </c>
      <c r="H88" s="4">
        <v>1</v>
      </c>
      <c r="I88" s="4">
        <v>2</v>
      </c>
      <c r="J88" s="4">
        <v>5</v>
      </c>
      <c r="K88" s="4">
        <v>1</v>
      </c>
      <c r="L88" s="4">
        <v>3</v>
      </c>
      <c r="M88" s="108">
        <v>1</v>
      </c>
      <c r="N88" s="108">
        <v>0</v>
      </c>
    </row>
    <row r="89" spans="1:14">
      <c r="A89" s="12">
        <v>6200</v>
      </c>
      <c r="B89" s="4" t="s">
        <v>1884</v>
      </c>
      <c r="C89" s="4" t="s">
        <v>313</v>
      </c>
      <c r="D89" s="4">
        <v>1</v>
      </c>
      <c r="E89" s="4">
        <v>1</v>
      </c>
      <c r="F89" s="4">
        <v>2</v>
      </c>
      <c r="G89" s="4">
        <v>1</v>
      </c>
      <c r="H89" s="4">
        <v>2</v>
      </c>
      <c r="I89" s="4">
        <v>1</v>
      </c>
      <c r="J89" s="4">
        <v>1</v>
      </c>
      <c r="K89" s="4">
        <v>0</v>
      </c>
      <c r="L89" s="4">
        <v>1</v>
      </c>
      <c r="M89" s="108">
        <v>1</v>
      </c>
      <c r="N89" s="108">
        <v>0</v>
      </c>
    </row>
    <row r="90" spans="1:14">
      <c r="A90" s="12">
        <v>6500</v>
      </c>
      <c r="B90" s="4" t="s">
        <v>1887</v>
      </c>
      <c r="C90" s="4" t="s">
        <v>313</v>
      </c>
      <c r="D90" s="4">
        <v>2</v>
      </c>
      <c r="E90" s="4">
        <v>1</v>
      </c>
      <c r="F90" s="4">
        <v>1</v>
      </c>
      <c r="G90" s="4">
        <v>2</v>
      </c>
      <c r="H90" s="4">
        <v>1</v>
      </c>
      <c r="I90" s="4">
        <v>4</v>
      </c>
      <c r="J90" s="4">
        <v>0</v>
      </c>
      <c r="K90" s="4">
        <v>4</v>
      </c>
      <c r="L90" s="4">
        <v>4</v>
      </c>
      <c r="M90" s="108">
        <v>1</v>
      </c>
      <c r="N90" s="108">
        <v>2</v>
      </c>
    </row>
    <row r="91" spans="1:14">
      <c r="A91" s="12">
        <v>9201</v>
      </c>
      <c r="B91" s="4" t="s">
        <v>1895</v>
      </c>
      <c r="C91" s="4" t="s">
        <v>313</v>
      </c>
      <c r="D91" s="4">
        <v>2</v>
      </c>
      <c r="E91" s="4">
        <v>1</v>
      </c>
      <c r="F91" s="4">
        <v>0</v>
      </c>
      <c r="G91" s="4">
        <v>0</v>
      </c>
      <c r="H91" s="4">
        <v>0</v>
      </c>
      <c r="I91" s="4">
        <v>1</v>
      </c>
      <c r="J91" s="4">
        <v>0</v>
      </c>
      <c r="K91" s="4">
        <v>1</v>
      </c>
      <c r="L91" s="4">
        <v>1</v>
      </c>
      <c r="M91" s="108">
        <v>1</v>
      </c>
      <c r="N91" s="108">
        <v>0</v>
      </c>
    </row>
    <row r="92" spans="1:14">
      <c r="A92" s="12">
        <v>9500</v>
      </c>
      <c r="B92" s="4" t="s">
        <v>1909</v>
      </c>
      <c r="C92" s="4" t="s">
        <v>313</v>
      </c>
      <c r="D92" s="4">
        <v>2</v>
      </c>
      <c r="E92" s="4">
        <v>3</v>
      </c>
      <c r="F92" s="4">
        <v>0</v>
      </c>
      <c r="G92" s="4">
        <v>3</v>
      </c>
      <c r="H92" s="4">
        <v>2</v>
      </c>
      <c r="I92" s="4">
        <v>2</v>
      </c>
      <c r="J92" s="4">
        <v>2</v>
      </c>
      <c r="K92" s="4">
        <v>1</v>
      </c>
      <c r="L92" s="4">
        <v>2</v>
      </c>
      <c r="M92" s="108">
        <v>1</v>
      </c>
      <c r="N92" s="108">
        <v>2</v>
      </c>
    </row>
    <row r="93" spans="1:14">
      <c r="A93" s="4">
        <v>10100</v>
      </c>
      <c r="B93" s="4" t="s">
        <v>1911</v>
      </c>
      <c r="C93" s="4" t="s">
        <v>313</v>
      </c>
      <c r="D93" s="4">
        <v>1</v>
      </c>
      <c r="E93" s="4">
        <v>0</v>
      </c>
      <c r="F93" s="4">
        <v>0</v>
      </c>
      <c r="G93" s="4">
        <v>0</v>
      </c>
      <c r="H93" s="4">
        <v>1</v>
      </c>
      <c r="I93" s="4">
        <v>0</v>
      </c>
      <c r="J93" s="4">
        <v>0</v>
      </c>
      <c r="K93" s="4">
        <v>1</v>
      </c>
      <c r="L93" s="4">
        <v>0</v>
      </c>
      <c r="M93" s="108">
        <v>1</v>
      </c>
      <c r="N93" s="108">
        <v>0</v>
      </c>
    </row>
    <row r="94" spans="1:14">
      <c r="A94" s="4">
        <v>10500</v>
      </c>
      <c r="B94" s="4" t="s">
        <v>1915</v>
      </c>
      <c r="C94" s="4" t="s">
        <v>313</v>
      </c>
      <c r="D94" s="4">
        <v>0</v>
      </c>
      <c r="E94" s="4">
        <v>0</v>
      </c>
      <c r="F94" s="4">
        <v>0</v>
      </c>
      <c r="G94" s="4">
        <v>0</v>
      </c>
      <c r="H94" s="4">
        <v>1</v>
      </c>
      <c r="I94" s="4">
        <v>0</v>
      </c>
      <c r="J94" s="4">
        <v>0</v>
      </c>
      <c r="K94" s="4">
        <v>0</v>
      </c>
      <c r="L94" s="4">
        <v>0</v>
      </c>
      <c r="M94" s="108">
        <v>1</v>
      </c>
      <c r="N94" s="108">
        <v>0</v>
      </c>
    </row>
    <row r="95" spans="1:14">
      <c r="A95" s="58">
        <v>11302</v>
      </c>
      <c r="B95" s="4" t="s">
        <v>1801</v>
      </c>
      <c r="C95" s="4" t="s">
        <v>313</v>
      </c>
      <c r="D95" s="4">
        <v>3</v>
      </c>
      <c r="E95" s="4">
        <v>6</v>
      </c>
      <c r="F95" s="4">
        <v>3</v>
      </c>
      <c r="G95" s="4">
        <v>3</v>
      </c>
      <c r="H95" s="4">
        <v>4</v>
      </c>
      <c r="I95" s="4">
        <v>2</v>
      </c>
      <c r="J95" s="4">
        <v>2</v>
      </c>
      <c r="K95" s="4">
        <v>4</v>
      </c>
      <c r="L95" s="4">
        <v>5</v>
      </c>
      <c r="M95" s="108">
        <v>1</v>
      </c>
      <c r="N95" s="108">
        <v>3</v>
      </c>
    </row>
    <row r="96" spans="1:14">
      <c r="A96" s="58">
        <v>12000</v>
      </c>
      <c r="B96" s="4" t="s">
        <v>1922</v>
      </c>
      <c r="C96" s="4" t="s">
        <v>313</v>
      </c>
      <c r="D96" s="4">
        <v>0</v>
      </c>
      <c r="E96" s="4">
        <v>0</v>
      </c>
      <c r="F96" s="4">
        <v>0</v>
      </c>
      <c r="G96" s="4">
        <v>1</v>
      </c>
      <c r="H96" s="4">
        <v>1</v>
      </c>
      <c r="I96" s="4">
        <v>1</v>
      </c>
      <c r="J96" s="4">
        <v>0</v>
      </c>
      <c r="K96" s="4">
        <v>0</v>
      </c>
      <c r="L96" s="4">
        <v>0</v>
      </c>
      <c r="M96" s="108">
        <v>1</v>
      </c>
      <c r="N96" s="108">
        <v>0</v>
      </c>
    </row>
    <row r="97" spans="1:14">
      <c r="A97" s="58">
        <v>16000</v>
      </c>
      <c r="B97" s="4" t="s">
        <v>1930</v>
      </c>
      <c r="C97" s="4" t="s">
        <v>313</v>
      </c>
      <c r="D97" s="4">
        <v>0</v>
      </c>
      <c r="E97" s="4">
        <v>1</v>
      </c>
      <c r="F97" s="4">
        <v>0</v>
      </c>
      <c r="G97" s="4">
        <v>1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108">
        <v>1</v>
      </c>
      <c r="N97" s="108">
        <v>0</v>
      </c>
    </row>
    <row r="98" spans="1:14">
      <c r="A98" s="58">
        <v>16600</v>
      </c>
      <c r="B98" s="4" t="s">
        <v>1936</v>
      </c>
      <c r="C98" s="4" t="s">
        <v>313</v>
      </c>
      <c r="D98" s="4">
        <v>0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108">
        <v>1</v>
      </c>
      <c r="N98" s="108">
        <v>0</v>
      </c>
    </row>
    <row r="99" spans="1:14">
      <c r="A99" s="12">
        <v>18300</v>
      </c>
      <c r="B99" s="4" t="s">
        <v>1944</v>
      </c>
      <c r="C99" s="4" t="s">
        <v>313</v>
      </c>
      <c r="D99" s="4">
        <v>0</v>
      </c>
      <c r="E99" s="4">
        <v>3</v>
      </c>
      <c r="F99" s="4">
        <v>3</v>
      </c>
      <c r="G99" s="4">
        <v>0</v>
      </c>
      <c r="H99" s="4">
        <v>1</v>
      </c>
      <c r="I99" s="4">
        <v>2</v>
      </c>
      <c r="J99" s="4">
        <v>4</v>
      </c>
      <c r="K99" s="4">
        <v>2</v>
      </c>
      <c r="L99" s="4">
        <v>2</v>
      </c>
      <c r="M99" s="108">
        <v>1</v>
      </c>
      <c r="N99" s="108">
        <v>3</v>
      </c>
    </row>
    <row r="100" spans="1:14">
      <c r="A100" s="4">
        <v>20102</v>
      </c>
      <c r="B100" s="4" t="s">
        <v>1808</v>
      </c>
      <c r="C100" s="4" t="s">
        <v>313</v>
      </c>
      <c r="D100" s="4">
        <v>3</v>
      </c>
      <c r="E100" s="4">
        <v>2</v>
      </c>
      <c r="F100" s="4">
        <v>1</v>
      </c>
      <c r="G100" s="4">
        <v>1</v>
      </c>
      <c r="H100" s="4">
        <v>1</v>
      </c>
      <c r="I100" s="4">
        <v>3</v>
      </c>
      <c r="J100" s="4">
        <v>1</v>
      </c>
      <c r="K100" s="4">
        <v>2</v>
      </c>
      <c r="L100" s="4">
        <v>3</v>
      </c>
      <c r="M100" s="108">
        <v>1</v>
      </c>
      <c r="N100" s="108">
        <v>1</v>
      </c>
    </row>
    <row r="101" spans="1:14">
      <c r="A101" s="4">
        <v>20107</v>
      </c>
      <c r="B101" s="4" t="s">
        <v>1950</v>
      </c>
      <c r="C101" s="4" t="s">
        <v>313</v>
      </c>
      <c r="D101" s="4">
        <v>0</v>
      </c>
      <c r="E101" s="4">
        <v>2</v>
      </c>
      <c r="F101" s="4">
        <v>0</v>
      </c>
      <c r="G101" s="4">
        <v>4</v>
      </c>
      <c r="H101" s="4">
        <v>2</v>
      </c>
      <c r="I101" s="4">
        <v>1</v>
      </c>
      <c r="J101" s="4">
        <v>3</v>
      </c>
      <c r="K101" s="4">
        <v>1</v>
      </c>
      <c r="L101" s="4">
        <v>0</v>
      </c>
      <c r="M101" s="108">
        <v>1</v>
      </c>
      <c r="N101" s="108">
        <v>4</v>
      </c>
    </row>
    <row r="102" spans="1:14">
      <c r="A102" s="12">
        <v>1100</v>
      </c>
      <c r="B102" s="4" t="s">
        <v>1836</v>
      </c>
      <c r="C102" s="4" t="s">
        <v>313</v>
      </c>
      <c r="D102" s="4">
        <v>1</v>
      </c>
      <c r="E102" s="4">
        <v>1</v>
      </c>
      <c r="F102" s="4">
        <v>1</v>
      </c>
      <c r="G102" s="4">
        <v>0</v>
      </c>
      <c r="H102" s="4">
        <v>1</v>
      </c>
      <c r="I102" s="4">
        <v>3</v>
      </c>
      <c r="J102" s="4">
        <v>3</v>
      </c>
      <c r="K102" s="4">
        <v>3</v>
      </c>
      <c r="L102" s="4">
        <v>0</v>
      </c>
      <c r="M102" s="108">
        <v>0</v>
      </c>
      <c r="N102" s="108">
        <v>2</v>
      </c>
    </row>
    <row r="103" spans="1:14">
      <c r="A103" s="12">
        <v>1202</v>
      </c>
      <c r="B103" s="4" t="s">
        <v>1839</v>
      </c>
      <c r="C103" s="4" t="s">
        <v>313</v>
      </c>
      <c r="D103" s="4">
        <v>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108">
        <v>0</v>
      </c>
      <c r="N103" s="108">
        <v>0</v>
      </c>
    </row>
    <row r="104" spans="1:14">
      <c r="A104" s="12">
        <v>1400</v>
      </c>
      <c r="B104" s="4" t="s">
        <v>1841</v>
      </c>
      <c r="C104" s="4" t="s">
        <v>313</v>
      </c>
      <c r="D104" s="4">
        <v>0</v>
      </c>
      <c r="E104" s="4">
        <v>3</v>
      </c>
      <c r="F104" s="4">
        <v>0</v>
      </c>
      <c r="G104" s="4">
        <v>3</v>
      </c>
      <c r="H104" s="4">
        <v>0</v>
      </c>
      <c r="I104" s="4">
        <v>1</v>
      </c>
      <c r="J104" s="4">
        <v>1</v>
      </c>
      <c r="K104" s="4">
        <v>2</v>
      </c>
      <c r="L104" s="4">
        <v>2</v>
      </c>
      <c r="M104" s="108">
        <v>0</v>
      </c>
      <c r="N104" s="108">
        <v>1</v>
      </c>
    </row>
    <row r="105" spans="1:14">
      <c r="A105" s="12">
        <v>1401</v>
      </c>
      <c r="B105" s="4" t="s">
        <v>1842</v>
      </c>
      <c r="C105" s="4" t="s">
        <v>313</v>
      </c>
      <c r="D105" s="4">
        <v>0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1</v>
      </c>
      <c r="M105" s="108">
        <v>0</v>
      </c>
      <c r="N105" s="108">
        <v>0</v>
      </c>
    </row>
    <row r="106" spans="1:14">
      <c r="A106" s="12">
        <v>1402</v>
      </c>
      <c r="B106" s="4" t="s">
        <v>1843</v>
      </c>
      <c r="C106" s="4" t="s">
        <v>313</v>
      </c>
      <c r="D106" s="4">
        <v>0</v>
      </c>
      <c r="E106" s="4">
        <v>3</v>
      </c>
      <c r="F106" s="4">
        <v>0</v>
      </c>
      <c r="G106" s="4">
        <v>3</v>
      </c>
      <c r="H106" s="4">
        <v>0</v>
      </c>
      <c r="I106" s="4">
        <v>1</v>
      </c>
      <c r="J106" s="4">
        <v>1</v>
      </c>
      <c r="K106" s="4">
        <v>2</v>
      </c>
      <c r="L106" s="4">
        <v>1</v>
      </c>
      <c r="M106" s="108">
        <v>0</v>
      </c>
      <c r="N106" s="108">
        <v>1</v>
      </c>
    </row>
    <row r="107" spans="1:14">
      <c r="A107" s="12">
        <v>1403</v>
      </c>
      <c r="B107" s="4" t="s">
        <v>1844</v>
      </c>
      <c r="C107" s="4" t="s">
        <v>313</v>
      </c>
      <c r="D107" s="4">
        <v>0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108">
        <v>0</v>
      </c>
      <c r="N107" s="108">
        <v>0</v>
      </c>
    </row>
    <row r="108" spans="1:14">
      <c r="A108" s="12">
        <v>1500</v>
      </c>
      <c r="B108" s="4" t="s">
        <v>1845</v>
      </c>
      <c r="C108" s="4" t="s">
        <v>313</v>
      </c>
      <c r="D108" s="4">
        <v>0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108">
        <v>0</v>
      </c>
      <c r="N108" s="108">
        <v>0</v>
      </c>
    </row>
    <row r="109" spans="1:14">
      <c r="A109" s="12">
        <v>4100</v>
      </c>
      <c r="B109" s="4" t="s">
        <v>1877</v>
      </c>
      <c r="C109" s="4" t="s">
        <v>313</v>
      </c>
      <c r="D109" s="4">
        <v>4</v>
      </c>
      <c r="E109" s="4">
        <v>1</v>
      </c>
      <c r="F109" s="4">
        <v>7</v>
      </c>
      <c r="G109" s="4">
        <v>7</v>
      </c>
      <c r="H109" s="4">
        <v>1</v>
      </c>
      <c r="I109" s="4">
        <v>1</v>
      </c>
      <c r="J109" s="4">
        <v>4</v>
      </c>
      <c r="K109" s="4">
        <v>6</v>
      </c>
      <c r="L109" s="4">
        <v>5</v>
      </c>
      <c r="M109" s="108">
        <v>0</v>
      </c>
      <c r="N109" s="108">
        <v>2</v>
      </c>
    </row>
    <row r="110" spans="1:14">
      <c r="A110" s="12">
        <v>5200</v>
      </c>
      <c r="B110" s="4" t="s">
        <v>1881</v>
      </c>
      <c r="C110" s="4" t="s">
        <v>313</v>
      </c>
      <c r="D110" s="4">
        <v>0</v>
      </c>
      <c r="E110" s="4">
        <v>1</v>
      </c>
      <c r="F110" s="4">
        <v>1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108">
        <v>0</v>
      </c>
      <c r="N110" s="108">
        <v>0</v>
      </c>
    </row>
    <row r="111" spans="1:14">
      <c r="A111" s="12">
        <v>6100</v>
      </c>
      <c r="B111" s="4" t="s">
        <v>1883</v>
      </c>
      <c r="C111" s="4" t="s">
        <v>313</v>
      </c>
      <c r="D111" s="4">
        <v>1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1</v>
      </c>
      <c r="L111" s="4">
        <v>0</v>
      </c>
      <c r="M111" s="108">
        <v>0</v>
      </c>
      <c r="N111" s="108">
        <v>0</v>
      </c>
    </row>
    <row r="112" spans="1:14">
      <c r="A112" s="12">
        <v>7000</v>
      </c>
      <c r="B112" s="4" t="s">
        <v>1888</v>
      </c>
      <c r="C112" s="4" t="s">
        <v>313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108">
        <v>0</v>
      </c>
      <c r="N112" s="108">
        <v>0</v>
      </c>
    </row>
    <row r="113" spans="1:14">
      <c r="A113" s="12">
        <v>8000</v>
      </c>
      <c r="B113" s="4" t="s">
        <v>1889</v>
      </c>
      <c r="C113" s="4" t="s">
        <v>313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108">
        <v>0</v>
      </c>
      <c r="N113" s="108">
        <v>0</v>
      </c>
    </row>
    <row r="114" spans="1:14">
      <c r="A114" s="12">
        <v>9100</v>
      </c>
      <c r="B114" s="4" t="s">
        <v>1891</v>
      </c>
      <c r="C114" s="4" t="s">
        <v>313</v>
      </c>
      <c r="D114" s="4">
        <v>1</v>
      </c>
      <c r="E114" s="4">
        <v>1</v>
      </c>
      <c r="F114" s="4">
        <v>2</v>
      </c>
      <c r="G114" s="4">
        <v>0</v>
      </c>
      <c r="H114" s="4">
        <v>0</v>
      </c>
      <c r="I114" s="4">
        <v>0</v>
      </c>
      <c r="J114" s="4">
        <v>3</v>
      </c>
      <c r="K114" s="4">
        <v>0</v>
      </c>
      <c r="L114" s="4">
        <v>2</v>
      </c>
      <c r="M114" s="108">
        <v>0</v>
      </c>
      <c r="N114" s="108">
        <v>0</v>
      </c>
    </row>
    <row r="115" spans="1:14">
      <c r="A115" s="12">
        <v>9101</v>
      </c>
      <c r="B115" s="4" t="s">
        <v>1892</v>
      </c>
      <c r="C115" s="4" t="s">
        <v>313</v>
      </c>
      <c r="D115" s="4">
        <v>1</v>
      </c>
      <c r="E115" s="4">
        <v>0</v>
      </c>
      <c r="F115" s="4">
        <v>1</v>
      </c>
      <c r="G115" s="4">
        <v>0</v>
      </c>
      <c r="H115" s="4">
        <v>0</v>
      </c>
      <c r="I115" s="4">
        <v>0</v>
      </c>
      <c r="J115" s="4">
        <v>1</v>
      </c>
      <c r="K115" s="4">
        <v>0</v>
      </c>
      <c r="L115" s="4">
        <v>1</v>
      </c>
      <c r="M115" s="108">
        <v>0</v>
      </c>
      <c r="N115" s="108">
        <v>0</v>
      </c>
    </row>
    <row r="116" spans="1:14">
      <c r="A116" s="12">
        <v>9102</v>
      </c>
      <c r="B116" s="4" t="s">
        <v>1893</v>
      </c>
      <c r="C116" s="4" t="s">
        <v>313</v>
      </c>
      <c r="D116" s="4">
        <v>0</v>
      </c>
      <c r="E116" s="4">
        <v>1</v>
      </c>
      <c r="F116" s="4">
        <v>1</v>
      </c>
      <c r="G116" s="4">
        <v>0</v>
      </c>
      <c r="H116" s="4">
        <v>0</v>
      </c>
      <c r="I116" s="4">
        <v>0</v>
      </c>
      <c r="J116" s="4">
        <v>2</v>
      </c>
      <c r="K116" s="4">
        <v>0</v>
      </c>
      <c r="L116" s="4">
        <v>1</v>
      </c>
      <c r="M116" s="108">
        <v>0</v>
      </c>
      <c r="N116" s="108">
        <v>0</v>
      </c>
    </row>
    <row r="117" spans="1:14">
      <c r="A117" s="12">
        <v>9205</v>
      </c>
      <c r="B117" s="4" t="s">
        <v>1899</v>
      </c>
      <c r="C117" s="4" t="s">
        <v>313</v>
      </c>
      <c r="D117" s="4">
        <v>0</v>
      </c>
      <c r="E117" s="4">
        <v>1</v>
      </c>
      <c r="F117" s="4">
        <v>0</v>
      </c>
      <c r="G117" s="4">
        <v>2</v>
      </c>
      <c r="H117" s="4">
        <v>0</v>
      </c>
      <c r="I117" s="4">
        <v>0</v>
      </c>
      <c r="J117" s="4">
        <v>0</v>
      </c>
      <c r="K117" s="4">
        <v>1</v>
      </c>
      <c r="L117" s="4">
        <v>1</v>
      </c>
      <c r="M117" s="108">
        <v>0</v>
      </c>
      <c r="N117" s="108">
        <v>0</v>
      </c>
    </row>
    <row r="118" spans="1:14">
      <c r="A118" s="12">
        <v>9208</v>
      </c>
      <c r="B118" s="4" t="s">
        <v>1902</v>
      </c>
      <c r="C118" s="4" t="s">
        <v>313</v>
      </c>
      <c r="D118" s="4">
        <v>1</v>
      </c>
      <c r="E118" s="4">
        <v>1</v>
      </c>
      <c r="F118" s="4">
        <v>0</v>
      </c>
      <c r="G118" s="4">
        <v>2</v>
      </c>
      <c r="H118" s="4">
        <v>2</v>
      </c>
      <c r="I118" s="4">
        <v>3</v>
      </c>
      <c r="J118" s="4">
        <v>2</v>
      </c>
      <c r="K118" s="4">
        <v>0</v>
      </c>
      <c r="L118" s="4">
        <v>0</v>
      </c>
      <c r="M118" s="108">
        <v>0</v>
      </c>
      <c r="N118" s="108">
        <v>3</v>
      </c>
    </row>
    <row r="119" spans="1:14">
      <c r="A119" s="12">
        <v>9304</v>
      </c>
      <c r="B119" s="4" t="s">
        <v>1907</v>
      </c>
      <c r="C119" s="4" t="s">
        <v>313</v>
      </c>
      <c r="D119" s="4">
        <v>2</v>
      </c>
      <c r="E119" s="4">
        <v>0</v>
      </c>
      <c r="F119" s="4">
        <v>1</v>
      </c>
      <c r="G119" s="4">
        <v>1</v>
      </c>
      <c r="H119" s="4">
        <v>1</v>
      </c>
      <c r="I119" s="4">
        <v>2</v>
      </c>
      <c r="J119" s="4">
        <v>0</v>
      </c>
      <c r="K119" s="4">
        <v>2</v>
      </c>
      <c r="L119" s="4">
        <v>0</v>
      </c>
      <c r="M119" s="108">
        <v>0</v>
      </c>
      <c r="N119" s="108">
        <v>1</v>
      </c>
    </row>
    <row r="120" spans="1:14">
      <c r="A120" s="4">
        <v>10300</v>
      </c>
      <c r="B120" s="4" t="s">
        <v>1913</v>
      </c>
      <c r="C120" s="4" t="s">
        <v>313</v>
      </c>
      <c r="D120" s="4">
        <v>1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108">
        <v>0</v>
      </c>
      <c r="N120" s="108">
        <v>0</v>
      </c>
    </row>
    <row r="121" spans="1:14">
      <c r="A121" s="58">
        <v>13000</v>
      </c>
      <c r="B121" s="4" t="s">
        <v>1802</v>
      </c>
      <c r="C121" s="4" t="s">
        <v>313</v>
      </c>
      <c r="D121" s="4">
        <v>0</v>
      </c>
      <c r="E121" s="4">
        <v>1</v>
      </c>
      <c r="F121" s="4">
        <v>0</v>
      </c>
      <c r="G121" s="4">
        <v>0</v>
      </c>
      <c r="H121" s="4">
        <v>0</v>
      </c>
      <c r="I121" s="4">
        <v>1</v>
      </c>
      <c r="J121" s="4">
        <v>2</v>
      </c>
      <c r="K121" s="4">
        <v>1</v>
      </c>
      <c r="L121" s="4">
        <v>3</v>
      </c>
      <c r="M121" s="108">
        <v>0</v>
      </c>
      <c r="N121" s="108">
        <v>4</v>
      </c>
    </row>
    <row r="122" spans="1:14">
      <c r="A122" s="58">
        <v>15000</v>
      </c>
      <c r="B122" s="4" t="s">
        <v>1929</v>
      </c>
      <c r="C122" s="4" t="s">
        <v>313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108">
        <v>0</v>
      </c>
      <c r="N122" s="108">
        <v>0</v>
      </c>
    </row>
    <row r="123" spans="1:14">
      <c r="A123" s="4">
        <v>16100</v>
      </c>
      <c r="B123" s="4" t="s">
        <v>1931</v>
      </c>
      <c r="C123" s="4" t="s">
        <v>313</v>
      </c>
      <c r="D123" s="4">
        <v>0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108">
        <v>0</v>
      </c>
      <c r="N123" s="108">
        <v>0</v>
      </c>
    </row>
    <row r="124" spans="1:14">
      <c r="A124" s="58">
        <v>16200</v>
      </c>
      <c r="B124" s="4" t="s">
        <v>1932</v>
      </c>
      <c r="C124" s="4" t="s">
        <v>313</v>
      </c>
      <c r="D124" s="4">
        <v>0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108">
        <v>0</v>
      </c>
      <c r="N124" s="108">
        <v>0</v>
      </c>
    </row>
    <row r="125" spans="1:14">
      <c r="A125" s="58">
        <v>16300</v>
      </c>
      <c r="B125" s="4" t="s">
        <v>1933</v>
      </c>
      <c r="C125" s="4" t="s">
        <v>313</v>
      </c>
      <c r="D125" s="4">
        <v>0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108">
        <v>0</v>
      </c>
      <c r="N125" s="108">
        <v>0</v>
      </c>
    </row>
    <row r="126" spans="1:14">
      <c r="A126" s="58">
        <v>16400</v>
      </c>
      <c r="B126" s="4" t="s">
        <v>1934</v>
      </c>
      <c r="C126" s="4" t="s">
        <v>313</v>
      </c>
      <c r="D126" s="4">
        <v>0</v>
      </c>
      <c r="E126" s="4">
        <v>0</v>
      </c>
      <c r="F126" s="4">
        <v>0</v>
      </c>
      <c r="G126" s="4">
        <v>1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108">
        <v>0</v>
      </c>
      <c r="N126" s="108">
        <v>0</v>
      </c>
    </row>
    <row r="127" spans="1:14">
      <c r="A127" s="58">
        <v>16500</v>
      </c>
      <c r="B127" s="4" t="s">
        <v>1935</v>
      </c>
      <c r="C127" s="4" t="s">
        <v>313</v>
      </c>
      <c r="D127" s="4">
        <v>0</v>
      </c>
      <c r="E127" s="4">
        <v>1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108">
        <v>0</v>
      </c>
      <c r="N127" s="108">
        <v>0</v>
      </c>
    </row>
    <row r="128" spans="1:14">
      <c r="A128" s="4">
        <v>17100</v>
      </c>
      <c r="B128" s="4" t="s">
        <v>1938</v>
      </c>
      <c r="C128" s="4" t="s">
        <v>313</v>
      </c>
      <c r="D128" s="4">
        <v>1</v>
      </c>
      <c r="E128" s="4">
        <v>0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108">
        <v>0</v>
      </c>
      <c r="N128" s="108">
        <v>0</v>
      </c>
    </row>
    <row r="129" spans="1:14">
      <c r="A129" s="4">
        <v>17202</v>
      </c>
      <c r="B129" s="4" t="s">
        <v>1940</v>
      </c>
      <c r="C129" s="4" t="s">
        <v>313</v>
      </c>
      <c r="D129" s="4">
        <v>1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1</v>
      </c>
      <c r="K129" s="4">
        <v>0</v>
      </c>
      <c r="L129" s="4">
        <v>0</v>
      </c>
      <c r="M129" s="108">
        <v>0</v>
      </c>
      <c r="N129" s="108">
        <v>0</v>
      </c>
    </row>
    <row r="130" spans="1:14">
      <c r="A130" s="58">
        <v>17300</v>
      </c>
      <c r="B130" s="4" t="s">
        <v>1941</v>
      </c>
      <c r="C130" s="4" t="s">
        <v>313</v>
      </c>
      <c r="D130" s="4">
        <v>0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1</v>
      </c>
      <c r="M130" s="108">
        <v>0</v>
      </c>
      <c r="N130" s="108">
        <v>0</v>
      </c>
    </row>
    <row r="131" spans="1:14">
      <c r="A131" s="4">
        <v>17400</v>
      </c>
      <c r="B131" s="4" t="s">
        <v>1805</v>
      </c>
      <c r="C131" s="4" t="s">
        <v>313</v>
      </c>
      <c r="D131" s="4">
        <v>0</v>
      </c>
      <c r="E131" s="4">
        <v>0</v>
      </c>
      <c r="F131" s="4">
        <v>0</v>
      </c>
      <c r="G131" s="4">
        <v>0</v>
      </c>
      <c r="H131" s="4">
        <v>1</v>
      </c>
      <c r="I131" s="4">
        <v>0</v>
      </c>
      <c r="J131" s="4">
        <v>1</v>
      </c>
      <c r="K131" s="4">
        <v>0</v>
      </c>
      <c r="L131" s="4">
        <v>0</v>
      </c>
      <c r="M131" s="108">
        <v>0</v>
      </c>
      <c r="N131" s="108">
        <v>0</v>
      </c>
    </row>
    <row r="132" spans="1:14">
      <c r="A132" s="58">
        <v>17500</v>
      </c>
      <c r="B132" s="4" t="s">
        <v>1806</v>
      </c>
      <c r="C132" s="4" t="s">
        <v>313</v>
      </c>
      <c r="D132" s="4">
        <v>0</v>
      </c>
      <c r="E132" s="4">
        <v>1</v>
      </c>
      <c r="F132" s="4">
        <v>0</v>
      </c>
      <c r="G132" s="4">
        <v>1</v>
      </c>
      <c r="H132" s="4">
        <v>0</v>
      </c>
      <c r="I132" s="4">
        <v>0</v>
      </c>
      <c r="J132" s="4">
        <v>0</v>
      </c>
      <c r="K132" s="4">
        <v>0</v>
      </c>
      <c r="L132" s="4">
        <v>0</v>
      </c>
      <c r="M132" s="108">
        <v>0</v>
      </c>
      <c r="N132" s="108">
        <v>0</v>
      </c>
    </row>
    <row r="133" spans="1:14">
      <c r="A133" s="58">
        <v>18200</v>
      </c>
      <c r="B133" s="4" t="s">
        <v>1807</v>
      </c>
      <c r="C133" s="4" t="s">
        <v>313</v>
      </c>
      <c r="D133" s="4">
        <v>0</v>
      </c>
      <c r="E133" s="4">
        <v>0</v>
      </c>
      <c r="F133" s="4">
        <v>0</v>
      </c>
      <c r="G133" s="4">
        <v>0</v>
      </c>
      <c r="H133" s="4">
        <v>1</v>
      </c>
      <c r="I133" s="4">
        <v>0</v>
      </c>
      <c r="J133" s="4">
        <v>0</v>
      </c>
      <c r="K133" s="4">
        <v>0</v>
      </c>
      <c r="L133" s="4">
        <v>0</v>
      </c>
      <c r="M133" s="108">
        <v>0</v>
      </c>
      <c r="N133" s="108">
        <v>0</v>
      </c>
    </row>
    <row r="134" spans="1:14">
      <c r="A134" s="58">
        <v>20105</v>
      </c>
      <c r="B134" s="4" t="s">
        <v>1949</v>
      </c>
      <c r="C134" s="4" t="s">
        <v>313</v>
      </c>
      <c r="D134" s="4">
        <v>0</v>
      </c>
      <c r="E134" s="4">
        <v>0</v>
      </c>
      <c r="F134" s="4">
        <v>0</v>
      </c>
      <c r="G134" s="4">
        <v>1</v>
      </c>
      <c r="H134" s="4">
        <v>1</v>
      </c>
      <c r="I134" s="4">
        <v>0</v>
      </c>
      <c r="J134" s="4">
        <v>0</v>
      </c>
      <c r="K134" s="4">
        <v>1</v>
      </c>
      <c r="L134" s="4">
        <v>2</v>
      </c>
      <c r="M134" s="108">
        <v>0</v>
      </c>
      <c r="N134" s="108">
        <v>0</v>
      </c>
    </row>
    <row r="135" spans="1:14">
      <c r="A135" s="58">
        <v>20106</v>
      </c>
      <c r="B135" s="4" t="s">
        <v>1810</v>
      </c>
      <c r="C135" s="4" t="s">
        <v>313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1</v>
      </c>
      <c r="M135" s="108">
        <v>0</v>
      </c>
      <c r="N135" s="108">
        <v>0</v>
      </c>
    </row>
    <row r="136" spans="1:14">
      <c r="A136" s="58">
        <v>20300</v>
      </c>
      <c r="B136" s="4" t="s">
        <v>1952</v>
      </c>
      <c r="C136" s="4" t="s">
        <v>313</v>
      </c>
      <c r="D136" s="4">
        <v>0</v>
      </c>
      <c r="E136" s="4">
        <v>0</v>
      </c>
      <c r="F136" s="4">
        <v>0</v>
      </c>
      <c r="G136" s="4">
        <v>0</v>
      </c>
      <c r="H136" s="4">
        <v>1</v>
      </c>
      <c r="I136" s="4">
        <v>1</v>
      </c>
      <c r="J136" s="4">
        <v>0</v>
      </c>
      <c r="K136" s="4">
        <v>0</v>
      </c>
      <c r="L136" s="4">
        <v>0</v>
      </c>
      <c r="M136" s="108">
        <v>0</v>
      </c>
      <c r="N136" s="108">
        <v>0</v>
      </c>
    </row>
    <row r="137" spans="1:14">
      <c r="A137" s="58">
        <v>22000</v>
      </c>
      <c r="B137" s="4" t="s">
        <v>1954</v>
      </c>
      <c r="C137" s="4" t="s">
        <v>313</v>
      </c>
      <c r="D137" s="4" t="s">
        <v>257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108">
        <v>0</v>
      </c>
      <c r="N137" s="108">
        <v>0</v>
      </c>
    </row>
    <row r="138" spans="1:14">
      <c r="A138" s="4">
        <v>22100</v>
      </c>
      <c r="B138" s="4" t="s">
        <v>1955</v>
      </c>
      <c r="C138" s="4" t="s">
        <v>313</v>
      </c>
      <c r="D138" s="4" t="s">
        <v>257</v>
      </c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108">
        <v>0</v>
      </c>
      <c r="N138" s="108">
        <v>0</v>
      </c>
    </row>
    <row r="139" spans="1:14">
      <c r="A139" s="4" t="s">
        <v>1967</v>
      </c>
      <c r="B139" s="4" t="s">
        <v>313</v>
      </c>
      <c r="C139" s="4" t="s">
        <v>405</v>
      </c>
      <c r="D139" s="4">
        <v>170</v>
      </c>
      <c r="E139" s="4">
        <v>172</v>
      </c>
      <c r="F139" s="4">
        <v>153</v>
      </c>
      <c r="G139" s="4">
        <v>162</v>
      </c>
      <c r="H139" s="4">
        <v>204</v>
      </c>
      <c r="I139" s="4">
        <v>226</v>
      </c>
      <c r="J139" s="4">
        <v>195</v>
      </c>
      <c r="K139" s="4">
        <v>229</v>
      </c>
      <c r="L139" s="4">
        <v>193</v>
      </c>
      <c r="M139" s="108">
        <v>218</v>
      </c>
      <c r="N139" s="108">
        <v>219</v>
      </c>
    </row>
    <row r="140" spans="1:14">
      <c r="A140" s="12">
        <v>1000</v>
      </c>
      <c r="B140" s="4" t="s">
        <v>1835</v>
      </c>
      <c r="C140" s="4" t="s">
        <v>405</v>
      </c>
      <c r="D140" s="4">
        <v>6</v>
      </c>
      <c r="E140" s="4">
        <v>5</v>
      </c>
      <c r="F140" s="4">
        <v>1</v>
      </c>
      <c r="G140" s="4">
        <v>7</v>
      </c>
      <c r="H140" s="4">
        <v>3</v>
      </c>
      <c r="I140" s="4">
        <v>6</v>
      </c>
      <c r="J140" s="4">
        <v>5</v>
      </c>
      <c r="K140" s="4">
        <v>12</v>
      </c>
      <c r="L140" s="4">
        <v>5</v>
      </c>
      <c r="M140" s="108">
        <v>3</v>
      </c>
      <c r="N140" s="108">
        <v>5</v>
      </c>
    </row>
    <row r="141" spans="1:14">
      <c r="A141" s="12">
        <v>1100</v>
      </c>
      <c r="B141" s="4" t="s">
        <v>1836</v>
      </c>
      <c r="C141" s="4" t="s">
        <v>405</v>
      </c>
      <c r="D141" s="4">
        <v>1</v>
      </c>
      <c r="E141" s="4">
        <v>1</v>
      </c>
      <c r="F141" s="4">
        <v>0</v>
      </c>
      <c r="G141" s="4">
        <v>0</v>
      </c>
      <c r="H141" s="4">
        <v>1</v>
      </c>
      <c r="I141" s="4">
        <v>3</v>
      </c>
      <c r="J141" s="4">
        <v>1</v>
      </c>
      <c r="K141" s="4">
        <v>2</v>
      </c>
      <c r="L141" s="4">
        <v>0</v>
      </c>
      <c r="M141" s="108">
        <v>0</v>
      </c>
      <c r="N141" s="108">
        <v>1</v>
      </c>
    </row>
    <row r="142" spans="1:14">
      <c r="A142" s="12">
        <v>1200</v>
      </c>
      <c r="B142" s="4" t="s">
        <v>1837</v>
      </c>
      <c r="C142" s="4" t="s">
        <v>405</v>
      </c>
      <c r="D142" s="4">
        <v>0</v>
      </c>
      <c r="E142" s="4">
        <v>0</v>
      </c>
      <c r="F142" s="4">
        <v>0</v>
      </c>
      <c r="G142" s="4">
        <v>0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  <c r="M142" s="108">
        <v>1</v>
      </c>
      <c r="N142" s="108">
        <v>0</v>
      </c>
    </row>
    <row r="143" spans="1:14">
      <c r="A143" s="12">
        <v>1201</v>
      </c>
      <c r="B143" s="4" t="s">
        <v>1838</v>
      </c>
      <c r="C143" s="4" t="s">
        <v>405</v>
      </c>
      <c r="D143" s="4">
        <v>0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108">
        <v>1</v>
      </c>
      <c r="N143" s="108">
        <v>0</v>
      </c>
    </row>
    <row r="144" spans="1:14">
      <c r="A144" s="12">
        <v>1202</v>
      </c>
      <c r="B144" s="4" t="s">
        <v>1839</v>
      </c>
      <c r="C144" s="4" t="s">
        <v>405</v>
      </c>
      <c r="D144" s="4">
        <v>0</v>
      </c>
      <c r="E144" s="4">
        <v>0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108">
        <v>0</v>
      </c>
      <c r="N144" s="108">
        <v>0</v>
      </c>
    </row>
    <row r="145" spans="1:14">
      <c r="A145" s="12">
        <v>1300</v>
      </c>
      <c r="B145" s="4" t="s">
        <v>1840</v>
      </c>
      <c r="C145" s="4" t="s">
        <v>405</v>
      </c>
      <c r="D145" s="4">
        <v>3</v>
      </c>
      <c r="E145" s="4">
        <v>1</v>
      </c>
      <c r="F145" s="4">
        <v>1</v>
      </c>
      <c r="G145" s="4">
        <v>4</v>
      </c>
      <c r="H145" s="4">
        <v>2</v>
      </c>
      <c r="I145" s="4">
        <v>2</v>
      </c>
      <c r="J145" s="4">
        <v>2</v>
      </c>
      <c r="K145" s="4">
        <v>8</v>
      </c>
      <c r="L145" s="4">
        <v>4</v>
      </c>
      <c r="M145" s="108">
        <v>1</v>
      </c>
      <c r="N145" s="108">
        <v>4</v>
      </c>
    </row>
    <row r="146" spans="1:14">
      <c r="A146" s="12">
        <v>1400</v>
      </c>
      <c r="B146" s="4" t="s">
        <v>1841</v>
      </c>
      <c r="C146" s="4" t="s">
        <v>405</v>
      </c>
      <c r="D146" s="4">
        <v>0</v>
      </c>
      <c r="E146" s="4">
        <v>2</v>
      </c>
      <c r="F146" s="4">
        <v>0</v>
      </c>
      <c r="G146" s="4">
        <v>2</v>
      </c>
      <c r="H146" s="4">
        <v>0</v>
      </c>
      <c r="I146" s="4">
        <v>1</v>
      </c>
      <c r="J146" s="4">
        <v>1</v>
      </c>
      <c r="K146" s="4">
        <v>1</v>
      </c>
      <c r="L146" s="4">
        <v>0</v>
      </c>
      <c r="M146" s="108">
        <v>0</v>
      </c>
      <c r="N146" s="108">
        <v>0</v>
      </c>
    </row>
    <row r="147" spans="1:14">
      <c r="A147" s="12">
        <v>1401</v>
      </c>
      <c r="B147" s="4" t="s">
        <v>1842</v>
      </c>
      <c r="C147" s="4" t="s">
        <v>405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108">
        <v>0</v>
      </c>
      <c r="N147" s="108">
        <v>0</v>
      </c>
    </row>
    <row r="148" spans="1:14">
      <c r="A148" s="12">
        <v>1402</v>
      </c>
      <c r="B148" s="4" t="s">
        <v>1843</v>
      </c>
      <c r="C148" s="4" t="s">
        <v>405</v>
      </c>
      <c r="D148" s="4">
        <v>0</v>
      </c>
      <c r="E148" s="4">
        <v>2</v>
      </c>
      <c r="F148" s="4">
        <v>0</v>
      </c>
      <c r="G148" s="4">
        <v>2</v>
      </c>
      <c r="H148" s="4">
        <v>0</v>
      </c>
      <c r="I148" s="4">
        <v>1</v>
      </c>
      <c r="J148" s="4">
        <v>1</v>
      </c>
      <c r="K148" s="4">
        <v>1</v>
      </c>
      <c r="L148" s="4">
        <v>0</v>
      </c>
      <c r="M148" s="108">
        <v>0</v>
      </c>
      <c r="N148" s="108">
        <v>0</v>
      </c>
    </row>
    <row r="149" spans="1:14">
      <c r="A149" s="12">
        <v>1403</v>
      </c>
      <c r="B149" s="4" t="s">
        <v>1844</v>
      </c>
      <c r="C149" s="4" t="s">
        <v>405</v>
      </c>
      <c r="D149" s="4">
        <v>0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108">
        <v>0</v>
      </c>
      <c r="N149" s="108">
        <v>0</v>
      </c>
    </row>
    <row r="150" spans="1:14">
      <c r="A150" s="12">
        <v>1500</v>
      </c>
      <c r="B150" s="4" t="s">
        <v>1845</v>
      </c>
      <c r="C150" s="4" t="s">
        <v>405</v>
      </c>
      <c r="D150" s="4">
        <v>0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108">
        <v>0</v>
      </c>
      <c r="N150" s="108">
        <v>0</v>
      </c>
    </row>
    <row r="151" spans="1:14">
      <c r="A151" s="12">
        <v>1600</v>
      </c>
      <c r="B151" s="4" t="s">
        <v>1846</v>
      </c>
      <c r="C151" s="4" t="s">
        <v>405</v>
      </c>
      <c r="D151" s="4">
        <v>2</v>
      </c>
      <c r="E151" s="4">
        <v>1</v>
      </c>
      <c r="F151" s="4">
        <v>0</v>
      </c>
      <c r="G151" s="4">
        <v>1</v>
      </c>
      <c r="H151" s="4">
        <v>0</v>
      </c>
      <c r="I151" s="4">
        <v>0</v>
      </c>
      <c r="J151" s="4">
        <v>1</v>
      </c>
      <c r="K151" s="4">
        <v>1</v>
      </c>
      <c r="L151" s="4">
        <v>1</v>
      </c>
      <c r="M151" s="108">
        <v>1</v>
      </c>
      <c r="N151" s="108">
        <v>0</v>
      </c>
    </row>
    <row r="152" spans="1:14">
      <c r="A152" s="12">
        <v>2000</v>
      </c>
      <c r="B152" s="4" t="s">
        <v>1847</v>
      </c>
      <c r="C152" s="4" t="s">
        <v>405</v>
      </c>
      <c r="D152" s="4">
        <v>63</v>
      </c>
      <c r="E152" s="4">
        <v>69</v>
      </c>
      <c r="F152" s="4">
        <v>57</v>
      </c>
      <c r="G152" s="4">
        <v>61</v>
      </c>
      <c r="H152" s="4">
        <v>78</v>
      </c>
      <c r="I152" s="4">
        <v>84</v>
      </c>
      <c r="J152" s="4">
        <v>66</v>
      </c>
      <c r="K152" s="4">
        <v>84</v>
      </c>
      <c r="L152" s="4">
        <v>68</v>
      </c>
      <c r="M152" s="108">
        <v>72</v>
      </c>
      <c r="N152" s="108">
        <v>79</v>
      </c>
    </row>
    <row r="153" spans="1:14">
      <c r="A153" s="12">
        <v>2100</v>
      </c>
      <c r="B153" s="4" t="s">
        <v>1848</v>
      </c>
      <c r="C153" s="4" t="s">
        <v>405</v>
      </c>
      <c r="D153" s="4">
        <v>60</v>
      </c>
      <c r="E153" s="4">
        <v>68</v>
      </c>
      <c r="F153" s="4">
        <v>55</v>
      </c>
      <c r="G153" s="4">
        <v>61</v>
      </c>
      <c r="H153" s="4">
        <v>76</v>
      </c>
      <c r="I153" s="4">
        <v>80</v>
      </c>
      <c r="J153" s="4">
        <v>63</v>
      </c>
      <c r="K153" s="4">
        <v>80</v>
      </c>
      <c r="L153" s="4">
        <v>66</v>
      </c>
      <c r="M153" s="108">
        <v>67</v>
      </c>
      <c r="N153" s="108">
        <v>77</v>
      </c>
    </row>
    <row r="154" spans="1:14">
      <c r="A154" s="12">
        <v>2101</v>
      </c>
      <c r="B154" s="4" t="s">
        <v>1849</v>
      </c>
      <c r="C154" s="4" t="s">
        <v>405</v>
      </c>
      <c r="D154" s="4">
        <v>2</v>
      </c>
      <c r="E154" s="4">
        <v>2</v>
      </c>
      <c r="F154" s="4">
        <v>2</v>
      </c>
      <c r="G154" s="4">
        <v>0</v>
      </c>
      <c r="H154" s="4">
        <v>0</v>
      </c>
      <c r="I154" s="4">
        <v>1</v>
      </c>
      <c r="J154" s="4">
        <v>0</v>
      </c>
      <c r="K154" s="4">
        <v>3</v>
      </c>
      <c r="L154" s="4">
        <v>4</v>
      </c>
      <c r="M154" s="108">
        <v>1</v>
      </c>
      <c r="N154" s="108">
        <v>0</v>
      </c>
    </row>
    <row r="155" spans="1:14">
      <c r="A155" s="12">
        <v>2102</v>
      </c>
      <c r="B155" s="4" t="s">
        <v>1850</v>
      </c>
      <c r="C155" s="4" t="s">
        <v>405</v>
      </c>
      <c r="D155" s="4">
        <v>3</v>
      </c>
      <c r="E155" s="4">
        <v>5</v>
      </c>
      <c r="F155" s="4">
        <v>0</v>
      </c>
      <c r="G155" s="4">
        <v>2</v>
      </c>
      <c r="H155" s="4">
        <v>5</v>
      </c>
      <c r="I155" s="4">
        <v>6</v>
      </c>
      <c r="J155" s="4">
        <v>2</v>
      </c>
      <c r="K155" s="4">
        <v>6</v>
      </c>
      <c r="L155" s="4">
        <v>7</v>
      </c>
      <c r="M155" s="108">
        <v>3</v>
      </c>
      <c r="N155" s="108">
        <v>7</v>
      </c>
    </row>
    <row r="156" spans="1:14">
      <c r="A156" s="12">
        <v>2103</v>
      </c>
      <c r="B156" s="4" t="s">
        <v>1851</v>
      </c>
      <c r="C156" s="4" t="s">
        <v>405</v>
      </c>
      <c r="D156" s="4">
        <v>7</v>
      </c>
      <c r="E156" s="4">
        <v>6</v>
      </c>
      <c r="F156" s="4">
        <v>9</v>
      </c>
      <c r="G156" s="4">
        <v>10</v>
      </c>
      <c r="H156" s="4">
        <v>22</v>
      </c>
      <c r="I156" s="4">
        <v>20</v>
      </c>
      <c r="J156" s="4">
        <v>14</v>
      </c>
      <c r="K156" s="4">
        <v>16</v>
      </c>
      <c r="L156" s="4">
        <v>10</v>
      </c>
      <c r="M156" s="108">
        <v>10</v>
      </c>
      <c r="N156" s="108">
        <v>15</v>
      </c>
    </row>
    <row r="157" spans="1:14">
      <c r="A157" s="12">
        <v>2104</v>
      </c>
      <c r="B157" s="4" t="s">
        <v>1852</v>
      </c>
      <c r="C157" s="4" t="s">
        <v>405</v>
      </c>
      <c r="D157" s="4">
        <v>7</v>
      </c>
      <c r="E157" s="4">
        <v>9</v>
      </c>
      <c r="F157" s="4">
        <v>5</v>
      </c>
      <c r="G157" s="4">
        <v>6</v>
      </c>
      <c r="H157" s="4">
        <v>7</v>
      </c>
      <c r="I157" s="4">
        <v>6</v>
      </c>
      <c r="J157" s="4">
        <v>6</v>
      </c>
      <c r="K157" s="4">
        <v>4</v>
      </c>
      <c r="L157" s="4">
        <v>5</v>
      </c>
      <c r="M157" s="108">
        <v>7</v>
      </c>
      <c r="N157" s="108">
        <v>7</v>
      </c>
    </row>
    <row r="158" spans="1:14">
      <c r="A158" s="12">
        <v>2105</v>
      </c>
      <c r="B158" s="4" t="s">
        <v>1853</v>
      </c>
      <c r="C158" s="4" t="s">
        <v>405</v>
      </c>
      <c r="D158" s="4">
        <v>0</v>
      </c>
      <c r="E158" s="4">
        <v>3</v>
      </c>
      <c r="F158" s="4">
        <v>4</v>
      </c>
      <c r="G158" s="4">
        <v>2</v>
      </c>
      <c r="H158" s="4">
        <v>2</v>
      </c>
      <c r="I158" s="4">
        <v>4</v>
      </c>
      <c r="J158" s="4">
        <v>3</v>
      </c>
      <c r="K158" s="4">
        <v>3</v>
      </c>
      <c r="L158" s="4">
        <v>3</v>
      </c>
      <c r="M158" s="108">
        <v>2</v>
      </c>
      <c r="N158" s="108">
        <v>5</v>
      </c>
    </row>
    <row r="159" spans="1:14">
      <c r="A159" s="12">
        <v>2106</v>
      </c>
      <c r="B159" s="4" t="s">
        <v>1854</v>
      </c>
      <c r="C159" s="4" t="s">
        <v>405</v>
      </c>
      <c r="D159" s="4">
        <v>9</v>
      </c>
      <c r="E159" s="4">
        <v>6</v>
      </c>
      <c r="F159" s="4">
        <v>8</v>
      </c>
      <c r="G159" s="4">
        <v>7</v>
      </c>
      <c r="H159" s="4">
        <v>4</v>
      </c>
      <c r="I159" s="4">
        <v>9</v>
      </c>
      <c r="J159" s="4">
        <v>5</v>
      </c>
      <c r="K159" s="4">
        <v>4</v>
      </c>
      <c r="L159" s="4">
        <v>3</v>
      </c>
      <c r="M159" s="108">
        <v>4</v>
      </c>
      <c r="N159" s="108">
        <v>3</v>
      </c>
    </row>
    <row r="160" spans="1:14">
      <c r="A160" s="12">
        <v>2107</v>
      </c>
      <c r="B160" s="4" t="s">
        <v>1855</v>
      </c>
      <c r="C160" s="4" t="s">
        <v>405</v>
      </c>
      <c r="D160" s="4">
        <v>2</v>
      </c>
      <c r="E160" s="4">
        <v>2</v>
      </c>
      <c r="F160" s="4">
        <v>2</v>
      </c>
      <c r="G160" s="4">
        <v>4</v>
      </c>
      <c r="H160" s="4">
        <v>1</v>
      </c>
      <c r="I160" s="4">
        <v>6</v>
      </c>
      <c r="J160" s="4">
        <v>3</v>
      </c>
      <c r="K160" s="4">
        <v>5</v>
      </c>
      <c r="L160" s="4">
        <v>2</v>
      </c>
      <c r="M160" s="108">
        <v>5</v>
      </c>
      <c r="N160" s="108">
        <v>2</v>
      </c>
    </row>
    <row r="161" spans="1:14">
      <c r="A161" s="12">
        <v>2108</v>
      </c>
      <c r="B161" s="4" t="s">
        <v>1856</v>
      </c>
      <c r="C161" s="4" t="s">
        <v>405</v>
      </c>
      <c r="D161" s="4">
        <v>7</v>
      </c>
      <c r="E161" s="4">
        <v>2</v>
      </c>
      <c r="F161" s="4">
        <v>2</v>
      </c>
      <c r="G161" s="4">
        <v>5</v>
      </c>
      <c r="H161" s="4">
        <v>8</v>
      </c>
      <c r="I161" s="4">
        <v>4</v>
      </c>
      <c r="J161" s="4">
        <v>3</v>
      </c>
      <c r="K161" s="4">
        <v>11</v>
      </c>
      <c r="L161" s="4">
        <v>7</v>
      </c>
      <c r="M161" s="108">
        <v>6</v>
      </c>
      <c r="N161" s="108">
        <v>1</v>
      </c>
    </row>
    <row r="162" spans="1:14">
      <c r="A162" s="12">
        <v>2109</v>
      </c>
      <c r="B162" s="4" t="s">
        <v>1857</v>
      </c>
      <c r="C162" s="4" t="s">
        <v>405</v>
      </c>
      <c r="D162" s="4">
        <v>0</v>
      </c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4">
        <v>1</v>
      </c>
      <c r="K162" s="4">
        <v>0</v>
      </c>
      <c r="L162" s="4">
        <v>0</v>
      </c>
      <c r="M162" s="108">
        <v>1</v>
      </c>
      <c r="N162" s="108">
        <v>0</v>
      </c>
    </row>
    <row r="163" spans="1:14">
      <c r="A163" s="12">
        <v>2110</v>
      </c>
      <c r="B163" s="4" t="s">
        <v>1858</v>
      </c>
      <c r="C163" s="4" t="s">
        <v>405</v>
      </c>
      <c r="D163" s="4">
        <v>11</v>
      </c>
      <c r="E163" s="4">
        <v>18</v>
      </c>
      <c r="F163" s="4">
        <v>15</v>
      </c>
      <c r="G163" s="4">
        <v>12</v>
      </c>
      <c r="H163" s="4">
        <v>16</v>
      </c>
      <c r="I163" s="4">
        <v>13</v>
      </c>
      <c r="J163" s="4">
        <v>18</v>
      </c>
      <c r="K163" s="4">
        <v>15</v>
      </c>
      <c r="L163" s="4">
        <v>10</v>
      </c>
      <c r="M163" s="108">
        <v>17</v>
      </c>
      <c r="N163" s="108">
        <v>20</v>
      </c>
    </row>
    <row r="164" spans="1:14">
      <c r="A164" s="12">
        <v>2111</v>
      </c>
      <c r="B164" s="4" t="s">
        <v>1859</v>
      </c>
      <c r="C164" s="4" t="s">
        <v>405</v>
      </c>
      <c r="D164" s="4">
        <v>1</v>
      </c>
      <c r="E164" s="4">
        <v>1</v>
      </c>
      <c r="F164" s="4">
        <v>0</v>
      </c>
      <c r="G164" s="4">
        <v>0</v>
      </c>
      <c r="H164" s="4">
        <v>1</v>
      </c>
      <c r="I164" s="4">
        <v>0</v>
      </c>
      <c r="J164" s="4">
        <v>0</v>
      </c>
      <c r="K164" s="4">
        <v>0</v>
      </c>
      <c r="L164" s="4">
        <v>0</v>
      </c>
      <c r="M164" s="108">
        <v>1</v>
      </c>
      <c r="N164" s="108">
        <v>0</v>
      </c>
    </row>
    <row r="165" spans="1:14">
      <c r="A165" s="12">
        <v>2112</v>
      </c>
      <c r="B165" s="4" t="s">
        <v>1860</v>
      </c>
      <c r="C165" s="4" t="s">
        <v>405</v>
      </c>
      <c r="D165" s="4">
        <v>0</v>
      </c>
      <c r="E165" s="4">
        <v>0</v>
      </c>
      <c r="F165" s="4">
        <v>0</v>
      </c>
      <c r="G165" s="4">
        <v>0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108">
        <v>0</v>
      </c>
      <c r="N165" s="108">
        <v>0</v>
      </c>
    </row>
    <row r="166" spans="1:14">
      <c r="A166" s="12">
        <v>2113</v>
      </c>
      <c r="B166" s="4" t="s">
        <v>1861</v>
      </c>
      <c r="C166" s="4" t="s">
        <v>405</v>
      </c>
      <c r="D166" s="4" t="s">
        <v>1816</v>
      </c>
      <c r="E166" s="4" t="s">
        <v>1812</v>
      </c>
      <c r="F166" s="4" t="s">
        <v>1812</v>
      </c>
      <c r="G166" s="4" t="s">
        <v>1812</v>
      </c>
      <c r="H166" s="4" t="s">
        <v>1812</v>
      </c>
      <c r="I166" s="4" t="s">
        <v>1811</v>
      </c>
      <c r="J166" s="4">
        <v>0</v>
      </c>
      <c r="K166" s="4">
        <v>0</v>
      </c>
      <c r="L166" s="4">
        <v>0</v>
      </c>
      <c r="M166" s="108">
        <v>0</v>
      </c>
      <c r="N166" s="108">
        <v>0</v>
      </c>
    </row>
    <row r="167" spans="1:14">
      <c r="A167" s="12">
        <v>2114</v>
      </c>
      <c r="B167" s="4" t="s">
        <v>1862</v>
      </c>
      <c r="C167" s="4" t="s">
        <v>405</v>
      </c>
      <c r="D167" s="4" t="s">
        <v>1816</v>
      </c>
      <c r="E167" s="4" t="s">
        <v>1812</v>
      </c>
      <c r="F167" s="4" t="s">
        <v>1812</v>
      </c>
      <c r="G167" s="4" t="s">
        <v>1812</v>
      </c>
      <c r="H167" s="4" t="s">
        <v>1812</v>
      </c>
      <c r="I167" s="4" t="s">
        <v>1811</v>
      </c>
      <c r="J167" s="4">
        <v>0</v>
      </c>
      <c r="K167" s="4">
        <v>0</v>
      </c>
      <c r="L167" s="4">
        <v>0</v>
      </c>
      <c r="M167" s="108">
        <v>0</v>
      </c>
      <c r="N167" s="108">
        <v>0</v>
      </c>
    </row>
    <row r="168" spans="1:14">
      <c r="A168" s="12">
        <v>2115</v>
      </c>
      <c r="B168" s="4" t="s">
        <v>1863</v>
      </c>
      <c r="C168" s="4" t="s">
        <v>405</v>
      </c>
      <c r="D168" s="4">
        <v>2</v>
      </c>
      <c r="E168" s="4">
        <v>2</v>
      </c>
      <c r="F168" s="4">
        <v>1</v>
      </c>
      <c r="G168" s="4">
        <v>3</v>
      </c>
      <c r="H168" s="4">
        <v>1</v>
      </c>
      <c r="I168" s="4">
        <v>2</v>
      </c>
      <c r="J168" s="4">
        <v>1</v>
      </c>
      <c r="K168" s="4">
        <v>2</v>
      </c>
      <c r="L168" s="4">
        <v>3</v>
      </c>
      <c r="M168" s="108">
        <v>1</v>
      </c>
      <c r="N168" s="108">
        <v>4</v>
      </c>
    </row>
    <row r="169" spans="1:14">
      <c r="A169" s="12">
        <v>2116</v>
      </c>
      <c r="B169" s="4" t="s">
        <v>1864</v>
      </c>
      <c r="C169" s="4" t="s">
        <v>405</v>
      </c>
      <c r="D169" s="4">
        <v>3</v>
      </c>
      <c r="E169" s="4">
        <v>2</v>
      </c>
      <c r="F169" s="4">
        <v>0</v>
      </c>
      <c r="G169" s="4">
        <v>2</v>
      </c>
      <c r="H169" s="4">
        <v>0</v>
      </c>
      <c r="I169" s="4">
        <v>3</v>
      </c>
      <c r="J169" s="4">
        <v>0</v>
      </c>
      <c r="K169" s="4">
        <v>0</v>
      </c>
      <c r="L169" s="4">
        <v>0</v>
      </c>
      <c r="M169" s="108">
        <v>2</v>
      </c>
      <c r="N169" s="108">
        <v>5</v>
      </c>
    </row>
    <row r="170" spans="1:14">
      <c r="A170" s="12">
        <v>2117</v>
      </c>
      <c r="B170" s="4" t="s">
        <v>1865</v>
      </c>
      <c r="C170" s="4" t="s">
        <v>405</v>
      </c>
      <c r="D170" s="4">
        <v>1</v>
      </c>
      <c r="E170" s="4">
        <v>0</v>
      </c>
      <c r="F170" s="4">
        <v>0</v>
      </c>
      <c r="G170" s="4">
        <v>1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108">
        <v>1</v>
      </c>
      <c r="N170" s="108">
        <v>1</v>
      </c>
    </row>
    <row r="171" spans="1:14">
      <c r="A171" s="12">
        <v>2118</v>
      </c>
      <c r="B171" s="4" t="s">
        <v>1866</v>
      </c>
      <c r="C171" s="4" t="s">
        <v>405</v>
      </c>
      <c r="D171" s="4">
        <v>0</v>
      </c>
      <c r="E171" s="4">
        <v>3</v>
      </c>
      <c r="F171" s="4">
        <v>3</v>
      </c>
      <c r="G171" s="4">
        <v>2</v>
      </c>
      <c r="H171" s="4">
        <v>4</v>
      </c>
      <c r="I171" s="4">
        <v>1</v>
      </c>
      <c r="J171" s="4">
        <v>3</v>
      </c>
      <c r="K171" s="4">
        <v>3</v>
      </c>
      <c r="L171" s="4">
        <v>3</v>
      </c>
      <c r="M171" s="108">
        <v>0</v>
      </c>
      <c r="N171" s="108">
        <v>2</v>
      </c>
    </row>
    <row r="172" spans="1:14">
      <c r="A172" s="12">
        <v>2119</v>
      </c>
      <c r="B172" s="4" t="s">
        <v>1867</v>
      </c>
      <c r="C172" s="4" t="s">
        <v>405</v>
      </c>
      <c r="D172" s="4">
        <v>1</v>
      </c>
      <c r="E172" s="4">
        <v>1</v>
      </c>
      <c r="F172" s="4">
        <v>0</v>
      </c>
      <c r="G172" s="4">
        <v>1</v>
      </c>
      <c r="H172" s="4">
        <v>0</v>
      </c>
      <c r="I172" s="4">
        <v>0</v>
      </c>
      <c r="J172" s="4">
        <v>0</v>
      </c>
      <c r="K172" s="4">
        <v>1</v>
      </c>
      <c r="L172" s="4">
        <v>1</v>
      </c>
      <c r="M172" s="108">
        <v>1</v>
      </c>
      <c r="N172" s="108">
        <v>1</v>
      </c>
    </row>
    <row r="173" spans="1:14">
      <c r="A173" s="12">
        <v>2120</v>
      </c>
      <c r="B173" s="4" t="s">
        <v>1868</v>
      </c>
      <c r="C173" s="4" t="s">
        <v>405</v>
      </c>
      <c r="D173" s="4">
        <v>0</v>
      </c>
      <c r="E173" s="4">
        <v>1</v>
      </c>
      <c r="F173" s="4">
        <v>2</v>
      </c>
      <c r="G173" s="4">
        <v>3</v>
      </c>
      <c r="H173" s="4">
        <v>2</v>
      </c>
      <c r="I173" s="4">
        <v>1</v>
      </c>
      <c r="J173" s="4">
        <v>1</v>
      </c>
      <c r="K173" s="4">
        <v>1</v>
      </c>
      <c r="L173" s="4">
        <v>0</v>
      </c>
      <c r="M173" s="108">
        <v>0</v>
      </c>
      <c r="N173" s="108">
        <v>1</v>
      </c>
    </row>
    <row r="174" spans="1:14">
      <c r="A174" s="12">
        <v>2121</v>
      </c>
      <c r="B174" s="4" t="s">
        <v>1869</v>
      </c>
      <c r="C174" s="4" t="s">
        <v>405</v>
      </c>
      <c r="D174" s="4">
        <v>4</v>
      </c>
      <c r="E174" s="4">
        <v>5</v>
      </c>
      <c r="F174" s="4">
        <v>2</v>
      </c>
      <c r="G174" s="4">
        <v>1</v>
      </c>
      <c r="H174" s="4">
        <v>3</v>
      </c>
      <c r="I174" s="4">
        <v>4</v>
      </c>
      <c r="J174" s="4">
        <v>3</v>
      </c>
      <c r="K174" s="4">
        <v>6</v>
      </c>
      <c r="L174" s="4">
        <v>8</v>
      </c>
      <c r="M174" s="108">
        <v>5</v>
      </c>
      <c r="N174" s="108">
        <v>3</v>
      </c>
    </row>
    <row r="175" spans="1:14">
      <c r="A175" s="12">
        <v>2200</v>
      </c>
      <c r="B175" s="4" t="s">
        <v>1870</v>
      </c>
      <c r="C175" s="4" t="s">
        <v>405</v>
      </c>
      <c r="D175" s="4">
        <v>3</v>
      </c>
      <c r="E175" s="4">
        <v>1</v>
      </c>
      <c r="F175" s="4">
        <v>2</v>
      </c>
      <c r="G175" s="4">
        <v>0</v>
      </c>
      <c r="H175" s="4">
        <v>2</v>
      </c>
      <c r="I175" s="4">
        <v>4</v>
      </c>
      <c r="J175" s="4">
        <v>3</v>
      </c>
      <c r="K175" s="4">
        <v>4</v>
      </c>
      <c r="L175" s="4">
        <v>2</v>
      </c>
      <c r="M175" s="108">
        <v>5</v>
      </c>
      <c r="N175" s="108">
        <v>2</v>
      </c>
    </row>
    <row r="176" spans="1:14">
      <c r="A176" s="12">
        <v>2201</v>
      </c>
      <c r="B176" s="4" t="s">
        <v>1871</v>
      </c>
      <c r="C176" s="4" t="s">
        <v>405</v>
      </c>
      <c r="D176" s="4">
        <v>0</v>
      </c>
      <c r="E176" s="4">
        <v>0</v>
      </c>
      <c r="F176" s="4">
        <v>0</v>
      </c>
      <c r="G176" s="4">
        <v>0</v>
      </c>
      <c r="H176" s="4">
        <v>0</v>
      </c>
      <c r="I176" s="4">
        <v>1</v>
      </c>
      <c r="J176" s="4">
        <v>1</v>
      </c>
      <c r="K176" s="4">
        <v>1</v>
      </c>
      <c r="L176" s="4">
        <v>0</v>
      </c>
      <c r="M176" s="108">
        <v>1</v>
      </c>
      <c r="N176" s="108">
        <v>1</v>
      </c>
    </row>
    <row r="177" spans="1:14">
      <c r="A177" s="12">
        <v>2202</v>
      </c>
      <c r="B177" s="4" t="s">
        <v>1872</v>
      </c>
      <c r="C177" s="4" t="s">
        <v>405</v>
      </c>
      <c r="D177" s="4">
        <v>3</v>
      </c>
      <c r="E177" s="4">
        <v>1</v>
      </c>
      <c r="F177" s="4">
        <v>2</v>
      </c>
      <c r="G177" s="4">
        <v>0</v>
      </c>
      <c r="H177" s="4">
        <v>2</v>
      </c>
      <c r="I177" s="4">
        <v>3</v>
      </c>
      <c r="J177" s="4">
        <v>2</v>
      </c>
      <c r="K177" s="4">
        <v>3</v>
      </c>
      <c r="L177" s="4">
        <v>2</v>
      </c>
      <c r="M177" s="108">
        <v>4</v>
      </c>
      <c r="N177" s="108">
        <v>1</v>
      </c>
    </row>
    <row r="178" spans="1:14">
      <c r="A178" s="12">
        <v>3000</v>
      </c>
      <c r="B178" s="4" t="s">
        <v>1873</v>
      </c>
      <c r="C178" s="4" t="s">
        <v>405</v>
      </c>
      <c r="D178" s="4">
        <v>0</v>
      </c>
      <c r="E178" s="4">
        <v>0</v>
      </c>
      <c r="F178" s="4">
        <v>1</v>
      </c>
      <c r="G178" s="4">
        <v>2</v>
      </c>
      <c r="H178" s="4">
        <v>0</v>
      </c>
      <c r="I178" s="4">
        <v>1</v>
      </c>
      <c r="J178" s="4">
        <v>0</v>
      </c>
      <c r="K178" s="4">
        <v>1</v>
      </c>
      <c r="L178" s="4">
        <v>0</v>
      </c>
      <c r="M178" s="108">
        <v>1</v>
      </c>
      <c r="N178" s="108">
        <v>1</v>
      </c>
    </row>
    <row r="179" spans="1:14">
      <c r="A179" s="12">
        <v>3100</v>
      </c>
      <c r="B179" s="4" t="s">
        <v>1874</v>
      </c>
      <c r="C179" s="4" t="s">
        <v>405</v>
      </c>
      <c r="D179" s="4">
        <v>0</v>
      </c>
      <c r="E179" s="4">
        <v>0</v>
      </c>
      <c r="F179" s="4">
        <v>1</v>
      </c>
      <c r="G179" s="4">
        <v>1</v>
      </c>
      <c r="H179" s="4">
        <v>0</v>
      </c>
      <c r="I179" s="4">
        <v>1</v>
      </c>
      <c r="J179" s="4">
        <v>0</v>
      </c>
      <c r="K179" s="4">
        <v>1</v>
      </c>
      <c r="L179" s="4">
        <v>0</v>
      </c>
      <c r="M179" s="108">
        <v>0</v>
      </c>
      <c r="N179" s="108">
        <v>0</v>
      </c>
    </row>
    <row r="180" spans="1:14">
      <c r="A180" s="12">
        <v>3200</v>
      </c>
      <c r="B180" s="4" t="s">
        <v>1875</v>
      </c>
      <c r="C180" s="4" t="s">
        <v>405</v>
      </c>
      <c r="D180" s="4">
        <v>0</v>
      </c>
      <c r="E180" s="4">
        <v>0</v>
      </c>
      <c r="F180" s="4">
        <v>0</v>
      </c>
      <c r="G180" s="4">
        <v>1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108">
        <v>1</v>
      </c>
      <c r="N180" s="108">
        <v>1</v>
      </c>
    </row>
    <row r="181" spans="1:14">
      <c r="A181" s="12">
        <v>4000</v>
      </c>
      <c r="B181" s="4" t="s">
        <v>1876</v>
      </c>
      <c r="C181" s="4" t="s">
        <v>405</v>
      </c>
      <c r="D181" s="4">
        <v>2</v>
      </c>
      <c r="E181" s="4">
        <v>0</v>
      </c>
      <c r="F181" s="4">
        <v>0</v>
      </c>
      <c r="G181" s="4">
        <v>5</v>
      </c>
      <c r="H181" s="4">
        <v>2</v>
      </c>
      <c r="I181" s="4">
        <v>1</v>
      </c>
      <c r="J181" s="4">
        <v>3</v>
      </c>
      <c r="K181" s="4">
        <v>5</v>
      </c>
      <c r="L181" s="4">
        <v>2</v>
      </c>
      <c r="M181" s="108">
        <v>2</v>
      </c>
      <c r="N181" s="108">
        <v>0</v>
      </c>
    </row>
    <row r="182" spans="1:14">
      <c r="A182" s="12">
        <v>4100</v>
      </c>
      <c r="B182" s="4" t="s">
        <v>1877</v>
      </c>
      <c r="C182" s="4" t="s">
        <v>405</v>
      </c>
      <c r="D182" s="4">
        <v>1</v>
      </c>
      <c r="E182" s="4">
        <v>0</v>
      </c>
      <c r="F182" s="4">
        <v>0</v>
      </c>
      <c r="G182" s="4">
        <v>5</v>
      </c>
      <c r="H182" s="4">
        <v>1</v>
      </c>
      <c r="I182" s="4">
        <v>1</v>
      </c>
      <c r="J182" s="4">
        <v>2</v>
      </c>
      <c r="K182" s="4">
        <v>4</v>
      </c>
      <c r="L182" s="4">
        <v>0</v>
      </c>
      <c r="M182" s="108">
        <v>0</v>
      </c>
      <c r="N182" s="108">
        <v>0</v>
      </c>
    </row>
    <row r="183" spans="1:14">
      <c r="A183" s="12">
        <v>4200</v>
      </c>
      <c r="B183" s="4" t="s">
        <v>1878</v>
      </c>
      <c r="C183" s="4" t="s">
        <v>405</v>
      </c>
      <c r="D183" s="4">
        <v>1</v>
      </c>
      <c r="E183" s="4">
        <v>0</v>
      </c>
      <c r="F183" s="4">
        <v>0</v>
      </c>
      <c r="G183" s="4">
        <v>0</v>
      </c>
      <c r="H183" s="4">
        <v>1</v>
      </c>
      <c r="I183" s="4">
        <v>0</v>
      </c>
      <c r="J183" s="4">
        <v>1</v>
      </c>
      <c r="K183" s="4">
        <v>1</v>
      </c>
      <c r="L183" s="4">
        <v>2</v>
      </c>
      <c r="M183" s="108">
        <v>2</v>
      </c>
      <c r="N183" s="108">
        <v>0</v>
      </c>
    </row>
    <row r="184" spans="1:14">
      <c r="A184" s="12">
        <v>5000</v>
      </c>
      <c r="B184" s="4" t="s">
        <v>1879</v>
      </c>
      <c r="C184" s="4" t="s">
        <v>405</v>
      </c>
      <c r="D184" s="4">
        <v>1</v>
      </c>
      <c r="E184" s="4">
        <v>1</v>
      </c>
      <c r="F184" s="4">
        <v>1</v>
      </c>
      <c r="G184" s="4">
        <v>0</v>
      </c>
      <c r="H184" s="4">
        <v>1</v>
      </c>
      <c r="I184" s="4">
        <v>2</v>
      </c>
      <c r="J184" s="4">
        <v>1</v>
      </c>
      <c r="K184" s="4">
        <v>1</v>
      </c>
      <c r="L184" s="4">
        <v>1</v>
      </c>
      <c r="M184" s="108">
        <v>0</v>
      </c>
      <c r="N184" s="108">
        <v>0</v>
      </c>
    </row>
    <row r="185" spans="1:14">
      <c r="A185" s="12">
        <v>5100</v>
      </c>
      <c r="B185" s="4" t="s">
        <v>1880</v>
      </c>
      <c r="C185" s="4" t="s">
        <v>405</v>
      </c>
      <c r="D185" s="4">
        <v>1</v>
      </c>
      <c r="E185" s="4">
        <v>1</v>
      </c>
      <c r="F185" s="4">
        <v>0</v>
      </c>
      <c r="G185" s="4">
        <v>0</v>
      </c>
      <c r="H185" s="4">
        <v>1</v>
      </c>
      <c r="I185" s="4">
        <v>2</v>
      </c>
      <c r="J185" s="4">
        <v>1</v>
      </c>
      <c r="K185" s="4">
        <v>1</v>
      </c>
      <c r="L185" s="4">
        <v>1</v>
      </c>
      <c r="M185" s="108">
        <v>0</v>
      </c>
      <c r="N185" s="108">
        <v>0</v>
      </c>
    </row>
    <row r="186" spans="1:14">
      <c r="A186" s="12">
        <v>5200</v>
      </c>
      <c r="B186" s="4" t="s">
        <v>1881</v>
      </c>
      <c r="C186" s="4" t="s">
        <v>405</v>
      </c>
      <c r="D186" s="4">
        <v>0</v>
      </c>
      <c r="E186" s="4">
        <v>0</v>
      </c>
      <c r="F186" s="4">
        <v>1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108">
        <v>0</v>
      </c>
      <c r="N186" s="108">
        <v>0</v>
      </c>
    </row>
    <row r="187" spans="1:14">
      <c r="A187" s="12">
        <v>6000</v>
      </c>
      <c r="B187" s="4" t="s">
        <v>1882</v>
      </c>
      <c r="C187" s="4" t="s">
        <v>405</v>
      </c>
      <c r="D187" s="4">
        <v>2</v>
      </c>
      <c r="E187" s="4">
        <v>0</v>
      </c>
      <c r="F187" s="4">
        <v>2</v>
      </c>
      <c r="G187" s="4">
        <v>3</v>
      </c>
      <c r="H187" s="4">
        <v>6</v>
      </c>
      <c r="I187" s="4">
        <v>1</v>
      </c>
      <c r="J187" s="4">
        <v>2</v>
      </c>
      <c r="K187" s="4">
        <v>6</v>
      </c>
      <c r="L187" s="4">
        <v>4</v>
      </c>
      <c r="M187" s="108">
        <v>3</v>
      </c>
      <c r="N187" s="108">
        <v>2</v>
      </c>
    </row>
    <row r="188" spans="1:14">
      <c r="A188" s="12">
        <v>6100</v>
      </c>
      <c r="B188" s="4" t="s">
        <v>1883</v>
      </c>
      <c r="C188" s="4" t="s">
        <v>405</v>
      </c>
      <c r="D188" s="4">
        <v>0</v>
      </c>
      <c r="E188" s="4">
        <v>0</v>
      </c>
      <c r="F188" s="4">
        <v>0</v>
      </c>
      <c r="G188" s="4">
        <v>0</v>
      </c>
      <c r="H188" s="4">
        <v>0</v>
      </c>
      <c r="I188" s="4">
        <v>0</v>
      </c>
      <c r="J188" s="4">
        <v>0</v>
      </c>
      <c r="K188" s="4">
        <v>0</v>
      </c>
      <c r="L188" s="4">
        <v>0</v>
      </c>
      <c r="M188" s="108">
        <v>0</v>
      </c>
      <c r="N188" s="108">
        <v>0</v>
      </c>
    </row>
    <row r="189" spans="1:14">
      <c r="A189" s="12">
        <v>6200</v>
      </c>
      <c r="B189" s="4" t="s">
        <v>1884</v>
      </c>
      <c r="C189" s="4" t="s">
        <v>405</v>
      </c>
      <c r="D189" s="4">
        <v>1</v>
      </c>
      <c r="E189" s="4">
        <v>0</v>
      </c>
      <c r="F189" s="4">
        <v>1</v>
      </c>
      <c r="G189" s="4">
        <v>1</v>
      </c>
      <c r="H189" s="4">
        <v>1</v>
      </c>
      <c r="I189" s="4">
        <v>0</v>
      </c>
      <c r="J189" s="4">
        <v>1</v>
      </c>
      <c r="K189" s="4">
        <v>0</v>
      </c>
      <c r="L189" s="4">
        <v>1</v>
      </c>
      <c r="M189" s="108">
        <v>1</v>
      </c>
      <c r="N189" s="108">
        <v>0</v>
      </c>
    </row>
    <row r="190" spans="1:14">
      <c r="A190" s="12">
        <v>6300</v>
      </c>
      <c r="B190" s="4" t="s">
        <v>1885</v>
      </c>
      <c r="C190" s="4" t="s">
        <v>405</v>
      </c>
      <c r="D190" s="4">
        <v>0</v>
      </c>
      <c r="E190" s="4">
        <v>0</v>
      </c>
      <c r="F190" s="4">
        <v>0</v>
      </c>
      <c r="G190" s="4">
        <v>0</v>
      </c>
      <c r="H190" s="4">
        <v>4</v>
      </c>
      <c r="I190" s="4">
        <v>0</v>
      </c>
      <c r="J190" s="4">
        <v>1</v>
      </c>
      <c r="K190" s="4">
        <v>3</v>
      </c>
      <c r="L190" s="4">
        <v>1</v>
      </c>
      <c r="M190" s="108">
        <v>2</v>
      </c>
      <c r="N190" s="108">
        <v>1</v>
      </c>
    </row>
    <row r="191" spans="1:14">
      <c r="A191" s="12">
        <v>6400</v>
      </c>
      <c r="B191" s="4" t="s">
        <v>1886</v>
      </c>
      <c r="C191" s="4" t="s">
        <v>405</v>
      </c>
      <c r="D191" s="4">
        <v>0</v>
      </c>
      <c r="E191" s="4">
        <v>0</v>
      </c>
      <c r="F191" s="4">
        <v>0</v>
      </c>
      <c r="G191" s="4">
        <v>1</v>
      </c>
      <c r="H191" s="4">
        <v>0</v>
      </c>
      <c r="I191" s="4">
        <v>0</v>
      </c>
      <c r="J191" s="4">
        <v>0</v>
      </c>
      <c r="K191" s="4">
        <v>1</v>
      </c>
      <c r="L191" s="4">
        <v>0</v>
      </c>
      <c r="M191" s="108">
        <v>0</v>
      </c>
      <c r="N191" s="108">
        <v>0</v>
      </c>
    </row>
    <row r="192" spans="1:14">
      <c r="A192" s="12">
        <v>6500</v>
      </c>
      <c r="B192" s="4" t="s">
        <v>1887</v>
      </c>
      <c r="C192" s="4" t="s">
        <v>405</v>
      </c>
      <c r="D192" s="4">
        <v>1</v>
      </c>
      <c r="E192" s="4">
        <v>0</v>
      </c>
      <c r="F192" s="4">
        <v>1</v>
      </c>
      <c r="G192" s="4">
        <v>1</v>
      </c>
      <c r="H192" s="4">
        <v>1</v>
      </c>
      <c r="I192" s="4">
        <v>1</v>
      </c>
      <c r="J192" s="4">
        <v>0</v>
      </c>
      <c r="K192" s="4">
        <v>2</v>
      </c>
      <c r="L192" s="4">
        <v>2</v>
      </c>
      <c r="M192" s="108">
        <v>0</v>
      </c>
      <c r="N192" s="108">
        <v>1</v>
      </c>
    </row>
    <row r="193" spans="1:14">
      <c r="A193" s="12">
        <v>7000</v>
      </c>
      <c r="B193" s="4" t="s">
        <v>1888</v>
      </c>
      <c r="C193" s="4" t="s">
        <v>405</v>
      </c>
      <c r="D193" s="4">
        <v>0</v>
      </c>
      <c r="E193" s="4">
        <v>0</v>
      </c>
      <c r="F193" s="4">
        <v>0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108">
        <v>0</v>
      </c>
      <c r="N193" s="108">
        <v>0</v>
      </c>
    </row>
    <row r="194" spans="1:14">
      <c r="A194" s="12">
        <v>8000</v>
      </c>
      <c r="B194" s="4" t="s">
        <v>1889</v>
      </c>
      <c r="C194" s="4" t="s">
        <v>405</v>
      </c>
      <c r="D194" s="4">
        <v>0</v>
      </c>
      <c r="E194" s="4">
        <v>0</v>
      </c>
      <c r="F194" s="4">
        <v>0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108">
        <v>0</v>
      </c>
      <c r="N194" s="108">
        <v>0</v>
      </c>
    </row>
    <row r="195" spans="1:14">
      <c r="A195" s="12">
        <v>9000</v>
      </c>
      <c r="B195" s="4" t="s">
        <v>1890</v>
      </c>
      <c r="C195" s="4" t="s">
        <v>405</v>
      </c>
      <c r="D195" s="4">
        <v>46</v>
      </c>
      <c r="E195" s="4">
        <v>31</v>
      </c>
      <c r="F195" s="4">
        <v>42</v>
      </c>
      <c r="G195" s="4">
        <v>39</v>
      </c>
      <c r="H195" s="4">
        <v>54</v>
      </c>
      <c r="I195" s="4">
        <v>65</v>
      </c>
      <c r="J195" s="4">
        <v>50</v>
      </c>
      <c r="K195" s="4">
        <v>44</v>
      </c>
      <c r="L195" s="4">
        <v>49</v>
      </c>
      <c r="M195" s="108">
        <v>57</v>
      </c>
      <c r="N195" s="108">
        <v>49</v>
      </c>
    </row>
    <row r="196" spans="1:14">
      <c r="A196" s="12">
        <v>9100</v>
      </c>
      <c r="B196" s="4" t="s">
        <v>1891</v>
      </c>
      <c r="C196" s="4" t="s">
        <v>405</v>
      </c>
      <c r="D196" s="4">
        <v>0</v>
      </c>
      <c r="E196" s="4">
        <v>1</v>
      </c>
      <c r="F196" s="4">
        <v>1</v>
      </c>
      <c r="G196" s="4">
        <v>0</v>
      </c>
      <c r="H196" s="4">
        <v>0</v>
      </c>
      <c r="I196" s="4">
        <v>0</v>
      </c>
      <c r="J196" s="4">
        <v>2</v>
      </c>
      <c r="K196" s="4">
        <v>0</v>
      </c>
      <c r="L196" s="4">
        <v>1</v>
      </c>
      <c r="M196" s="108">
        <v>0</v>
      </c>
      <c r="N196" s="108">
        <v>0</v>
      </c>
    </row>
    <row r="197" spans="1:14">
      <c r="A197" s="12">
        <v>9101</v>
      </c>
      <c r="B197" s="4" t="s">
        <v>1892</v>
      </c>
      <c r="C197" s="4" t="s">
        <v>405</v>
      </c>
      <c r="D197" s="4">
        <v>0</v>
      </c>
      <c r="E197" s="4">
        <v>0</v>
      </c>
      <c r="F197" s="4">
        <v>0</v>
      </c>
      <c r="G197" s="4">
        <v>0</v>
      </c>
      <c r="H197" s="4">
        <v>0</v>
      </c>
      <c r="I197" s="4">
        <v>0</v>
      </c>
      <c r="J197" s="4">
        <v>1</v>
      </c>
      <c r="K197" s="4">
        <v>0</v>
      </c>
      <c r="L197" s="4">
        <v>1</v>
      </c>
      <c r="M197" s="108">
        <v>0</v>
      </c>
      <c r="N197" s="108">
        <v>0</v>
      </c>
    </row>
    <row r="198" spans="1:14">
      <c r="A198" s="12">
        <v>9102</v>
      </c>
      <c r="B198" s="4" t="s">
        <v>1893</v>
      </c>
      <c r="C198" s="4" t="s">
        <v>405</v>
      </c>
      <c r="D198" s="4">
        <v>0</v>
      </c>
      <c r="E198" s="4">
        <v>1</v>
      </c>
      <c r="F198" s="4">
        <v>1</v>
      </c>
      <c r="G198" s="4">
        <v>0</v>
      </c>
      <c r="H198" s="4">
        <v>0</v>
      </c>
      <c r="I198" s="4">
        <v>0</v>
      </c>
      <c r="J198" s="4">
        <v>1</v>
      </c>
      <c r="K198" s="4">
        <v>0</v>
      </c>
      <c r="L198" s="4">
        <v>0</v>
      </c>
      <c r="M198" s="108">
        <v>0</v>
      </c>
      <c r="N198" s="108">
        <v>0</v>
      </c>
    </row>
    <row r="199" spans="1:14">
      <c r="A199" s="12">
        <v>9200</v>
      </c>
      <c r="B199" s="4" t="s">
        <v>1894</v>
      </c>
      <c r="C199" s="4" t="s">
        <v>405</v>
      </c>
      <c r="D199" s="4">
        <v>24</v>
      </c>
      <c r="E199" s="4">
        <v>9</v>
      </c>
      <c r="F199" s="4">
        <v>23</v>
      </c>
      <c r="G199" s="4">
        <v>19</v>
      </c>
      <c r="H199" s="4">
        <v>31</v>
      </c>
      <c r="I199" s="4">
        <v>36</v>
      </c>
      <c r="J199" s="4">
        <v>27</v>
      </c>
      <c r="K199" s="4">
        <v>17</v>
      </c>
      <c r="L199" s="4">
        <v>36</v>
      </c>
      <c r="M199" s="108">
        <v>34</v>
      </c>
      <c r="N199" s="108">
        <v>35</v>
      </c>
    </row>
    <row r="200" spans="1:14">
      <c r="A200" s="12">
        <v>9201</v>
      </c>
      <c r="B200" s="4" t="s">
        <v>1895</v>
      </c>
      <c r="C200" s="4" t="s">
        <v>405</v>
      </c>
      <c r="D200" s="4">
        <v>1</v>
      </c>
      <c r="E200" s="4">
        <v>0</v>
      </c>
      <c r="F200" s="4">
        <v>0</v>
      </c>
      <c r="G200" s="4">
        <v>0</v>
      </c>
      <c r="H200" s="4">
        <v>0</v>
      </c>
      <c r="I200" s="4">
        <v>0</v>
      </c>
      <c r="J200" s="4">
        <v>0</v>
      </c>
      <c r="K200" s="4">
        <v>0</v>
      </c>
      <c r="L200" s="4">
        <v>0</v>
      </c>
      <c r="M200" s="108">
        <v>0</v>
      </c>
      <c r="N200" s="108">
        <v>0</v>
      </c>
    </row>
    <row r="201" spans="1:14">
      <c r="A201" s="12">
        <v>9202</v>
      </c>
      <c r="B201" s="4" t="s">
        <v>1896</v>
      </c>
      <c r="C201" s="4" t="s">
        <v>405</v>
      </c>
      <c r="D201" s="4">
        <v>10</v>
      </c>
      <c r="E201" s="4">
        <v>4</v>
      </c>
      <c r="F201" s="4">
        <v>9</v>
      </c>
      <c r="G201" s="4">
        <v>0</v>
      </c>
      <c r="H201" s="4">
        <v>10</v>
      </c>
      <c r="I201" s="4">
        <v>10</v>
      </c>
      <c r="J201" s="4">
        <v>7</v>
      </c>
      <c r="K201" s="4">
        <v>7</v>
      </c>
      <c r="L201" s="4">
        <v>9</v>
      </c>
      <c r="M201" s="108">
        <v>11</v>
      </c>
      <c r="N201" s="108">
        <v>6</v>
      </c>
    </row>
    <row r="202" spans="1:14">
      <c r="A202" s="12">
        <v>9203</v>
      </c>
      <c r="B202" s="4" t="s">
        <v>1897</v>
      </c>
      <c r="C202" s="4" t="s">
        <v>405</v>
      </c>
      <c r="D202" s="4">
        <v>5</v>
      </c>
      <c r="E202" s="4">
        <v>1</v>
      </c>
      <c r="F202" s="4">
        <v>2</v>
      </c>
      <c r="G202" s="4">
        <v>4</v>
      </c>
      <c r="H202" s="4">
        <v>3</v>
      </c>
      <c r="I202" s="4">
        <v>3</v>
      </c>
      <c r="J202" s="4">
        <v>5</v>
      </c>
      <c r="K202" s="4">
        <v>1</v>
      </c>
      <c r="L202" s="4">
        <v>3</v>
      </c>
      <c r="M202" s="108">
        <v>5</v>
      </c>
      <c r="N202" s="108">
        <v>3</v>
      </c>
    </row>
    <row r="203" spans="1:14">
      <c r="A203" s="12">
        <v>9204</v>
      </c>
      <c r="B203" s="4" t="s">
        <v>1898</v>
      </c>
      <c r="C203" s="4" t="s">
        <v>405</v>
      </c>
      <c r="D203" s="4">
        <v>2</v>
      </c>
      <c r="E203" s="4">
        <v>1</v>
      </c>
      <c r="F203" s="4">
        <v>0</v>
      </c>
      <c r="G203" s="4">
        <v>0</v>
      </c>
      <c r="H203" s="4">
        <v>1</v>
      </c>
      <c r="I203" s="4">
        <v>3</v>
      </c>
      <c r="J203" s="4">
        <v>0</v>
      </c>
      <c r="K203" s="4">
        <v>1</v>
      </c>
      <c r="L203" s="4">
        <v>3</v>
      </c>
      <c r="M203" s="108">
        <v>1</v>
      </c>
      <c r="N203" s="108">
        <v>0</v>
      </c>
    </row>
    <row r="204" spans="1:14">
      <c r="A204" s="12">
        <v>9205</v>
      </c>
      <c r="B204" s="4" t="s">
        <v>1899</v>
      </c>
      <c r="C204" s="4" t="s">
        <v>405</v>
      </c>
      <c r="D204" s="4">
        <v>0</v>
      </c>
      <c r="E204" s="4">
        <v>0</v>
      </c>
      <c r="F204" s="4">
        <v>0</v>
      </c>
      <c r="G204" s="4">
        <v>1</v>
      </c>
      <c r="H204" s="4">
        <v>0</v>
      </c>
      <c r="I204" s="4">
        <v>0</v>
      </c>
      <c r="J204" s="4">
        <v>0</v>
      </c>
      <c r="K204" s="4">
        <v>0</v>
      </c>
      <c r="L204" s="4">
        <v>1</v>
      </c>
      <c r="M204" s="108">
        <v>0</v>
      </c>
      <c r="N204" s="108">
        <v>0</v>
      </c>
    </row>
    <row r="205" spans="1:14">
      <c r="A205" s="12">
        <v>9206</v>
      </c>
      <c r="B205" s="4" t="s">
        <v>1900</v>
      </c>
      <c r="C205" s="4" t="s">
        <v>405</v>
      </c>
      <c r="D205" s="4">
        <v>0</v>
      </c>
      <c r="E205" s="4">
        <v>0</v>
      </c>
      <c r="F205" s="4">
        <v>0</v>
      </c>
      <c r="G205" s="4">
        <v>3</v>
      </c>
      <c r="H205" s="4">
        <v>3</v>
      </c>
      <c r="I205" s="4">
        <v>5</v>
      </c>
      <c r="J205" s="4">
        <v>0</v>
      </c>
      <c r="K205" s="4">
        <v>1</v>
      </c>
      <c r="L205" s="4">
        <v>1</v>
      </c>
      <c r="M205" s="108">
        <v>3</v>
      </c>
      <c r="N205" s="108">
        <v>1</v>
      </c>
    </row>
    <row r="206" spans="1:14">
      <c r="A206" s="12">
        <v>9207</v>
      </c>
      <c r="B206" s="4" t="s">
        <v>1901</v>
      </c>
      <c r="C206" s="4" t="s">
        <v>405</v>
      </c>
      <c r="D206" s="4">
        <v>6</v>
      </c>
      <c r="E206" s="4">
        <v>2</v>
      </c>
      <c r="F206" s="4">
        <v>12</v>
      </c>
      <c r="G206" s="4">
        <v>10</v>
      </c>
      <c r="H206" s="4">
        <v>12</v>
      </c>
      <c r="I206" s="4">
        <v>13</v>
      </c>
      <c r="J206" s="4">
        <v>13</v>
      </c>
      <c r="K206" s="4">
        <v>7</v>
      </c>
      <c r="L206" s="4">
        <v>19</v>
      </c>
      <c r="M206" s="108">
        <v>14</v>
      </c>
      <c r="N206" s="108">
        <v>23</v>
      </c>
    </row>
    <row r="207" spans="1:14">
      <c r="A207" s="12">
        <v>9208</v>
      </c>
      <c r="B207" s="4" t="s">
        <v>1902</v>
      </c>
      <c r="C207" s="4" t="s">
        <v>405</v>
      </c>
      <c r="D207" s="4">
        <v>0</v>
      </c>
      <c r="E207" s="4">
        <v>1</v>
      </c>
      <c r="F207" s="4">
        <v>0</v>
      </c>
      <c r="G207" s="4">
        <v>1</v>
      </c>
      <c r="H207" s="4">
        <v>2</v>
      </c>
      <c r="I207" s="4">
        <v>2</v>
      </c>
      <c r="J207" s="4">
        <v>2</v>
      </c>
      <c r="K207" s="4">
        <v>0</v>
      </c>
      <c r="L207" s="4">
        <v>0</v>
      </c>
      <c r="M207" s="108">
        <v>0</v>
      </c>
      <c r="N207" s="108">
        <v>2</v>
      </c>
    </row>
    <row r="208" spans="1:14">
      <c r="A208" s="12">
        <v>9300</v>
      </c>
      <c r="B208" s="4" t="s">
        <v>1903</v>
      </c>
      <c r="C208" s="4" t="s">
        <v>405</v>
      </c>
      <c r="D208" s="4">
        <v>17</v>
      </c>
      <c r="E208" s="4">
        <v>19</v>
      </c>
      <c r="F208" s="4">
        <v>18</v>
      </c>
      <c r="G208" s="4">
        <v>17</v>
      </c>
      <c r="H208" s="4">
        <v>17</v>
      </c>
      <c r="I208" s="4">
        <v>23</v>
      </c>
      <c r="J208" s="4">
        <v>18</v>
      </c>
      <c r="K208" s="4">
        <v>23</v>
      </c>
      <c r="L208" s="4">
        <v>7</v>
      </c>
      <c r="M208" s="108">
        <v>18</v>
      </c>
      <c r="N208" s="108">
        <v>12</v>
      </c>
    </row>
    <row r="209" spans="1:14">
      <c r="A209" s="12">
        <v>9301</v>
      </c>
      <c r="B209" s="4" t="s">
        <v>1904</v>
      </c>
      <c r="C209" s="4" t="s">
        <v>405</v>
      </c>
      <c r="D209" s="4">
        <v>3</v>
      </c>
      <c r="E209" s="4">
        <v>6</v>
      </c>
      <c r="F209" s="4">
        <v>3</v>
      </c>
      <c r="G209" s="4">
        <v>1</v>
      </c>
      <c r="H209" s="4">
        <v>2</v>
      </c>
      <c r="I209" s="4">
        <v>2</v>
      </c>
      <c r="J209" s="4">
        <v>2</v>
      </c>
      <c r="K209" s="4">
        <v>0</v>
      </c>
      <c r="L209" s="4">
        <v>0</v>
      </c>
      <c r="M209" s="108">
        <v>1</v>
      </c>
      <c r="N209" s="108">
        <v>1</v>
      </c>
    </row>
    <row r="210" spans="1:14">
      <c r="A210" s="12">
        <v>9302</v>
      </c>
      <c r="B210" s="4" t="s">
        <v>1905</v>
      </c>
      <c r="C210" s="4" t="s">
        <v>405</v>
      </c>
      <c r="D210" s="4">
        <v>4</v>
      </c>
      <c r="E210" s="4">
        <v>6</v>
      </c>
      <c r="F210" s="4">
        <v>4</v>
      </c>
      <c r="G210" s="4">
        <v>6</v>
      </c>
      <c r="H210" s="4">
        <v>5</v>
      </c>
      <c r="I210" s="4">
        <v>6</v>
      </c>
      <c r="J210" s="4">
        <v>7</v>
      </c>
      <c r="K210" s="4">
        <v>11</v>
      </c>
      <c r="L210" s="4">
        <v>4</v>
      </c>
      <c r="M210" s="108">
        <v>3</v>
      </c>
      <c r="N210" s="108">
        <v>4</v>
      </c>
    </row>
    <row r="211" spans="1:14">
      <c r="A211" s="12">
        <v>9303</v>
      </c>
      <c r="B211" s="4" t="s">
        <v>1906</v>
      </c>
      <c r="C211" s="4" t="s">
        <v>405</v>
      </c>
      <c r="D211" s="4">
        <v>8</v>
      </c>
      <c r="E211" s="4">
        <v>7</v>
      </c>
      <c r="F211" s="4">
        <v>11</v>
      </c>
      <c r="G211" s="4">
        <v>10</v>
      </c>
      <c r="H211" s="4">
        <v>9</v>
      </c>
      <c r="I211" s="4">
        <v>15</v>
      </c>
      <c r="J211" s="4">
        <v>9</v>
      </c>
      <c r="K211" s="4">
        <v>11</v>
      </c>
      <c r="L211" s="4">
        <v>3</v>
      </c>
      <c r="M211" s="108">
        <v>14</v>
      </c>
      <c r="N211" s="108">
        <v>6</v>
      </c>
    </row>
    <row r="212" spans="1:14">
      <c r="A212" s="12">
        <v>9304</v>
      </c>
      <c r="B212" s="4" t="s">
        <v>1907</v>
      </c>
      <c r="C212" s="4" t="s">
        <v>405</v>
      </c>
      <c r="D212" s="4">
        <v>2</v>
      </c>
      <c r="E212" s="4">
        <v>0</v>
      </c>
      <c r="F212" s="4">
        <v>0</v>
      </c>
      <c r="G212" s="4">
        <v>0</v>
      </c>
      <c r="H212" s="4">
        <v>1</v>
      </c>
      <c r="I212" s="4">
        <v>0</v>
      </c>
      <c r="J212" s="4">
        <v>0</v>
      </c>
      <c r="K212" s="4">
        <v>1</v>
      </c>
      <c r="L212" s="4">
        <v>0</v>
      </c>
      <c r="M212" s="108">
        <v>0</v>
      </c>
      <c r="N212" s="108">
        <v>1</v>
      </c>
    </row>
    <row r="213" spans="1:14">
      <c r="A213" s="12">
        <v>9400</v>
      </c>
      <c r="B213" s="4" t="s">
        <v>1908</v>
      </c>
      <c r="C213" s="4" t="s">
        <v>405</v>
      </c>
      <c r="D213" s="4">
        <v>3</v>
      </c>
      <c r="E213" s="4">
        <v>1</v>
      </c>
      <c r="F213" s="4">
        <v>0</v>
      </c>
      <c r="G213" s="4">
        <v>3</v>
      </c>
      <c r="H213" s="4">
        <v>4</v>
      </c>
      <c r="I213" s="4">
        <v>5</v>
      </c>
      <c r="J213" s="4">
        <v>1</v>
      </c>
      <c r="K213" s="4">
        <v>3</v>
      </c>
      <c r="L213" s="4">
        <v>4</v>
      </c>
      <c r="M213" s="108">
        <v>5</v>
      </c>
      <c r="N213" s="108">
        <v>2</v>
      </c>
    </row>
    <row r="214" spans="1:14">
      <c r="A214" s="12">
        <v>9500</v>
      </c>
      <c r="B214" s="4" t="s">
        <v>1909</v>
      </c>
      <c r="C214" s="4" t="s">
        <v>405</v>
      </c>
      <c r="D214" s="4">
        <v>2</v>
      </c>
      <c r="E214" s="4">
        <v>1</v>
      </c>
      <c r="F214" s="4">
        <v>0</v>
      </c>
      <c r="G214" s="4">
        <v>0</v>
      </c>
      <c r="H214" s="4">
        <v>2</v>
      </c>
      <c r="I214" s="4">
        <v>1</v>
      </c>
      <c r="J214" s="4">
        <v>2</v>
      </c>
      <c r="K214" s="4">
        <v>1</v>
      </c>
      <c r="L214" s="4">
        <v>1</v>
      </c>
      <c r="M214" s="108">
        <v>0</v>
      </c>
      <c r="N214" s="108">
        <v>0</v>
      </c>
    </row>
    <row r="215" spans="1:14">
      <c r="A215" s="12">
        <v>10000</v>
      </c>
      <c r="B215" s="4" t="s">
        <v>1910</v>
      </c>
      <c r="C215" s="4" t="s">
        <v>405</v>
      </c>
      <c r="D215" s="4">
        <v>17</v>
      </c>
      <c r="E215" s="4">
        <v>33</v>
      </c>
      <c r="F215" s="4">
        <v>18</v>
      </c>
      <c r="G215" s="4">
        <v>24</v>
      </c>
      <c r="H215" s="4">
        <v>26</v>
      </c>
      <c r="I215" s="4">
        <v>34</v>
      </c>
      <c r="J215" s="4">
        <v>35</v>
      </c>
      <c r="K215" s="4">
        <v>39</v>
      </c>
      <c r="L215" s="4">
        <v>30</v>
      </c>
      <c r="M215" s="108">
        <v>42</v>
      </c>
      <c r="N215" s="108">
        <v>34</v>
      </c>
    </row>
    <row r="216" spans="1:14">
      <c r="A216" s="4">
        <v>10100</v>
      </c>
      <c r="B216" s="4" t="s">
        <v>1911</v>
      </c>
      <c r="C216" s="4" t="s">
        <v>405</v>
      </c>
      <c r="D216" s="4">
        <v>0</v>
      </c>
      <c r="E216" s="4">
        <v>0</v>
      </c>
      <c r="F216" s="4">
        <v>0</v>
      </c>
      <c r="G216" s="4">
        <v>0</v>
      </c>
      <c r="H216" s="4">
        <v>0</v>
      </c>
      <c r="I216" s="4">
        <v>0</v>
      </c>
      <c r="J216" s="4">
        <v>0</v>
      </c>
      <c r="K216" s="4">
        <v>1</v>
      </c>
      <c r="L216" s="4">
        <v>0</v>
      </c>
      <c r="M216" s="108">
        <v>1</v>
      </c>
      <c r="N216" s="108">
        <v>0</v>
      </c>
    </row>
    <row r="217" spans="1:14">
      <c r="A217" s="4">
        <v>10200</v>
      </c>
      <c r="B217" s="4" t="s">
        <v>1912</v>
      </c>
      <c r="C217" s="4" t="s">
        <v>405</v>
      </c>
      <c r="D217" s="4">
        <v>11</v>
      </c>
      <c r="E217" s="4">
        <v>20</v>
      </c>
      <c r="F217" s="4">
        <v>12</v>
      </c>
      <c r="G217" s="4">
        <v>19</v>
      </c>
      <c r="H217" s="4">
        <v>20</v>
      </c>
      <c r="I217" s="4">
        <v>20</v>
      </c>
      <c r="J217" s="4">
        <v>16</v>
      </c>
      <c r="K217" s="4">
        <v>24</v>
      </c>
      <c r="L217" s="4">
        <v>17</v>
      </c>
      <c r="M217" s="108">
        <v>16</v>
      </c>
      <c r="N217" s="108">
        <v>19</v>
      </c>
    </row>
    <row r="218" spans="1:14">
      <c r="A218" s="4">
        <v>10300</v>
      </c>
      <c r="B218" s="4" t="s">
        <v>1913</v>
      </c>
      <c r="C218" s="4" t="s">
        <v>405</v>
      </c>
      <c r="D218" s="4">
        <v>0</v>
      </c>
      <c r="E218" s="4">
        <v>0</v>
      </c>
      <c r="F218" s="4">
        <v>0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108">
        <v>0</v>
      </c>
      <c r="N218" s="108">
        <v>0</v>
      </c>
    </row>
    <row r="219" spans="1:14">
      <c r="A219" s="4">
        <v>10400</v>
      </c>
      <c r="B219" s="4" t="s">
        <v>1914</v>
      </c>
      <c r="C219" s="4" t="s">
        <v>405</v>
      </c>
      <c r="D219" s="4">
        <v>3</v>
      </c>
      <c r="E219" s="4">
        <v>4</v>
      </c>
      <c r="F219" s="4">
        <v>3</v>
      </c>
      <c r="G219" s="4">
        <v>1</v>
      </c>
      <c r="H219" s="4">
        <v>3</v>
      </c>
      <c r="I219" s="4">
        <v>10</v>
      </c>
      <c r="J219" s="4">
        <v>5</v>
      </c>
      <c r="K219" s="4">
        <v>2</v>
      </c>
      <c r="L219" s="4">
        <v>3</v>
      </c>
      <c r="M219" s="108">
        <v>6</v>
      </c>
      <c r="N219" s="108">
        <v>2</v>
      </c>
    </row>
    <row r="220" spans="1:14">
      <c r="A220" s="4">
        <v>10500</v>
      </c>
      <c r="B220" s="4" t="s">
        <v>1915</v>
      </c>
      <c r="C220" s="4" t="s">
        <v>405</v>
      </c>
      <c r="D220" s="4">
        <v>0</v>
      </c>
      <c r="E220" s="4">
        <v>0</v>
      </c>
      <c r="F220" s="4">
        <v>0</v>
      </c>
      <c r="G220" s="4">
        <v>0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108">
        <v>0</v>
      </c>
      <c r="N220" s="108">
        <v>0</v>
      </c>
    </row>
    <row r="221" spans="1:14">
      <c r="A221" s="4">
        <v>10600</v>
      </c>
      <c r="B221" s="4" t="s">
        <v>1916</v>
      </c>
      <c r="C221" s="4" t="s">
        <v>405</v>
      </c>
      <c r="D221" s="4">
        <v>3</v>
      </c>
      <c r="E221" s="4">
        <v>9</v>
      </c>
      <c r="F221" s="4">
        <v>3</v>
      </c>
      <c r="G221" s="4">
        <v>4</v>
      </c>
      <c r="H221" s="4">
        <v>3</v>
      </c>
      <c r="I221" s="4">
        <v>4</v>
      </c>
      <c r="J221" s="4">
        <v>14</v>
      </c>
      <c r="K221" s="4">
        <v>12</v>
      </c>
      <c r="L221" s="4">
        <v>10</v>
      </c>
      <c r="M221" s="108">
        <v>19</v>
      </c>
      <c r="N221" s="108">
        <v>13</v>
      </c>
    </row>
    <row r="222" spans="1:14">
      <c r="A222" s="12">
        <v>11000</v>
      </c>
      <c r="B222" s="4" t="s">
        <v>1917</v>
      </c>
      <c r="C222" s="4" t="s">
        <v>405</v>
      </c>
      <c r="D222" s="4">
        <v>6</v>
      </c>
      <c r="E222" s="4">
        <v>12</v>
      </c>
      <c r="F222" s="4">
        <v>10</v>
      </c>
      <c r="G222" s="4">
        <v>6</v>
      </c>
      <c r="H222" s="4">
        <v>13</v>
      </c>
      <c r="I222" s="4">
        <v>7</v>
      </c>
      <c r="J222" s="4">
        <v>5</v>
      </c>
      <c r="K222" s="4">
        <v>14</v>
      </c>
      <c r="L222" s="4">
        <v>5</v>
      </c>
      <c r="M222" s="108">
        <v>8</v>
      </c>
      <c r="N222" s="108">
        <v>15</v>
      </c>
    </row>
    <row r="223" spans="1:14">
      <c r="A223" s="4">
        <v>11100</v>
      </c>
      <c r="B223" s="4" t="s">
        <v>1918</v>
      </c>
      <c r="C223" s="4" t="s">
        <v>405</v>
      </c>
      <c r="D223" s="4">
        <v>0</v>
      </c>
      <c r="E223" s="4">
        <v>0</v>
      </c>
      <c r="F223" s="4">
        <v>1</v>
      </c>
      <c r="G223" s="4">
        <v>0</v>
      </c>
      <c r="H223" s="4">
        <v>0</v>
      </c>
      <c r="I223" s="4">
        <v>1</v>
      </c>
      <c r="J223" s="4">
        <v>0</v>
      </c>
      <c r="K223" s="4">
        <v>1</v>
      </c>
      <c r="L223" s="4">
        <v>0</v>
      </c>
      <c r="M223" s="108">
        <v>1</v>
      </c>
      <c r="N223" s="108">
        <v>2</v>
      </c>
    </row>
    <row r="224" spans="1:14">
      <c r="A224" s="4">
        <v>11200</v>
      </c>
      <c r="B224" s="4" t="s">
        <v>1919</v>
      </c>
      <c r="C224" s="4" t="s">
        <v>405</v>
      </c>
      <c r="D224" s="4">
        <v>0</v>
      </c>
      <c r="E224" s="4">
        <v>0</v>
      </c>
      <c r="F224" s="4">
        <v>1</v>
      </c>
      <c r="G224" s="4">
        <v>0</v>
      </c>
      <c r="H224" s="4">
        <v>2</v>
      </c>
      <c r="I224" s="4">
        <v>2</v>
      </c>
      <c r="J224" s="4">
        <v>0</v>
      </c>
      <c r="K224" s="4">
        <v>2</v>
      </c>
      <c r="L224" s="4">
        <v>0</v>
      </c>
      <c r="M224" s="108">
        <v>2</v>
      </c>
      <c r="N224" s="108">
        <v>0</v>
      </c>
    </row>
    <row r="225" spans="1:14">
      <c r="A225" s="4">
        <v>11300</v>
      </c>
      <c r="B225" s="4" t="s">
        <v>1920</v>
      </c>
      <c r="C225" s="4" t="s">
        <v>405</v>
      </c>
      <c r="D225" s="4">
        <v>5</v>
      </c>
      <c r="E225" s="4">
        <v>8</v>
      </c>
      <c r="F225" s="4">
        <v>7</v>
      </c>
      <c r="G225" s="4">
        <v>3</v>
      </c>
      <c r="H225" s="4">
        <v>8</v>
      </c>
      <c r="I225" s="4">
        <v>1</v>
      </c>
      <c r="J225" s="4">
        <v>4</v>
      </c>
      <c r="K225" s="4">
        <v>7</v>
      </c>
      <c r="L225" s="4">
        <v>2</v>
      </c>
      <c r="M225" s="108">
        <v>2</v>
      </c>
      <c r="N225" s="108">
        <v>6</v>
      </c>
    </row>
    <row r="226" spans="1:14">
      <c r="A226" s="4">
        <v>11301</v>
      </c>
      <c r="B226" s="4" t="s">
        <v>1956</v>
      </c>
      <c r="C226" s="4" t="s">
        <v>405</v>
      </c>
      <c r="D226" s="4">
        <v>2</v>
      </c>
      <c r="E226" s="4">
        <v>3</v>
      </c>
      <c r="F226" s="4">
        <v>4</v>
      </c>
      <c r="G226" s="4">
        <v>0</v>
      </c>
      <c r="H226" s="4">
        <v>4</v>
      </c>
      <c r="I226" s="4">
        <v>0</v>
      </c>
      <c r="J226" s="4">
        <v>2</v>
      </c>
      <c r="K226" s="4">
        <v>3</v>
      </c>
      <c r="L226" s="4">
        <v>0</v>
      </c>
      <c r="M226" s="108">
        <v>2</v>
      </c>
      <c r="N226" s="108">
        <v>4</v>
      </c>
    </row>
    <row r="227" spans="1:14">
      <c r="A227" s="4">
        <v>11302</v>
      </c>
      <c r="B227" s="4" t="s">
        <v>1957</v>
      </c>
      <c r="C227" s="4" t="s">
        <v>405</v>
      </c>
      <c r="D227" s="4">
        <v>3</v>
      </c>
      <c r="E227" s="4">
        <v>5</v>
      </c>
      <c r="F227" s="4">
        <v>3</v>
      </c>
      <c r="G227" s="4">
        <v>3</v>
      </c>
      <c r="H227" s="4">
        <v>4</v>
      </c>
      <c r="I227" s="4">
        <v>1</v>
      </c>
      <c r="J227" s="4">
        <v>2</v>
      </c>
      <c r="K227" s="4">
        <v>4</v>
      </c>
      <c r="L227" s="4">
        <v>2</v>
      </c>
      <c r="M227" s="108">
        <v>0</v>
      </c>
      <c r="N227" s="108">
        <v>2</v>
      </c>
    </row>
    <row r="228" spans="1:14">
      <c r="A228" s="4">
        <v>11400</v>
      </c>
      <c r="B228" s="4" t="s">
        <v>1921</v>
      </c>
      <c r="C228" s="4" t="s">
        <v>405</v>
      </c>
      <c r="D228" s="4">
        <v>1</v>
      </c>
      <c r="E228" s="4">
        <v>4</v>
      </c>
      <c r="F228" s="4">
        <v>1</v>
      </c>
      <c r="G228" s="4">
        <v>3</v>
      </c>
      <c r="H228" s="4">
        <v>3</v>
      </c>
      <c r="I228" s="4">
        <v>3</v>
      </c>
      <c r="J228" s="4">
        <v>1</v>
      </c>
      <c r="K228" s="4">
        <v>4</v>
      </c>
      <c r="L228" s="4">
        <v>3</v>
      </c>
      <c r="M228" s="108">
        <v>3</v>
      </c>
      <c r="N228" s="108">
        <v>7</v>
      </c>
    </row>
    <row r="229" spans="1:14">
      <c r="A229" s="4">
        <v>12000</v>
      </c>
      <c r="B229" s="4" t="s">
        <v>1922</v>
      </c>
      <c r="C229" s="4" t="s">
        <v>405</v>
      </c>
      <c r="D229" s="4">
        <v>0</v>
      </c>
      <c r="E229" s="4">
        <v>0</v>
      </c>
      <c r="F229" s="4">
        <v>0</v>
      </c>
      <c r="G229" s="4">
        <v>0</v>
      </c>
      <c r="H229" s="4">
        <v>1</v>
      </c>
      <c r="I229" s="4">
        <v>0</v>
      </c>
      <c r="J229" s="4">
        <v>0</v>
      </c>
      <c r="K229" s="4">
        <v>0</v>
      </c>
      <c r="L229" s="4">
        <v>0</v>
      </c>
      <c r="M229" s="108">
        <v>1</v>
      </c>
      <c r="N229" s="108">
        <v>0</v>
      </c>
    </row>
    <row r="230" spans="1:14">
      <c r="A230" s="4">
        <v>13000</v>
      </c>
      <c r="B230" s="4" t="s">
        <v>1958</v>
      </c>
      <c r="C230" s="4" t="s">
        <v>405</v>
      </c>
      <c r="D230" s="4">
        <v>0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1</v>
      </c>
      <c r="K230" s="4">
        <v>0</v>
      </c>
      <c r="L230" s="4">
        <v>1</v>
      </c>
      <c r="M230" s="108">
        <v>0</v>
      </c>
      <c r="N230" s="108">
        <v>2</v>
      </c>
    </row>
    <row r="231" spans="1:14">
      <c r="A231" s="4">
        <v>14000</v>
      </c>
      <c r="B231" s="4" t="s">
        <v>1923</v>
      </c>
      <c r="C231" s="4" t="s">
        <v>405</v>
      </c>
      <c r="D231" s="4">
        <v>3</v>
      </c>
      <c r="E231" s="4">
        <v>3</v>
      </c>
      <c r="F231" s="4">
        <v>5</v>
      </c>
      <c r="G231" s="4">
        <v>5</v>
      </c>
      <c r="H231" s="4">
        <v>2</v>
      </c>
      <c r="I231" s="4">
        <v>4</v>
      </c>
      <c r="J231" s="4">
        <v>6</v>
      </c>
      <c r="K231" s="4">
        <v>6</v>
      </c>
      <c r="L231" s="4">
        <v>8</v>
      </c>
      <c r="M231" s="108">
        <v>5</v>
      </c>
      <c r="N231" s="108">
        <v>4</v>
      </c>
    </row>
    <row r="232" spans="1:14">
      <c r="A232" s="4">
        <v>14100</v>
      </c>
      <c r="B232" s="4" t="s">
        <v>1924</v>
      </c>
      <c r="C232" s="4" t="s">
        <v>405</v>
      </c>
      <c r="D232" s="4">
        <v>0</v>
      </c>
      <c r="E232" s="4">
        <v>0</v>
      </c>
      <c r="F232" s="4">
        <v>0</v>
      </c>
      <c r="G232" s="4">
        <v>1</v>
      </c>
      <c r="H232" s="4">
        <v>0</v>
      </c>
      <c r="I232" s="4">
        <v>1</v>
      </c>
      <c r="J232" s="4">
        <v>0</v>
      </c>
      <c r="K232" s="4">
        <v>0</v>
      </c>
      <c r="L232" s="4">
        <v>2</v>
      </c>
      <c r="M232" s="108">
        <v>1</v>
      </c>
      <c r="N232" s="108">
        <v>0</v>
      </c>
    </row>
    <row r="233" spans="1:14">
      <c r="A233" s="4">
        <v>14200</v>
      </c>
      <c r="B233" s="4" t="s">
        <v>1925</v>
      </c>
      <c r="C233" s="4" t="s">
        <v>405</v>
      </c>
      <c r="D233" s="4">
        <v>1</v>
      </c>
      <c r="E233" s="4">
        <v>3</v>
      </c>
      <c r="F233" s="4">
        <v>5</v>
      </c>
      <c r="G233" s="4">
        <v>4</v>
      </c>
      <c r="H233" s="4">
        <v>2</v>
      </c>
      <c r="I233" s="4">
        <v>3</v>
      </c>
      <c r="J233" s="4">
        <v>4</v>
      </c>
      <c r="K233" s="4">
        <v>6</v>
      </c>
      <c r="L233" s="4">
        <v>3</v>
      </c>
      <c r="M233" s="108">
        <v>4</v>
      </c>
      <c r="N233" s="108">
        <v>4</v>
      </c>
    </row>
    <row r="234" spans="1:14">
      <c r="A234" s="4">
        <v>14201</v>
      </c>
      <c r="B234" s="4" t="s">
        <v>1926</v>
      </c>
      <c r="C234" s="4" t="s">
        <v>405</v>
      </c>
      <c r="D234" s="4">
        <v>0</v>
      </c>
      <c r="E234" s="4">
        <v>1</v>
      </c>
      <c r="F234" s="4">
        <v>2</v>
      </c>
      <c r="G234" s="4">
        <v>0</v>
      </c>
      <c r="H234" s="4">
        <v>0</v>
      </c>
      <c r="I234" s="4">
        <v>1</v>
      </c>
      <c r="J234" s="4">
        <v>0</v>
      </c>
      <c r="K234" s="4">
        <v>1</v>
      </c>
      <c r="L234" s="4">
        <v>0</v>
      </c>
      <c r="M234" s="108">
        <v>0</v>
      </c>
      <c r="N234" s="108">
        <v>0</v>
      </c>
    </row>
    <row r="235" spans="1:14">
      <c r="A235" s="4">
        <v>14202</v>
      </c>
      <c r="B235" s="4" t="s">
        <v>1959</v>
      </c>
      <c r="C235" s="4" t="s">
        <v>405</v>
      </c>
      <c r="D235" s="4">
        <v>1</v>
      </c>
      <c r="E235" s="4">
        <v>1</v>
      </c>
      <c r="F235" s="4">
        <v>3</v>
      </c>
      <c r="G235" s="4">
        <v>3</v>
      </c>
      <c r="H235" s="4">
        <v>0</v>
      </c>
      <c r="I235" s="4">
        <v>1</v>
      </c>
      <c r="J235" s="4">
        <v>2</v>
      </c>
      <c r="K235" s="4">
        <v>3</v>
      </c>
      <c r="L235" s="4">
        <v>2</v>
      </c>
      <c r="M235" s="108">
        <v>2</v>
      </c>
      <c r="N235" s="108">
        <v>1</v>
      </c>
    </row>
    <row r="236" spans="1:14">
      <c r="A236" s="4">
        <v>14203</v>
      </c>
      <c r="B236" s="4" t="s">
        <v>1927</v>
      </c>
      <c r="C236" s="4" t="s">
        <v>405</v>
      </c>
      <c r="D236" s="4">
        <v>0</v>
      </c>
      <c r="E236" s="4">
        <v>1</v>
      </c>
      <c r="F236" s="4">
        <v>0</v>
      </c>
      <c r="G236" s="4">
        <v>1</v>
      </c>
      <c r="H236" s="4">
        <v>2</v>
      </c>
      <c r="I236" s="4">
        <v>1</v>
      </c>
      <c r="J236" s="4">
        <v>2</v>
      </c>
      <c r="K236" s="4">
        <v>2</v>
      </c>
      <c r="L236" s="4">
        <v>1</v>
      </c>
      <c r="M236" s="108">
        <v>2</v>
      </c>
      <c r="N236" s="108">
        <v>3</v>
      </c>
    </row>
    <row r="237" spans="1:14">
      <c r="A237" s="4">
        <v>14300</v>
      </c>
      <c r="B237" s="4" t="s">
        <v>1928</v>
      </c>
      <c r="C237" s="4" t="s">
        <v>405</v>
      </c>
      <c r="D237" s="4">
        <v>2</v>
      </c>
      <c r="E237" s="4">
        <v>0</v>
      </c>
      <c r="F237" s="4">
        <v>0</v>
      </c>
      <c r="G237" s="4">
        <v>0</v>
      </c>
      <c r="H237" s="4">
        <v>0</v>
      </c>
      <c r="I237" s="4">
        <v>0</v>
      </c>
      <c r="J237" s="4">
        <v>2</v>
      </c>
      <c r="K237" s="4">
        <v>0</v>
      </c>
      <c r="L237" s="4">
        <v>3</v>
      </c>
      <c r="M237" s="108">
        <v>0</v>
      </c>
      <c r="N237" s="108">
        <v>0</v>
      </c>
    </row>
    <row r="238" spans="1:14">
      <c r="A238" s="4">
        <v>15000</v>
      </c>
      <c r="B238" s="4" t="s">
        <v>1929</v>
      </c>
      <c r="C238" s="4" t="s">
        <v>405</v>
      </c>
      <c r="D238" s="4">
        <v>0</v>
      </c>
      <c r="E238" s="4">
        <v>0</v>
      </c>
      <c r="F238" s="4">
        <v>0</v>
      </c>
      <c r="G238" s="4">
        <v>0</v>
      </c>
      <c r="H238" s="4">
        <v>0</v>
      </c>
      <c r="I238" s="4">
        <v>0</v>
      </c>
      <c r="J238" s="4">
        <v>0</v>
      </c>
      <c r="K238" s="4">
        <v>0</v>
      </c>
      <c r="L238" s="4">
        <v>0</v>
      </c>
      <c r="M238" s="108">
        <v>0</v>
      </c>
      <c r="N238" s="108">
        <v>0</v>
      </c>
    </row>
    <row r="239" spans="1:14">
      <c r="A239" s="4">
        <v>16000</v>
      </c>
      <c r="B239" s="4" t="s">
        <v>1930</v>
      </c>
      <c r="C239" s="4" t="s">
        <v>405</v>
      </c>
      <c r="D239" s="4">
        <v>0</v>
      </c>
      <c r="E239" s="4">
        <v>0</v>
      </c>
      <c r="F239" s="4">
        <v>0</v>
      </c>
      <c r="G239" s="4">
        <v>0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108">
        <v>1</v>
      </c>
      <c r="N239" s="108">
        <v>0</v>
      </c>
    </row>
    <row r="240" spans="1:14">
      <c r="A240" s="4">
        <v>16100</v>
      </c>
      <c r="B240" s="4" t="s">
        <v>1931</v>
      </c>
      <c r="C240" s="4" t="s">
        <v>405</v>
      </c>
      <c r="D240" s="4">
        <v>0</v>
      </c>
      <c r="E240" s="4">
        <v>0</v>
      </c>
      <c r="F240" s="4">
        <v>0</v>
      </c>
      <c r="G240" s="4">
        <v>0</v>
      </c>
      <c r="H240" s="4">
        <v>0</v>
      </c>
      <c r="I240" s="4">
        <v>0</v>
      </c>
      <c r="J240" s="4">
        <v>0</v>
      </c>
      <c r="K240" s="4">
        <v>0</v>
      </c>
      <c r="L240" s="4">
        <v>0</v>
      </c>
      <c r="M240" s="108">
        <v>0</v>
      </c>
      <c r="N240" s="108">
        <v>0</v>
      </c>
    </row>
    <row r="241" spans="1:14">
      <c r="A241" s="4">
        <v>16200</v>
      </c>
      <c r="B241" s="4" t="s">
        <v>1932</v>
      </c>
      <c r="C241" s="4" t="s">
        <v>405</v>
      </c>
      <c r="D241" s="4">
        <v>0</v>
      </c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108">
        <v>0</v>
      </c>
      <c r="N241" s="108">
        <v>0</v>
      </c>
    </row>
    <row r="242" spans="1:14">
      <c r="A242" s="4">
        <v>16300</v>
      </c>
      <c r="B242" s="4" t="s">
        <v>1933</v>
      </c>
      <c r="C242" s="4" t="s">
        <v>405</v>
      </c>
      <c r="D242" s="4">
        <v>0</v>
      </c>
      <c r="E242" s="4">
        <v>0</v>
      </c>
      <c r="F242" s="4">
        <v>0</v>
      </c>
      <c r="G242" s="4">
        <v>0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108">
        <v>0</v>
      </c>
      <c r="N242" s="108">
        <v>0</v>
      </c>
    </row>
    <row r="243" spans="1:14">
      <c r="A243" s="4">
        <v>16400</v>
      </c>
      <c r="B243" s="4" t="s">
        <v>1934</v>
      </c>
      <c r="C243" s="4" t="s">
        <v>405</v>
      </c>
      <c r="D243" s="4">
        <v>0</v>
      </c>
      <c r="E243" s="4">
        <v>0</v>
      </c>
      <c r="F243" s="4">
        <v>0</v>
      </c>
      <c r="G243" s="4">
        <v>0</v>
      </c>
      <c r="H243" s="4">
        <v>0</v>
      </c>
      <c r="I243" s="4">
        <v>0</v>
      </c>
      <c r="J243" s="4">
        <v>0</v>
      </c>
      <c r="K243" s="4">
        <v>0</v>
      </c>
      <c r="L243" s="4">
        <v>0</v>
      </c>
      <c r="M243" s="108">
        <v>0</v>
      </c>
      <c r="N243" s="108">
        <v>0</v>
      </c>
    </row>
    <row r="244" spans="1:14">
      <c r="A244" s="4">
        <v>16500</v>
      </c>
      <c r="B244" s="4" t="s">
        <v>1935</v>
      </c>
      <c r="C244" s="4" t="s">
        <v>405</v>
      </c>
      <c r="D244" s="4">
        <v>0</v>
      </c>
      <c r="E244" s="4">
        <v>0</v>
      </c>
      <c r="F244" s="4">
        <v>0</v>
      </c>
      <c r="G244" s="4">
        <v>0</v>
      </c>
      <c r="H244" s="4">
        <v>0</v>
      </c>
      <c r="I244" s="4">
        <v>0</v>
      </c>
      <c r="J244" s="4">
        <v>0</v>
      </c>
      <c r="K244" s="4">
        <v>0</v>
      </c>
      <c r="L244" s="4">
        <v>0</v>
      </c>
      <c r="M244" s="108">
        <v>0</v>
      </c>
      <c r="N244" s="108">
        <v>0</v>
      </c>
    </row>
    <row r="245" spans="1:14">
      <c r="A245" s="4">
        <v>16600</v>
      </c>
      <c r="B245" s="4" t="s">
        <v>1936</v>
      </c>
      <c r="C245" s="4" t="s">
        <v>405</v>
      </c>
      <c r="D245" s="4">
        <v>0</v>
      </c>
      <c r="E245" s="4">
        <v>0</v>
      </c>
      <c r="F245" s="4">
        <v>0</v>
      </c>
      <c r="G245" s="4">
        <v>0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108">
        <v>1</v>
      </c>
      <c r="N245" s="108">
        <v>0</v>
      </c>
    </row>
    <row r="246" spans="1:14">
      <c r="A246" s="4">
        <v>17000</v>
      </c>
      <c r="B246" s="4" t="s">
        <v>1937</v>
      </c>
      <c r="C246" s="4" t="s">
        <v>405</v>
      </c>
      <c r="D246" s="4">
        <v>0</v>
      </c>
      <c r="E246" s="4">
        <v>1</v>
      </c>
      <c r="F246" s="4">
        <v>0</v>
      </c>
      <c r="G246" s="4">
        <v>2</v>
      </c>
      <c r="H246" s="4">
        <v>0</v>
      </c>
      <c r="I246" s="4">
        <v>1</v>
      </c>
      <c r="J246" s="4">
        <v>0</v>
      </c>
      <c r="K246" s="4">
        <v>0</v>
      </c>
      <c r="L246" s="4">
        <v>2</v>
      </c>
      <c r="M246" s="108">
        <v>1</v>
      </c>
      <c r="N246" s="108">
        <v>0</v>
      </c>
    </row>
    <row r="247" spans="1:14">
      <c r="A247" s="4">
        <v>17100</v>
      </c>
      <c r="B247" s="4" t="s">
        <v>1938</v>
      </c>
      <c r="C247" s="4" t="s">
        <v>405</v>
      </c>
      <c r="D247" s="4">
        <v>0</v>
      </c>
      <c r="E247" s="4">
        <v>0</v>
      </c>
      <c r="F247" s="4">
        <v>0</v>
      </c>
      <c r="G247" s="4">
        <v>0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108">
        <v>0</v>
      </c>
      <c r="N247" s="108">
        <v>0</v>
      </c>
    </row>
    <row r="248" spans="1:14">
      <c r="A248" s="4">
        <v>17200</v>
      </c>
      <c r="B248" s="4" t="s">
        <v>1939</v>
      </c>
      <c r="C248" s="4" t="s">
        <v>405</v>
      </c>
      <c r="D248" s="4">
        <v>0</v>
      </c>
      <c r="E248" s="4">
        <v>0</v>
      </c>
      <c r="F248" s="4">
        <v>0</v>
      </c>
      <c r="G248" s="4">
        <v>2</v>
      </c>
      <c r="H248" s="4">
        <v>0</v>
      </c>
      <c r="I248" s="4">
        <v>1</v>
      </c>
      <c r="J248" s="4">
        <v>0</v>
      </c>
      <c r="K248" s="4">
        <v>0</v>
      </c>
      <c r="L248" s="4">
        <v>1</v>
      </c>
      <c r="M248" s="108">
        <v>1</v>
      </c>
      <c r="N248" s="108">
        <v>0</v>
      </c>
    </row>
    <row r="249" spans="1:14">
      <c r="A249" s="4">
        <v>17201</v>
      </c>
      <c r="B249" s="4" t="s">
        <v>1960</v>
      </c>
      <c r="C249" s="4" t="s">
        <v>405</v>
      </c>
      <c r="D249" s="4">
        <v>0</v>
      </c>
      <c r="E249" s="4">
        <v>0</v>
      </c>
      <c r="F249" s="4">
        <v>0</v>
      </c>
      <c r="G249" s="4">
        <v>2</v>
      </c>
      <c r="H249" s="4">
        <v>0</v>
      </c>
      <c r="I249" s="4">
        <v>1</v>
      </c>
      <c r="J249" s="4">
        <v>0</v>
      </c>
      <c r="K249" s="4">
        <v>0</v>
      </c>
      <c r="L249" s="4">
        <v>1</v>
      </c>
      <c r="M249" s="108">
        <v>1</v>
      </c>
      <c r="N249" s="108">
        <v>0</v>
      </c>
    </row>
    <row r="250" spans="1:14">
      <c r="A250" s="4">
        <v>17202</v>
      </c>
      <c r="B250" s="4" t="s">
        <v>1940</v>
      </c>
      <c r="C250" s="4" t="s">
        <v>405</v>
      </c>
      <c r="D250" s="4">
        <v>0</v>
      </c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108">
        <v>0</v>
      </c>
      <c r="N250" s="108">
        <v>0</v>
      </c>
    </row>
    <row r="251" spans="1:14">
      <c r="A251" s="4">
        <v>17300</v>
      </c>
      <c r="B251" s="4" t="s">
        <v>1941</v>
      </c>
      <c r="C251" s="4" t="s">
        <v>405</v>
      </c>
      <c r="D251" s="4">
        <v>0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1</v>
      </c>
      <c r="M251" s="108">
        <v>0</v>
      </c>
      <c r="N251" s="108">
        <v>0</v>
      </c>
    </row>
    <row r="252" spans="1:14">
      <c r="A252" s="4">
        <v>17400</v>
      </c>
      <c r="B252" s="4" t="s">
        <v>1961</v>
      </c>
      <c r="C252" s="4" t="s">
        <v>405</v>
      </c>
      <c r="D252" s="4">
        <v>0</v>
      </c>
      <c r="E252" s="4">
        <v>0</v>
      </c>
      <c r="F252" s="4">
        <v>0</v>
      </c>
      <c r="G252" s="4">
        <v>0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108">
        <v>0</v>
      </c>
      <c r="N252" s="108">
        <v>0</v>
      </c>
    </row>
    <row r="253" spans="1:14">
      <c r="A253" s="4">
        <v>17500</v>
      </c>
      <c r="B253" s="4" t="s">
        <v>1962</v>
      </c>
      <c r="C253" s="4" t="s">
        <v>405</v>
      </c>
      <c r="D253" s="4">
        <v>0</v>
      </c>
      <c r="E253" s="4">
        <v>1</v>
      </c>
      <c r="F253" s="4">
        <v>0</v>
      </c>
      <c r="G253" s="4">
        <v>0</v>
      </c>
      <c r="H253" s="4">
        <v>0</v>
      </c>
      <c r="I253" s="4">
        <v>0</v>
      </c>
      <c r="J253" s="4">
        <v>0</v>
      </c>
      <c r="K253" s="4">
        <v>0</v>
      </c>
      <c r="L253" s="4">
        <v>0</v>
      </c>
      <c r="M253" s="108">
        <v>0</v>
      </c>
      <c r="N253" s="108">
        <v>0</v>
      </c>
    </row>
    <row r="254" spans="1:14">
      <c r="A254" s="12">
        <v>18000</v>
      </c>
      <c r="B254" s="4" t="s">
        <v>1942</v>
      </c>
      <c r="C254" s="4" t="s">
        <v>405</v>
      </c>
      <c r="D254" s="4">
        <v>3</v>
      </c>
      <c r="E254" s="4">
        <v>3</v>
      </c>
      <c r="F254" s="4">
        <v>3</v>
      </c>
      <c r="G254" s="4">
        <v>2</v>
      </c>
      <c r="H254" s="4">
        <v>2</v>
      </c>
      <c r="I254" s="4">
        <v>7</v>
      </c>
      <c r="J254" s="4">
        <v>5</v>
      </c>
      <c r="K254" s="4">
        <v>3</v>
      </c>
      <c r="L254" s="4">
        <v>3</v>
      </c>
      <c r="M254" s="108">
        <v>4</v>
      </c>
      <c r="N254" s="108">
        <v>9</v>
      </c>
    </row>
    <row r="255" spans="1:14">
      <c r="A255" s="4">
        <v>18100</v>
      </c>
      <c r="B255" s="4" t="s">
        <v>1943</v>
      </c>
      <c r="C255" s="4" t="s">
        <v>405</v>
      </c>
      <c r="D255" s="4">
        <v>3</v>
      </c>
      <c r="E255" s="4">
        <v>2</v>
      </c>
      <c r="F255" s="4">
        <v>2</v>
      </c>
      <c r="G255" s="4">
        <v>2</v>
      </c>
      <c r="H255" s="4">
        <v>2</v>
      </c>
      <c r="I255" s="4">
        <v>6</v>
      </c>
      <c r="J255" s="4">
        <v>3</v>
      </c>
      <c r="K255" s="4">
        <v>2</v>
      </c>
      <c r="L255" s="4">
        <v>3</v>
      </c>
      <c r="M255" s="108">
        <v>4</v>
      </c>
      <c r="N255" s="108">
        <v>7</v>
      </c>
    </row>
    <row r="256" spans="1:14">
      <c r="A256" s="4">
        <v>18200</v>
      </c>
      <c r="B256" s="4" t="s">
        <v>1963</v>
      </c>
      <c r="C256" s="4" t="s">
        <v>405</v>
      </c>
      <c r="D256" s="4">
        <v>0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108">
        <v>0</v>
      </c>
      <c r="N256" s="108">
        <v>0</v>
      </c>
    </row>
    <row r="257" spans="1:14">
      <c r="A257" s="12">
        <v>18300</v>
      </c>
      <c r="B257" s="4" t="s">
        <v>1944</v>
      </c>
      <c r="C257" s="4" t="s">
        <v>405</v>
      </c>
      <c r="D257" s="4">
        <v>0</v>
      </c>
      <c r="E257" s="4">
        <v>1</v>
      </c>
      <c r="F257" s="4">
        <v>1</v>
      </c>
      <c r="G257" s="4">
        <v>0</v>
      </c>
      <c r="H257" s="4">
        <v>0</v>
      </c>
      <c r="I257" s="4">
        <v>1</v>
      </c>
      <c r="J257" s="4">
        <v>2</v>
      </c>
      <c r="K257" s="4">
        <v>1</v>
      </c>
      <c r="L257" s="4">
        <v>0</v>
      </c>
      <c r="M257" s="108">
        <v>0</v>
      </c>
      <c r="N257" s="108">
        <v>2</v>
      </c>
    </row>
    <row r="258" spans="1:14">
      <c r="A258" s="4">
        <v>20000</v>
      </c>
      <c r="B258" s="4" t="s">
        <v>1945</v>
      </c>
      <c r="C258" s="4" t="s">
        <v>405</v>
      </c>
      <c r="D258" s="4">
        <v>21</v>
      </c>
      <c r="E258" s="4">
        <v>14</v>
      </c>
      <c r="F258" s="4">
        <v>13</v>
      </c>
      <c r="G258" s="4">
        <v>6</v>
      </c>
      <c r="H258" s="4">
        <v>16</v>
      </c>
      <c r="I258" s="4">
        <v>13</v>
      </c>
      <c r="J258" s="4">
        <v>16</v>
      </c>
      <c r="K258" s="4">
        <v>14</v>
      </c>
      <c r="L258" s="4">
        <v>15</v>
      </c>
      <c r="M258" s="108">
        <v>18</v>
      </c>
      <c r="N258" s="108">
        <v>19</v>
      </c>
    </row>
    <row r="259" spans="1:14">
      <c r="A259" s="4">
        <v>20100</v>
      </c>
      <c r="B259" s="4" t="s">
        <v>1946</v>
      </c>
      <c r="C259" s="4" t="s">
        <v>405</v>
      </c>
      <c r="D259" s="4">
        <v>7</v>
      </c>
      <c r="E259" s="4">
        <v>9</v>
      </c>
      <c r="F259" s="4">
        <v>1</v>
      </c>
      <c r="G259" s="4">
        <v>5</v>
      </c>
      <c r="H259" s="4">
        <v>9</v>
      </c>
      <c r="I259" s="4">
        <v>3</v>
      </c>
      <c r="J259" s="4">
        <v>10</v>
      </c>
      <c r="K259" s="4">
        <v>6</v>
      </c>
      <c r="L259" s="4">
        <v>6</v>
      </c>
      <c r="M259" s="108">
        <v>9</v>
      </c>
      <c r="N259" s="108">
        <v>6</v>
      </c>
    </row>
    <row r="260" spans="1:14">
      <c r="A260" s="4">
        <v>20101</v>
      </c>
      <c r="B260" s="4" t="s">
        <v>1947</v>
      </c>
      <c r="C260" s="4" t="s">
        <v>405</v>
      </c>
      <c r="D260" s="4">
        <v>2</v>
      </c>
      <c r="E260" s="4">
        <v>3</v>
      </c>
      <c r="F260" s="4">
        <v>1</v>
      </c>
      <c r="G260" s="4">
        <v>1</v>
      </c>
      <c r="H260" s="4">
        <v>3</v>
      </c>
      <c r="I260" s="4">
        <v>1</v>
      </c>
      <c r="J260" s="4">
        <v>3</v>
      </c>
      <c r="K260" s="4">
        <v>1</v>
      </c>
      <c r="L260" s="4">
        <v>0</v>
      </c>
      <c r="M260" s="108">
        <v>3</v>
      </c>
      <c r="N260" s="108">
        <v>0</v>
      </c>
    </row>
    <row r="261" spans="1:14">
      <c r="A261" s="4">
        <v>20102</v>
      </c>
      <c r="B261" s="4" t="s">
        <v>1964</v>
      </c>
      <c r="C261" s="4" t="s">
        <v>405</v>
      </c>
      <c r="D261" s="4">
        <v>1</v>
      </c>
      <c r="E261" s="4">
        <v>2</v>
      </c>
      <c r="F261" s="4">
        <v>0</v>
      </c>
      <c r="G261" s="4">
        <v>0</v>
      </c>
      <c r="H261" s="4">
        <v>0</v>
      </c>
      <c r="I261" s="4">
        <v>0</v>
      </c>
      <c r="J261" s="4">
        <v>0</v>
      </c>
      <c r="K261" s="4">
        <v>1</v>
      </c>
      <c r="L261" s="4">
        <v>2</v>
      </c>
      <c r="M261" s="108">
        <v>1</v>
      </c>
      <c r="N261" s="108">
        <v>1</v>
      </c>
    </row>
    <row r="262" spans="1:14">
      <c r="A262" s="4">
        <v>20103</v>
      </c>
      <c r="B262" s="4" t="s">
        <v>1965</v>
      </c>
      <c r="C262" s="4" t="s">
        <v>405</v>
      </c>
      <c r="D262" s="4">
        <v>1</v>
      </c>
      <c r="E262" s="4">
        <v>2</v>
      </c>
      <c r="F262" s="4">
        <v>0</v>
      </c>
      <c r="G262" s="4">
        <v>0</v>
      </c>
      <c r="H262" s="4">
        <v>3</v>
      </c>
      <c r="I262" s="4">
        <v>2</v>
      </c>
      <c r="J262" s="4">
        <v>4</v>
      </c>
      <c r="K262" s="4">
        <v>2</v>
      </c>
      <c r="L262" s="4">
        <v>2</v>
      </c>
      <c r="M262" s="108">
        <v>2</v>
      </c>
      <c r="N262" s="108">
        <v>1</v>
      </c>
    </row>
    <row r="263" spans="1:14">
      <c r="A263" s="4">
        <v>20104</v>
      </c>
      <c r="B263" s="4" t="s">
        <v>1948</v>
      </c>
      <c r="C263" s="4" t="s">
        <v>405</v>
      </c>
      <c r="D263" s="4">
        <v>3</v>
      </c>
      <c r="E263" s="4">
        <v>0</v>
      </c>
      <c r="F263" s="4">
        <v>0</v>
      </c>
      <c r="G263" s="4">
        <v>0</v>
      </c>
      <c r="H263" s="4">
        <v>1</v>
      </c>
      <c r="I263" s="4">
        <v>0</v>
      </c>
      <c r="J263" s="4">
        <v>2</v>
      </c>
      <c r="K263" s="4">
        <v>0</v>
      </c>
      <c r="L263" s="4">
        <v>0</v>
      </c>
      <c r="M263" s="108">
        <v>2</v>
      </c>
      <c r="N263" s="108">
        <v>1</v>
      </c>
    </row>
    <row r="264" spans="1:14">
      <c r="A264" s="4">
        <v>20105</v>
      </c>
      <c r="B264" s="4" t="s">
        <v>1949</v>
      </c>
      <c r="C264" s="4" t="s">
        <v>405</v>
      </c>
      <c r="D264" s="4">
        <v>0</v>
      </c>
      <c r="E264" s="4">
        <v>0</v>
      </c>
      <c r="F264" s="4">
        <v>0</v>
      </c>
      <c r="G264" s="4">
        <v>1</v>
      </c>
      <c r="H264" s="4">
        <v>1</v>
      </c>
      <c r="I264" s="4">
        <v>0</v>
      </c>
      <c r="J264" s="4">
        <v>0</v>
      </c>
      <c r="K264" s="4">
        <v>1</v>
      </c>
      <c r="L264" s="4">
        <v>2</v>
      </c>
      <c r="M264" s="108">
        <v>0</v>
      </c>
      <c r="N264" s="108">
        <v>0</v>
      </c>
    </row>
    <row r="265" spans="1:14">
      <c r="A265" s="4">
        <v>20106</v>
      </c>
      <c r="B265" s="4" t="s">
        <v>1966</v>
      </c>
      <c r="C265" s="4" t="s">
        <v>405</v>
      </c>
      <c r="D265" s="4">
        <v>0</v>
      </c>
      <c r="E265" s="4">
        <v>0</v>
      </c>
      <c r="F265" s="4">
        <v>0</v>
      </c>
      <c r="G265" s="4">
        <v>0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108">
        <v>0</v>
      </c>
      <c r="N265" s="108">
        <v>0</v>
      </c>
    </row>
    <row r="266" spans="1:14">
      <c r="A266" s="4">
        <v>20107</v>
      </c>
      <c r="B266" s="4" t="s">
        <v>1950</v>
      </c>
      <c r="C266" s="4" t="s">
        <v>405</v>
      </c>
      <c r="D266" s="4">
        <v>0</v>
      </c>
      <c r="E266" s="4">
        <v>2</v>
      </c>
      <c r="F266" s="4">
        <v>0</v>
      </c>
      <c r="G266" s="4">
        <v>3</v>
      </c>
      <c r="H266" s="4">
        <v>1</v>
      </c>
      <c r="I266" s="4">
        <v>0</v>
      </c>
      <c r="J266" s="4">
        <v>1</v>
      </c>
      <c r="K266" s="4">
        <v>1</v>
      </c>
      <c r="L266" s="4">
        <v>0</v>
      </c>
      <c r="M266" s="108">
        <v>1</v>
      </c>
      <c r="N266" s="108">
        <v>3</v>
      </c>
    </row>
    <row r="267" spans="1:14">
      <c r="A267" s="4">
        <v>20200</v>
      </c>
      <c r="B267" s="4" t="s">
        <v>1951</v>
      </c>
      <c r="C267" s="4" t="s">
        <v>405</v>
      </c>
      <c r="D267" s="4">
        <v>14</v>
      </c>
      <c r="E267" s="4">
        <v>5</v>
      </c>
      <c r="F267" s="4">
        <v>8</v>
      </c>
      <c r="G267" s="4">
        <v>1</v>
      </c>
      <c r="H267" s="4">
        <v>5</v>
      </c>
      <c r="I267" s="4">
        <v>7</v>
      </c>
      <c r="J267" s="4">
        <v>6</v>
      </c>
      <c r="K267" s="4">
        <v>7</v>
      </c>
      <c r="L267" s="4">
        <v>8</v>
      </c>
      <c r="M267" s="108">
        <v>7</v>
      </c>
      <c r="N267" s="108">
        <v>10</v>
      </c>
    </row>
    <row r="268" spans="1:14">
      <c r="A268" s="4">
        <v>20300</v>
      </c>
      <c r="B268" s="4" t="s">
        <v>1952</v>
      </c>
      <c r="C268" s="4" t="s">
        <v>405</v>
      </c>
      <c r="D268" s="4">
        <v>0</v>
      </c>
      <c r="E268" s="4">
        <v>0</v>
      </c>
      <c r="F268" s="4">
        <v>0</v>
      </c>
      <c r="G268" s="4">
        <v>0</v>
      </c>
      <c r="H268" s="4">
        <v>1</v>
      </c>
      <c r="I268" s="4">
        <v>0</v>
      </c>
      <c r="J268" s="4">
        <v>0</v>
      </c>
      <c r="K268" s="4">
        <v>0</v>
      </c>
      <c r="L268" s="4">
        <v>0</v>
      </c>
      <c r="M268" s="108">
        <v>0</v>
      </c>
      <c r="N268" s="108">
        <v>0</v>
      </c>
    </row>
    <row r="269" spans="1:14">
      <c r="A269" s="4">
        <v>20400</v>
      </c>
      <c r="B269" s="4" t="s">
        <v>1953</v>
      </c>
      <c r="C269" s="4" t="s">
        <v>405</v>
      </c>
      <c r="D269" s="4">
        <v>0</v>
      </c>
      <c r="E269" s="4">
        <v>0</v>
      </c>
      <c r="F269" s="4">
        <v>4</v>
      </c>
      <c r="G269" s="4">
        <v>0</v>
      </c>
      <c r="H269" s="4">
        <v>1</v>
      </c>
      <c r="I269" s="4">
        <v>3</v>
      </c>
      <c r="J269" s="4">
        <v>0</v>
      </c>
      <c r="K269" s="4">
        <v>1</v>
      </c>
      <c r="L269" s="4">
        <v>1</v>
      </c>
      <c r="M269" s="108">
        <v>2</v>
      </c>
      <c r="N269" s="108">
        <v>3</v>
      </c>
    </row>
    <row r="270" spans="1:14">
      <c r="A270" s="4">
        <v>22000</v>
      </c>
      <c r="B270" s="4" t="s">
        <v>1954</v>
      </c>
      <c r="C270" s="4" t="s">
        <v>405</v>
      </c>
      <c r="D270" s="4" t="s">
        <v>257</v>
      </c>
      <c r="E270" s="4">
        <v>0</v>
      </c>
      <c r="F270" s="4">
        <v>0</v>
      </c>
      <c r="G270" s="4">
        <v>0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108">
        <v>0</v>
      </c>
      <c r="N270" s="108">
        <v>0</v>
      </c>
    </row>
    <row r="271" spans="1:14">
      <c r="A271" s="4">
        <v>22100</v>
      </c>
      <c r="B271" s="4" t="s">
        <v>1955</v>
      </c>
      <c r="C271" s="4" t="s">
        <v>405</v>
      </c>
      <c r="D271" s="4" t="s">
        <v>257</v>
      </c>
      <c r="E271" s="4">
        <v>0</v>
      </c>
      <c r="F271" s="4">
        <v>0</v>
      </c>
      <c r="G271" s="4">
        <v>0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108">
        <v>0</v>
      </c>
      <c r="N271" s="108">
        <v>0</v>
      </c>
    </row>
    <row r="272" spans="1:14">
      <c r="A272" s="4" t="s">
        <v>1967</v>
      </c>
      <c r="B272" s="4" t="s">
        <v>313</v>
      </c>
      <c r="C272" s="4" t="s">
        <v>320</v>
      </c>
      <c r="D272" s="4">
        <v>131</v>
      </c>
      <c r="E272" s="4">
        <v>134</v>
      </c>
      <c r="F272" s="4">
        <v>146</v>
      </c>
      <c r="G272" s="4">
        <v>136</v>
      </c>
      <c r="H272" s="4">
        <v>148</v>
      </c>
      <c r="I272" s="4">
        <v>166</v>
      </c>
      <c r="J272" s="4">
        <v>160</v>
      </c>
      <c r="K272" s="4">
        <v>174</v>
      </c>
      <c r="L272" s="4">
        <v>161</v>
      </c>
      <c r="M272" s="108">
        <v>182</v>
      </c>
      <c r="N272" s="108">
        <v>170</v>
      </c>
    </row>
    <row r="273" spans="1:14">
      <c r="A273" s="12">
        <v>1000</v>
      </c>
      <c r="B273" s="4" t="s">
        <v>1835</v>
      </c>
      <c r="C273" s="4" t="s">
        <v>320</v>
      </c>
      <c r="D273" s="4">
        <v>2</v>
      </c>
      <c r="E273" s="4">
        <v>2</v>
      </c>
      <c r="F273" s="4">
        <v>5</v>
      </c>
      <c r="G273" s="4">
        <v>3</v>
      </c>
      <c r="H273" s="4">
        <v>1</v>
      </c>
      <c r="I273" s="4">
        <v>3</v>
      </c>
      <c r="J273" s="4">
        <v>6</v>
      </c>
      <c r="K273" s="4">
        <v>4</v>
      </c>
      <c r="L273" s="4">
        <v>7</v>
      </c>
      <c r="M273" s="108">
        <v>2</v>
      </c>
      <c r="N273" s="108">
        <v>7</v>
      </c>
    </row>
    <row r="274" spans="1:14">
      <c r="A274" s="12">
        <v>1100</v>
      </c>
      <c r="B274" s="4" t="s">
        <v>1836</v>
      </c>
      <c r="C274" s="4" t="s">
        <v>320</v>
      </c>
      <c r="D274" s="4">
        <v>0</v>
      </c>
      <c r="E274" s="4">
        <v>0</v>
      </c>
      <c r="F274" s="4">
        <v>1</v>
      </c>
      <c r="G274" s="4">
        <v>0</v>
      </c>
      <c r="H274" s="4">
        <v>0</v>
      </c>
      <c r="I274" s="4">
        <v>0</v>
      </c>
      <c r="J274" s="4">
        <v>2</v>
      </c>
      <c r="K274" s="4">
        <v>1</v>
      </c>
      <c r="L274" s="4">
        <v>0</v>
      </c>
      <c r="M274" s="108">
        <v>0</v>
      </c>
      <c r="N274" s="108">
        <v>1</v>
      </c>
    </row>
    <row r="275" spans="1:14">
      <c r="A275" s="12">
        <v>1200</v>
      </c>
      <c r="B275" s="4" t="s">
        <v>1837</v>
      </c>
      <c r="C275" s="4" t="s">
        <v>320</v>
      </c>
      <c r="D275" s="4">
        <v>0</v>
      </c>
      <c r="E275" s="4">
        <v>0</v>
      </c>
      <c r="F275" s="4">
        <v>0</v>
      </c>
      <c r="G275" s="4">
        <v>0</v>
      </c>
      <c r="H275" s="4">
        <v>0</v>
      </c>
      <c r="I275" s="4">
        <v>1</v>
      </c>
      <c r="J275" s="4">
        <v>0</v>
      </c>
      <c r="K275" s="4">
        <v>0</v>
      </c>
      <c r="L275" s="4">
        <v>0</v>
      </c>
      <c r="M275" s="108">
        <v>0</v>
      </c>
      <c r="N275" s="108">
        <v>1</v>
      </c>
    </row>
    <row r="276" spans="1:14">
      <c r="A276" s="12">
        <v>1201</v>
      </c>
      <c r="B276" s="4" t="s">
        <v>1838</v>
      </c>
      <c r="C276" s="4" t="s">
        <v>320</v>
      </c>
      <c r="D276" s="4">
        <v>0</v>
      </c>
      <c r="E276" s="4">
        <v>0</v>
      </c>
      <c r="F276" s="4">
        <v>0</v>
      </c>
      <c r="G276" s="4">
        <v>0</v>
      </c>
      <c r="H276" s="4">
        <v>0</v>
      </c>
      <c r="I276" s="4">
        <v>1</v>
      </c>
      <c r="J276" s="4">
        <v>0</v>
      </c>
      <c r="K276" s="4">
        <v>0</v>
      </c>
      <c r="L276" s="4">
        <v>0</v>
      </c>
      <c r="M276" s="108">
        <v>0</v>
      </c>
      <c r="N276" s="108">
        <v>1</v>
      </c>
    </row>
    <row r="277" spans="1:14">
      <c r="A277" s="12">
        <v>1202</v>
      </c>
      <c r="B277" s="4" t="s">
        <v>1839</v>
      </c>
      <c r="C277" s="4" t="s">
        <v>320</v>
      </c>
      <c r="D277" s="4">
        <v>0</v>
      </c>
      <c r="E277" s="4">
        <v>0</v>
      </c>
      <c r="F277" s="4">
        <v>0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108">
        <v>0</v>
      </c>
      <c r="N277" s="108">
        <v>0</v>
      </c>
    </row>
    <row r="278" spans="1:14">
      <c r="A278" s="12">
        <v>1300</v>
      </c>
      <c r="B278" s="4" t="s">
        <v>1840</v>
      </c>
      <c r="C278" s="4" t="s">
        <v>320</v>
      </c>
      <c r="D278" s="4">
        <v>1</v>
      </c>
      <c r="E278" s="4">
        <v>1</v>
      </c>
      <c r="F278" s="4">
        <v>3</v>
      </c>
      <c r="G278" s="4">
        <v>2</v>
      </c>
      <c r="H278" s="4">
        <v>1</v>
      </c>
      <c r="I278" s="4">
        <v>2</v>
      </c>
      <c r="J278" s="4">
        <v>3</v>
      </c>
      <c r="K278" s="4">
        <v>1</v>
      </c>
      <c r="L278" s="4">
        <v>4</v>
      </c>
      <c r="M278" s="108">
        <v>2</v>
      </c>
      <c r="N278" s="108">
        <v>2</v>
      </c>
    </row>
    <row r="279" spans="1:14">
      <c r="A279" s="12">
        <v>1400</v>
      </c>
      <c r="B279" s="4" t="s">
        <v>1841</v>
      </c>
      <c r="C279" s="4" t="s">
        <v>320</v>
      </c>
      <c r="D279" s="4">
        <v>0</v>
      </c>
      <c r="E279" s="4">
        <v>1</v>
      </c>
      <c r="F279" s="4">
        <v>0</v>
      </c>
      <c r="G279" s="4">
        <v>1</v>
      </c>
      <c r="H279" s="4">
        <v>0</v>
      </c>
      <c r="I279" s="4">
        <v>0</v>
      </c>
      <c r="J279" s="4">
        <v>0</v>
      </c>
      <c r="K279" s="4">
        <v>1</v>
      </c>
      <c r="L279" s="4">
        <v>2</v>
      </c>
      <c r="M279" s="108">
        <v>0</v>
      </c>
      <c r="N279" s="108">
        <v>1</v>
      </c>
    </row>
    <row r="280" spans="1:14">
      <c r="A280" s="12">
        <v>1401</v>
      </c>
      <c r="B280" s="4" t="s">
        <v>1842</v>
      </c>
      <c r="C280" s="4" t="s">
        <v>320</v>
      </c>
      <c r="D280" s="4">
        <v>0</v>
      </c>
      <c r="E280" s="4">
        <v>0</v>
      </c>
      <c r="F280" s="4">
        <v>0</v>
      </c>
      <c r="G280" s="4">
        <v>0</v>
      </c>
      <c r="H280" s="4">
        <v>0</v>
      </c>
      <c r="I280" s="4">
        <v>0</v>
      </c>
      <c r="J280" s="4">
        <v>0</v>
      </c>
      <c r="K280" s="4">
        <v>0</v>
      </c>
      <c r="L280" s="4">
        <v>1</v>
      </c>
      <c r="M280" s="108">
        <v>0</v>
      </c>
      <c r="N280" s="108">
        <v>0</v>
      </c>
    </row>
    <row r="281" spans="1:14">
      <c r="A281" s="12">
        <v>1402</v>
      </c>
      <c r="B281" s="4" t="s">
        <v>1843</v>
      </c>
      <c r="C281" s="4" t="s">
        <v>320</v>
      </c>
      <c r="D281" s="4">
        <v>0</v>
      </c>
      <c r="E281" s="4">
        <v>1</v>
      </c>
      <c r="F281" s="4">
        <v>0</v>
      </c>
      <c r="G281" s="4">
        <v>1</v>
      </c>
      <c r="H281" s="4">
        <v>0</v>
      </c>
      <c r="I281" s="4">
        <v>0</v>
      </c>
      <c r="J281" s="4">
        <v>0</v>
      </c>
      <c r="K281" s="4">
        <v>1</v>
      </c>
      <c r="L281" s="4">
        <v>1</v>
      </c>
      <c r="M281" s="108">
        <v>0</v>
      </c>
      <c r="N281" s="108">
        <v>1</v>
      </c>
    </row>
    <row r="282" spans="1:14">
      <c r="A282" s="12">
        <v>1403</v>
      </c>
      <c r="B282" s="4" t="s">
        <v>1844</v>
      </c>
      <c r="C282" s="4" t="s">
        <v>320</v>
      </c>
      <c r="D282" s="4">
        <v>0</v>
      </c>
      <c r="E282" s="4">
        <v>0</v>
      </c>
      <c r="F282" s="4">
        <v>0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108">
        <v>0</v>
      </c>
      <c r="N282" s="108">
        <v>0</v>
      </c>
    </row>
    <row r="283" spans="1:14">
      <c r="A283" s="12">
        <v>1500</v>
      </c>
      <c r="B283" s="4" t="s">
        <v>1845</v>
      </c>
      <c r="C283" s="4" t="s">
        <v>320</v>
      </c>
      <c r="D283" s="4">
        <v>0</v>
      </c>
      <c r="E283" s="4">
        <v>0</v>
      </c>
      <c r="F283" s="4">
        <v>0</v>
      </c>
      <c r="G283" s="4">
        <v>0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108">
        <v>0</v>
      </c>
      <c r="N283" s="108">
        <v>0</v>
      </c>
    </row>
    <row r="284" spans="1:14">
      <c r="A284" s="12">
        <v>1600</v>
      </c>
      <c r="B284" s="4" t="s">
        <v>1846</v>
      </c>
      <c r="C284" s="4" t="s">
        <v>320</v>
      </c>
      <c r="D284" s="4">
        <v>1</v>
      </c>
      <c r="E284" s="4">
        <v>0</v>
      </c>
      <c r="F284" s="4">
        <v>1</v>
      </c>
      <c r="G284" s="4">
        <v>0</v>
      </c>
      <c r="H284" s="4">
        <v>0</v>
      </c>
      <c r="I284" s="4">
        <v>0</v>
      </c>
      <c r="J284" s="4">
        <v>1</v>
      </c>
      <c r="K284" s="4">
        <v>1</v>
      </c>
      <c r="L284" s="4">
        <v>1</v>
      </c>
      <c r="M284" s="108">
        <v>0</v>
      </c>
      <c r="N284" s="108">
        <v>2</v>
      </c>
    </row>
    <row r="285" spans="1:14">
      <c r="A285" s="12">
        <v>2000</v>
      </c>
      <c r="B285" s="4" t="s">
        <v>1847</v>
      </c>
      <c r="C285" s="4" t="s">
        <v>320</v>
      </c>
      <c r="D285" s="4">
        <v>38</v>
      </c>
      <c r="E285" s="4">
        <v>35</v>
      </c>
      <c r="F285" s="4">
        <v>47</v>
      </c>
      <c r="G285" s="4">
        <v>42</v>
      </c>
      <c r="H285" s="4">
        <v>48</v>
      </c>
      <c r="I285" s="4">
        <v>43</v>
      </c>
      <c r="J285" s="4">
        <v>46</v>
      </c>
      <c r="K285" s="4">
        <v>47</v>
      </c>
      <c r="L285" s="4">
        <v>41</v>
      </c>
      <c r="M285" s="108">
        <v>50</v>
      </c>
      <c r="N285" s="108">
        <v>38</v>
      </c>
    </row>
    <row r="286" spans="1:14">
      <c r="A286" s="12">
        <v>2100</v>
      </c>
      <c r="B286" s="4" t="s">
        <v>1848</v>
      </c>
      <c r="C286" s="4" t="s">
        <v>320</v>
      </c>
      <c r="D286" s="4">
        <v>37</v>
      </c>
      <c r="E286" s="4">
        <v>35</v>
      </c>
      <c r="F286" s="4">
        <v>45</v>
      </c>
      <c r="G286" s="4">
        <v>41</v>
      </c>
      <c r="H286" s="4">
        <v>45</v>
      </c>
      <c r="I286" s="4">
        <v>41</v>
      </c>
      <c r="J286" s="4">
        <v>45</v>
      </c>
      <c r="K286" s="4">
        <v>44</v>
      </c>
      <c r="L286" s="4">
        <v>38</v>
      </c>
      <c r="M286" s="108">
        <v>47</v>
      </c>
      <c r="N286" s="108">
        <v>37</v>
      </c>
    </row>
    <row r="287" spans="1:14">
      <c r="A287" s="12">
        <v>2101</v>
      </c>
      <c r="B287" s="4" t="s">
        <v>1849</v>
      </c>
      <c r="C287" s="4" t="s">
        <v>320</v>
      </c>
      <c r="D287" s="4">
        <v>1</v>
      </c>
      <c r="E287" s="4">
        <v>0</v>
      </c>
      <c r="F287" s="4">
        <v>0</v>
      </c>
      <c r="G287" s="4">
        <v>1</v>
      </c>
      <c r="H287" s="4">
        <v>0</v>
      </c>
      <c r="I287" s="4">
        <v>0</v>
      </c>
      <c r="J287" s="4">
        <v>0</v>
      </c>
      <c r="K287" s="4">
        <v>0</v>
      </c>
      <c r="L287" s="4">
        <v>0</v>
      </c>
      <c r="M287" s="108">
        <v>0</v>
      </c>
      <c r="N287" s="108">
        <v>0</v>
      </c>
    </row>
    <row r="288" spans="1:14">
      <c r="A288" s="12">
        <v>2102</v>
      </c>
      <c r="B288" s="4" t="s">
        <v>1850</v>
      </c>
      <c r="C288" s="4" t="s">
        <v>320</v>
      </c>
      <c r="D288" s="4">
        <v>1</v>
      </c>
      <c r="E288" s="4">
        <v>0</v>
      </c>
      <c r="F288" s="4">
        <v>1</v>
      </c>
      <c r="G288" s="4">
        <v>0</v>
      </c>
      <c r="H288" s="4">
        <v>0</v>
      </c>
      <c r="I288" s="4">
        <v>2</v>
      </c>
      <c r="J288" s="4">
        <v>1</v>
      </c>
      <c r="K288" s="4">
        <v>1</v>
      </c>
      <c r="L288" s="4">
        <v>1</v>
      </c>
      <c r="M288" s="108">
        <v>1</v>
      </c>
      <c r="N288" s="108">
        <v>0</v>
      </c>
    </row>
    <row r="289" spans="1:14">
      <c r="A289" s="12">
        <v>2103</v>
      </c>
      <c r="B289" s="4" t="s">
        <v>1851</v>
      </c>
      <c r="C289" s="4" t="s">
        <v>320</v>
      </c>
      <c r="D289" s="4">
        <v>5</v>
      </c>
      <c r="E289" s="4">
        <v>4</v>
      </c>
      <c r="F289" s="4">
        <v>5</v>
      </c>
      <c r="G289" s="4">
        <v>9</v>
      </c>
      <c r="H289" s="4">
        <v>9</v>
      </c>
      <c r="I289" s="4">
        <v>4</v>
      </c>
      <c r="J289" s="4">
        <v>7</v>
      </c>
      <c r="K289" s="4">
        <v>5</v>
      </c>
      <c r="L289" s="4">
        <v>6</v>
      </c>
      <c r="M289" s="108">
        <v>7</v>
      </c>
      <c r="N289" s="108">
        <v>3</v>
      </c>
    </row>
    <row r="290" spans="1:14">
      <c r="A290" s="12">
        <v>2104</v>
      </c>
      <c r="B290" s="4" t="s">
        <v>1852</v>
      </c>
      <c r="C290" s="4" t="s">
        <v>320</v>
      </c>
      <c r="D290" s="4">
        <v>9</v>
      </c>
      <c r="E290" s="4">
        <v>2</v>
      </c>
      <c r="F290" s="4">
        <v>3</v>
      </c>
      <c r="G290" s="4">
        <v>3</v>
      </c>
      <c r="H290" s="4">
        <v>3</v>
      </c>
      <c r="I290" s="4">
        <v>3</v>
      </c>
      <c r="J290" s="4">
        <v>6</v>
      </c>
      <c r="K290" s="4">
        <v>5</v>
      </c>
      <c r="L290" s="4">
        <v>6</v>
      </c>
      <c r="M290" s="108">
        <v>4</v>
      </c>
      <c r="N290" s="108">
        <v>5</v>
      </c>
    </row>
    <row r="291" spans="1:14">
      <c r="A291" s="12">
        <v>2105</v>
      </c>
      <c r="B291" s="4" t="s">
        <v>1853</v>
      </c>
      <c r="C291" s="4" t="s">
        <v>320</v>
      </c>
      <c r="D291" s="4">
        <v>1</v>
      </c>
      <c r="E291" s="4">
        <v>1</v>
      </c>
      <c r="F291" s="4">
        <v>2</v>
      </c>
      <c r="G291" s="4">
        <v>4</v>
      </c>
      <c r="H291" s="4">
        <v>1</v>
      </c>
      <c r="I291" s="4">
        <v>0</v>
      </c>
      <c r="J291" s="4">
        <v>3</v>
      </c>
      <c r="K291" s="4">
        <v>2</v>
      </c>
      <c r="L291" s="4">
        <v>1</v>
      </c>
      <c r="M291" s="108">
        <v>4</v>
      </c>
      <c r="N291" s="108">
        <v>0</v>
      </c>
    </row>
    <row r="292" spans="1:14">
      <c r="A292" s="12">
        <v>2106</v>
      </c>
      <c r="B292" s="4" t="s">
        <v>1854</v>
      </c>
      <c r="C292" s="4" t="s">
        <v>320</v>
      </c>
      <c r="D292" s="4">
        <v>2</v>
      </c>
      <c r="E292" s="4">
        <v>4</v>
      </c>
      <c r="F292" s="4">
        <v>5</v>
      </c>
      <c r="G292" s="4">
        <v>1</v>
      </c>
      <c r="H292" s="4">
        <v>4</v>
      </c>
      <c r="I292" s="4">
        <v>3</v>
      </c>
      <c r="J292" s="4">
        <v>2</v>
      </c>
      <c r="K292" s="4">
        <v>4</v>
      </c>
      <c r="L292" s="4">
        <v>2</v>
      </c>
      <c r="M292" s="108">
        <v>1</v>
      </c>
      <c r="N292" s="108">
        <v>4</v>
      </c>
    </row>
    <row r="293" spans="1:14">
      <c r="A293" s="12">
        <v>2107</v>
      </c>
      <c r="B293" s="4" t="s">
        <v>1855</v>
      </c>
      <c r="C293" s="4" t="s">
        <v>320</v>
      </c>
      <c r="D293" s="4">
        <v>1</v>
      </c>
      <c r="E293" s="4">
        <v>1</v>
      </c>
      <c r="F293" s="4">
        <v>3</v>
      </c>
      <c r="G293" s="4">
        <v>3</v>
      </c>
      <c r="H293" s="4">
        <v>1</v>
      </c>
      <c r="I293" s="4">
        <v>3</v>
      </c>
      <c r="J293" s="4">
        <v>5</v>
      </c>
      <c r="K293" s="4">
        <v>3</v>
      </c>
      <c r="L293" s="4">
        <v>1</v>
      </c>
      <c r="M293" s="108">
        <v>4</v>
      </c>
      <c r="N293" s="108">
        <v>1</v>
      </c>
    </row>
    <row r="294" spans="1:14">
      <c r="A294" s="12">
        <v>2108</v>
      </c>
      <c r="B294" s="4" t="s">
        <v>1856</v>
      </c>
      <c r="C294" s="4" t="s">
        <v>320</v>
      </c>
      <c r="D294" s="4">
        <v>2</v>
      </c>
      <c r="E294" s="4">
        <v>2</v>
      </c>
      <c r="F294" s="4">
        <v>3</v>
      </c>
      <c r="G294" s="4">
        <v>2</v>
      </c>
      <c r="H294" s="4">
        <v>8</v>
      </c>
      <c r="I294" s="4">
        <v>4</v>
      </c>
      <c r="J294" s="4">
        <v>4</v>
      </c>
      <c r="K294" s="4">
        <v>3</v>
      </c>
      <c r="L294" s="4">
        <v>2</v>
      </c>
      <c r="M294" s="108">
        <v>2</v>
      </c>
      <c r="N294" s="108">
        <v>2</v>
      </c>
    </row>
    <row r="295" spans="1:14">
      <c r="A295" s="12">
        <v>2109</v>
      </c>
      <c r="B295" s="4" t="s">
        <v>1857</v>
      </c>
      <c r="C295" s="4" t="s">
        <v>320</v>
      </c>
      <c r="D295" s="4">
        <v>0</v>
      </c>
      <c r="E295" s="4">
        <v>0</v>
      </c>
      <c r="F295" s="4">
        <v>0</v>
      </c>
      <c r="G295" s="4">
        <v>0</v>
      </c>
      <c r="H295" s="4">
        <v>0</v>
      </c>
      <c r="I295" s="4">
        <v>0</v>
      </c>
      <c r="J295" s="4">
        <v>0</v>
      </c>
      <c r="K295" s="4">
        <v>0</v>
      </c>
      <c r="L295" s="4">
        <v>0</v>
      </c>
      <c r="M295" s="108">
        <v>1</v>
      </c>
      <c r="N295" s="108">
        <v>0</v>
      </c>
    </row>
    <row r="296" spans="1:14">
      <c r="A296" s="12">
        <v>2110</v>
      </c>
      <c r="B296" s="4" t="s">
        <v>1858</v>
      </c>
      <c r="C296" s="4" t="s">
        <v>320</v>
      </c>
      <c r="D296" s="4">
        <v>6</v>
      </c>
      <c r="E296" s="4">
        <v>5</v>
      </c>
      <c r="F296" s="4">
        <v>5</v>
      </c>
      <c r="G296" s="4">
        <v>7</v>
      </c>
      <c r="H296" s="4">
        <v>5</v>
      </c>
      <c r="I296" s="4">
        <v>5</v>
      </c>
      <c r="J296" s="4">
        <v>7</v>
      </c>
      <c r="K296" s="4">
        <v>4</v>
      </c>
      <c r="L296" s="4">
        <v>6</v>
      </c>
      <c r="M296" s="108">
        <v>7</v>
      </c>
      <c r="N296" s="108">
        <v>9</v>
      </c>
    </row>
    <row r="297" spans="1:14">
      <c r="A297" s="12">
        <v>2111</v>
      </c>
      <c r="B297" s="4" t="s">
        <v>1859</v>
      </c>
      <c r="C297" s="4" t="s">
        <v>320</v>
      </c>
      <c r="D297" s="4">
        <v>0</v>
      </c>
      <c r="E297" s="4">
        <v>1</v>
      </c>
      <c r="F297" s="4">
        <v>0</v>
      </c>
      <c r="G297" s="4">
        <v>1</v>
      </c>
      <c r="H297" s="4">
        <v>0</v>
      </c>
      <c r="I297" s="4">
        <v>1</v>
      </c>
      <c r="J297" s="4">
        <v>0</v>
      </c>
      <c r="K297" s="4">
        <v>0</v>
      </c>
      <c r="L297" s="4">
        <v>0</v>
      </c>
      <c r="M297" s="108">
        <v>0</v>
      </c>
      <c r="N297" s="108">
        <v>1</v>
      </c>
    </row>
    <row r="298" spans="1:14">
      <c r="A298" s="12">
        <v>2112</v>
      </c>
      <c r="B298" s="4" t="s">
        <v>1860</v>
      </c>
      <c r="C298" s="4" t="s">
        <v>320</v>
      </c>
      <c r="D298" s="4">
        <v>3</v>
      </c>
      <c r="E298" s="4">
        <v>4</v>
      </c>
      <c r="F298" s="4">
        <v>8</v>
      </c>
      <c r="G298" s="4">
        <v>3</v>
      </c>
      <c r="H298" s="4">
        <v>4</v>
      </c>
      <c r="I298" s="4">
        <v>3</v>
      </c>
      <c r="J298" s="4">
        <v>2</v>
      </c>
      <c r="K298" s="4">
        <v>5</v>
      </c>
      <c r="L298" s="4">
        <v>5</v>
      </c>
      <c r="M298" s="108">
        <v>6</v>
      </c>
      <c r="N298" s="108">
        <v>4</v>
      </c>
    </row>
    <row r="299" spans="1:14">
      <c r="A299" s="12">
        <v>2113</v>
      </c>
      <c r="B299" s="4" t="s">
        <v>1861</v>
      </c>
      <c r="C299" s="4" t="s">
        <v>320</v>
      </c>
      <c r="D299" s="4">
        <v>0</v>
      </c>
      <c r="E299" s="4">
        <v>1</v>
      </c>
      <c r="F299" s="4">
        <v>3</v>
      </c>
      <c r="G299" s="4">
        <v>2</v>
      </c>
      <c r="H299" s="4">
        <v>1</v>
      </c>
      <c r="I299" s="4">
        <v>1</v>
      </c>
      <c r="J299" s="4">
        <v>2</v>
      </c>
      <c r="K299" s="4">
        <v>0</v>
      </c>
      <c r="L299" s="4">
        <v>1</v>
      </c>
      <c r="M299" s="108">
        <v>1</v>
      </c>
      <c r="N299" s="108">
        <v>4</v>
      </c>
    </row>
    <row r="300" spans="1:14">
      <c r="A300" s="12">
        <v>2114</v>
      </c>
      <c r="B300" s="4" t="s">
        <v>1862</v>
      </c>
      <c r="C300" s="4" t="s">
        <v>320</v>
      </c>
      <c r="D300" s="4">
        <v>2</v>
      </c>
      <c r="E300" s="4">
        <v>0</v>
      </c>
      <c r="F300" s="4">
        <v>2</v>
      </c>
      <c r="G300" s="4">
        <v>1</v>
      </c>
      <c r="H300" s="4">
        <v>3</v>
      </c>
      <c r="I300" s="4">
        <v>1</v>
      </c>
      <c r="J300" s="4">
        <v>0</v>
      </c>
      <c r="K300" s="4">
        <v>3</v>
      </c>
      <c r="L300" s="4">
        <v>0</v>
      </c>
      <c r="M300" s="108">
        <v>1</v>
      </c>
      <c r="N300" s="108">
        <v>0</v>
      </c>
    </row>
    <row r="301" spans="1:14">
      <c r="A301" s="12">
        <v>2115</v>
      </c>
      <c r="B301" s="4" t="s">
        <v>1863</v>
      </c>
      <c r="C301" s="4" t="s">
        <v>320</v>
      </c>
      <c r="D301" s="4" t="s">
        <v>1816</v>
      </c>
      <c r="E301" s="4" t="s">
        <v>1812</v>
      </c>
      <c r="F301" s="4" t="s">
        <v>1812</v>
      </c>
      <c r="G301" s="4" t="s">
        <v>1812</v>
      </c>
      <c r="H301" s="4" t="s">
        <v>1812</v>
      </c>
      <c r="I301" s="4" t="s">
        <v>1811</v>
      </c>
      <c r="J301" s="4">
        <v>0</v>
      </c>
      <c r="K301" s="4">
        <v>0</v>
      </c>
      <c r="L301" s="4">
        <v>0</v>
      </c>
      <c r="M301" s="108">
        <v>0</v>
      </c>
      <c r="N301" s="108">
        <v>0</v>
      </c>
    </row>
    <row r="302" spans="1:14">
      <c r="A302" s="12">
        <v>2116</v>
      </c>
      <c r="B302" s="4" t="s">
        <v>1864</v>
      </c>
      <c r="C302" s="4" t="s">
        <v>320</v>
      </c>
      <c r="D302" s="4">
        <v>0</v>
      </c>
      <c r="E302" s="4">
        <v>1</v>
      </c>
      <c r="F302" s="4">
        <v>1</v>
      </c>
      <c r="G302" s="4">
        <v>0</v>
      </c>
      <c r="H302" s="4">
        <v>0</v>
      </c>
      <c r="I302" s="4">
        <v>1</v>
      </c>
      <c r="J302" s="4">
        <v>2</v>
      </c>
      <c r="K302" s="4">
        <v>1</v>
      </c>
      <c r="L302" s="4">
        <v>1</v>
      </c>
      <c r="M302" s="108">
        <v>0</v>
      </c>
      <c r="N302" s="108">
        <v>0</v>
      </c>
    </row>
    <row r="303" spans="1:14">
      <c r="A303" s="12">
        <v>2117</v>
      </c>
      <c r="B303" s="4" t="s">
        <v>1865</v>
      </c>
      <c r="C303" s="4" t="s">
        <v>320</v>
      </c>
      <c r="D303" s="4">
        <v>1</v>
      </c>
      <c r="E303" s="4">
        <v>0</v>
      </c>
      <c r="F303" s="4">
        <v>0</v>
      </c>
      <c r="G303" s="4">
        <v>0</v>
      </c>
      <c r="H303" s="4">
        <v>0</v>
      </c>
      <c r="I303" s="4">
        <v>0</v>
      </c>
      <c r="J303" s="4">
        <v>0</v>
      </c>
      <c r="K303" s="4">
        <v>0</v>
      </c>
      <c r="L303" s="4">
        <v>0</v>
      </c>
      <c r="M303" s="108">
        <v>0</v>
      </c>
      <c r="N303" s="108">
        <v>0</v>
      </c>
    </row>
    <row r="304" spans="1:14">
      <c r="A304" s="12">
        <v>2118</v>
      </c>
      <c r="B304" s="4" t="s">
        <v>1866</v>
      </c>
      <c r="C304" s="4" t="s">
        <v>320</v>
      </c>
      <c r="D304" s="4">
        <v>0</v>
      </c>
      <c r="E304" s="4">
        <v>2</v>
      </c>
      <c r="F304" s="4">
        <v>1</v>
      </c>
      <c r="G304" s="4">
        <v>0</v>
      </c>
      <c r="H304" s="4">
        <v>1</v>
      </c>
      <c r="I304" s="4">
        <v>3</v>
      </c>
      <c r="J304" s="4">
        <v>3</v>
      </c>
      <c r="K304" s="4">
        <v>2</v>
      </c>
      <c r="L304" s="4">
        <v>4</v>
      </c>
      <c r="M304" s="108">
        <v>1</v>
      </c>
      <c r="N304" s="108">
        <v>2</v>
      </c>
    </row>
    <row r="305" spans="1:14">
      <c r="A305" s="12">
        <v>2119</v>
      </c>
      <c r="B305" s="4" t="s">
        <v>1867</v>
      </c>
      <c r="C305" s="4" t="s">
        <v>320</v>
      </c>
      <c r="D305" s="4">
        <v>0</v>
      </c>
      <c r="E305" s="4">
        <v>1</v>
      </c>
      <c r="F305" s="4">
        <v>1</v>
      </c>
      <c r="G305" s="4">
        <v>1</v>
      </c>
      <c r="H305" s="4">
        <v>1</v>
      </c>
      <c r="I305" s="4">
        <v>4</v>
      </c>
      <c r="J305" s="4">
        <v>0</v>
      </c>
      <c r="K305" s="4">
        <v>1</v>
      </c>
      <c r="L305" s="4">
        <v>0</v>
      </c>
      <c r="M305" s="108">
        <v>3</v>
      </c>
      <c r="N305" s="108">
        <v>0</v>
      </c>
    </row>
    <row r="306" spans="1:14">
      <c r="A306" s="12">
        <v>2120</v>
      </c>
      <c r="B306" s="4" t="s">
        <v>1868</v>
      </c>
      <c r="C306" s="4" t="s">
        <v>320</v>
      </c>
      <c r="D306" s="4">
        <v>0</v>
      </c>
      <c r="E306" s="4">
        <v>1</v>
      </c>
      <c r="F306" s="4">
        <v>0</v>
      </c>
      <c r="G306" s="4">
        <v>1</v>
      </c>
      <c r="H306" s="4">
        <v>0</v>
      </c>
      <c r="I306" s="4">
        <v>1</v>
      </c>
      <c r="J306" s="4">
        <v>0</v>
      </c>
      <c r="K306" s="4">
        <v>1</v>
      </c>
      <c r="L306" s="4">
        <v>1</v>
      </c>
      <c r="M306" s="108">
        <v>2</v>
      </c>
      <c r="N306" s="108">
        <v>0</v>
      </c>
    </row>
    <row r="307" spans="1:14">
      <c r="A307" s="12">
        <v>2121</v>
      </c>
      <c r="B307" s="4" t="s">
        <v>1869</v>
      </c>
      <c r="C307" s="4" t="s">
        <v>320</v>
      </c>
      <c r="D307" s="4">
        <v>3</v>
      </c>
      <c r="E307" s="4">
        <v>5</v>
      </c>
      <c r="F307" s="4">
        <v>2</v>
      </c>
      <c r="G307" s="4">
        <v>2</v>
      </c>
      <c r="H307" s="4">
        <v>4</v>
      </c>
      <c r="I307" s="4">
        <v>2</v>
      </c>
      <c r="J307" s="4">
        <v>1</v>
      </c>
      <c r="K307" s="4">
        <v>4</v>
      </c>
      <c r="L307" s="4">
        <v>1</v>
      </c>
      <c r="M307" s="108">
        <v>2</v>
      </c>
      <c r="N307" s="108">
        <v>2</v>
      </c>
    </row>
    <row r="308" spans="1:14">
      <c r="A308" s="12">
        <v>2200</v>
      </c>
      <c r="B308" s="4" t="s">
        <v>1870</v>
      </c>
      <c r="C308" s="4" t="s">
        <v>320</v>
      </c>
      <c r="D308" s="4">
        <v>1</v>
      </c>
      <c r="E308" s="4">
        <v>0</v>
      </c>
      <c r="F308" s="4">
        <v>2</v>
      </c>
      <c r="G308" s="4">
        <v>1</v>
      </c>
      <c r="H308" s="4">
        <v>3</v>
      </c>
      <c r="I308" s="4">
        <v>2</v>
      </c>
      <c r="J308" s="4">
        <v>1</v>
      </c>
      <c r="K308" s="4">
        <v>3</v>
      </c>
      <c r="L308" s="4">
        <v>3</v>
      </c>
      <c r="M308" s="108">
        <v>3</v>
      </c>
      <c r="N308" s="108">
        <v>1</v>
      </c>
    </row>
    <row r="309" spans="1:14">
      <c r="A309" s="12">
        <v>2201</v>
      </c>
      <c r="B309" s="4" t="s">
        <v>1871</v>
      </c>
      <c r="C309" s="4" t="s">
        <v>320</v>
      </c>
      <c r="D309" s="4">
        <v>1</v>
      </c>
      <c r="E309" s="4">
        <v>0</v>
      </c>
      <c r="F309" s="4">
        <v>0</v>
      </c>
      <c r="G309" s="4">
        <v>0</v>
      </c>
      <c r="H309" s="4">
        <v>0</v>
      </c>
      <c r="I309" s="4">
        <v>0</v>
      </c>
      <c r="J309" s="4">
        <v>1</v>
      </c>
      <c r="K309" s="4">
        <v>1</v>
      </c>
      <c r="L309" s="4">
        <v>0</v>
      </c>
      <c r="M309" s="108">
        <v>0</v>
      </c>
      <c r="N309" s="108">
        <v>1</v>
      </c>
    </row>
    <row r="310" spans="1:14">
      <c r="A310" s="12">
        <v>2202</v>
      </c>
      <c r="B310" s="4" t="s">
        <v>1872</v>
      </c>
      <c r="C310" s="4" t="s">
        <v>320</v>
      </c>
      <c r="D310" s="4">
        <v>0</v>
      </c>
      <c r="E310" s="4">
        <v>0</v>
      </c>
      <c r="F310" s="4">
        <v>2</v>
      </c>
      <c r="G310" s="4">
        <v>1</v>
      </c>
      <c r="H310" s="4">
        <v>3</v>
      </c>
      <c r="I310" s="4">
        <v>2</v>
      </c>
      <c r="J310" s="4">
        <v>0</v>
      </c>
      <c r="K310" s="4">
        <v>2</v>
      </c>
      <c r="L310" s="4">
        <v>3</v>
      </c>
      <c r="M310" s="108">
        <v>3</v>
      </c>
      <c r="N310" s="108">
        <v>0</v>
      </c>
    </row>
    <row r="311" spans="1:14">
      <c r="A311" s="12">
        <v>3000</v>
      </c>
      <c r="B311" s="4" t="s">
        <v>1873</v>
      </c>
      <c r="C311" s="4" t="s">
        <v>320</v>
      </c>
      <c r="D311" s="4">
        <v>4</v>
      </c>
      <c r="E311" s="4">
        <v>0</v>
      </c>
      <c r="F311" s="4">
        <v>0</v>
      </c>
      <c r="G311" s="4">
        <v>0</v>
      </c>
      <c r="H311" s="4">
        <v>1</v>
      </c>
      <c r="I311" s="4">
        <v>2</v>
      </c>
      <c r="J311" s="4">
        <v>0</v>
      </c>
      <c r="K311" s="4">
        <v>0</v>
      </c>
      <c r="L311" s="4">
        <v>1</v>
      </c>
      <c r="M311" s="108">
        <v>1</v>
      </c>
      <c r="N311" s="108">
        <v>2</v>
      </c>
    </row>
    <row r="312" spans="1:14">
      <c r="A312" s="12">
        <v>3100</v>
      </c>
      <c r="B312" s="4" t="s">
        <v>1874</v>
      </c>
      <c r="C312" s="4" t="s">
        <v>320</v>
      </c>
      <c r="D312" s="4">
        <v>3</v>
      </c>
      <c r="E312" s="4">
        <v>0</v>
      </c>
      <c r="F312" s="4">
        <v>0</v>
      </c>
      <c r="G312" s="4">
        <v>0</v>
      </c>
      <c r="H312" s="4">
        <v>1</v>
      </c>
      <c r="I312" s="4">
        <v>1</v>
      </c>
      <c r="J312" s="4">
        <v>0</v>
      </c>
      <c r="K312" s="4">
        <v>0</v>
      </c>
      <c r="L312" s="4">
        <v>0</v>
      </c>
      <c r="M312" s="108">
        <v>1</v>
      </c>
      <c r="N312" s="108">
        <v>2</v>
      </c>
    </row>
    <row r="313" spans="1:14">
      <c r="A313" s="12">
        <v>3200</v>
      </c>
      <c r="B313" s="4" t="s">
        <v>1875</v>
      </c>
      <c r="C313" s="4" t="s">
        <v>320</v>
      </c>
      <c r="D313" s="4">
        <v>1</v>
      </c>
      <c r="E313" s="4">
        <v>0</v>
      </c>
      <c r="F313" s="4">
        <v>0</v>
      </c>
      <c r="G313" s="4">
        <v>0</v>
      </c>
      <c r="H313" s="4">
        <v>0</v>
      </c>
      <c r="I313" s="4">
        <v>1</v>
      </c>
      <c r="J313" s="4">
        <v>0</v>
      </c>
      <c r="K313" s="4">
        <v>0</v>
      </c>
      <c r="L313" s="4">
        <v>1</v>
      </c>
      <c r="M313" s="108">
        <v>0</v>
      </c>
      <c r="N313" s="108">
        <v>0</v>
      </c>
    </row>
    <row r="314" spans="1:14">
      <c r="A314" s="12">
        <v>4000</v>
      </c>
      <c r="B314" s="4" t="s">
        <v>1876</v>
      </c>
      <c r="C314" s="4" t="s">
        <v>320</v>
      </c>
      <c r="D314" s="4">
        <v>4</v>
      </c>
      <c r="E314" s="4">
        <v>2</v>
      </c>
      <c r="F314" s="4">
        <v>7</v>
      </c>
      <c r="G314" s="4">
        <v>2</v>
      </c>
      <c r="H314" s="4">
        <v>1</v>
      </c>
      <c r="I314" s="4">
        <v>0</v>
      </c>
      <c r="J314" s="4">
        <v>2</v>
      </c>
      <c r="K314" s="4">
        <v>3</v>
      </c>
      <c r="L314" s="4">
        <v>8</v>
      </c>
      <c r="M314" s="108">
        <v>3</v>
      </c>
      <c r="N314" s="108">
        <v>2</v>
      </c>
    </row>
    <row r="315" spans="1:14">
      <c r="A315" s="12">
        <v>4100</v>
      </c>
      <c r="B315" s="4" t="s">
        <v>1877</v>
      </c>
      <c r="C315" s="4" t="s">
        <v>320</v>
      </c>
      <c r="D315" s="4">
        <v>3</v>
      </c>
      <c r="E315" s="4">
        <v>1</v>
      </c>
      <c r="F315" s="4">
        <v>7</v>
      </c>
      <c r="G315" s="4">
        <v>2</v>
      </c>
      <c r="H315" s="4">
        <v>0</v>
      </c>
      <c r="I315" s="4">
        <v>0</v>
      </c>
      <c r="J315" s="4">
        <v>2</v>
      </c>
      <c r="K315" s="4">
        <v>2</v>
      </c>
      <c r="L315" s="4">
        <v>5</v>
      </c>
      <c r="M315" s="108">
        <v>0</v>
      </c>
      <c r="N315" s="108">
        <v>2</v>
      </c>
    </row>
    <row r="316" spans="1:14">
      <c r="A316" s="12">
        <v>4200</v>
      </c>
      <c r="B316" s="4" t="s">
        <v>1878</v>
      </c>
      <c r="C316" s="4" t="s">
        <v>320</v>
      </c>
      <c r="D316" s="4">
        <v>1</v>
      </c>
      <c r="E316" s="4">
        <v>1</v>
      </c>
      <c r="F316" s="4">
        <v>0</v>
      </c>
      <c r="G316" s="4">
        <v>0</v>
      </c>
      <c r="H316" s="4">
        <v>1</v>
      </c>
      <c r="I316" s="4">
        <v>0</v>
      </c>
      <c r="J316" s="4">
        <v>0</v>
      </c>
      <c r="K316" s="4">
        <v>1</v>
      </c>
      <c r="L316" s="4">
        <v>3</v>
      </c>
      <c r="M316" s="108">
        <v>3</v>
      </c>
      <c r="N316" s="108">
        <v>0</v>
      </c>
    </row>
    <row r="317" spans="1:14">
      <c r="A317" s="12">
        <v>5000</v>
      </c>
      <c r="B317" s="4" t="s">
        <v>1879</v>
      </c>
      <c r="C317" s="4" t="s">
        <v>320</v>
      </c>
      <c r="D317" s="4">
        <v>0</v>
      </c>
      <c r="E317" s="4">
        <v>2</v>
      </c>
      <c r="F317" s="4">
        <v>0</v>
      </c>
      <c r="G317" s="4">
        <v>2</v>
      </c>
      <c r="H317" s="4">
        <v>0</v>
      </c>
      <c r="I317" s="4">
        <v>0</v>
      </c>
      <c r="J317" s="4">
        <v>4</v>
      </c>
      <c r="K317" s="4">
        <v>0</v>
      </c>
      <c r="L317" s="4">
        <v>2</v>
      </c>
      <c r="M317" s="108">
        <v>1</v>
      </c>
      <c r="N317" s="108">
        <v>0</v>
      </c>
    </row>
    <row r="318" spans="1:14">
      <c r="A318" s="12">
        <v>5100</v>
      </c>
      <c r="B318" s="4" t="s">
        <v>1880</v>
      </c>
      <c r="C318" s="4" t="s">
        <v>320</v>
      </c>
      <c r="D318" s="4">
        <v>0</v>
      </c>
      <c r="E318" s="4">
        <v>1</v>
      </c>
      <c r="F318" s="4">
        <v>0</v>
      </c>
      <c r="G318" s="4">
        <v>2</v>
      </c>
      <c r="H318" s="4">
        <v>0</v>
      </c>
      <c r="I318" s="4">
        <v>0</v>
      </c>
      <c r="J318" s="4">
        <v>4</v>
      </c>
      <c r="K318" s="4">
        <v>0</v>
      </c>
      <c r="L318" s="4">
        <v>2</v>
      </c>
      <c r="M318" s="108">
        <v>1</v>
      </c>
      <c r="N318" s="108">
        <v>0</v>
      </c>
    </row>
    <row r="319" spans="1:14">
      <c r="A319" s="12">
        <v>5200</v>
      </c>
      <c r="B319" s="4" t="s">
        <v>1881</v>
      </c>
      <c r="C319" s="4" t="s">
        <v>320</v>
      </c>
      <c r="D319" s="4">
        <v>0</v>
      </c>
      <c r="E319" s="4">
        <v>1</v>
      </c>
      <c r="F319" s="4">
        <v>0</v>
      </c>
      <c r="G319" s="4">
        <v>0</v>
      </c>
      <c r="H319" s="4">
        <v>0</v>
      </c>
      <c r="I319" s="4">
        <v>0</v>
      </c>
      <c r="J319" s="4">
        <v>0</v>
      </c>
      <c r="K319" s="4">
        <v>0</v>
      </c>
      <c r="L319" s="4">
        <v>0</v>
      </c>
      <c r="M319" s="108">
        <v>0</v>
      </c>
      <c r="N319" s="108">
        <v>0</v>
      </c>
    </row>
    <row r="320" spans="1:14">
      <c r="A320" s="12">
        <v>6000</v>
      </c>
      <c r="B320" s="4" t="s">
        <v>1882</v>
      </c>
      <c r="C320" s="4" t="s">
        <v>320</v>
      </c>
      <c r="D320" s="4">
        <v>3</v>
      </c>
      <c r="E320" s="4">
        <v>5</v>
      </c>
      <c r="F320" s="4">
        <v>5</v>
      </c>
      <c r="G320" s="4">
        <v>1</v>
      </c>
      <c r="H320" s="4">
        <v>1</v>
      </c>
      <c r="I320" s="4">
        <v>4</v>
      </c>
      <c r="J320" s="4">
        <v>3</v>
      </c>
      <c r="K320" s="4">
        <v>4</v>
      </c>
      <c r="L320" s="4">
        <v>3</v>
      </c>
      <c r="M320" s="108">
        <v>4</v>
      </c>
      <c r="N320" s="108">
        <v>3</v>
      </c>
    </row>
    <row r="321" spans="1:14">
      <c r="A321" s="12">
        <v>6100</v>
      </c>
      <c r="B321" s="4" t="s">
        <v>1883</v>
      </c>
      <c r="C321" s="4" t="s">
        <v>320</v>
      </c>
      <c r="D321" s="4">
        <v>1</v>
      </c>
      <c r="E321" s="4">
        <v>0</v>
      </c>
      <c r="F321" s="4">
        <v>0</v>
      </c>
      <c r="G321" s="4">
        <v>0</v>
      </c>
      <c r="H321" s="4">
        <v>0</v>
      </c>
      <c r="I321" s="4">
        <v>0</v>
      </c>
      <c r="J321" s="4">
        <v>0</v>
      </c>
      <c r="K321" s="4">
        <v>1</v>
      </c>
      <c r="L321" s="4">
        <v>0</v>
      </c>
      <c r="M321" s="108">
        <v>0</v>
      </c>
      <c r="N321" s="108">
        <v>0</v>
      </c>
    </row>
    <row r="322" spans="1:14">
      <c r="A322" s="12">
        <v>6200</v>
      </c>
      <c r="B322" s="4" t="s">
        <v>1884</v>
      </c>
      <c r="C322" s="4" t="s">
        <v>320</v>
      </c>
      <c r="D322" s="4">
        <v>0</v>
      </c>
      <c r="E322" s="4">
        <v>1</v>
      </c>
      <c r="F322" s="4">
        <v>1</v>
      </c>
      <c r="G322" s="4">
        <v>0</v>
      </c>
      <c r="H322" s="4">
        <v>1</v>
      </c>
      <c r="I322" s="4">
        <v>1</v>
      </c>
      <c r="J322" s="4">
        <v>0</v>
      </c>
      <c r="K322" s="4">
        <v>0</v>
      </c>
      <c r="L322" s="4">
        <v>0</v>
      </c>
      <c r="M322" s="108">
        <v>0</v>
      </c>
      <c r="N322" s="108">
        <v>0</v>
      </c>
    </row>
    <row r="323" spans="1:14">
      <c r="A323" s="12">
        <v>6300</v>
      </c>
      <c r="B323" s="4" t="s">
        <v>1885</v>
      </c>
      <c r="C323" s="4" t="s">
        <v>320</v>
      </c>
      <c r="D323" s="4">
        <v>1</v>
      </c>
      <c r="E323" s="4">
        <v>3</v>
      </c>
      <c r="F323" s="4">
        <v>4</v>
      </c>
      <c r="G323" s="4">
        <v>0</v>
      </c>
      <c r="H323" s="4">
        <v>0</v>
      </c>
      <c r="I323" s="4">
        <v>0</v>
      </c>
      <c r="J323" s="4">
        <v>3</v>
      </c>
      <c r="K323" s="4">
        <v>0</v>
      </c>
      <c r="L323" s="4">
        <v>0</v>
      </c>
      <c r="M323" s="108">
        <v>1</v>
      </c>
      <c r="N323" s="108">
        <v>0</v>
      </c>
    </row>
    <row r="324" spans="1:14">
      <c r="A324" s="12">
        <v>6400</v>
      </c>
      <c r="B324" s="4" t="s">
        <v>1886</v>
      </c>
      <c r="C324" s="4" t="s">
        <v>320</v>
      </c>
      <c r="D324" s="4">
        <v>0</v>
      </c>
      <c r="E324" s="4">
        <v>0</v>
      </c>
      <c r="F324" s="4">
        <v>0</v>
      </c>
      <c r="G324" s="4">
        <v>0</v>
      </c>
      <c r="H324" s="4">
        <v>0</v>
      </c>
      <c r="I324" s="4">
        <v>0</v>
      </c>
      <c r="J324" s="4">
        <v>0</v>
      </c>
      <c r="K324" s="4">
        <v>1</v>
      </c>
      <c r="L324" s="4">
        <v>1</v>
      </c>
      <c r="M324" s="108">
        <v>2</v>
      </c>
      <c r="N324" s="108">
        <v>2</v>
      </c>
    </row>
    <row r="325" spans="1:14">
      <c r="A325" s="12">
        <v>6500</v>
      </c>
      <c r="B325" s="4" t="s">
        <v>1887</v>
      </c>
      <c r="C325" s="4" t="s">
        <v>320</v>
      </c>
      <c r="D325" s="4">
        <v>1</v>
      </c>
      <c r="E325" s="4">
        <v>1</v>
      </c>
      <c r="F325" s="4">
        <v>0</v>
      </c>
      <c r="G325" s="4">
        <v>1</v>
      </c>
      <c r="H325" s="4">
        <v>0</v>
      </c>
      <c r="I325" s="4">
        <v>3</v>
      </c>
      <c r="J325" s="4">
        <v>0</v>
      </c>
      <c r="K325" s="4">
        <v>2</v>
      </c>
      <c r="L325" s="4">
        <v>2</v>
      </c>
      <c r="M325" s="108">
        <v>1</v>
      </c>
      <c r="N325" s="108">
        <v>1</v>
      </c>
    </row>
    <row r="326" spans="1:14">
      <c r="A326" s="12">
        <v>7000</v>
      </c>
      <c r="B326" s="4" t="s">
        <v>1888</v>
      </c>
      <c r="C326" s="4" t="s">
        <v>320</v>
      </c>
      <c r="D326" s="4">
        <v>0</v>
      </c>
      <c r="E326" s="4">
        <v>0</v>
      </c>
      <c r="F326" s="4">
        <v>0</v>
      </c>
      <c r="G326" s="4">
        <v>0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  <c r="M326" s="108">
        <v>0</v>
      </c>
      <c r="N326" s="108">
        <v>0</v>
      </c>
    </row>
    <row r="327" spans="1:14">
      <c r="A327" s="12">
        <v>8000</v>
      </c>
      <c r="B327" s="4" t="s">
        <v>1889</v>
      </c>
      <c r="C327" s="4" t="s">
        <v>320</v>
      </c>
      <c r="D327" s="4">
        <v>0</v>
      </c>
      <c r="E327" s="4">
        <v>0</v>
      </c>
      <c r="F327" s="4">
        <v>0</v>
      </c>
      <c r="G327" s="4">
        <v>0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  <c r="M327" s="108">
        <v>0</v>
      </c>
      <c r="N327" s="108">
        <v>0</v>
      </c>
    </row>
    <row r="328" spans="1:14">
      <c r="A328" s="12">
        <v>9000</v>
      </c>
      <c r="B328" s="4" t="s">
        <v>1890</v>
      </c>
      <c r="C328" s="4" t="s">
        <v>320</v>
      </c>
      <c r="D328" s="4">
        <v>45</v>
      </c>
      <c r="E328" s="4">
        <v>49</v>
      </c>
      <c r="F328" s="4">
        <v>44</v>
      </c>
      <c r="G328" s="4">
        <v>45</v>
      </c>
      <c r="H328" s="4">
        <v>53</v>
      </c>
      <c r="I328" s="4">
        <v>45</v>
      </c>
      <c r="J328" s="4">
        <v>43</v>
      </c>
      <c r="K328" s="4">
        <v>58</v>
      </c>
      <c r="L328" s="4">
        <v>52</v>
      </c>
      <c r="M328" s="108">
        <v>49</v>
      </c>
      <c r="N328" s="108">
        <v>48</v>
      </c>
    </row>
    <row r="329" spans="1:14">
      <c r="A329" s="12">
        <v>9100</v>
      </c>
      <c r="B329" s="4" t="s">
        <v>1891</v>
      </c>
      <c r="C329" s="4" t="s">
        <v>320</v>
      </c>
      <c r="D329" s="4">
        <v>1</v>
      </c>
      <c r="E329" s="4">
        <v>0</v>
      </c>
      <c r="F329" s="4">
        <v>1</v>
      </c>
      <c r="G329" s="4">
        <v>0</v>
      </c>
      <c r="H329" s="4">
        <v>0</v>
      </c>
      <c r="I329" s="4">
        <v>0</v>
      </c>
      <c r="J329" s="4">
        <v>1</v>
      </c>
      <c r="K329" s="4">
        <v>0</v>
      </c>
      <c r="L329" s="4">
        <v>1</v>
      </c>
      <c r="M329" s="108">
        <v>0</v>
      </c>
      <c r="N329" s="108">
        <v>0</v>
      </c>
    </row>
    <row r="330" spans="1:14">
      <c r="A330" s="12">
        <v>9101</v>
      </c>
      <c r="B330" s="4" t="s">
        <v>1892</v>
      </c>
      <c r="C330" s="4" t="s">
        <v>320</v>
      </c>
      <c r="D330" s="4">
        <v>1</v>
      </c>
      <c r="E330" s="4">
        <v>0</v>
      </c>
      <c r="F330" s="4">
        <v>1</v>
      </c>
      <c r="G330" s="4">
        <v>0</v>
      </c>
      <c r="H330" s="4">
        <v>0</v>
      </c>
      <c r="I330" s="4">
        <v>0</v>
      </c>
      <c r="J330" s="4">
        <v>0</v>
      </c>
      <c r="K330" s="4">
        <v>0</v>
      </c>
      <c r="L330" s="4">
        <v>0</v>
      </c>
      <c r="M330" s="108">
        <v>0</v>
      </c>
      <c r="N330" s="108">
        <v>0</v>
      </c>
    </row>
    <row r="331" spans="1:14">
      <c r="A331" s="12">
        <v>9102</v>
      </c>
      <c r="B331" s="4" t="s">
        <v>1893</v>
      </c>
      <c r="C331" s="4" t="s">
        <v>320</v>
      </c>
      <c r="D331" s="4">
        <v>0</v>
      </c>
      <c r="E331" s="4">
        <v>0</v>
      </c>
      <c r="F331" s="4">
        <v>0</v>
      </c>
      <c r="G331" s="4">
        <v>0</v>
      </c>
      <c r="H331" s="4">
        <v>0</v>
      </c>
      <c r="I331" s="4">
        <v>0</v>
      </c>
      <c r="J331" s="4">
        <v>1</v>
      </c>
      <c r="K331" s="4">
        <v>0</v>
      </c>
      <c r="L331" s="4">
        <v>1</v>
      </c>
      <c r="M331" s="108">
        <v>0</v>
      </c>
      <c r="N331" s="108">
        <v>0</v>
      </c>
    </row>
    <row r="332" spans="1:14">
      <c r="A332" s="12">
        <v>9200</v>
      </c>
      <c r="B332" s="4" t="s">
        <v>1894</v>
      </c>
      <c r="C332" s="4" t="s">
        <v>320</v>
      </c>
      <c r="D332" s="4">
        <v>22</v>
      </c>
      <c r="E332" s="4">
        <v>21</v>
      </c>
      <c r="F332" s="4">
        <v>30</v>
      </c>
      <c r="G332" s="4">
        <v>22</v>
      </c>
      <c r="H332" s="4">
        <v>27</v>
      </c>
      <c r="I332" s="4">
        <v>22</v>
      </c>
      <c r="J332" s="4">
        <v>26</v>
      </c>
      <c r="K332" s="4">
        <v>38</v>
      </c>
      <c r="L332" s="4">
        <v>29</v>
      </c>
      <c r="M332" s="108">
        <v>28</v>
      </c>
      <c r="N332" s="108">
        <v>32</v>
      </c>
    </row>
    <row r="333" spans="1:14">
      <c r="A333" s="12">
        <v>9201</v>
      </c>
      <c r="B333" s="4" t="s">
        <v>1895</v>
      </c>
      <c r="C333" s="4" t="s">
        <v>320</v>
      </c>
      <c r="D333" s="4">
        <v>1</v>
      </c>
      <c r="E333" s="4">
        <v>1</v>
      </c>
      <c r="F333" s="4">
        <v>0</v>
      </c>
      <c r="G333" s="4">
        <v>0</v>
      </c>
      <c r="H333" s="4">
        <v>0</v>
      </c>
      <c r="I333" s="4">
        <v>1</v>
      </c>
      <c r="J333" s="4">
        <v>0</v>
      </c>
      <c r="K333" s="4">
        <v>1</v>
      </c>
      <c r="L333" s="4">
        <v>1</v>
      </c>
      <c r="M333" s="108">
        <v>1</v>
      </c>
      <c r="N333" s="108">
        <v>0</v>
      </c>
    </row>
    <row r="334" spans="1:14">
      <c r="A334" s="12">
        <v>9202</v>
      </c>
      <c r="B334" s="4" t="s">
        <v>1896</v>
      </c>
      <c r="C334" s="4" t="s">
        <v>320</v>
      </c>
      <c r="D334" s="4">
        <v>8</v>
      </c>
      <c r="E334" s="4">
        <v>3</v>
      </c>
      <c r="F334" s="4">
        <v>6</v>
      </c>
      <c r="G334" s="4">
        <v>3</v>
      </c>
      <c r="H334" s="4">
        <v>3</v>
      </c>
      <c r="I334" s="4">
        <v>2</v>
      </c>
      <c r="J334" s="4">
        <v>6</v>
      </c>
      <c r="K334" s="4">
        <v>2</v>
      </c>
      <c r="L334" s="4">
        <v>1</v>
      </c>
      <c r="M334" s="108">
        <v>4</v>
      </c>
      <c r="N334" s="108">
        <v>2</v>
      </c>
    </row>
    <row r="335" spans="1:14">
      <c r="A335" s="12">
        <v>9203</v>
      </c>
      <c r="B335" s="4" t="s">
        <v>1897</v>
      </c>
      <c r="C335" s="4" t="s">
        <v>320</v>
      </c>
      <c r="D335" s="4">
        <v>2</v>
      </c>
      <c r="E335" s="4">
        <v>2</v>
      </c>
      <c r="F335" s="4">
        <v>2</v>
      </c>
      <c r="G335" s="4">
        <v>6</v>
      </c>
      <c r="H335" s="4">
        <v>4</v>
      </c>
      <c r="I335" s="4">
        <v>4</v>
      </c>
      <c r="J335" s="4">
        <v>1</v>
      </c>
      <c r="K335" s="4">
        <v>4</v>
      </c>
      <c r="L335" s="4">
        <v>1</v>
      </c>
      <c r="M335" s="108">
        <v>2</v>
      </c>
      <c r="N335" s="108">
        <v>2</v>
      </c>
    </row>
    <row r="336" spans="1:14">
      <c r="A336" s="12">
        <v>9204</v>
      </c>
      <c r="B336" s="4" t="s">
        <v>1898</v>
      </c>
      <c r="C336" s="4" t="s">
        <v>320</v>
      </c>
      <c r="D336" s="4">
        <v>2</v>
      </c>
      <c r="E336" s="4">
        <v>0</v>
      </c>
      <c r="F336" s="4">
        <v>2</v>
      </c>
      <c r="G336" s="4">
        <v>0</v>
      </c>
      <c r="H336" s="4">
        <v>1</v>
      </c>
      <c r="I336" s="4">
        <v>2</v>
      </c>
      <c r="J336" s="4">
        <v>3</v>
      </c>
      <c r="K336" s="4">
        <v>5</v>
      </c>
      <c r="L336" s="4">
        <v>6</v>
      </c>
      <c r="M336" s="108">
        <v>1</v>
      </c>
      <c r="N336" s="108">
        <v>2</v>
      </c>
    </row>
    <row r="337" spans="1:14">
      <c r="A337" s="12">
        <v>9205</v>
      </c>
      <c r="B337" s="4" t="s">
        <v>1899</v>
      </c>
      <c r="C337" s="4" t="s">
        <v>320</v>
      </c>
      <c r="D337" s="4">
        <v>0</v>
      </c>
      <c r="E337" s="4">
        <v>1</v>
      </c>
      <c r="F337" s="4">
        <v>0</v>
      </c>
      <c r="G337" s="4">
        <v>1</v>
      </c>
      <c r="H337" s="4">
        <v>0</v>
      </c>
      <c r="I337" s="4">
        <v>0</v>
      </c>
      <c r="J337" s="4">
        <v>0</v>
      </c>
      <c r="K337" s="4">
        <v>1</v>
      </c>
      <c r="L337" s="4">
        <v>0</v>
      </c>
      <c r="M337" s="108">
        <v>0</v>
      </c>
      <c r="N337" s="108">
        <v>0</v>
      </c>
    </row>
    <row r="338" spans="1:14">
      <c r="A338" s="12">
        <v>9206</v>
      </c>
      <c r="B338" s="4" t="s">
        <v>1900</v>
      </c>
      <c r="C338" s="4" t="s">
        <v>320</v>
      </c>
      <c r="D338" s="4">
        <v>2</v>
      </c>
      <c r="E338" s="4">
        <v>2</v>
      </c>
      <c r="F338" s="4">
        <v>3</v>
      </c>
      <c r="G338" s="4">
        <v>2</v>
      </c>
      <c r="H338" s="4">
        <v>3</v>
      </c>
      <c r="I338" s="4">
        <v>1</v>
      </c>
      <c r="J338" s="4">
        <v>5</v>
      </c>
      <c r="K338" s="4">
        <v>7</v>
      </c>
      <c r="L338" s="4">
        <v>6</v>
      </c>
      <c r="M338" s="108">
        <v>2</v>
      </c>
      <c r="N338" s="108">
        <v>1</v>
      </c>
    </row>
    <row r="339" spans="1:14">
      <c r="A339" s="12">
        <v>9207</v>
      </c>
      <c r="B339" s="4" t="s">
        <v>1901</v>
      </c>
      <c r="C339" s="4" t="s">
        <v>320</v>
      </c>
      <c r="D339" s="4">
        <v>6</v>
      </c>
      <c r="E339" s="4">
        <v>12</v>
      </c>
      <c r="F339" s="4">
        <v>17</v>
      </c>
      <c r="G339" s="4">
        <v>9</v>
      </c>
      <c r="H339" s="4">
        <v>16</v>
      </c>
      <c r="I339" s="4">
        <v>11</v>
      </c>
      <c r="J339" s="4">
        <v>11</v>
      </c>
      <c r="K339" s="4">
        <v>18</v>
      </c>
      <c r="L339" s="4">
        <v>14</v>
      </c>
      <c r="M339" s="108">
        <v>18</v>
      </c>
      <c r="N339" s="108">
        <v>24</v>
      </c>
    </row>
    <row r="340" spans="1:14">
      <c r="A340" s="12">
        <v>9208</v>
      </c>
      <c r="B340" s="4" t="s">
        <v>1902</v>
      </c>
      <c r="C340" s="4" t="s">
        <v>320</v>
      </c>
      <c r="D340" s="4">
        <v>1</v>
      </c>
      <c r="E340" s="4">
        <v>0</v>
      </c>
      <c r="F340" s="4">
        <v>0</v>
      </c>
      <c r="G340" s="4">
        <v>1</v>
      </c>
      <c r="H340" s="4">
        <v>0</v>
      </c>
      <c r="I340" s="4">
        <v>1</v>
      </c>
      <c r="J340" s="4">
        <v>0</v>
      </c>
      <c r="K340" s="4">
        <v>0</v>
      </c>
      <c r="L340" s="4">
        <v>0</v>
      </c>
      <c r="M340" s="108">
        <v>0</v>
      </c>
      <c r="N340" s="108">
        <v>1</v>
      </c>
    </row>
    <row r="341" spans="1:14">
      <c r="A341" s="12">
        <v>9300</v>
      </c>
      <c r="B341" s="4" t="s">
        <v>1903</v>
      </c>
      <c r="C341" s="4" t="s">
        <v>320</v>
      </c>
      <c r="D341" s="4">
        <v>22</v>
      </c>
      <c r="E341" s="4">
        <v>24</v>
      </c>
      <c r="F341" s="4">
        <v>12</v>
      </c>
      <c r="G341" s="4">
        <v>19</v>
      </c>
      <c r="H341" s="4">
        <v>24</v>
      </c>
      <c r="I341" s="4">
        <v>21</v>
      </c>
      <c r="J341" s="4">
        <v>16</v>
      </c>
      <c r="K341" s="4">
        <v>19</v>
      </c>
      <c r="L341" s="4">
        <v>21</v>
      </c>
      <c r="M341" s="108">
        <v>18</v>
      </c>
      <c r="N341" s="108">
        <v>11</v>
      </c>
    </row>
    <row r="342" spans="1:14">
      <c r="A342" s="12">
        <v>9301</v>
      </c>
      <c r="B342" s="4" t="s">
        <v>1904</v>
      </c>
      <c r="C342" s="4" t="s">
        <v>320</v>
      </c>
      <c r="D342" s="4">
        <v>2</v>
      </c>
      <c r="E342" s="4">
        <v>4</v>
      </c>
      <c r="F342" s="4">
        <v>0</v>
      </c>
      <c r="G342" s="4">
        <v>4</v>
      </c>
      <c r="H342" s="4">
        <v>1</v>
      </c>
      <c r="I342" s="4">
        <v>1</v>
      </c>
      <c r="J342" s="4">
        <v>3</v>
      </c>
      <c r="K342" s="4">
        <v>4</v>
      </c>
      <c r="L342" s="4">
        <v>2</v>
      </c>
      <c r="M342" s="108">
        <v>3</v>
      </c>
      <c r="N342" s="108">
        <v>5</v>
      </c>
    </row>
    <row r="343" spans="1:14">
      <c r="A343" s="12">
        <v>9302</v>
      </c>
      <c r="B343" s="4" t="s">
        <v>1905</v>
      </c>
      <c r="C343" s="4" t="s">
        <v>320</v>
      </c>
      <c r="D343" s="4">
        <v>8</v>
      </c>
      <c r="E343" s="4">
        <v>2</v>
      </c>
      <c r="F343" s="4">
        <v>5</v>
      </c>
      <c r="G343" s="4">
        <v>4</v>
      </c>
      <c r="H343" s="4">
        <v>5</v>
      </c>
      <c r="I343" s="4">
        <v>6</v>
      </c>
      <c r="J343" s="4">
        <v>1</v>
      </c>
      <c r="K343" s="4">
        <v>4</v>
      </c>
      <c r="L343" s="4">
        <v>5</v>
      </c>
      <c r="M343" s="108">
        <v>7</v>
      </c>
      <c r="N343" s="108">
        <v>2</v>
      </c>
    </row>
    <row r="344" spans="1:14">
      <c r="A344" s="12">
        <v>9303</v>
      </c>
      <c r="B344" s="4" t="s">
        <v>1906</v>
      </c>
      <c r="C344" s="4" t="s">
        <v>320</v>
      </c>
      <c r="D344" s="4">
        <v>12</v>
      </c>
      <c r="E344" s="4">
        <v>18</v>
      </c>
      <c r="F344" s="4">
        <v>6</v>
      </c>
      <c r="G344" s="4">
        <v>10</v>
      </c>
      <c r="H344" s="4">
        <v>18</v>
      </c>
      <c r="I344" s="4">
        <v>12</v>
      </c>
      <c r="J344" s="4">
        <v>12</v>
      </c>
      <c r="K344" s="4">
        <v>10</v>
      </c>
      <c r="L344" s="4">
        <v>14</v>
      </c>
      <c r="M344" s="108">
        <v>8</v>
      </c>
      <c r="N344" s="108">
        <v>4</v>
      </c>
    </row>
    <row r="345" spans="1:14">
      <c r="A345" s="12">
        <v>9304</v>
      </c>
      <c r="B345" s="4" t="s">
        <v>1907</v>
      </c>
      <c r="C345" s="4" t="s">
        <v>320</v>
      </c>
      <c r="D345" s="4">
        <v>0</v>
      </c>
      <c r="E345" s="4">
        <v>0</v>
      </c>
      <c r="F345" s="4">
        <v>1</v>
      </c>
      <c r="G345" s="4">
        <v>1</v>
      </c>
      <c r="H345" s="4">
        <v>0</v>
      </c>
      <c r="I345" s="4">
        <v>2</v>
      </c>
      <c r="J345" s="4">
        <v>0</v>
      </c>
      <c r="K345" s="4">
        <v>1</v>
      </c>
      <c r="L345" s="4">
        <v>0</v>
      </c>
      <c r="M345" s="108">
        <v>0</v>
      </c>
      <c r="N345" s="108">
        <v>0</v>
      </c>
    </row>
    <row r="346" spans="1:14">
      <c r="A346" s="12">
        <v>9400</v>
      </c>
      <c r="B346" s="4" t="s">
        <v>1908</v>
      </c>
      <c r="C346" s="4" t="s">
        <v>320</v>
      </c>
      <c r="D346" s="4">
        <v>0</v>
      </c>
      <c r="E346" s="4">
        <v>2</v>
      </c>
      <c r="F346" s="4">
        <v>1</v>
      </c>
      <c r="G346" s="4">
        <v>1</v>
      </c>
      <c r="H346" s="4">
        <v>2</v>
      </c>
      <c r="I346" s="4">
        <v>1</v>
      </c>
      <c r="J346" s="4">
        <v>0</v>
      </c>
      <c r="K346" s="4">
        <v>1</v>
      </c>
      <c r="L346" s="4">
        <v>0</v>
      </c>
      <c r="M346" s="108">
        <v>2</v>
      </c>
      <c r="N346" s="108">
        <v>3</v>
      </c>
    </row>
    <row r="347" spans="1:14">
      <c r="A347" s="12">
        <v>9500</v>
      </c>
      <c r="B347" s="4" t="s">
        <v>1909</v>
      </c>
      <c r="C347" s="4" t="s">
        <v>320</v>
      </c>
      <c r="D347" s="4">
        <v>0</v>
      </c>
      <c r="E347" s="4">
        <v>2</v>
      </c>
      <c r="F347" s="4">
        <v>0</v>
      </c>
      <c r="G347" s="4">
        <v>3</v>
      </c>
      <c r="H347" s="4">
        <v>0</v>
      </c>
      <c r="I347" s="4">
        <v>1</v>
      </c>
      <c r="J347" s="4">
        <v>0</v>
      </c>
      <c r="K347" s="4">
        <v>0</v>
      </c>
      <c r="L347" s="4">
        <v>1</v>
      </c>
      <c r="M347" s="108">
        <v>1</v>
      </c>
      <c r="N347" s="108">
        <v>2</v>
      </c>
    </row>
    <row r="348" spans="1:14">
      <c r="A348" s="12">
        <v>10000</v>
      </c>
      <c r="B348" s="4" t="s">
        <v>1910</v>
      </c>
      <c r="C348" s="4" t="s">
        <v>320</v>
      </c>
      <c r="D348" s="4">
        <v>15</v>
      </c>
      <c r="E348" s="4">
        <v>16</v>
      </c>
      <c r="F348" s="4">
        <v>12</v>
      </c>
      <c r="G348" s="4">
        <v>14</v>
      </c>
      <c r="H348" s="4">
        <v>17</v>
      </c>
      <c r="I348" s="4">
        <v>26</v>
      </c>
      <c r="J348" s="4">
        <v>22</v>
      </c>
      <c r="K348" s="4">
        <v>22</v>
      </c>
      <c r="L348" s="4">
        <v>18</v>
      </c>
      <c r="M348" s="108">
        <v>35</v>
      </c>
      <c r="N348" s="108">
        <v>33</v>
      </c>
    </row>
    <row r="349" spans="1:14">
      <c r="A349" s="4">
        <v>10100</v>
      </c>
      <c r="B349" s="4" t="s">
        <v>1911</v>
      </c>
      <c r="C349" s="4" t="s">
        <v>320</v>
      </c>
      <c r="D349" s="4">
        <v>1</v>
      </c>
      <c r="E349" s="4">
        <v>0</v>
      </c>
      <c r="F349" s="4">
        <v>0</v>
      </c>
      <c r="G349" s="4">
        <v>0</v>
      </c>
      <c r="H349" s="4">
        <v>1</v>
      </c>
      <c r="I349" s="4">
        <v>0</v>
      </c>
      <c r="J349" s="4">
        <v>0</v>
      </c>
      <c r="K349" s="4">
        <v>0</v>
      </c>
      <c r="L349" s="4">
        <v>0</v>
      </c>
      <c r="M349" s="108">
        <v>0</v>
      </c>
      <c r="N349" s="108">
        <v>0</v>
      </c>
    </row>
    <row r="350" spans="1:14">
      <c r="A350" s="4">
        <v>10200</v>
      </c>
      <c r="B350" s="4" t="s">
        <v>1912</v>
      </c>
      <c r="C350" s="4" t="s">
        <v>320</v>
      </c>
      <c r="D350" s="4">
        <v>11</v>
      </c>
      <c r="E350" s="4">
        <v>13</v>
      </c>
      <c r="F350" s="4">
        <v>11</v>
      </c>
      <c r="G350" s="4">
        <v>9</v>
      </c>
      <c r="H350" s="4">
        <v>9</v>
      </c>
      <c r="I350" s="4">
        <v>11</v>
      </c>
      <c r="J350" s="4">
        <v>11</v>
      </c>
      <c r="K350" s="4">
        <v>15</v>
      </c>
      <c r="L350" s="4">
        <v>12</v>
      </c>
      <c r="M350" s="108">
        <v>19</v>
      </c>
      <c r="N350" s="108">
        <v>15</v>
      </c>
    </row>
    <row r="351" spans="1:14">
      <c r="A351" s="4">
        <v>10300</v>
      </c>
      <c r="B351" s="4" t="s">
        <v>1913</v>
      </c>
      <c r="C351" s="4" t="s">
        <v>320</v>
      </c>
      <c r="D351" s="4">
        <v>1</v>
      </c>
      <c r="E351" s="4">
        <v>0</v>
      </c>
      <c r="F351" s="4">
        <v>0</v>
      </c>
      <c r="G351" s="4">
        <v>0</v>
      </c>
      <c r="H351" s="4">
        <v>0</v>
      </c>
      <c r="I351" s="4">
        <v>0</v>
      </c>
      <c r="J351" s="4">
        <v>0</v>
      </c>
      <c r="K351" s="4">
        <v>0</v>
      </c>
      <c r="L351" s="4">
        <v>0</v>
      </c>
      <c r="M351" s="108">
        <v>0</v>
      </c>
      <c r="N351" s="108">
        <v>0</v>
      </c>
    </row>
    <row r="352" spans="1:14">
      <c r="A352" s="4">
        <v>10400</v>
      </c>
      <c r="B352" s="4" t="s">
        <v>1914</v>
      </c>
      <c r="C352" s="4" t="s">
        <v>320</v>
      </c>
      <c r="D352" s="4">
        <v>0</v>
      </c>
      <c r="E352" s="4">
        <v>0</v>
      </c>
      <c r="F352" s="4">
        <v>0</v>
      </c>
      <c r="G352" s="4">
        <v>0</v>
      </c>
      <c r="H352" s="4">
        <v>2</v>
      </c>
      <c r="I352" s="4">
        <v>1</v>
      </c>
      <c r="J352" s="4">
        <v>1</v>
      </c>
      <c r="K352" s="4">
        <v>3</v>
      </c>
      <c r="L352" s="4">
        <v>2</v>
      </c>
      <c r="M352" s="108">
        <v>5</v>
      </c>
      <c r="N352" s="108">
        <v>1</v>
      </c>
    </row>
    <row r="353" spans="1:14">
      <c r="A353" s="4">
        <v>10500</v>
      </c>
      <c r="B353" s="4" t="s">
        <v>1915</v>
      </c>
      <c r="C353" s="4" t="s">
        <v>320</v>
      </c>
      <c r="D353" s="4">
        <v>0</v>
      </c>
      <c r="E353" s="4">
        <v>0</v>
      </c>
      <c r="F353" s="4">
        <v>0</v>
      </c>
      <c r="G353" s="4">
        <v>0</v>
      </c>
      <c r="H353" s="4">
        <v>1</v>
      </c>
      <c r="I353" s="4">
        <v>0</v>
      </c>
      <c r="J353" s="4">
        <v>0</v>
      </c>
      <c r="K353" s="4">
        <v>0</v>
      </c>
      <c r="L353" s="4">
        <v>0</v>
      </c>
      <c r="M353" s="108">
        <v>1</v>
      </c>
      <c r="N353" s="108">
        <v>0</v>
      </c>
    </row>
    <row r="354" spans="1:14">
      <c r="A354" s="4">
        <v>10600</v>
      </c>
      <c r="B354" s="4" t="s">
        <v>1916</v>
      </c>
      <c r="C354" s="4" t="s">
        <v>320</v>
      </c>
      <c r="D354" s="4">
        <v>2</v>
      </c>
      <c r="E354" s="4">
        <v>3</v>
      </c>
      <c r="F354" s="4">
        <v>1</v>
      </c>
      <c r="G354" s="4">
        <v>5</v>
      </c>
      <c r="H354" s="4">
        <v>4</v>
      </c>
      <c r="I354" s="4">
        <v>14</v>
      </c>
      <c r="J354" s="4">
        <v>10</v>
      </c>
      <c r="K354" s="4">
        <v>4</v>
      </c>
      <c r="L354" s="4">
        <v>4</v>
      </c>
      <c r="M354" s="108">
        <v>10</v>
      </c>
      <c r="N354" s="108">
        <v>17</v>
      </c>
    </row>
    <row r="355" spans="1:14">
      <c r="A355" s="12">
        <v>11000</v>
      </c>
      <c r="B355" s="4" t="s">
        <v>1917</v>
      </c>
      <c r="C355" s="4" t="s">
        <v>320</v>
      </c>
      <c r="D355" s="4">
        <v>4</v>
      </c>
      <c r="E355" s="4">
        <v>4</v>
      </c>
      <c r="F355" s="4">
        <v>6</v>
      </c>
      <c r="G355" s="4">
        <v>10</v>
      </c>
      <c r="H355" s="4">
        <v>8</v>
      </c>
      <c r="I355" s="4">
        <v>8</v>
      </c>
      <c r="J355" s="4">
        <v>5</v>
      </c>
      <c r="K355" s="4">
        <v>7</v>
      </c>
      <c r="L355" s="4">
        <v>7</v>
      </c>
      <c r="M355" s="108">
        <v>8</v>
      </c>
      <c r="N355" s="108">
        <v>9</v>
      </c>
    </row>
    <row r="356" spans="1:14">
      <c r="A356" s="4">
        <v>11100</v>
      </c>
      <c r="B356" s="4" t="s">
        <v>1918</v>
      </c>
      <c r="C356" s="4" t="s">
        <v>320</v>
      </c>
      <c r="D356" s="4">
        <v>1</v>
      </c>
      <c r="E356" s="4">
        <v>0</v>
      </c>
      <c r="F356" s="4">
        <v>0</v>
      </c>
      <c r="G356" s="4">
        <v>1</v>
      </c>
      <c r="H356" s="4">
        <v>1</v>
      </c>
      <c r="I356" s="4">
        <v>0</v>
      </c>
      <c r="J356" s="4">
        <v>0</v>
      </c>
      <c r="K356" s="4">
        <v>0</v>
      </c>
      <c r="L356" s="4">
        <v>0</v>
      </c>
      <c r="M356" s="108">
        <v>1</v>
      </c>
      <c r="N356" s="108">
        <v>0</v>
      </c>
    </row>
    <row r="357" spans="1:14">
      <c r="A357" s="4">
        <v>11200</v>
      </c>
      <c r="B357" s="4" t="s">
        <v>1919</v>
      </c>
      <c r="C357" s="4" t="s">
        <v>320</v>
      </c>
      <c r="D357" s="4">
        <v>1</v>
      </c>
      <c r="E357" s="4">
        <v>1</v>
      </c>
      <c r="F357" s="4">
        <v>2</v>
      </c>
      <c r="G357" s="4">
        <v>5</v>
      </c>
      <c r="H357" s="4">
        <v>1</v>
      </c>
      <c r="I357" s="4">
        <v>1</v>
      </c>
      <c r="J357" s="4">
        <v>1</v>
      </c>
      <c r="K357" s="4">
        <v>0</v>
      </c>
      <c r="L357" s="4">
        <v>1</v>
      </c>
      <c r="M357" s="108">
        <v>1</v>
      </c>
      <c r="N357" s="108">
        <v>2</v>
      </c>
    </row>
    <row r="358" spans="1:14">
      <c r="A358" s="4">
        <v>11300</v>
      </c>
      <c r="B358" s="4" t="s">
        <v>1920</v>
      </c>
      <c r="C358" s="4" t="s">
        <v>320</v>
      </c>
      <c r="D358" s="4">
        <v>0</v>
      </c>
      <c r="E358" s="4">
        <v>3</v>
      </c>
      <c r="F358" s="4">
        <v>3</v>
      </c>
      <c r="G358" s="4">
        <v>1</v>
      </c>
      <c r="H358" s="4">
        <v>2</v>
      </c>
      <c r="I358" s="4">
        <v>3</v>
      </c>
      <c r="J358" s="4">
        <v>0</v>
      </c>
      <c r="K358" s="4">
        <v>1</v>
      </c>
      <c r="L358" s="4">
        <v>5</v>
      </c>
      <c r="M358" s="108">
        <v>2</v>
      </c>
      <c r="N358" s="108">
        <v>2</v>
      </c>
    </row>
    <row r="359" spans="1:14">
      <c r="A359" s="4">
        <v>11301</v>
      </c>
      <c r="B359" s="4" t="s">
        <v>1956</v>
      </c>
      <c r="C359" s="4" t="s">
        <v>320</v>
      </c>
      <c r="D359" s="4">
        <v>0</v>
      </c>
      <c r="E359" s="4">
        <v>2</v>
      </c>
      <c r="F359" s="4">
        <v>3</v>
      </c>
      <c r="G359" s="4">
        <v>1</v>
      </c>
      <c r="H359" s="4">
        <v>2</v>
      </c>
      <c r="I359" s="4">
        <v>2</v>
      </c>
      <c r="J359" s="4">
        <v>0</v>
      </c>
      <c r="K359" s="4">
        <v>1</v>
      </c>
      <c r="L359" s="4">
        <v>2</v>
      </c>
      <c r="M359" s="108">
        <v>1</v>
      </c>
      <c r="N359" s="108">
        <v>1</v>
      </c>
    </row>
    <row r="360" spans="1:14">
      <c r="A360" s="4">
        <v>11302</v>
      </c>
      <c r="B360" s="4" t="s">
        <v>1957</v>
      </c>
      <c r="C360" s="4" t="s">
        <v>320</v>
      </c>
      <c r="D360" s="4">
        <v>0</v>
      </c>
      <c r="E360" s="4">
        <v>1</v>
      </c>
      <c r="F360" s="4">
        <v>0</v>
      </c>
      <c r="G360" s="4">
        <v>0</v>
      </c>
      <c r="H360" s="4">
        <v>0</v>
      </c>
      <c r="I360" s="4">
        <v>1</v>
      </c>
      <c r="J360" s="4">
        <v>0</v>
      </c>
      <c r="K360" s="4">
        <v>0</v>
      </c>
      <c r="L360" s="4">
        <v>3</v>
      </c>
      <c r="M360" s="108">
        <v>1</v>
      </c>
      <c r="N360" s="108">
        <v>1</v>
      </c>
    </row>
    <row r="361" spans="1:14">
      <c r="A361" s="4">
        <v>11400</v>
      </c>
      <c r="B361" s="4" t="s">
        <v>1921</v>
      </c>
      <c r="C361" s="4" t="s">
        <v>320</v>
      </c>
      <c r="D361" s="4">
        <v>2</v>
      </c>
      <c r="E361" s="4">
        <v>0</v>
      </c>
      <c r="F361" s="4">
        <v>1</v>
      </c>
      <c r="G361" s="4">
        <v>3</v>
      </c>
      <c r="H361" s="4">
        <v>4</v>
      </c>
      <c r="I361" s="4">
        <v>4</v>
      </c>
      <c r="J361" s="4">
        <v>4</v>
      </c>
      <c r="K361" s="4">
        <v>6</v>
      </c>
      <c r="L361" s="4">
        <v>1</v>
      </c>
      <c r="M361" s="108">
        <v>4</v>
      </c>
      <c r="N361" s="108">
        <v>5</v>
      </c>
    </row>
    <row r="362" spans="1:14">
      <c r="A362" s="4">
        <v>12000</v>
      </c>
      <c r="B362" s="4" t="s">
        <v>1922</v>
      </c>
      <c r="C362" s="4" t="s">
        <v>320</v>
      </c>
      <c r="D362" s="4">
        <v>0</v>
      </c>
      <c r="E362" s="4">
        <v>0</v>
      </c>
      <c r="F362" s="4">
        <v>0</v>
      </c>
      <c r="G362" s="4">
        <v>1</v>
      </c>
      <c r="H362" s="4">
        <v>0</v>
      </c>
      <c r="I362" s="4">
        <v>1</v>
      </c>
      <c r="J362" s="4">
        <v>0</v>
      </c>
      <c r="K362" s="4">
        <v>0</v>
      </c>
      <c r="L362" s="4">
        <v>0</v>
      </c>
      <c r="M362" s="108">
        <v>0</v>
      </c>
      <c r="N362" s="108">
        <v>0</v>
      </c>
    </row>
    <row r="363" spans="1:14">
      <c r="A363" s="4">
        <v>13000</v>
      </c>
      <c r="B363" s="4" t="s">
        <v>1958</v>
      </c>
      <c r="C363" s="4" t="s">
        <v>320</v>
      </c>
      <c r="D363" s="4">
        <v>0</v>
      </c>
      <c r="E363" s="4">
        <v>1</v>
      </c>
      <c r="F363" s="4">
        <v>0</v>
      </c>
      <c r="G363" s="4">
        <v>0</v>
      </c>
      <c r="H363" s="4">
        <v>0</v>
      </c>
      <c r="I363" s="4">
        <v>1</v>
      </c>
      <c r="J363" s="4">
        <v>1</v>
      </c>
      <c r="K363" s="4">
        <v>1</v>
      </c>
      <c r="L363" s="4">
        <v>2</v>
      </c>
      <c r="M363" s="108">
        <v>0</v>
      </c>
      <c r="N363" s="108">
        <v>2</v>
      </c>
    </row>
    <row r="364" spans="1:14">
      <c r="A364" s="4">
        <v>14000</v>
      </c>
      <c r="B364" s="4" t="s">
        <v>1923</v>
      </c>
      <c r="C364" s="4" t="s">
        <v>320</v>
      </c>
      <c r="D364" s="4">
        <v>6</v>
      </c>
      <c r="E364" s="4">
        <v>6</v>
      </c>
      <c r="F364" s="4">
        <v>6</v>
      </c>
      <c r="G364" s="4">
        <v>4</v>
      </c>
      <c r="H364" s="4">
        <v>2</v>
      </c>
      <c r="I364" s="4">
        <v>9</v>
      </c>
      <c r="J364" s="4">
        <v>6</v>
      </c>
      <c r="K364" s="4">
        <v>8</v>
      </c>
      <c r="L364" s="4">
        <v>1</v>
      </c>
      <c r="M364" s="108">
        <v>10</v>
      </c>
      <c r="N364" s="108">
        <v>1</v>
      </c>
    </row>
    <row r="365" spans="1:14">
      <c r="A365" s="4">
        <v>14100</v>
      </c>
      <c r="B365" s="4" t="s">
        <v>1924</v>
      </c>
      <c r="C365" s="4" t="s">
        <v>320</v>
      </c>
      <c r="D365" s="4">
        <v>0</v>
      </c>
      <c r="E365" s="4">
        <v>2</v>
      </c>
      <c r="F365" s="4">
        <v>1</v>
      </c>
      <c r="G365" s="4">
        <v>0</v>
      </c>
      <c r="H365" s="4">
        <v>0</v>
      </c>
      <c r="I365" s="4">
        <v>2</v>
      </c>
      <c r="J365" s="4">
        <v>1</v>
      </c>
      <c r="K365" s="4">
        <v>1</v>
      </c>
      <c r="L365" s="4">
        <v>0</v>
      </c>
      <c r="M365" s="108">
        <v>1</v>
      </c>
      <c r="N365" s="108">
        <v>0</v>
      </c>
    </row>
    <row r="366" spans="1:14">
      <c r="A366" s="4">
        <v>14200</v>
      </c>
      <c r="B366" s="4" t="s">
        <v>1925</v>
      </c>
      <c r="C366" s="4" t="s">
        <v>320</v>
      </c>
      <c r="D366" s="4">
        <v>4</v>
      </c>
      <c r="E366" s="4">
        <v>1</v>
      </c>
      <c r="F366" s="4">
        <v>4</v>
      </c>
      <c r="G366" s="4">
        <v>3</v>
      </c>
      <c r="H366" s="4">
        <v>2</v>
      </c>
      <c r="I366" s="4">
        <v>4</v>
      </c>
      <c r="J366" s="4">
        <v>2</v>
      </c>
      <c r="K366" s="4">
        <v>4</v>
      </c>
      <c r="L366" s="4">
        <v>0</v>
      </c>
      <c r="M366" s="108">
        <v>5</v>
      </c>
      <c r="N366" s="108">
        <v>0</v>
      </c>
    </row>
    <row r="367" spans="1:14">
      <c r="A367" s="4">
        <v>14201</v>
      </c>
      <c r="B367" s="4" t="s">
        <v>1926</v>
      </c>
      <c r="C367" s="4" t="s">
        <v>320</v>
      </c>
      <c r="D367" s="4">
        <v>0</v>
      </c>
      <c r="E367" s="4">
        <v>0</v>
      </c>
      <c r="F367" s="4">
        <v>0</v>
      </c>
      <c r="G367" s="4">
        <v>0</v>
      </c>
      <c r="H367" s="4">
        <v>1</v>
      </c>
      <c r="I367" s="4">
        <v>1</v>
      </c>
      <c r="J367" s="4">
        <v>0</v>
      </c>
      <c r="K367" s="4">
        <v>0</v>
      </c>
      <c r="L367" s="4">
        <v>0</v>
      </c>
      <c r="M367" s="108">
        <v>2</v>
      </c>
      <c r="N367" s="108">
        <v>0</v>
      </c>
    </row>
    <row r="368" spans="1:14">
      <c r="A368" s="4">
        <v>14202</v>
      </c>
      <c r="B368" s="4" t="s">
        <v>1959</v>
      </c>
      <c r="C368" s="4" t="s">
        <v>320</v>
      </c>
      <c r="D368" s="4">
        <v>3</v>
      </c>
      <c r="E368" s="4">
        <v>1</v>
      </c>
      <c r="F368" s="4">
        <v>2</v>
      </c>
      <c r="G368" s="4">
        <v>1</v>
      </c>
      <c r="H368" s="4">
        <v>0</v>
      </c>
      <c r="I368" s="4">
        <v>2</v>
      </c>
      <c r="J368" s="4">
        <v>2</v>
      </c>
      <c r="K368" s="4">
        <v>3</v>
      </c>
      <c r="L368" s="4">
        <v>0</v>
      </c>
      <c r="M368" s="108">
        <v>3</v>
      </c>
      <c r="N368" s="108">
        <v>0</v>
      </c>
    </row>
    <row r="369" spans="1:14">
      <c r="A369" s="4">
        <v>14203</v>
      </c>
      <c r="B369" s="4" t="s">
        <v>1927</v>
      </c>
      <c r="C369" s="4" t="s">
        <v>320</v>
      </c>
      <c r="D369" s="4">
        <v>1</v>
      </c>
      <c r="E369" s="4">
        <v>0</v>
      </c>
      <c r="F369" s="4">
        <v>2</v>
      </c>
      <c r="G369" s="4">
        <v>2</v>
      </c>
      <c r="H369" s="4">
        <v>1</v>
      </c>
      <c r="I369" s="4">
        <v>1</v>
      </c>
      <c r="J369" s="4">
        <v>0</v>
      </c>
      <c r="K369" s="4">
        <v>1</v>
      </c>
      <c r="L369" s="4">
        <v>0</v>
      </c>
      <c r="M369" s="108">
        <v>0</v>
      </c>
      <c r="N369" s="108">
        <v>0</v>
      </c>
    </row>
    <row r="370" spans="1:14">
      <c r="A370" s="4">
        <v>14300</v>
      </c>
      <c r="B370" s="4" t="s">
        <v>1928</v>
      </c>
      <c r="C370" s="4" t="s">
        <v>320</v>
      </c>
      <c r="D370" s="4">
        <v>2</v>
      </c>
      <c r="E370" s="4">
        <v>3</v>
      </c>
      <c r="F370" s="4">
        <v>1</v>
      </c>
      <c r="G370" s="4">
        <v>1</v>
      </c>
      <c r="H370" s="4">
        <v>0</v>
      </c>
      <c r="I370" s="4">
        <v>3</v>
      </c>
      <c r="J370" s="4">
        <v>3</v>
      </c>
      <c r="K370" s="4">
        <v>3</v>
      </c>
      <c r="L370" s="4">
        <v>1</v>
      </c>
      <c r="M370" s="108">
        <v>4</v>
      </c>
      <c r="N370" s="108">
        <v>1</v>
      </c>
    </row>
    <row r="371" spans="1:14">
      <c r="A371" s="4">
        <v>15000</v>
      </c>
      <c r="B371" s="4" t="s">
        <v>1929</v>
      </c>
      <c r="C371" s="4" t="s">
        <v>320</v>
      </c>
      <c r="D371" s="4">
        <v>0</v>
      </c>
      <c r="E371" s="4">
        <v>0</v>
      </c>
      <c r="F371" s="4">
        <v>0</v>
      </c>
      <c r="G371" s="4">
        <v>0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108">
        <v>0</v>
      </c>
      <c r="N371" s="108">
        <v>0</v>
      </c>
    </row>
    <row r="372" spans="1:14">
      <c r="A372" s="4">
        <v>16000</v>
      </c>
      <c r="B372" s="4" t="s">
        <v>1930</v>
      </c>
      <c r="C372" s="4" t="s">
        <v>320</v>
      </c>
      <c r="D372" s="4">
        <v>0</v>
      </c>
      <c r="E372" s="4">
        <v>1</v>
      </c>
      <c r="F372" s="4">
        <v>0</v>
      </c>
      <c r="G372" s="4">
        <v>1</v>
      </c>
      <c r="H372" s="4">
        <v>0</v>
      </c>
      <c r="I372" s="4">
        <v>0</v>
      </c>
      <c r="J372" s="4">
        <v>0</v>
      </c>
      <c r="K372" s="4">
        <v>0</v>
      </c>
      <c r="L372" s="4">
        <v>0</v>
      </c>
      <c r="M372" s="108">
        <v>0</v>
      </c>
      <c r="N372" s="108">
        <v>0</v>
      </c>
    </row>
    <row r="373" spans="1:14">
      <c r="A373" s="4">
        <v>16100</v>
      </c>
      <c r="B373" s="4" t="s">
        <v>1931</v>
      </c>
      <c r="C373" s="4" t="s">
        <v>320</v>
      </c>
      <c r="D373" s="4">
        <v>0</v>
      </c>
      <c r="E373" s="4">
        <v>0</v>
      </c>
      <c r="F373" s="4">
        <v>0</v>
      </c>
      <c r="G373" s="4">
        <v>0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108">
        <v>0</v>
      </c>
      <c r="N373" s="108">
        <v>0</v>
      </c>
    </row>
    <row r="374" spans="1:14">
      <c r="A374" s="4">
        <v>16200</v>
      </c>
      <c r="B374" s="4" t="s">
        <v>1932</v>
      </c>
      <c r="C374" s="4" t="s">
        <v>320</v>
      </c>
      <c r="D374" s="4">
        <v>0</v>
      </c>
      <c r="E374" s="4">
        <v>0</v>
      </c>
      <c r="F374" s="4">
        <v>0</v>
      </c>
      <c r="G374" s="4">
        <v>0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108">
        <v>0</v>
      </c>
      <c r="N374" s="108">
        <v>0</v>
      </c>
    </row>
    <row r="375" spans="1:14">
      <c r="A375" s="4">
        <v>16300</v>
      </c>
      <c r="B375" s="4" t="s">
        <v>1933</v>
      </c>
      <c r="C375" s="4" t="s">
        <v>320</v>
      </c>
      <c r="D375" s="4">
        <v>0</v>
      </c>
      <c r="E375" s="4">
        <v>0</v>
      </c>
      <c r="F375" s="4">
        <v>0</v>
      </c>
      <c r="G375" s="4">
        <v>0</v>
      </c>
      <c r="H375" s="4">
        <v>0</v>
      </c>
      <c r="I375" s="4">
        <v>0</v>
      </c>
      <c r="J375" s="4">
        <v>0</v>
      </c>
      <c r="K375" s="4">
        <v>0</v>
      </c>
      <c r="L375" s="4">
        <v>0</v>
      </c>
      <c r="M375" s="108">
        <v>0</v>
      </c>
      <c r="N375" s="108">
        <v>0</v>
      </c>
    </row>
    <row r="376" spans="1:14">
      <c r="A376" s="4">
        <v>16400</v>
      </c>
      <c r="B376" s="4" t="s">
        <v>1934</v>
      </c>
      <c r="C376" s="4" t="s">
        <v>320</v>
      </c>
      <c r="D376" s="4">
        <v>0</v>
      </c>
      <c r="E376" s="4">
        <v>0</v>
      </c>
      <c r="F376" s="4">
        <v>0</v>
      </c>
      <c r="G376" s="4">
        <v>1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108">
        <v>0</v>
      </c>
      <c r="N376" s="108">
        <v>0</v>
      </c>
    </row>
    <row r="377" spans="1:14">
      <c r="A377" s="4">
        <v>16500</v>
      </c>
      <c r="B377" s="4" t="s">
        <v>1935</v>
      </c>
      <c r="C377" s="4" t="s">
        <v>320</v>
      </c>
      <c r="D377" s="4">
        <v>0</v>
      </c>
      <c r="E377" s="4">
        <v>1</v>
      </c>
      <c r="F377" s="4">
        <v>0</v>
      </c>
      <c r="G377" s="4">
        <v>0</v>
      </c>
      <c r="H377" s="4">
        <v>0</v>
      </c>
      <c r="I377" s="4">
        <v>0</v>
      </c>
      <c r="J377" s="4">
        <v>0</v>
      </c>
      <c r="K377" s="4">
        <v>0</v>
      </c>
      <c r="L377" s="4">
        <v>0</v>
      </c>
      <c r="M377" s="108">
        <v>0</v>
      </c>
      <c r="N377" s="108">
        <v>0</v>
      </c>
    </row>
    <row r="378" spans="1:14">
      <c r="A378" s="4">
        <v>16600</v>
      </c>
      <c r="B378" s="4" t="s">
        <v>1936</v>
      </c>
      <c r="C378" s="4" t="s">
        <v>320</v>
      </c>
      <c r="D378" s="4">
        <v>0</v>
      </c>
      <c r="E378" s="4">
        <v>0</v>
      </c>
      <c r="F378" s="4">
        <v>0</v>
      </c>
      <c r="G378" s="4">
        <v>0</v>
      </c>
      <c r="H378" s="4">
        <v>0</v>
      </c>
      <c r="I378" s="4">
        <v>0</v>
      </c>
      <c r="J378" s="4">
        <v>0</v>
      </c>
      <c r="K378" s="4">
        <v>0</v>
      </c>
      <c r="L378" s="4">
        <v>0</v>
      </c>
      <c r="M378" s="108">
        <v>0</v>
      </c>
      <c r="N378" s="108">
        <v>0</v>
      </c>
    </row>
    <row r="379" spans="1:14">
      <c r="A379" s="4">
        <v>17000</v>
      </c>
      <c r="B379" s="4" t="s">
        <v>1937</v>
      </c>
      <c r="C379" s="4" t="s">
        <v>320</v>
      </c>
      <c r="D379" s="4">
        <v>2</v>
      </c>
      <c r="E379" s="4">
        <v>0</v>
      </c>
      <c r="F379" s="4">
        <v>0</v>
      </c>
      <c r="G379" s="4">
        <v>2</v>
      </c>
      <c r="H379" s="4">
        <v>1</v>
      </c>
      <c r="I379" s="4">
        <v>0</v>
      </c>
      <c r="J379" s="4">
        <v>2</v>
      </c>
      <c r="K379" s="4">
        <v>0</v>
      </c>
      <c r="L379" s="4">
        <v>0</v>
      </c>
      <c r="M379" s="108">
        <v>1</v>
      </c>
      <c r="N379" s="108">
        <v>0</v>
      </c>
    </row>
    <row r="380" spans="1:14">
      <c r="A380" s="4">
        <v>17100</v>
      </c>
      <c r="B380" s="4" t="s">
        <v>1938</v>
      </c>
      <c r="C380" s="4" t="s">
        <v>320</v>
      </c>
      <c r="D380" s="4">
        <v>1</v>
      </c>
      <c r="E380" s="4">
        <v>0</v>
      </c>
      <c r="F380" s="4">
        <v>0</v>
      </c>
      <c r="G380" s="4">
        <v>0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  <c r="M380" s="108">
        <v>0</v>
      </c>
      <c r="N380" s="108">
        <v>0</v>
      </c>
    </row>
    <row r="381" spans="1:14">
      <c r="A381" s="4">
        <v>17200</v>
      </c>
      <c r="B381" s="4" t="s">
        <v>1939</v>
      </c>
      <c r="C381" s="4" t="s">
        <v>320</v>
      </c>
      <c r="D381" s="4">
        <v>1</v>
      </c>
      <c r="E381" s="4">
        <v>0</v>
      </c>
      <c r="F381" s="4">
        <v>0</v>
      </c>
      <c r="G381" s="4">
        <v>1</v>
      </c>
      <c r="H381" s="4">
        <v>0</v>
      </c>
      <c r="I381" s="4">
        <v>0</v>
      </c>
      <c r="J381" s="4">
        <v>1</v>
      </c>
      <c r="K381" s="4">
        <v>0</v>
      </c>
      <c r="L381" s="4">
        <v>0</v>
      </c>
      <c r="M381" s="108">
        <v>1</v>
      </c>
      <c r="N381" s="108">
        <v>0</v>
      </c>
    </row>
    <row r="382" spans="1:14">
      <c r="A382" s="4">
        <v>17201</v>
      </c>
      <c r="B382" s="4" t="s">
        <v>1960</v>
      </c>
      <c r="C382" s="4" t="s">
        <v>320</v>
      </c>
      <c r="D382" s="4">
        <v>0</v>
      </c>
      <c r="E382" s="4">
        <v>0</v>
      </c>
      <c r="F382" s="4">
        <v>0</v>
      </c>
      <c r="G382" s="4">
        <v>1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108">
        <v>1</v>
      </c>
      <c r="N382" s="108">
        <v>0</v>
      </c>
    </row>
    <row r="383" spans="1:14">
      <c r="A383" s="4">
        <v>17202</v>
      </c>
      <c r="B383" s="4" t="s">
        <v>1940</v>
      </c>
      <c r="C383" s="4" t="s">
        <v>320</v>
      </c>
      <c r="D383" s="4">
        <v>1</v>
      </c>
      <c r="E383" s="4">
        <v>0</v>
      </c>
      <c r="F383" s="4">
        <v>0</v>
      </c>
      <c r="G383" s="4">
        <v>0</v>
      </c>
      <c r="H383" s="4">
        <v>0</v>
      </c>
      <c r="I383" s="4">
        <v>0</v>
      </c>
      <c r="J383" s="4">
        <v>1</v>
      </c>
      <c r="K383" s="4">
        <v>0</v>
      </c>
      <c r="L383" s="4">
        <v>0</v>
      </c>
      <c r="M383" s="108">
        <v>0</v>
      </c>
      <c r="N383" s="108">
        <v>0</v>
      </c>
    </row>
    <row r="384" spans="1:14">
      <c r="A384" s="4">
        <v>17300</v>
      </c>
      <c r="B384" s="4" t="s">
        <v>1941</v>
      </c>
      <c r="C384" s="4" t="s">
        <v>320</v>
      </c>
      <c r="D384" s="4">
        <v>0</v>
      </c>
      <c r="E384" s="4">
        <v>0</v>
      </c>
      <c r="F384" s="4">
        <v>0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108">
        <v>0</v>
      </c>
      <c r="N384" s="108">
        <v>0</v>
      </c>
    </row>
    <row r="385" spans="1:14">
      <c r="A385" s="4">
        <v>17400</v>
      </c>
      <c r="B385" s="4" t="s">
        <v>1961</v>
      </c>
      <c r="C385" s="4" t="s">
        <v>320</v>
      </c>
      <c r="D385" s="4">
        <v>0</v>
      </c>
      <c r="E385" s="4">
        <v>0</v>
      </c>
      <c r="F385" s="4">
        <v>0</v>
      </c>
      <c r="G385" s="4">
        <v>0</v>
      </c>
      <c r="H385" s="4">
        <v>1</v>
      </c>
      <c r="I385" s="4">
        <v>0</v>
      </c>
      <c r="J385" s="4">
        <v>1</v>
      </c>
      <c r="K385" s="4">
        <v>0</v>
      </c>
      <c r="L385" s="4">
        <v>0</v>
      </c>
      <c r="M385" s="108">
        <v>0</v>
      </c>
      <c r="N385" s="108">
        <v>0</v>
      </c>
    </row>
    <row r="386" spans="1:14">
      <c r="A386" s="4">
        <v>17500</v>
      </c>
      <c r="B386" s="4" t="s">
        <v>1962</v>
      </c>
      <c r="C386" s="4" t="s">
        <v>320</v>
      </c>
      <c r="D386" s="4">
        <v>0</v>
      </c>
      <c r="E386" s="4">
        <v>0</v>
      </c>
      <c r="F386" s="4">
        <v>0</v>
      </c>
      <c r="G386" s="4">
        <v>1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108">
        <v>0</v>
      </c>
      <c r="N386" s="108">
        <v>0</v>
      </c>
    </row>
    <row r="387" spans="1:14">
      <c r="A387" s="12">
        <v>18000</v>
      </c>
      <c r="B387" s="4" t="s">
        <v>1942</v>
      </c>
      <c r="C387" s="4" t="s">
        <v>320</v>
      </c>
      <c r="D387" s="4">
        <v>3</v>
      </c>
      <c r="E387" s="4">
        <v>5</v>
      </c>
      <c r="F387" s="4">
        <v>6</v>
      </c>
      <c r="G387" s="4">
        <v>6</v>
      </c>
      <c r="H387" s="4">
        <v>6</v>
      </c>
      <c r="I387" s="4">
        <v>11</v>
      </c>
      <c r="J387" s="4">
        <v>10</v>
      </c>
      <c r="K387" s="4">
        <v>11</v>
      </c>
      <c r="L387" s="4">
        <v>14</v>
      </c>
      <c r="M387" s="108">
        <v>10</v>
      </c>
      <c r="N387" s="108">
        <v>10</v>
      </c>
    </row>
    <row r="388" spans="1:14">
      <c r="A388" s="4">
        <v>18100</v>
      </c>
      <c r="B388" s="4" t="s">
        <v>1943</v>
      </c>
      <c r="C388" s="4" t="s">
        <v>320</v>
      </c>
      <c r="D388" s="4">
        <v>3</v>
      </c>
      <c r="E388" s="4">
        <v>3</v>
      </c>
      <c r="F388" s="4">
        <v>4</v>
      </c>
      <c r="G388" s="4">
        <v>6</v>
      </c>
      <c r="H388" s="4">
        <v>4</v>
      </c>
      <c r="I388" s="4">
        <v>10</v>
      </c>
      <c r="J388" s="4">
        <v>8</v>
      </c>
      <c r="K388" s="4">
        <v>10</v>
      </c>
      <c r="L388" s="4">
        <v>12</v>
      </c>
      <c r="M388" s="108">
        <v>9</v>
      </c>
      <c r="N388" s="108">
        <v>9</v>
      </c>
    </row>
    <row r="389" spans="1:14">
      <c r="A389" s="4">
        <v>18200</v>
      </c>
      <c r="B389" s="4" t="s">
        <v>1963</v>
      </c>
      <c r="C389" s="4" t="s">
        <v>320</v>
      </c>
      <c r="D389" s="4">
        <v>0</v>
      </c>
      <c r="E389" s="4">
        <v>0</v>
      </c>
      <c r="F389" s="4">
        <v>0</v>
      </c>
      <c r="G389" s="4">
        <v>0</v>
      </c>
      <c r="H389" s="4">
        <v>1</v>
      </c>
      <c r="I389" s="4">
        <v>0</v>
      </c>
      <c r="J389" s="4">
        <v>0</v>
      </c>
      <c r="K389" s="4">
        <v>0</v>
      </c>
      <c r="L389" s="4">
        <v>0</v>
      </c>
      <c r="M389" s="108">
        <v>0</v>
      </c>
      <c r="N389" s="108">
        <v>0</v>
      </c>
    </row>
    <row r="390" spans="1:14">
      <c r="A390" s="12">
        <v>18300</v>
      </c>
      <c r="B390" s="4" t="s">
        <v>1944</v>
      </c>
      <c r="C390" s="4" t="s">
        <v>320</v>
      </c>
      <c r="D390" s="4">
        <v>0</v>
      </c>
      <c r="E390" s="4">
        <v>2</v>
      </c>
      <c r="F390" s="4">
        <v>2</v>
      </c>
      <c r="G390" s="4">
        <v>0</v>
      </c>
      <c r="H390" s="4">
        <v>1</v>
      </c>
      <c r="I390" s="4">
        <v>1</v>
      </c>
      <c r="J390" s="4">
        <v>2</v>
      </c>
      <c r="K390" s="4">
        <v>1</v>
      </c>
      <c r="L390" s="4">
        <v>2</v>
      </c>
      <c r="M390" s="108">
        <v>1</v>
      </c>
      <c r="N390" s="108">
        <v>1</v>
      </c>
    </row>
    <row r="391" spans="1:14">
      <c r="A391" s="4">
        <v>20000</v>
      </c>
      <c r="B391" s="4" t="s">
        <v>1945</v>
      </c>
      <c r="C391" s="4" t="s">
        <v>320</v>
      </c>
      <c r="D391" s="4">
        <v>5</v>
      </c>
      <c r="E391" s="4">
        <v>6</v>
      </c>
      <c r="F391" s="4">
        <v>8</v>
      </c>
      <c r="G391" s="4">
        <v>3</v>
      </c>
      <c r="H391" s="4">
        <v>9</v>
      </c>
      <c r="I391" s="4">
        <v>13</v>
      </c>
      <c r="J391" s="4">
        <v>10</v>
      </c>
      <c r="K391" s="4">
        <v>9</v>
      </c>
      <c r="L391" s="4">
        <v>5</v>
      </c>
      <c r="M391" s="108">
        <v>8</v>
      </c>
      <c r="N391" s="108">
        <v>15</v>
      </c>
    </row>
    <row r="392" spans="1:14">
      <c r="A392" s="4">
        <v>20100</v>
      </c>
      <c r="B392" s="4" t="s">
        <v>1946</v>
      </c>
      <c r="C392" s="4" t="s">
        <v>320</v>
      </c>
      <c r="D392" s="4">
        <v>4</v>
      </c>
      <c r="E392" s="4">
        <v>3</v>
      </c>
      <c r="F392" s="4">
        <v>3</v>
      </c>
      <c r="G392" s="4">
        <v>3</v>
      </c>
      <c r="H392" s="4">
        <v>4</v>
      </c>
      <c r="I392" s="4">
        <v>9</v>
      </c>
      <c r="J392" s="4">
        <v>5</v>
      </c>
      <c r="K392" s="4">
        <v>8</v>
      </c>
      <c r="L392" s="4">
        <v>3</v>
      </c>
      <c r="M392" s="108">
        <v>4</v>
      </c>
      <c r="N392" s="108">
        <v>13</v>
      </c>
    </row>
    <row r="393" spans="1:14">
      <c r="A393" s="4">
        <v>20101</v>
      </c>
      <c r="B393" s="4" t="s">
        <v>1947</v>
      </c>
      <c r="C393" s="4" t="s">
        <v>320</v>
      </c>
      <c r="D393" s="4">
        <v>0</v>
      </c>
      <c r="E393" s="4">
        <v>2</v>
      </c>
      <c r="F393" s="4">
        <v>1</v>
      </c>
      <c r="G393" s="4">
        <v>0</v>
      </c>
      <c r="H393" s="4">
        <v>1</v>
      </c>
      <c r="I393" s="4">
        <v>1</v>
      </c>
      <c r="J393" s="4">
        <v>0</v>
      </c>
      <c r="K393" s="4">
        <v>0</v>
      </c>
      <c r="L393" s="4">
        <v>0</v>
      </c>
      <c r="M393" s="108">
        <v>0</v>
      </c>
      <c r="N393" s="108">
        <v>1</v>
      </c>
    </row>
    <row r="394" spans="1:14">
      <c r="A394" s="4">
        <v>20102</v>
      </c>
      <c r="B394" s="4" t="s">
        <v>1964</v>
      </c>
      <c r="C394" s="4" t="s">
        <v>320</v>
      </c>
      <c r="D394" s="4">
        <v>2</v>
      </c>
      <c r="E394" s="4">
        <v>0</v>
      </c>
      <c r="F394" s="4">
        <v>1</v>
      </c>
      <c r="G394" s="4">
        <v>1</v>
      </c>
      <c r="H394" s="4">
        <v>1</v>
      </c>
      <c r="I394" s="4">
        <v>3</v>
      </c>
      <c r="J394" s="4">
        <v>1</v>
      </c>
      <c r="K394" s="4">
        <v>1</v>
      </c>
      <c r="L394" s="4">
        <v>1</v>
      </c>
      <c r="M394" s="108">
        <v>0</v>
      </c>
      <c r="N394" s="108">
        <v>0</v>
      </c>
    </row>
    <row r="395" spans="1:14">
      <c r="A395" s="4">
        <v>20103</v>
      </c>
      <c r="B395" s="4" t="s">
        <v>1965</v>
      </c>
      <c r="C395" s="4" t="s">
        <v>320</v>
      </c>
      <c r="D395" s="4">
        <v>1</v>
      </c>
      <c r="E395" s="4">
        <v>0</v>
      </c>
      <c r="F395" s="4">
        <v>1</v>
      </c>
      <c r="G395" s="4">
        <v>0</v>
      </c>
      <c r="H395" s="4">
        <v>1</v>
      </c>
      <c r="I395" s="4">
        <v>3</v>
      </c>
      <c r="J395" s="4">
        <v>2</v>
      </c>
      <c r="K395" s="4">
        <v>4</v>
      </c>
      <c r="L395" s="4">
        <v>1</v>
      </c>
      <c r="M395" s="108">
        <v>4</v>
      </c>
      <c r="N395" s="108">
        <v>8</v>
      </c>
    </row>
    <row r="396" spans="1:14">
      <c r="A396" s="4">
        <v>20104</v>
      </c>
      <c r="B396" s="4" t="s">
        <v>1948</v>
      </c>
      <c r="C396" s="4" t="s">
        <v>320</v>
      </c>
      <c r="D396" s="4">
        <v>1</v>
      </c>
      <c r="E396" s="4">
        <v>1</v>
      </c>
      <c r="F396" s="4">
        <v>0</v>
      </c>
      <c r="G396" s="4">
        <v>1</v>
      </c>
      <c r="H396" s="4">
        <v>0</v>
      </c>
      <c r="I396" s="4">
        <v>1</v>
      </c>
      <c r="J396" s="4">
        <v>0</v>
      </c>
      <c r="K396" s="4">
        <v>3</v>
      </c>
      <c r="L396" s="4">
        <v>0</v>
      </c>
      <c r="M396" s="108">
        <v>0</v>
      </c>
      <c r="N396" s="108">
        <v>3</v>
      </c>
    </row>
    <row r="397" spans="1:14">
      <c r="A397" s="4">
        <v>20105</v>
      </c>
      <c r="B397" s="4" t="s">
        <v>1949</v>
      </c>
      <c r="C397" s="4" t="s">
        <v>320</v>
      </c>
      <c r="D397" s="4">
        <v>0</v>
      </c>
      <c r="E397" s="4">
        <v>0</v>
      </c>
      <c r="F397" s="4">
        <v>0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108">
        <v>0</v>
      </c>
      <c r="N397" s="108">
        <v>0</v>
      </c>
    </row>
    <row r="398" spans="1:14">
      <c r="A398" s="4">
        <v>20106</v>
      </c>
      <c r="B398" s="4" t="s">
        <v>1966</v>
      </c>
      <c r="C398" s="4" t="s">
        <v>320</v>
      </c>
      <c r="D398" s="4">
        <v>0</v>
      </c>
      <c r="E398" s="4">
        <v>0</v>
      </c>
      <c r="F398" s="4">
        <v>0</v>
      </c>
      <c r="G398" s="4">
        <v>0</v>
      </c>
      <c r="H398" s="4">
        <v>0</v>
      </c>
      <c r="I398" s="4">
        <v>0</v>
      </c>
      <c r="J398" s="4">
        <v>0</v>
      </c>
      <c r="K398" s="4">
        <v>0</v>
      </c>
      <c r="L398" s="4">
        <v>1</v>
      </c>
      <c r="M398" s="108">
        <v>0</v>
      </c>
      <c r="N398" s="108">
        <v>0</v>
      </c>
    </row>
    <row r="399" spans="1:14">
      <c r="A399" s="4">
        <v>20107</v>
      </c>
      <c r="B399" s="4" t="s">
        <v>1950</v>
      </c>
      <c r="C399" s="4" t="s">
        <v>320</v>
      </c>
      <c r="D399" s="4">
        <v>0</v>
      </c>
      <c r="E399" s="4">
        <v>0</v>
      </c>
      <c r="F399" s="4">
        <v>0</v>
      </c>
      <c r="G399" s="4">
        <v>1</v>
      </c>
      <c r="H399" s="4">
        <v>1</v>
      </c>
      <c r="I399" s="4">
        <v>1</v>
      </c>
      <c r="J399" s="4">
        <v>2</v>
      </c>
      <c r="K399" s="4">
        <v>0</v>
      </c>
      <c r="L399" s="4">
        <v>0</v>
      </c>
      <c r="M399" s="108">
        <v>0</v>
      </c>
      <c r="N399" s="108">
        <v>1</v>
      </c>
    </row>
    <row r="400" spans="1:14">
      <c r="A400" s="4">
        <v>20200</v>
      </c>
      <c r="B400" s="4" t="s">
        <v>1951</v>
      </c>
      <c r="C400" s="4" t="s">
        <v>320</v>
      </c>
      <c r="D400" s="4">
        <v>1</v>
      </c>
      <c r="E400" s="4">
        <v>2</v>
      </c>
      <c r="F400" s="4">
        <v>4</v>
      </c>
      <c r="G400" s="4">
        <v>0</v>
      </c>
      <c r="H400" s="4">
        <v>4</v>
      </c>
      <c r="I400" s="4">
        <v>1</v>
      </c>
      <c r="J400" s="4">
        <v>3</v>
      </c>
      <c r="K400" s="4">
        <v>0</v>
      </c>
      <c r="L400" s="4">
        <v>2</v>
      </c>
      <c r="M400" s="108">
        <v>1</v>
      </c>
      <c r="N400" s="108">
        <v>1</v>
      </c>
    </row>
    <row r="401" spans="1:14">
      <c r="A401" s="4">
        <v>20300</v>
      </c>
      <c r="B401" s="4" t="s">
        <v>1952</v>
      </c>
      <c r="C401" s="4" t="s">
        <v>320</v>
      </c>
      <c r="D401" s="4">
        <v>0</v>
      </c>
      <c r="E401" s="4">
        <v>0</v>
      </c>
      <c r="F401" s="4">
        <v>0</v>
      </c>
      <c r="G401" s="4">
        <v>0</v>
      </c>
      <c r="H401" s="4">
        <v>0</v>
      </c>
      <c r="I401" s="4">
        <v>1</v>
      </c>
      <c r="J401" s="4">
        <v>0</v>
      </c>
      <c r="K401" s="4">
        <v>0</v>
      </c>
      <c r="L401" s="4">
        <v>0</v>
      </c>
      <c r="M401" s="108">
        <v>0</v>
      </c>
      <c r="N401" s="108">
        <v>0</v>
      </c>
    </row>
    <row r="402" spans="1:14">
      <c r="A402" s="4">
        <v>20400</v>
      </c>
      <c r="B402" s="4" t="s">
        <v>1953</v>
      </c>
      <c r="C402" s="4" t="s">
        <v>320</v>
      </c>
      <c r="D402" s="4">
        <v>0</v>
      </c>
      <c r="E402" s="4">
        <v>1</v>
      </c>
      <c r="F402" s="4">
        <v>1</v>
      </c>
      <c r="G402" s="4">
        <v>0</v>
      </c>
      <c r="H402" s="4">
        <v>1</v>
      </c>
      <c r="I402" s="4">
        <v>2</v>
      </c>
      <c r="J402" s="4">
        <v>2</v>
      </c>
      <c r="K402" s="4">
        <v>1</v>
      </c>
      <c r="L402" s="4">
        <v>0</v>
      </c>
      <c r="M402" s="108">
        <v>3</v>
      </c>
      <c r="N402" s="108">
        <v>1</v>
      </c>
    </row>
    <row r="403" spans="1:14">
      <c r="A403" s="4">
        <v>22000</v>
      </c>
      <c r="B403" s="4" t="s">
        <v>1954</v>
      </c>
      <c r="C403" s="4" t="s">
        <v>320</v>
      </c>
      <c r="D403" s="4" t="s">
        <v>257</v>
      </c>
      <c r="E403" s="4">
        <v>0</v>
      </c>
      <c r="F403" s="4">
        <v>0</v>
      </c>
      <c r="G403" s="4">
        <v>0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108">
        <v>0</v>
      </c>
      <c r="N403" s="108">
        <v>0</v>
      </c>
    </row>
    <row r="404" spans="1:14">
      <c r="A404" s="4">
        <v>22100</v>
      </c>
      <c r="B404" s="4" t="s">
        <v>1955</v>
      </c>
      <c r="C404" s="4" t="s">
        <v>320</v>
      </c>
      <c r="D404" s="4" t="s">
        <v>257</v>
      </c>
      <c r="E404" s="4">
        <v>0</v>
      </c>
      <c r="F404" s="4">
        <v>0</v>
      </c>
      <c r="G404" s="4">
        <v>0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108">
        <v>0</v>
      </c>
      <c r="N404" s="108">
        <v>0</v>
      </c>
    </row>
  </sheetData>
  <autoFilter ref="A5:N404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  <pageSetup paperSize="9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H25" sqref="H25"/>
    </sheetView>
  </sheetViews>
  <sheetFormatPr defaultRowHeight="14.25"/>
  <cols>
    <col min="1" max="1" width="16.77734375" customWidth="1"/>
    <col min="2" max="2" width="16.21875" customWidth="1"/>
    <col min="3" max="3" width="7.21875" customWidth="1"/>
    <col min="4" max="4" width="11.109375" customWidth="1"/>
    <col min="5" max="5" width="15" customWidth="1"/>
    <col min="6" max="6" width="5.5546875" customWidth="1"/>
    <col min="7" max="7" width="16.21875" customWidth="1"/>
    <col min="8" max="11" width="16.21875" bestFit="1" customWidth="1"/>
  </cols>
  <sheetData>
    <row r="1" spans="1:6">
      <c r="A1" s="47" t="s">
        <v>2748</v>
      </c>
      <c r="B1" s="166" t="s">
        <v>1978</v>
      </c>
    </row>
    <row r="3" spans="1:6">
      <c r="B3" s="47" t="s">
        <v>2057</v>
      </c>
    </row>
    <row r="4" spans="1:6">
      <c r="A4" s="47" t="s">
        <v>2394</v>
      </c>
      <c r="B4" s="166" t="s">
        <v>313</v>
      </c>
      <c r="C4" s="166" t="s">
        <v>1847</v>
      </c>
      <c r="D4" s="166" t="s">
        <v>1848</v>
      </c>
      <c r="E4" s="166" t="s">
        <v>1890</v>
      </c>
      <c r="F4" s="166" t="s">
        <v>1976</v>
      </c>
    </row>
    <row r="5" spans="1:6">
      <c r="A5" s="50" t="s">
        <v>2427</v>
      </c>
      <c r="B5" s="1">
        <v>602</v>
      </c>
      <c r="C5" s="1">
        <v>202</v>
      </c>
      <c r="D5" s="1">
        <v>194</v>
      </c>
      <c r="E5" s="1">
        <v>182</v>
      </c>
      <c r="F5" s="1">
        <v>1180</v>
      </c>
    </row>
    <row r="6" spans="1:6">
      <c r="A6" s="50" t="s">
        <v>2428</v>
      </c>
      <c r="B6" s="1">
        <v>612</v>
      </c>
      <c r="C6" s="1">
        <v>208</v>
      </c>
      <c r="D6" s="1">
        <v>206</v>
      </c>
      <c r="E6" s="1">
        <v>160</v>
      </c>
      <c r="F6" s="1">
        <v>1186</v>
      </c>
    </row>
    <row r="7" spans="1:6">
      <c r="A7" s="50" t="s">
        <v>2429</v>
      </c>
      <c r="B7" s="1">
        <v>598</v>
      </c>
      <c r="C7" s="1">
        <v>208</v>
      </c>
      <c r="D7" s="1">
        <v>200</v>
      </c>
      <c r="E7" s="1">
        <v>172</v>
      </c>
      <c r="F7" s="1">
        <v>1178</v>
      </c>
    </row>
    <row r="8" spans="1:6">
      <c r="A8" s="50" t="s">
        <v>2430</v>
      </c>
      <c r="B8" s="1">
        <v>596</v>
      </c>
      <c r="C8" s="1">
        <v>206</v>
      </c>
      <c r="D8" s="1">
        <v>204</v>
      </c>
      <c r="E8" s="1">
        <v>168</v>
      </c>
      <c r="F8" s="1">
        <v>1174</v>
      </c>
    </row>
    <row r="9" spans="1:6">
      <c r="A9" s="50" t="s">
        <v>2431</v>
      </c>
      <c r="B9" s="1">
        <v>704</v>
      </c>
      <c r="C9" s="1">
        <v>252</v>
      </c>
      <c r="D9" s="1">
        <v>242</v>
      </c>
      <c r="E9" s="1">
        <v>214</v>
      </c>
      <c r="F9" s="1">
        <v>1412</v>
      </c>
    </row>
    <row r="10" spans="1:6">
      <c r="A10" s="50" t="s">
        <v>2432</v>
      </c>
      <c r="B10" s="1">
        <v>784</v>
      </c>
      <c r="C10" s="1">
        <v>254</v>
      </c>
      <c r="D10" s="1">
        <v>242</v>
      </c>
      <c r="E10" s="1">
        <v>220</v>
      </c>
      <c r="F10" s="1">
        <v>1500</v>
      </c>
    </row>
    <row r="11" spans="1:6">
      <c r="A11" s="50" t="s">
        <v>2433</v>
      </c>
      <c r="B11" s="1">
        <v>710</v>
      </c>
      <c r="C11" s="1">
        <v>224</v>
      </c>
      <c r="D11" s="1">
        <v>216</v>
      </c>
      <c r="E11" s="1">
        <v>186</v>
      </c>
      <c r="F11" s="1">
        <v>1336</v>
      </c>
    </row>
    <row r="12" spans="1:6">
      <c r="A12" s="50" t="s">
        <v>2434</v>
      </c>
      <c r="B12" s="1">
        <v>806</v>
      </c>
      <c r="C12" s="1">
        <v>262</v>
      </c>
      <c r="D12" s="1">
        <v>248</v>
      </c>
      <c r="E12" s="1">
        <v>204</v>
      </c>
      <c r="F12" s="1">
        <v>1520</v>
      </c>
    </row>
    <row r="13" spans="1:6">
      <c r="A13" s="50" t="s">
        <v>2435</v>
      </c>
      <c r="B13" s="1">
        <v>708</v>
      </c>
      <c r="C13" s="1">
        <v>218</v>
      </c>
      <c r="D13" s="1">
        <v>208</v>
      </c>
      <c r="E13" s="1">
        <v>202</v>
      </c>
      <c r="F13" s="1">
        <v>1336</v>
      </c>
    </row>
    <row r="14" spans="1:6">
      <c r="A14" s="50" t="s">
        <v>2436</v>
      </c>
      <c r="B14" s="1">
        <v>800</v>
      </c>
      <c r="C14" s="1">
        <v>244</v>
      </c>
      <c r="D14" s="1">
        <v>228</v>
      </c>
      <c r="E14" s="1">
        <v>212</v>
      </c>
      <c r="F14" s="1">
        <v>1484</v>
      </c>
    </row>
    <row r="15" spans="1:6">
      <c r="A15" s="50" t="s">
        <v>3379</v>
      </c>
      <c r="B15" s="1">
        <v>778</v>
      </c>
      <c r="C15" s="1">
        <v>234</v>
      </c>
      <c r="D15" s="1">
        <v>228</v>
      </c>
      <c r="E15" s="1">
        <v>194</v>
      </c>
      <c r="F15" s="1">
        <v>1434</v>
      </c>
    </row>
  </sheetData>
  <phoneticPr fontId="18"/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0"/>
  <sheetViews>
    <sheetView workbookViewId="0"/>
  </sheetViews>
  <sheetFormatPr defaultRowHeight="14.25"/>
  <cols>
    <col min="1" max="1" width="10.33203125" customWidth="1"/>
    <col min="2" max="2" width="7.21875" customWidth="1"/>
    <col min="3" max="3" width="7.21875" bestFit="1" customWidth="1"/>
  </cols>
  <sheetData>
    <row r="3" spans="1:3">
      <c r="A3" s="47" t="s">
        <v>1975</v>
      </c>
      <c r="B3" s="166" t="s">
        <v>2092</v>
      </c>
      <c r="C3" s="166" t="s">
        <v>2091</v>
      </c>
    </row>
    <row r="4" spans="1:3">
      <c r="A4" s="50" t="s">
        <v>1176</v>
      </c>
      <c r="B4" s="1">
        <v>386</v>
      </c>
      <c r="C4" s="1">
        <v>388</v>
      </c>
    </row>
    <row r="5" spans="1:3">
      <c r="A5" s="50" t="s">
        <v>1177</v>
      </c>
      <c r="B5" s="1">
        <v>362</v>
      </c>
      <c r="C5" s="1">
        <v>348</v>
      </c>
    </row>
    <row r="6" spans="1:3">
      <c r="A6" s="50" t="s">
        <v>391</v>
      </c>
      <c r="B6" s="1">
        <v>413</v>
      </c>
      <c r="C6" s="1">
        <v>277</v>
      </c>
    </row>
    <row r="7" spans="1:3">
      <c r="A7" s="50" t="s">
        <v>376</v>
      </c>
      <c r="B7" s="1">
        <v>387</v>
      </c>
      <c r="C7" s="1">
        <v>355</v>
      </c>
    </row>
    <row r="8" spans="1:3">
      <c r="A8" s="50" t="s">
        <v>389</v>
      </c>
      <c r="B8" s="1">
        <v>381</v>
      </c>
      <c r="C8" s="1">
        <v>409</v>
      </c>
    </row>
    <row r="9" spans="1:3">
      <c r="A9" s="50" t="s">
        <v>901</v>
      </c>
      <c r="B9" s="1">
        <v>419</v>
      </c>
      <c r="C9" s="1">
        <v>390</v>
      </c>
    </row>
    <row r="10" spans="1:3">
      <c r="A10" s="50" t="s">
        <v>1976</v>
      </c>
      <c r="B10" s="1">
        <v>2348</v>
      </c>
      <c r="C10" s="1">
        <v>2167</v>
      </c>
    </row>
  </sheetData>
  <phoneticPr fontId="18"/>
  <pageMargins left="0.7" right="0.7" top="0.75" bottom="0.75" header="0.3" footer="0.3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workbookViewId="0"/>
  </sheetViews>
  <sheetFormatPr defaultRowHeight="14.25"/>
  <cols>
    <col min="1" max="1" width="11.5546875" customWidth="1"/>
    <col min="4" max="4" width="7.5546875" bestFit="1" customWidth="1"/>
    <col min="5" max="5" width="12.44140625" bestFit="1" customWidth="1"/>
    <col min="6" max="6" width="5.109375" bestFit="1" customWidth="1"/>
    <col min="7" max="7" width="10.109375" bestFit="1" customWidth="1"/>
    <col min="8" max="9" width="6.88671875" bestFit="1" customWidth="1"/>
  </cols>
  <sheetData>
    <row r="1" spans="1:9">
      <c r="A1" t="s">
        <v>1017</v>
      </c>
    </row>
    <row r="2" spans="1:9" s="78" customFormat="1">
      <c r="A2" t="s">
        <v>1198</v>
      </c>
    </row>
    <row r="3" spans="1:9" s="78" customFormat="1">
      <c r="A3" t="s">
        <v>628</v>
      </c>
    </row>
    <row r="4" spans="1:9" s="78" customFormat="1">
      <c r="A4" t="s">
        <v>622</v>
      </c>
    </row>
    <row r="5" spans="1:9">
      <c r="A5" t="s">
        <v>610</v>
      </c>
    </row>
    <row r="6" spans="1:9">
      <c r="A6" s="169" t="s">
        <v>1005</v>
      </c>
      <c r="B6" s="169" t="s">
        <v>623</v>
      </c>
      <c r="C6" s="169" t="s">
        <v>624</v>
      </c>
      <c r="D6" s="169" t="s">
        <v>1197</v>
      </c>
      <c r="E6" s="169" t="s">
        <v>625</v>
      </c>
      <c r="F6" s="169" t="s">
        <v>2749</v>
      </c>
      <c r="G6" s="169"/>
      <c r="H6" s="169"/>
      <c r="I6" s="169"/>
    </row>
    <row r="7" spans="1:9">
      <c r="A7" s="169"/>
      <c r="B7" s="169"/>
      <c r="C7" s="169"/>
      <c r="D7" s="169"/>
      <c r="E7" s="169"/>
      <c r="F7" s="95" t="s">
        <v>1018</v>
      </c>
      <c r="G7" s="95" t="s">
        <v>629</v>
      </c>
      <c r="H7" s="95" t="s">
        <v>626</v>
      </c>
      <c r="I7" s="95" t="s">
        <v>627</v>
      </c>
    </row>
    <row r="8" spans="1:9" s="78" customFormat="1" ht="7.5" customHeight="1">
      <c r="A8" s="150" t="str">
        <f>A6</f>
        <v>年度別</v>
      </c>
      <c r="B8" s="150" t="str">
        <f>B6</f>
        <v>対象者数</v>
      </c>
      <c r="C8" s="150" t="str">
        <f t="shared" ref="C8:E8" si="0">C6</f>
        <v>受診者数</v>
      </c>
      <c r="D8" s="150" t="str">
        <f t="shared" si="0"/>
        <v>受診率</v>
      </c>
      <c r="E8" s="150" t="str">
        <f t="shared" si="0"/>
        <v>訪問健康診査</v>
      </c>
      <c r="F8" s="150" t="str">
        <f>F7&amp;"("&amp;$F$6&amp;")"</f>
        <v>小計(指導区分別実人員)</v>
      </c>
      <c r="G8" s="150" t="str">
        <f t="shared" ref="G8:I8" si="1">G7&amp;"("&amp;$F$6&amp;")"</f>
        <v>異常
認めず(指導区分別実人員)</v>
      </c>
      <c r="H8" s="150" t="str">
        <f t="shared" si="1"/>
        <v>要指導(指導区分別実人員)</v>
      </c>
      <c r="I8" s="150" t="str">
        <f t="shared" si="1"/>
        <v>要医療(指導区分別実人員)</v>
      </c>
    </row>
    <row r="9" spans="1:9">
      <c r="A9" s="4" t="s">
        <v>1181</v>
      </c>
      <c r="B9" s="18">
        <v>239</v>
      </c>
      <c r="C9" s="18">
        <v>31</v>
      </c>
      <c r="D9" s="22">
        <v>12.97071129707113</v>
      </c>
      <c r="E9" s="18">
        <v>0</v>
      </c>
      <c r="F9" s="4">
        <v>30</v>
      </c>
      <c r="G9" s="4">
        <v>1</v>
      </c>
      <c r="H9" s="4">
        <v>12</v>
      </c>
      <c r="I9" s="4">
        <v>17</v>
      </c>
    </row>
    <row r="10" spans="1:9">
      <c r="A10" s="4" t="s">
        <v>1182</v>
      </c>
      <c r="B10" s="18">
        <v>293</v>
      </c>
      <c r="C10" s="18">
        <v>35</v>
      </c>
      <c r="D10" s="22">
        <v>11.945392491467576</v>
      </c>
      <c r="E10" s="18">
        <v>0</v>
      </c>
      <c r="F10" s="4">
        <v>35</v>
      </c>
      <c r="G10" s="4">
        <v>3</v>
      </c>
      <c r="H10" s="4">
        <v>6</v>
      </c>
      <c r="I10" s="4">
        <v>26</v>
      </c>
    </row>
    <row r="11" spans="1:9">
      <c r="A11" s="4" t="s">
        <v>1183</v>
      </c>
      <c r="B11" s="18">
        <v>335</v>
      </c>
      <c r="C11" s="18">
        <v>40</v>
      </c>
      <c r="D11" s="22">
        <v>11.940298507462686</v>
      </c>
      <c r="E11" s="18">
        <v>0</v>
      </c>
      <c r="F11" s="4">
        <v>40</v>
      </c>
      <c r="G11" s="4">
        <v>4</v>
      </c>
      <c r="H11" s="4">
        <v>10</v>
      </c>
      <c r="I11" s="4">
        <v>26</v>
      </c>
    </row>
    <row r="12" spans="1:9">
      <c r="A12" s="4" t="s">
        <v>438</v>
      </c>
      <c r="B12" s="18">
        <v>310</v>
      </c>
      <c r="C12" s="18">
        <v>41</v>
      </c>
      <c r="D12" s="22">
        <v>13.225806451612904</v>
      </c>
      <c r="E12" s="18">
        <v>0</v>
      </c>
      <c r="F12" s="4">
        <v>41</v>
      </c>
      <c r="G12" s="4">
        <v>3</v>
      </c>
      <c r="H12" s="4">
        <v>11</v>
      </c>
      <c r="I12" s="4">
        <v>27</v>
      </c>
    </row>
    <row r="13" spans="1:9">
      <c r="A13" s="4" t="s">
        <v>931</v>
      </c>
      <c r="B13" s="4">
        <v>313</v>
      </c>
      <c r="C13" s="4">
        <v>48</v>
      </c>
      <c r="D13" s="22">
        <v>15.335463258785943</v>
      </c>
      <c r="E13" s="4">
        <v>0</v>
      </c>
      <c r="F13" s="4">
        <v>48</v>
      </c>
      <c r="G13" s="4">
        <v>3</v>
      </c>
      <c r="H13" s="4">
        <v>9</v>
      </c>
      <c r="I13" s="4">
        <v>36</v>
      </c>
    </row>
    <row r="14" spans="1:9">
      <c r="A14" s="4" t="s">
        <v>932</v>
      </c>
      <c r="B14" s="4">
        <v>364</v>
      </c>
      <c r="C14" s="4">
        <v>52</v>
      </c>
      <c r="D14" s="22">
        <v>14.285714285714285</v>
      </c>
      <c r="E14" s="4">
        <v>0</v>
      </c>
      <c r="F14" s="4">
        <v>52</v>
      </c>
      <c r="G14" s="4">
        <v>6</v>
      </c>
      <c r="H14" s="4">
        <v>19</v>
      </c>
      <c r="I14" s="4">
        <v>27</v>
      </c>
    </row>
    <row r="15" spans="1:9">
      <c r="A15" s="108" t="s">
        <v>933</v>
      </c>
      <c r="B15" s="108">
        <v>364</v>
      </c>
      <c r="C15" s="108">
        <v>38</v>
      </c>
      <c r="D15" s="138">
        <v>10.43956043956044</v>
      </c>
      <c r="E15" s="108">
        <v>0</v>
      </c>
      <c r="F15" s="108">
        <v>38</v>
      </c>
      <c r="G15" s="108">
        <v>2</v>
      </c>
      <c r="H15" s="108">
        <v>5</v>
      </c>
      <c r="I15" s="108">
        <v>31</v>
      </c>
    </row>
    <row r="16" spans="1:9">
      <c r="A16" s="108" t="s">
        <v>3244</v>
      </c>
      <c r="B16" s="108">
        <v>425</v>
      </c>
      <c r="C16" s="108">
        <v>37</v>
      </c>
      <c r="D16" s="108">
        <v>8.7100000000000009</v>
      </c>
      <c r="E16" s="108">
        <v>0</v>
      </c>
      <c r="F16" s="108">
        <v>37</v>
      </c>
      <c r="G16" s="108">
        <v>14</v>
      </c>
      <c r="H16" s="108">
        <v>1</v>
      </c>
      <c r="I16" s="108">
        <v>13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6">
    <mergeCell ref="A6:A7"/>
    <mergeCell ref="B6:B7"/>
    <mergeCell ref="C6:C7"/>
    <mergeCell ref="E6:E7"/>
    <mergeCell ref="F6:I6"/>
    <mergeCell ref="D6:D7"/>
  </mergeCells>
  <phoneticPr fontId="18"/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4.25"/>
  <cols>
    <col min="1" max="1" width="10.6640625" bestFit="1" customWidth="1"/>
    <col min="2" max="2" width="14.109375" bestFit="1" customWidth="1"/>
    <col min="3" max="3" width="15.33203125" bestFit="1" customWidth="1"/>
  </cols>
  <sheetData>
    <row r="1" spans="1:3">
      <c r="A1" s="47" t="s">
        <v>1975</v>
      </c>
      <c r="B1" s="166" t="s">
        <v>2750</v>
      </c>
      <c r="C1" s="166" t="s">
        <v>2751</v>
      </c>
    </row>
    <row r="2" spans="1:3">
      <c r="A2" s="50" t="s">
        <v>1184</v>
      </c>
      <c r="B2" s="1">
        <v>12.97071129707113</v>
      </c>
      <c r="C2" s="1">
        <v>239</v>
      </c>
    </row>
    <row r="3" spans="1:3">
      <c r="A3" s="50" t="s">
        <v>1185</v>
      </c>
      <c r="B3" s="1">
        <v>11.945392491467576</v>
      </c>
      <c r="C3" s="1">
        <v>293</v>
      </c>
    </row>
    <row r="4" spans="1:3">
      <c r="A4" s="50" t="s">
        <v>1186</v>
      </c>
      <c r="B4" s="1">
        <v>11.940298507462686</v>
      </c>
      <c r="C4" s="1">
        <v>335</v>
      </c>
    </row>
    <row r="5" spans="1:3">
      <c r="A5" s="50" t="s">
        <v>443</v>
      </c>
      <c r="B5" s="1">
        <v>13.225806451612904</v>
      </c>
      <c r="C5" s="1">
        <v>310</v>
      </c>
    </row>
    <row r="6" spans="1:3">
      <c r="A6" s="50" t="s">
        <v>440</v>
      </c>
      <c r="B6" s="1">
        <v>15.335463258785943</v>
      </c>
      <c r="C6" s="1">
        <v>313</v>
      </c>
    </row>
    <row r="7" spans="1:3">
      <c r="A7" s="50" t="s">
        <v>441</v>
      </c>
      <c r="B7" s="1">
        <v>14.285714285714285</v>
      </c>
      <c r="C7" s="1">
        <v>364</v>
      </c>
    </row>
    <row r="8" spans="1:3">
      <c r="A8" s="50" t="s">
        <v>677</v>
      </c>
      <c r="B8" s="1">
        <v>10.43956043956044</v>
      </c>
      <c r="C8" s="1">
        <v>364</v>
      </c>
    </row>
    <row r="9" spans="1:3">
      <c r="A9" s="50" t="s">
        <v>2834</v>
      </c>
      <c r="B9" s="1">
        <v>8.7100000000000009</v>
      </c>
      <c r="C9" s="1">
        <v>425</v>
      </c>
    </row>
    <row r="10" spans="1:3">
      <c r="A10" s="50" t="s">
        <v>1976</v>
      </c>
      <c r="B10" s="1">
        <v>98.852946731674962</v>
      </c>
      <c r="C10" s="1">
        <v>2643</v>
      </c>
    </row>
  </sheetData>
  <phoneticPr fontId="18"/>
  <pageMargins left="0.7" right="0.7" top="0.75" bottom="0.75" header="0.3" footer="0.3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workbookViewId="0"/>
  </sheetViews>
  <sheetFormatPr defaultRowHeight="14.25"/>
  <cols>
    <col min="1" max="1" width="13.6640625" customWidth="1"/>
    <col min="2" max="3" width="8.6640625" bestFit="1" customWidth="1"/>
    <col min="4" max="4" width="7.5546875" bestFit="1" customWidth="1"/>
    <col min="5" max="5" width="8.109375" bestFit="1" customWidth="1"/>
    <col min="6" max="6" width="10.44140625" bestFit="1" customWidth="1"/>
    <col min="7" max="8" width="8.6640625" bestFit="1" customWidth="1"/>
    <col min="9" max="9" width="7.5546875" bestFit="1" customWidth="1"/>
    <col min="10" max="10" width="8.109375" bestFit="1" customWidth="1"/>
    <col min="11" max="11" width="10.44140625" bestFit="1" customWidth="1"/>
  </cols>
  <sheetData>
    <row r="1" spans="1:11">
      <c r="A1" t="s">
        <v>1020</v>
      </c>
    </row>
    <row r="2" spans="1:11" s="78" customFormat="1">
      <c r="A2" t="s">
        <v>628</v>
      </c>
    </row>
    <row r="3" spans="1:11" s="78" customFormat="1">
      <c r="A3" t="s">
        <v>622</v>
      </c>
    </row>
    <row r="4" spans="1:11">
      <c r="A4" t="s">
        <v>630</v>
      </c>
    </row>
    <row r="5" spans="1:11">
      <c r="A5" s="169" t="s">
        <v>2752</v>
      </c>
      <c r="B5" s="169" t="s">
        <v>1021</v>
      </c>
      <c r="C5" s="169"/>
      <c r="D5" s="169"/>
      <c r="E5" s="169"/>
      <c r="F5" s="169"/>
      <c r="G5" s="169" t="s">
        <v>1026</v>
      </c>
      <c r="H5" s="169"/>
      <c r="I5" s="169"/>
      <c r="J5" s="169"/>
      <c r="K5" s="169"/>
    </row>
    <row r="6" spans="1:11">
      <c r="A6" s="169"/>
      <c r="B6" s="169" t="s">
        <v>2754</v>
      </c>
      <c r="C6" s="169" t="s">
        <v>2756</v>
      </c>
      <c r="D6" s="169" t="s">
        <v>2758</v>
      </c>
      <c r="E6" s="170" t="s">
        <v>2759</v>
      </c>
      <c r="F6" s="170"/>
      <c r="G6" s="169" t="s">
        <v>1022</v>
      </c>
      <c r="H6" s="169" t="s">
        <v>1023</v>
      </c>
      <c r="I6" s="169" t="s">
        <v>1024</v>
      </c>
      <c r="J6" s="170" t="s">
        <v>1028</v>
      </c>
      <c r="K6" s="170"/>
    </row>
    <row r="7" spans="1:11">
      <c r="A7" s="169"/>
      <c r="B7" s="169"/>
      <c r="C7" s="169"/>
      <c r="D7" s="169"/>
      <c r="E7" s="96" t="s">
        <v>2760</v>
      </c>
      <c r="F7" s="95" t="s">
        <v>2761</v>
      </c>
      <c r="G7" s="169"/>
      <c r="H7" s="169"/>
      <c r="I7" s="169"/>
      <c r="J7" s="96" t="s">
        <v>2760</v>
      </c>
      <c r="K7" s="95" t="s">
        <v>1025</v>
      </c>
    </row>
    <row r="8" spans="1:11" s="78" customFormat="1" ht="7.5" customHeight="1">
      <c r="A8" s="150" t="str">
        <f>A5</f>
        <v>年度別</v>
      </c>
      <c r="B8" s="150" t="str">
        <f>B6&amp;"("&amp;$B$5&amp;")"</f>
        <v>対象者数(胃がん)</v>
      </c>
      <c r="C8" s="150" t="str">
        <f>C6&amp;"("&amp;$B$5&amp;")"</f>
        <v>受診者数(胃がん)</v>
      </c>
      <c r="D8" s="150" t="str">
        <f>D6&amp;"("&amp;$B$5&amp;")"</f>
        <v>受診率(胃がん)</v>
      </c>
      <c r="E8" s="150" t="str">
        <f>E7&amp;"("&amp;$E$6&amp;")"&amp;"("&amp;$B$5&amp;")"</f>
        <v>異常無し(検診結果)(胃がん)</v>
      </c>
      <c r="F8" s="150" t="str">
        <f>F7&amp;"("&amp;$E$6&amp;")"&amp;"("&amp;$B$5&amp;")"</f>
        <v>要精密検査(検診結果)(胃がん)</v>
      </c>
      <c r="G8" s="150" t="str">
        <f>G6&amp;"("&amp;$G$5&amp;")"</f>
        <v>対象者数(大腸がん)</v>
      </c>
      <c r="H8" s="150" t="str">
        <f t="shared" ref="H8:I8" si="0">H6&amp;"("&amp;$G$5&amp;")"</f>
        <v>受診者数(大腸がん)</v>
      </c>
      <c r="I8" s="150" t="str">
        <f t="shared" si="0"/>
        <v>受診率(大腸がん)</v>
      </c>
      <c r="J8" s="150" t="str">
        <f>J7&amp;"("&amp;$J$6&amp;")"&amp;"("&amp;$G$5&amp;")"</f>
        <v>異常無し(検診結果)(大腸がん)</v>
      </c>
      <c r="K8" s="150" t="str">
        <f>K7&amp;"("&amp;$J$6&amp;")"&amp;"("&amp;$G$5&amp;")"</f>
        <v>要精密検査(検診結果)(大腸がん)</v>
      </c>
    </row>
    <row r="9" spans="1:11">
      <c r="A9" s="4" t="s">
        <v>1181</v>
      </c>
      <c r="B9" s="18">
        <v>12283</v>
      </c>
      <c r="C9" s="18">
        <v>755</v>
      </c>
      <c r="D9" s="9">
        <v>6.1467068305788493</v>
      </c>
      <c r="E9" s="5">
        <v>689</v>
      </c>
      <c r="F9" s="18">
        <v>66</v>
      </c>
      <c r="G9" s="18">
        <v>12283</v>
      </c>
      <c r="H9" s="18">
        <v>3020</v>
      </c>
      <c r="I9" s="9">
        <v>24.586827322315397</v>
      </c>
      <c r="J9" s="5">
        <v>2845</v>
      </c>
      <c r="K9" s="18">
        <v>175</v>
      </c>
    </row>
    <row r="10" spans="1:11">
      <c r="A10" s="4" t="s">
        <v>1182</v>
      </c>
      <c r="B10" s="18">
        <v>12999</v>
      </c>
      <c r="C10" s="18">
        <v>822</v>
      </c>
      <c r="D10" s="9">
        <v>6.3235633510270022</v>
      </c>
      <c r="E10" s="5">
        <v>758</v>
      </c>
      <c r="F10" s="18">
        <v>64</v>
      </c>
      <c r="G10" s="18">
        <v>12999</v>
      </c>
      <c r="H10" s="18">
        <v>3882</v>
      </c>
      <c r="I10" s="9">
        <v>29.863835679667666</v>
      </c>
      <c r="J10" s="5">
        <v>3605</v>
      </c>
      <c r="K10" s="18">
        <v>277</v>
      </c>
    </row>
    <row r="11" spans="1:11">
      <c r="A11" s="4" t="s">
        <v>1183</v>
      </c>
      <c r="B11" s="18">
        <v>11395</v>
      </c>
      <c r="C11" s="18">
        <v>773</v>
      </c>
      <c r="D11" s="9">
        <v>6.783677051338306</v>
      </c>
      <c r="E11" s="5">
        <v>741</v>
      </c>
      <c r="F11" s="18">
        <v>32</v>
      </c>
      <c r="G11" s="18">
        <v>11395</v>
      </c>
      <c r="H11" s="18">
        <v>3822</v>
      </c>
      <c r="I11" s="9">
        <v>33.541026766125491</v>
      </c>
      <c r="J11" s="5">
        <v>3568</v>
      </c>
      <c r="K11" s="18">
        <v>254</v>
      </c>
    </row>
    <row r="12" spans="1:11">
      <c r="A12" s="4" t="s">
        <v>438</v>
      </c>
      <c r="B12" s="4">
        <v>13552</v>
      </c>
      <c r="C12" s="4">
        <v>720</v>
      </c>
      <c r="D12" s="9">
        <v>5.3128689492325858</v>
      </c>
      <c r="E12" s="4">
        <v>681</v>
      </c>
      <c r="F12" s="4">
        <v>39</v>
      </c>
      <c r="G12" s="4">
        <v>13552</v>
      </c>
      <c r="H12" s="4">
        <v>3994</v>
      </c>
      <c r="I12" s="9">
        <v>29.471664698937428</v>
      </c>
      <c r="J12" s="4">
        <v>3709</v>
      </c>
      <c r="K12" s="4">
        <v>285</v>
      </c>
    </row>
    <row r="13" spans="1:11">
      <c r="A13" s="4" t="s">
        <v>931</v>
      </c>
      <c r="B13" s="4">
        <v>13923</v>
      </c>
      <c r="C13" s="4">
        <v>687</v>
      </c>
      <c r="D13" s="9">
        <v>4.9342814048696404</v>
      </c>
      <c r="E13" s="4">
        <v>666</v>
      </c>
      <c r="F13" s="4">
        <v>21</v>
      </c>
      <c r="G13" s="4">
        <v>13923</v>
      </c>
      <c r="H13" s="4">
        <v>4116</v>
      </c>
      <c r="I13" s="9">
        <v>29.562594268476623</v>
      </c>
      <c r="J13" s="4">
        <v>3812</v>
      </c>
      <c r="K13" s="4">
        <v>304</v>
      </c>
    </row>
    <row r="14" spans="1:11">
      <c r="A14" s="4" t="s">
        <v>932</v>
      </c>
      <c r="B14" s="4">
        <v>14253</v>
      </c>
      <c r="C14" s="4">
        <v>624</v>
      </c>
      <c r="D14" s="9">
        <v>4.3780256788044616</v>
      </c>
      <c r="E14" s="4">
        <v>599</v>
      </c>
      <c r="F14" s="4">
        <v>25</v>
      </c>
      <c r="G14" s="4">
        <v>14253</v>
      </c>
      <c r="H14" s="4">
        <v>4136</v>
      </c>
      <c r="I14" s="9">
        <v>29.018452255665473</v>
      </c>
      <c r="J14" s="4">
        <v>3830</v>
      </c>
      <c r="K14" s="4">
        <v>306</v>
      </c>
    </row>
    <row r="15" spans="1:11">
      <c r="A15" s="108" t="s">
        <v>933</v>
      </c>
      <c r="B15" s="108">
        <v>14442</v>
      </c>
      <c r="C15" s="108">
        <v>649</v>
      </c>
      <c r="D15" s="126">
        <v>4.4938374186400774</v>
      </c>
      <c r="E15" s="108">
        <v>636</v>
      </c>
      <c r="F15" s="108">
        <v>13</v>
      </c>
      <c r="G15" s="108">
        <v>14442</v>
      </c>
      <c r="H15" s="108">
        <v>4246</v>
      </c>
      <c r="I15" s="126">
        <v>29.400360060933391</v>
      </c>
      <c r="J15" s="108">
        <v>3882</v>
      </c>
      <c r="K15" s="108">
        <v>364</v>
      </c>
    </row>
    <row r="16" spans="1:11">
      <c r="A16" s="108" t="s">
        <v>3244</v>
      </c>
      <c r="B16" s="108">
        <v>14612</v>
      </c>
      <c r="C16" s="108">
        <v>661</v>
      </c>
      <c r="D16" s="108">
        <v>4.5199999999999996</v>
      </c>
      <c r="E16" s="108">
        <v>638</v>
      </c>
      <c r="F16" s="108">
        <v>23</v>
      </c>
      <c r="G16" s="108">
        <v>14612</v>
      </c>
      <c r="H16" s="108">
        <v>4329</v>
      </c>
      <c r="I16" s="108">
        <v>29.63</v>
      </c>
      <c r="J16" s="108">
        <v>3971</v>
      </c>
      <c r="K16" s="108">
        <v>358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11">
    <mergeCell ref="G5:K5"/>
    <mergeCell ref="G6:G7"/>
    <mergeCell ref="H6:H7"/>
    <mergeCell ref="I6:I7"/>
    <mergeCell ref="J6:K6"/>
    <mergeCell ref="A5:A7"/>
    <mergeCell ref="B5:F5"/>
    <mergeCell ref="B6:B7"/>
    <mergeCell ref="C6:C7"/>
    <mergeCell ref="D6:D7"/>
    <mergeCell ref="E6:F6"/>
  </mergeCells>
  <phoneticPr fontId="18"/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/>
  </sheetViews>
  <sheetFormatPr defaultRowHeight="14.25"/>
  <cols>
    <col min="1" max="1" width="10.6640625" bestFit="1" customWidth="1"/>
    <col min="2" max="2" width="15.33203125" bestFit="1" customWidth="1"/>
    <col min="3" max="4" width="17.44140625" bestFit="1" customWidth="1"/>
    <col min="5" max="5" width="19.44140625" bestFit="1" customWidth="1"/>
  </cols>
  <sheetData>
    <row r="1" spans="1:5">
      <c r="A1" s="47" t="s">
        <v>1975</v>
      </c>
      <c r="B1" s="166" t="s">
        <v>2762</v>
      </c>
      <c r="C1" s="166" t="s">
        <v>2763</v>
      </c>
      <c r="D1" s="166" t="s">
        <v>2764</v>
      </c>
      <c r="E1" s="166" t="s">
        <v>2765</v>
      </c>
    </row>
    <row r="2" spans="1:5">
      <c r="A2" s="50" t="s">
        <v>1184</v>
      </c>
      <c r="B2" s="1">
        <v>6.1467068305788493</v>
      </c>
      <c r="C2" s="1">
        <v>24.586827322315397</v>
      </c>
      <c r="D2" s="1">
        <v>12283</v>
      </c>
      <c r="E2" s="1">
        <v>12283</v>
      </c>
    </row>
    <row r="3" spans="1:5">
      <c r="A3" s="50" t="s">
        <v>1185</v>
      </c>
      <c r="B3" s="1">
        <v>6.3235633510270022</v>
      </c>
      <c r="C3" s="1">
        <v>29.863835679667666</v>
      </c>
      <c r="D3" s="1">
        <v>12999</v>
      </c>
      <c r="E3" s="1">
        <v>12999</v>
      </c>
    </row>
    <row r="4" spans="1:5">
      <c r="A4" s="50" t="s">
        <v>1186</v>
      </c>
      <c r="B4" s="1">
        <v>6.783677051338306</v>
      </c>
      <c r="C4" s="1">
        <v>33.541026766125491</v>
      </c>
      <c r="D4" s="1">
        <v>11395</v>
      </c>
      <c r="E4" s="1">
        <v>11395</v>
      </c>
    </row>
    <row r="5" spans="1:5">
      <c r="A5" s="50" t="s">
        <v>443</v>
      </c>
      <c r="B5" s="1">
        <v>5.3128689492325858</v>
      </c>
      <c r="C5" s="1">
        <v>29.471664698937428</v>
      </c>
      <c r="D5" s="1">
        <v>13552</v>
      </c>
      <c r="E5" s="1">
        <v>13552</v>
      </c>
    </row>
    <row r="6" spans="1:5">
      <c r="A6" s="50" t="s">
        <v>440</v>
      </c>
      <c r="B6" s="1">
        <v>4.9342814048696404</v>
      </c>
      <c r="C6" s="1">
        <v>29.562594268476623</v>
      </c>
      <c r="D6" s="1">
        <v>13923</v>
      </c>
      <c r="E6" s="1">
        <v>13923</v>
      </c>
    </row>
    <row r="7" spans="1:5">
      <c r="A7" s="50" t="s">
        <v>441</v>
      </c>
      <c r="B7" s="1">
        <v>4.3780256788044616</v>
      </c>
      <c r="C7" s="1">
        <v>29.018452255665473</v>
      </c>
      <c r="D7" s="1">
        <v>14253</v>
      </c>
      <c r="E7" s="1">
        <v>14253</v>
      </c>
    </row>
    <row r="8" spans="1:5">
      <c r="A8" s="50" t="s">
        <v>677</v>
      </c>
      <c r="B8" s="1">
        <v>4.4938374186400774</v>
      </c>
      <c r="C8" s="1">
        <v>29.400360060933391</v>
      </c>
      <c r="D8" s="1">
        <v>14442</v>
      </c>
      <c r="E8" s="1">
        <v>14442</v>
      </c>
    </row>
    <row r="9" spans="1:5">
      <c r="A9" s="50" t="s">
        <v>2834</v>
      </c>
      <c r="B9" s="1">
        <v>4.5199999999999996</v>
      </c>
      <c r="C9" s="1">
        <v>29.63</v>
      </c>
      <c r="D9" s="1">
        <v>14612</v>
      </c>
      <c r="E9" s="1">
        <v>14612</v>
      </c>
    </row>
    <row r="10" spans="1:5">
      <c r="A10" s="50" t="s">
        <v>1976</v>
      </c>
      <c r="B10" s="1">
        <v>42.892960684490916</v>
      </c>
      <c r="C10" s="1">
        <v>235.07476105212146</v>
      </c>
      <c r="D10" s="1">
        <v>107459</v>
      </c>
      <c r="E10" s="1">
        <v>107459</v>
      </c>
    </row>
  </sheetData>
  <phoneticPr fontId="18"/>
  <pageMargins left="0.7" right="0.7" top="0.75" bottom="0.75" header="0.3" footer="0.3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workbookViewId="0"/>
  </sheetViews>
  <sheetFormatPr defaultRowHeight="14.25"/>
  <cols>
    <col min="1" max="1" width="12.21875" customWidth="1"/>
    <col min="2" max="3" width="8.6640625" bestFit="1" customWidth="1"/>
    <col min="4" max="4" width="7.5546875" bestFit="1" customWidth="1"/>
    <col min="5" max="5" width="8.109375" bestFit="1" customWidth="1"/>
    <col min="6" max="6" width="10.44140625" bestFit="1" customWidth="1"/>
    <col min="7" max="8" width="8.6640625" bestFit="1" customWidth="1"/>
    <col min="9" max="9" width="7.5546875" bestFit="1" customWidth="1"/>
    <col min="10" max="10" width="8.109375" bestFit="1" customWidth="1"/>
    <col min="11" max="11" width="10.44140625" bestFit="1" customWidth="1"/>
  </cols>
  <sheetData>
    <row r="1" spans="1:11">
      <c r="A1" s="1" t="s">
        <v>76</v>
      </c>
    </row>
    <row r="2" spans="1:11" s="78" customFormat="1">
      <c r="A2" t="s">
        <v>628</v>
      </c>
    </row>
    <row r="3" spans="1:11" s="78" customFormat="1">
      <c r="A3" t="s">
        <v>622</v>
      </c>
    </row>
    <row r="4" spans="1:11">
      <c r="A4" t="s">
        <v>630</v>
      </c>
    </row>
    <row r="5" spans="1:11">
      <c r="A5" s="169" t="s">
        <v>557</v>
      </c>
      <c r="B5" s="169" t="s">
        <v>1030</v>
      </c>
      <c r="C5" s="169"/>
      <c r="D5" s="169"/>
      <c r="E5" s="169"/>
      <c r="F5" s="169"/>
      <c r="G5" s="169" t="s">
        <v>1031</v>
      </c>
      <c r="H5" s="169"/>
      <c r="I5" s="169"/>
      <c r="J5" s="169"/>
      <c r="K5" s="169"/>
    </row>
    <row r="6" spans="1:11">
      <c r="A6" s="169"/>
      <c r="B6" s="169" t="s">
        <v>1027</v>
      </c>
      <c r="C6" s="169" t="s">
        <v>1023</v>
      </c>
      <c r="D6" s="169" t="s">
        <v>1024</v>
      </c>
      <c r="E6" s="170" t="s">
        <v>1028</v>
      </c>
      <c r="F6" s="170"/>
      <c r="G6" s="169" t="s">
        <v>1022</v>
      </c>
      <c r="H6" s="169" t="s">
        <v>1023</v>
      </c>
      <c r="I6" s="169" t="s">
        <v>1024</v>
      </c>
      <c r="J6" s="170" t="s">
        <v>1028</v>
      </c>
      <c r="K6" s="170"/>
    </row>
    <row r="7" spans="1:11">
      <c r="A7" s="169"/>
      <c r="B7" s="169"/>
      <c r="C7" s="169"/>
      <c r="D7" s="169"/>
      <c r="E7" s="96" t="s">
        <v>1029</v>
      </c>
      <c r="F7" s="95" t="s">
        <v>1025</v>
      </c>
      <c r="G7" s="169"/>
      <c r="H7" s="169"/>
      <c r="I7" s="169"/>
      <c r="J7" s="96" t="s">
        <v>1029</v>
      </c>
      <c r="K7" s="95" t="s">
        <v>1025</v>
      </c>
    </row>
    <row r="8" spans="1:11" s="78" customFormat="1" ht="7.5" customHeight="1">
      <c r="A8" s="150" t="str">
        <f>A5</f>
        <v>年度別</v>
      </c>
      <c r="B8" s="150" t="str">
        <f>B6&amp;"("&amp;$B$5&amp;")"</f>
        <v>対象者数(Ｘ線撮影)</v>
      </c>
      <c r="C8" s="150" t="str">
        <f>C6&amp;"("&amp;$B$5&amp;")"</f>
        <v>受診者数(Ｘ線撮影)</v>
      </c>
      <c r="D8" s="150" t="str">
        <f>D6&amp;"("&amp;$B$5&amp;")"</f>
        <v>受診率(Ｘ線撮影)</v>
      </c>
      <c r="E8" s="150" t="str">
        <f>E7&amp;"("&amp;$E$6&amp;")"&amp;"("&amp;$B$5&amp;")"</f>
        <v>異常無し　(検診結果)(Ｘ線撮影)</v>
      </c>
      <c r="F8" s="150" t="str">
        <f>F7&amp;"("&amp;$E$6&amp;")"&amp;"("&amp;$B$5&amp;")"</f>
        <v>要精密検査(検診結果)(Ｘ線撮影)</v>
      </c>
      <c r="G8" s="150" t="str">
        <f>G6&amp;"("&amp;$G$5&amp;")"</f>
        <v>対象者数(喀痰検査)</v>
      </c>
      <c r="H8" s="150" t="str">
        <f t="shared" ref="H8:I8" si="0">H6&amp;"("&amp;$G$5&amp;")"</f>
        <v>受診者数(喀痰検査)</v>
      </c>
      <c r="I8" s="150" t="str">
        <f t="shared" si="0"/>
        <v>受診率(喀痰検査)</v>
      </c>
      <c r="J8" s="150" t="str">
        <f>J7&amp;"("&amp;$J$6&amp;")"&amp;"("&amp;$G$5&amp;")"</f>
        <v>異常無し　(検診結果)(喀痰検査)</v>
      </c>
      <c r="K8" s="150" t="str">
        <f>K7&amp;"("&amp;$J$6&amp;")"&amp;"("&amp;$G$5&amp;")"</f>
        <v>要精密検査(検診結果)(喀痰検査)</v>
      </c>
    </row>
    <row r="9" spans="1:11">
      <c r="A9" s="4" t="s">
        <v>1181</v>
      </c>
      <c r="B9" s="18">
        <v>12283</v>
      </c>
      <c r="C9" s="18">
        <v>2608</v>
      </c>
      <c r="D9" s="9">
        <v>21.232597899535943</v>
      </c>
      <c r="E9" s="5">
        <v>2568</v>
      </c>
      <c r="F9" s="18">
        <v>40</v>
      </c>
      <c r="G9" s="18">
        <v>12283</v>
      </c>
      <c r="H9" s="18">
        <v>160</v>
      </c>
      <c r="I9" s="9">
        <v>1.3026133680696899</v>
      </c>
      <c r="J9" s="5">
        <v>159</v>
      </c>
      <c r="K9" s="18">
        <v>1</v>
      </c>
    </row>
    <row r="10" spans="1:11">
      <c r="A10" s="4" t="s">
        <v>1182</v>
      </c>
      <c r="B10" s="18">
        <v>12999</v>
      </c>
      <c r="C10" s="18">
        <v>3360</v>
      </c>
      <c r="D10" s="9">
        <v>25.848142164781905</v>
      </c>
      <c r="E10" s="5">
        <v>3571</v>
      </c>
      <c r="F10" s="18">
        <v>64</v>
      </c>
      <c r="G10" s="18">
        <v>12999</v>
      </c>
      <c r="H10" s="18">
        <v>212</v>
      </c>
      <c r="I10" s="9">
        <v>1.6308946842064773</v>
      </c>
      <c r="J10" s="5">
        <v>210</v>
      </c>
      <c r="K10" s="18">
        <v>2</v>
      </c>
    </row>
    <row r="11" spans="1:11">
      <c r="A11" s="4" t="s">
        <v>1183</v>
      </c>
      <c r="B11" s="18">
        <v>11395</v>
      </c>
      <c r="C11" s="18">
        <v>3921</v>
      </c>
      <c r="D11" s="9">
        <v>34.409828872312417</v>
      </c>
      <c r="E11" s="5">
        <v>3886</v>
      </c>
      <c r="F11" s="18">
        <v>35</v>
      </c>
      <c r="G11" s="18">
        <v>11395</v>
      </c>
      <c r="H11" s="18">
        <v>128</v>
      </c>
      <c r="I11" s="9">
        <v>1.1232996928477403</v>
      </c>
      <c r="J11" s="5">
        <v>128</v>
      </c>
      <c r="K11" s="18">
        <v>0</v>
      </c>
    </row>
    <row r="12" spans="1:11">
      <c r="A12" s="4" t="s">
        <v>438</v>
      </c>
      <c r="B12" s="4">
        <v>13552</v>
      </c>
      <c r="C12" s="4">
        <v>3865</v>
      </c>
      <c r="D12" s="9">
        <v>28.519775678866587</v>
      </c>
      <c r="E12" s="4">
        <v>3849</v>
      </c>
      <c r="F12" s="4">
        <v>16</v>
      </c>
      <c r="G12" s="4">
        <v>13552</v>
      </c>
      <c r="H12" s="4">
        <v>113</v>
      </c>
      <c r="I12" s="9">
        <v>0.8338252656434475</v>
      </c>
      <c r="J12" s="4">
        <v>113</v>
      </c>
      <c r="K12" s="4">
        <v>0</v>
      </c>
    </row>
    <row r="13" spans="1:11">
      <c r="A13" s="4" t="s">
        <v>931</v>
      </c>
      <c r="B13" s="4">
        <v>13923</v>
      </c>
      <c r="C13" s="4">
        <v>4201</v>
      </c>
      <c r="D13" s="9">
        <v>30.173094878977231</v>
      </c>
      <c r="E13" s="4">
        <v>4085</v>
      </c>
      <c r="F13" s="4">
        <v>116</v>
      </c>
      <c r="G13" s="4">
        <v>13923</v>
      </c>
      <c r="H13" s="4">
        <v>137</v>
      </c>
      <c r="I13" s="9">
        <v>0.98398333692451334</v>
      </c>
      <c r="J13" s="4">
        <v>137</v>
      </c>
      <c r="K13" s="4">
        <v>0</v>
      </c>
    </row>
    <row r="14" spans="1:11">
      <c r="A14" s="4" t="s">
        <v>932</v>
      </c>
      <c r="B14" s="4">
        <v>14253</v>
      </c>
      <c r="C14" s="4">
        <v>4270</v>
      </c>
      <c r="D14" s="9">
        <v>29.958605205921561</v>
      </c>
      <c r="E14" s="4">
        <v>4185</v>
      </c>
      <c r="F14" s="4">
        <v>85</v>
      </c>
      <c r="G14" s="4">
        <v>14253</v>
      </c>
      <c r="H14" s="4">
        <v>101</v>
      </c>
      <c r="I14" s="9">
        <v>0.70862274608854281</v>
      </c>
      <c r="J14" s="4">
        <v>100</v>
      </c>
      <c r="K14" s="4">
        <v>1</v>
      </c>
    </row>
    <row r="15" spans="1:11">
      <c r="A15" s="108" t="s">
        <v>933</v>
      </c>
      <c r="B15" s="108">
        <v>14442</v>
      </c>
      <c r="C15" s="108">
        <v>4434</v>
      </c>
      <c r="D15" s="126">
        <v>30.702118820108019</v>
      </c>
      <c r="E15" s="108">
        <v>4347</v>
      </c>
      <c r="F15" s="108">
        <v>87</v>
      </c>
      <c r="G15" s="108">
        <v>14442</v>
      </c>
      <c r="H15" s="108">
        <v>87</v>
      </c>
      <c r="I15" s="126">
        <v>0.60240963855421692</v>
      </c>
      <c r="J15" s="108">
        <v>86</v>
      </c>
      <c r="K15" s="108">
        <v>1</v>
      </c>
    </row>
    <row r="16" spans="1:11">
      <c r="A16" s="108" t="s">
        <v>3244</v>
      </c>
      <c r="B16" s="108">
        <v>14612</v>
      </c>
      <c r="C16" s="108">
        <v>4460</v>
      </c>
      <c r="D16" s="108">
        <v>30.52</v>
      </c>
      <c r="E16" s="108">
        <v>4369</v>
      </c>
      <c r="F16" s="108">
        <v>91</v>
      </c>
      <c r="G16" s="108">
        <v>14612</v>
      </c>
      <c r="H16" s="108">
        <v>136</v>
      </c>
      <c r="I16" s="108">
        <v>0.93</v>
      </c>
      <c r="J16" s="108">
        <v>136</v>
      </c>
      <c r="K16" s="108">
        <v>0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11">
    <mergeCell ref="J6:K6"/>
    <mergeCell ref="A5:A7"/>
    <mergeCell ref="B5:F5"/>
    <mergeCell ref="G5:K5"/>
    <mergeCell ref="B6:B7"/>
    <mergeCell ref="C6:C7"/>
    <mergeCell ref="D6:D7"/>
    <mergeCell ref="E6:F6"/>
    <mergeCell ref="G6:G7"/>
    <mergeCell ref="H6:H7"/>
    <mergeCell ref="I6:I7"/>
  </mergeCells>
  <phoneticPr fontId="18"/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/>
  </sheetViews>
  <sheetFormatPr defaultRowHeight="14.25"/>
  <cols>
    <col min="1" max="1" width="10.6640625" bestFit="1" customWidth="1"/>
    <col min="2" max="2" width="17.21875" bestFit="1" customWidth="1"/>
    <col min="3" max="3" width="17.6640625" bestFit="1" customWidth="1"/>
    <col min="4" max="4" width="19.21875" bestFit="1" customWidth="1"/>
    <col min="5" max="5" width="19.77734375" bestFit="1" customWidth="1"/>
  </cols>
  <sheetData>
    <row r="1" spans="1:5">
      <c r="A1" s="47" t="s">
        <v>1975</v>
      </c>
      <c r="B1" s="166" t="s">
        <v>2766</v>
      </c>
      <c r="C1" s="166" t="s">
        <v>2767</v>
      </c>
      <c r="D1" s="166" t="s">
        <v>2768</v>
      </c>
      <c r="E1" s="166" t="s">
        <v>2769</v>
      </c>
    </row>
    <row r="2" spans="1:5">
      <c r="A2" s="50" t="s">
        <v>1184</v>
      </c>
      <c r="B2" s="1">
        <v>21.232597899535943</v>
      </c>
      <c r="C2" s="1">
        <v>1.3026133680696899</v>
      </c>
      <c r="D2" s="1">
        <v>12283</v>
      </c>
      <c r="E2" s="1">
        <v>12283</v>
      </c>
    </row>
    <row r="3" spans="1:5">
      <c r="A3" s="50" t="s">
        <v>1185</v>
      </c>
      <c r="B3" s="1">
        <v>25.848142164781905</v>
      </c>
      <c r="C3" s="1">
        <v>1.6308946842064773</v>
      </c>
      <c r="D3" s="1">
        <v>12999</v>
      </c>
      <c r="E3" s="1">
        <v>12999</v>
      </c>
    </row>
    <row r="4" spans="1:5">
      <c r="A4" s="50" t="s">
        <v>1186</v>
      </c>
      <c r="B4" s="1">
        <v>34.409828872312417</v>
      </c>
      <c r="C4" s="1">
        <v>1.1232996928477403</v>
      </c>
      <c r="D4" s="1">
        <v>11395</v>
      </c>
      <c r="E4" s="1">
        <v>11395</v>
      </c>
    </row>
    <row r="5" spans="1:5">
      <c r="A5" s="50" t="s">
        <v>443</v>
      </c>
      <c r="B5" s="1">
        <v>28.519775678866587</v>
      </c>
      <c r="C5" s="1">
        <v>0.8338252656434475</v>
      </c>
      <c r="D5" s="1">
        <v>13552</v>
      </c>
      <c r="E5" s="1">
        <v>13552</v>
      </c>
    </row>
    <row r="6" spans="1:5">
      <c r="A6" s="50" t="s">
        <v>440</v>
      </c>
      <c r="B6" s="1">
        <v>30.173094878977231</v>
      </c>
      <c r="C6" s="1">
        <v>0.98398333692451334</v>
      </c>
      <c r="D6" s="1">
        <v>13923</v>
      </c>
      <c r="E6" s="1">
        <v>13923</v>
      </c>
    </row>
    <row r="7" spans="1:5">
      <c r="A7" s="50" t="s">
        <v>441</v>
      </c>
      <c r="B7" s="1">
        <v>29.958605205921561</v>
      </c>
      <c r="C7" s="1">
        <v>0.70862274608854281</v>
      </c>
      <c r="D7" s="1">
        <v>14253</v>
      </c>
      <c r="E7" s="1">
        <v>14253</v>
      </c>
    </row>
    <row r="8" spans="1:5">
      <c r="A8" s="50" t="s">
        <v>677</v>
      </c>
      <c r="B8" s="1">
        <v>30.702118820108019</v>
      </c>
      <c r="C8" s="1">
        <v>0.60240963855421692</v>
      </c>
      <c r="D8" s="1">
        <v>14442</v>
      </c>
      <c r="E8" s="1">
        <v>14442</v>
      </c>
    </row>
    <row r="9" spans="1:5">
      <c r="A9" s="50" t="s">
        <v>2834</v>
      </c>
      <c r="B9" s="1">
        <v>30.52</v>
      </c>
      <c r="C9" s="1">
        <v>0.93</v>
      </c>
      <c r="D9" s="1">
        <v>14612</v>
      </c>
      <c r="E9" s="1">
        <v>14612</v>
      </c>
    </row>
    <row r="10" spans="1:5">
      <c r="A10" s="50" t="s">
        <v>1976</v>
      </c>
      <c r="B10" s="1">
        <v>231.36416352050367</v>
      </c>
      <c r="C10" s="1">
        <v>8.1156487323346287</v>
      </c>
      <c r="D10" s="1">
        <v>107459</v>
      </c>
      <c r="E10" s="1">
        <v>107459</v>
      </c>
    </row>
  </sheetData>
  <phoneticPr fontId="18"/>
  <pageMargins left="0.7" right="0.7" top="0.75" bottom="0.75" header="0.3" footer="0.3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/>
  </sheetViews>
  <sheetFormatPr defaultRowHeight="14.25"/>
  <cols>
    <col min="1" max="1" width="11.77734375" customWidth="1"/>
    <col min="2" max="3" width="8.6640625" bestFit="1" customWidth="1"/>
    <col min="4" max="4" width="7.5546875" bestFit="1" customWidth="1"/>
    <col min="5" max="5" width="8.109375" bestFit="1" customWidth="1"/>
    <col min="6" max="6" width="10.44140625" bestFit="1" customWidth="1"/>
  </cols>
  <sheetData>
    <row r="1" spans="1:6">
      <c r="A1" s="1" t="s">
        <v>77</v>
      </c>
    </row>
    <row r="2" spans="1:6" s="78" customFormat="1">
      <c r="A2" t="s">
        <v>628</v>
      </c>
    </row>
    <row r="3" spans="1:6" s="78" customFormat="1">
      <c r="A3" t="s">
        <v>622</v>
      </c>
    </row>
    <row r="4" spans="1:6">
      <c r="A4" t="s">
        <v>630</v>
      </c>
    </row>
    <row r="5" spans="1:6">
      <c r="A5" s="169" t="s">
        <v>1032</v>
      </c>
      <c r="B5" s="169" t="s">
        <v>1027</v>
      </c>
      <c r="C5" s="169" t="s">
        <v>1023</v>
      </c>
      <c r="D5" s="169" t="s">
        <v>1024</v>
      </c>
      <c r="E5" s="170" t="s">
        <v>2770</v>
      </c>
      <c r="F5" s="170"/>
    </row>
    <row r="6" spans="1:6">
      <c r="A6" s="169"/>
      <c r="B6" s="169"/>
      <c r="C6" s="169"/>
      <c r="D6" s="169"/>
      <c r="E6" s="96" t="s">
        <v>2760</v>
      </c>
      <c r="F6" s="95" t="s">
        <v>2771</v>
      </c>
    </row>
    <row r="7" spans="1:6" s="78" customFormat="1" ht="7.5" customHeight="1">
      <c r="A7" s="150" t="str">
        <f>A5</f>
        <v>年別</v>
      </c>
      <c r="B7" s="150" t="str">
        <f t="shared" ref="B7:D7" si="0">B5</f>
        <v>対象者数</v>
      </c>
      <c r="C7" s="150" t="str">
        <f t="shared" si="0"/>
        <v>受診者数</v>
      </c>
      <c r="D7" s="150" t="str">
        <f t="shared" si="0"/>
        <v>受診率</v>
      </c>
      <c r="E7" s="162" t="str">
        <f>E6&amp;"("&amp;$E$5&amp;")"</f>
        <v>異常無し(検診結果)</v>
      </c>
      <c r="F7" s="162" t="str">
        <f>F6&amp;"("&amp;$E$5&amp;")"</f>
        <v>要精密検査(検診結果)</v>
      </c>
    </row>
    <row r="8" spans="1:6">
      <c r="A8" s="4" t="s">
        <v>1181</v>
      </c>
      <c r="B8" s="18">
        <v>7949</v>
      </c>
      <c r="C8" s="18">
        <v>959</v>
      </c>
      <c r="D8" s="9">
        <v>12.064410617687759</v>
      </c>
      <c r="E8" s="5">
        <v>947</v>
      </c>
      <c r="F8" s="18">
        <v>12</v>
      </c>
    </row>
    <row r="9" spans="1:6">
      <c r="A9" s="4" t="s">
        <v>1182</v>
      </c>
      <c r="B9" s="18">
        <v>8371</v>
      </c>
      <c r="C9" s="18">
        <v>1277</v>
      </c>
      <c r="D9" s="9">
        <v>15.255047186716045</v>
      </c>
      <c r="E9" s="5">
        <v>1270</v>
      </c>
      <c r="F9" s="18">
        <v>7</v>
      </c>
    </row>
    <row r="10" spans="1:6">
      <c r="A10" s="4" t="s">
        <v>1183</v>
      </c>
      <c r="B10" s="18">
        <v>3546</v>
      </c>
      <c r="C10" s="18">
        <v>800</v>
      </c>
      <c r="D10" s="9">
        <v>22.560631697687537</v>
      </c>
      <c r="E10" s="5">
        <v>793</v>
      </c>
      <c r="F10" s="18">
        <v>7</v>
      </c>
    </row>
    <row r="11" spans="1:6">
      <c r="A11" s="4" t="s">
        <v>438</v>
      </c>
      <c r="B11" s="4">
        <v>4257</v>
      </c>
      <c r="C11" s="4">
        <v>737</v>
      </c>
      <c r="D11" s="9">
        <v>17.31266149870801</v>
      </c>
      <c r="E11" s="4">
        <v>731</v>
      </c>
      <c r="F11" s="4">
        <v>6</v>
      </c>
    </row>
    <row r="12" spans="1:6">
      <c r="A12" s="4" t="s">
        <v>931</v>
      </c>
      <c r="B12" s="4">
        <v>4354</v>
      </c>
      <c r="C12" s="4">
        <v>672</v>
      </c>
      <c r="D12" s="9">
        <v>15.434083601286176</v>
      </c>
      <c r="E12" s="4">
        <v>660</v>
      </c>
      <c r="F12" s="4">
        <v>12</v>
      </c>
    </row>
    <row r="13" spans="1:6">
      <c r="A13" s="4" t="s">
        <v>932</v>
      </c>
      <c r="B13" s="4">
        <v>4503</v>
      </c>
      <c r="C13" s="4">
        <v>525</v>
      </c>
      <c r="D13" s="9">
        <v>11.658894070619587</v>
      </c>
      <c r="E13" s="4">
        <v>519</v>
      </c>
      <c r="F13" s="4">
        <v>6</v>
      </c>
    </row>
    <row r="14" spans="1:6">
      <c r="A14" s="108" t="s">
        <v>933</v>
      </c>
      <c r="B14" s="108">
        <v>4452</v>
      </c>
      <c r="C14" s="108">
        <v>287</v>
      </c>
      <c r="D14" s="126">
        <v>6.4465408805031448</v>
      </c>
      <c r="E14" s="108">
        <v>284</v>
      </c>
      <c r="F14" s="108">
        <v>3</v>
      </c>
    </row>
    <row r="15" spans="1:6">
      <c r="A15" s="108" t="s">
        <v>3244</v>
      </c>
      <c r="B15" s="108">
        <v>4443</v>
      </c>
      <c r="C15" s="108">
        <v>419</v>
      </c>
      <c r="D15" s="108">
        <v>9.43</v>
      </c>
      <c r="E15" s="108">
        <v>404</v>
      </c>
      <c r="F15" s="108">
        <v>15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5">
    <mergeCell ref="A5:A6"/>
    <mergeCell ref="B5:B6"/>
    <mergeCell ref="C5:C6"/>
    <mergeCell ref="D5:D6"/>
    <mergeCell ref="E5:F5"/>
  </mergeCells>
  <phoneticPr fontId="18"/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4.25"/>
  <cols>
    <col min="1" max="1" width="10.6640625" bestFit="1" customWidth="1"/>
    <col min="2" max="2" width="14.109375" bestFit="1" customWidth="1"/>
    <col min="3" max="3" width="15.33203125" bestFit="1" customWidth="1"/>
  </cols>
  <sheetData>
    <row r="1" spans="1:3">
      <c r="A1" s="47" t="s">
        <v>1975</v>
      </c>
      <c r="B1" s="166" t="s">
        <v>2750</v>
      </c>
      <c r="C1" s="166" t="s">
        <v>2751</v>
      </c>
    </row>
    <row r="2" spans="1:3">
      <c r="A2" s="50" t="s">
        <v>1184</v>
      </c>
      <c r="B2" s="1">
        <v>12.064410617687759</v>
      </c>
      <c r="C2" s="1">
        <v>7949</v>
      </c>
    </row>
    <row r="3" spans="1:3">
      <c r="A3" s="50" t="s">
        <v>1185</v>
      </c>
      <c r="B3" s="1">
        <v>15.255047186716045</v>
      </c>
      <c r="C3" s="1">
        <v>8371</v>
      </c>
    </row>
    <row r="4" spans="1:3">
      <c r="A4" s="50" t="s">
        <v>1186</v>
      </c>
      <c r="B4" s="1">
        <v>22.560631697687537</v>
      </c>
      <c r="C4" s="1">
        <v>3546</v>
      </c>
    </row>
    <row r="5" spans="1:3">
      <c r="A5" s="50" t="s">
        <v>443</v>
      </c>
      <c r="B5" s="1">
        <v>17.31266149870801</v>
      </c>
      <c r="C5" s="1">
        <v>4257</v>
      </c>
    </row>
    <row r="6" spans="1:3">
      <c r="A6" s="50" t="s">
        <v>440</v>
      </c>
      <c r="B6" s="1">
        <v>15.434083601286176</v>
      </c>
      <c r="C6" s="1">
        <v>4354</v>
      </c>
    </row>
    <row r="7" spans="1:3">
      <c r="A7" s="50" t="s">
        <v>441</v>
      </c>
      <c r="B7" s="1">
        <v>11.658894070619587</v>
      </c>
      <c r="C7" s="1">
        <v>4503</v>
      </c>
    </row>
    <row r="8" spans="1:3">
      <c r="A8" s="50" t="s">
        <v>677</v>
      </c>
      <c r="B8" s="1">
        <v>6.4465408805031448</v>
      </c>
      <c r="C8" s="1">
        <v>4452</v>
      </c>
    </row>
    <row r="9" spans="1:3">
      <c r="A9" s="50" t="s">
        <v>2834</v>
      </c>
      <c r="B9" s="1">
        <v>9.43</v>
      </c>
      <c r="C9" s="1">
        <v>4443</v>
      </c>
    </row>
    <row r="10" spans="1:3">
      <c r="A10" s="50" t="s">
        <v>1976</v>
      </c>
      <c r="B10" s="1">
        <v>110.16226955320826</v>
      </c>
      <c r="C10" s="1">
        <v>41875</v>
      </c>
    </row>
  </sheetData>
  <phoneticPr fontId="18"/>
  <pageMargins left="0.7" right="0.7" top="0.75" bottom="0.75" header="0.3" footer="0.3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/>
  </sheetViews>
  <sheetFormatPr defaultRowHeight="14.25"/>
  <cols>
    <col min="1" max="1" width="12.5546875" customWidth="1"/>
    <col min="2" max="3" width="8.6640625" bestFit="1" customWidth="1"/>
    <col min="4" max="4" width="7.5546875" bestFit="1" customWidth="1"/>
    <col min="5" max="5" width="8.109375" bestFit="1" customWidth="1"/>
    <col min="6" max="6" width="10.44140625" bestFit="1" customWidth="1"/>
  </cols>
  <sheetData>
    <row r="1" spans="1:6">
      <c r="A1" s="1" t="s">
        <v>78</v>
      </c>
    </row>
    <row r="2" spans="1:6" s="78" customFormat="1">
      <c r="A2" t="s">
        <v>628</v>
      </c>
    </row>
    <row r="3" spans="1:6" s="78" customFormat="1">
      <c r="A3" t="s">
        <v>622</v>
      </c>
    </row>
    <row r="4" spans="1:6">
      <c r="A4" t="s">
        <v>630</v>
      </c>
    </row>
    <row r="5" spans="1:6">
      <c r="A5" s="169" t="s">
        <v>1032</v>
      </c>
      <c r="B5" s="169" t="s">
        <v>1027</v>
      </c>
      <c r="C5" s="169" t="s">
        <v>1023</v>
      </c>
      <c r="D5" s="169" t="s">
        <v>1024</v>
      </c>
      <c r="E5" s="170" t="s">
        <v>1028</v>
      </c>
      <c r="F5" s="170"/>
    </row>
    <row r="6" spans="1:6">
      <c r="A6" s="169"/>
      <c r="B6" s="169"/>
      <c r="C6" s="169"/>
      <c r="D6" s="169"/>
      <c r="E6" s="96" t="s">
        <v>2760</v>
      </c>
      <c r="F6" s="95" t="s">
        <v>2774</v>
      </c>
    </row>
    <row r="7" spans="1:6" s="78" customFormat="1" ht="7.5" customHeight="1">
      <c r="A7" s="150" t="s">
        <v>423</v>
      </c>
      <c r="B7" s="163" t="s">
        <v>2753</v>
      </c>
      <c r="C7" s="163" t="s">
        <v>2755</v>
      </c>
      <c r="D7" s="163" t="s">
        <v>2757</v>
      </c>
      <c r="E7" s="164" t="s">
        <v>2772</v>
      </c>
      <c r="F7" s="163" t="s">
        <v>2773</v>
      </c>
    </row>
    <row r="8" spans="1:6">
      <c r="A8" s="87" t="s">
        <v>1181</v>
      </c>
      <c r="B8" s="101">
        <v>7285</v>
      </c>
      <c r="C8" s="101">
        <v>945</v>
      </c>
      <c r="D8" s="102">
        <v>12.971859986273165</v>
      </c>
      <c r="E8" s="103">
        <v>938</v>
      </c>
      <c r="F8" s="101">
        <v>7</v>
      </c>
    </row>
    <row r="9" spans="1:6">
      <c r="A9" s="87" t="s">
        <v>1182</v>
      </c>
      <c r="B9" s="101">
        <v>7752</v>
      </c>
      <c r="C9" s="101">
        <v>1292</v>
      </c>
      <c r="D9" s="102">
        <v>16.666666666666664</v>
      </c>
      <c r="E9" s="103">
        <v>1276</v>
      </c>
      <c r="F9" s="101">
        <v>16</v>
      </c>
    </row>
    <row r="10" spans="1:6">
      <c r="A10" s="87" t="s">
        <v>1183</v>
      </c>
      <c r="B10" s="101">
        <v>7896</v>
      </c>
      <c r="C10" s="101">
        <v>916</v>
      </c>
      <c r="D10" s="102">
        <v>11.600810536980751</v>
      </c>
      <c r="E10" s="103">
        <v>863</v>
      </c>
      <c r="F10" s="101">
        <v>53</v>
      </c>
    </row>
    <row r="11" spans="1:6">
      <c r="A11" s="87" t="s">
        <v>438</v>
      </c>
      <c r="B11" s="87">
        <v>8015</v>
      </c>
      <c r="C11" s="87">
        <v>882</v>
      </c>
      <c r="D11" s="102">
        <v>11.004366812227074</v>
      </c>
      <c r="E11" s="87">
        <v>843</v>
      </c>
      <c r="F11" s="87">
        <v>39</v>
      </c>
    </row>
    <row r="12" spans="1:6">
      <c r="A12" s="87" t="s">
        <v>931</v>
      </c>
      <c r="B12" s="87">
        <v>8145</v>
      </c>
      <c r="C12" s="87">
        <v>804</v>
      </c>
      <c r="D12" s="102">
        <v>9.8710865561694305</v>
      </c>
      <c r="E12" s="87">
        <v>709</v>
      </c>
      <c r="F12" s="87">
        <v>95</v>
      </c>
    </row>
    <row r="13" spans="1:6">
      <c r="A13" s="108" t="s">
        <v>932</v>
      </c>
      <c r="B13" s="108">
        <v>8384</v>
      </c>
      <c r="C13" s="108">
        <v>702</v>
      </c>
      <c r="D13" s="138">
        <v>8.3730916030534353</v>
      </c>
      <c r="E13" s="108">
        <v>653</v>
      </c>
      <c r="F13" s="108">
        <v>49</v>
      </c>
    </row>
    <row r="14" spans="1:6">
      <c r="A14" s="108" t="s">
        <v>933</v>
      </c>
      <c r="B14" s="108">
        <v>8386</v>
      </c>
      <c r="C14" s="108">
        <v>525</v>
      </c>
      <c r="D14" s="138">
        <v>6.2604340567612686</v>
      </c>
      <c r="E14" s="108">
        <v>505</v>
      </c>
      <c r="F14" s="108">
        <v>20</v>
      </c>
    </row>
    <row r="15" spans="1:6">
      <c r="A15" s="108" t="s">
        <v>3244</v>
      </c>
      <c r="B15" s="108">
        <v>8422</v>
      </c>
      <c r="C15" s="108">
        <v>648</v>
      </c>
      <c r="D15" s="108">
        <v>7.6941344098788891</v>
      </c>
      <c r="E15" s="108">
        <v>617</v>
      </c>
      <c r="F15" s="108">
        <v>32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5">
    <mergeCell ref="A5:A6"/>
    <mergeCell ref="B5:B6"/>
    <mergeCell ref="C5:C6"/>
    <mergeCell ref="D5:D6"/>
    <mergeCell ref="E5:F5"/>
  </mergeCells>
  <phoneticPr fontId="18"/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4.25"/>
  <cols>
    <col min="1" max="1" width="10.6640625" bestFit="1" customWidth="1"/>
    <col min="2" max="2" width="14.109375" bestFit="1" customWidth="1"/>
    <col min="3" max="3" width="15.33203125" bestFit="1" customWidth="1"/>
  </cols>
  <sheetData>
    <row r="1" spans="1:3">
      <c r="A1" s="47" t="s">
        <v>1975</v>
      </c>
      <c r="B1" s="166" t="s">
        <v>2750</v>
      </c>
      <c r="C1" s="166" t="s">
        <v>2751</v>
      </c>
    </row>
    <row r="2" spans="1:3">
      <c r="A2" s="50" t="s">
        <v>1184</v>
      </c>
      <c r="B2" s="1">
        <v>12.971859986273165</v>
      </c>
      <c r="C2" s="1">
        <v>7285</v>
      </c>
    </row>
    <row r="3" spans="1:3">
      <c r="A3" s="50" t="s">
        <v>1185</v>
      </c>
      <c r="B3" s="1">
        <v>16.666666666666664</v>
      </c>
      <c r="C3" s="1">
        <v>7752</v>
      </c>
    </row>
    <row r="4" spans="1:3">
      <c r="A4" s="50" t="s">
        <v>1186</v>
      </c>
      <c r="B4" s="1">
        <v>11.600810536980751</v>
      </c>
      <c r="C4" s="1">
        <v>7896</v>
      </c>
    </row>
    <row r="5" spans="1:3">
      <c r="A5" s="50" t="s">
        <v>443</v>
      </c>
      <c r="B5" s="1">
        <v>11.004366812227074</v>
      </c>
      <c r="C5" s="1">
        <v>8015</v>
      </c>
    </row>
    <row r="6" spans="1:3">
      <c r="A6" s="50" t="s">
        <v>440</v>
      </c>
      <c r="B6" s="1">
        <v>9.8710865561694305</v>
      </c>
      <c r="C6" s="1">
        <v>8145</v>
      </c>
    </row>
    <row r="7" spans="1:3">
      <c r="A7" s="50" t="s">
        <v>441</v>
      </c>
      <c r="B7" s="1">
        <v>8.3730916030534353</v>
      </c>
      <c r="C7" s="1">
        <v>8384</v>
      </c>
    </row>
    <row r="8" spans="1:3">
      <c r="A8" s="50" t="s">
        <v>677</v>
      </c>
      <c r="B8" s="1">
        <v>6.2604340567612686</v>
      </c>
      <c r="C8" s="1">
        <v>8386</v>
      </c>
    </row>
    <row r="9" spans="1:3">
      <c r="A9" s="50" t="s">
        <v>2834</v>
      </c>
      <c r="B9" s="1">
        <v>7.6941344098788891</v>
      </c>
      <c r="C9" s="1">
        <v>8422</v>
      </c>
    </row>
    <row r="10" spans="1:3">
      <c r="A10" s="50" t="s">
        <v>1976</v>
      </c>
      <c r="B10" s="1">
        <v>84.442450628010675</v>
      </c>
      <c r="C10" s="1">
        <v>64285</v>
      </c>
    </row>
  </sheetData>
  <phoneticPr fontId="18"/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/>
  </sheetViews>
  <sheetFormatPr defaultRowHeight="14.25"/>
  <cols>
    <col min="2" max="2" width="20.21875" bestFit="1" customWidth="1"/>
  </cols>
  <sheetData>
    <row r="1" spans="1:2">
      <c r="A1" t="s">
        <v>152</v>
      </c>
      <c r="B1" t="s">
        <v>153</v>
      </c>
    </row>
    <row r="2" spans="1:2">
      <c r="A2">
        <v>1</v>
      </c>
      <c r="B2" t="s">
        <v>137</v>
      </c>
    </row>
    <row r="3" spans="1:2">
      <c r="A3">
        <v>2</v>
      </c>
      <c r="B3" t="s">
        <v>138</v>
      </c>
    </row>
    <row r="4" spans="1:2">
      <c r="A4">
        <v>3</v>
      </c>
      <c r="B4" t="s">
        <v>139</v>
      </c>
    </row>
    <row r="5" spans="1:2">
      <c r="A5">
        <v>4</v>
      </c>
      <c r="B5" t="s">
        <v>140</v>
      </c>
    </row>
    <row r="6" spans="1:2">
      <c r="A6">
        <v>5</v>
      </c>
      <c r="B6" t="s">
        <v>141</v>
      </c>
    </row>
    <row r="7" spans="1:2">
      <c r="A7">
        <v>6</v>
      </c>
      <c r="B7" t="s">
        <v>142</v>
      </c>
    </row>
    <row r="8" spans="1:2">
      <c r="A8">
        <v>7</v>
      </c>
      <c r="B8" t="s">
        <v>157</v>
      </c>
    </row>
    <row r="9" spans="1:2">
      <c r="A9">
        <v>8</v>
      </c>
      <c r="B9" t="s">
        <v>143</v>
      </c>
    </row>
    <row r="10" spans="1:2">
      <c r="A10">
        <v>9</v>
      </c>
      <c r="B10" t="s">
        <v>158</v>
      </c>
    </row>
    <row r="11" spans="1:2">
      <c r="A11">
        <v>10</v>
      </c>
      <c r="B11" t="s">
        <v>144</v>
      </c>
    </row>
    <row r="12" spans="1:2">
      <c r="A12">
        <v>11</v>
      </c>
      <c r="B12" t="s">
        <v>145</v>
      </c>
    </row>
    <row r="13" spans="1:2">
      <c r="A13">
        <v>12</v>
      </c>
      <c r="B13" t="s">
        <v>146</v>
      </c>
    </row>
    <row r="14" spans="1:2">
      <c r="A14">
        <v>13</v>
      </c>
      <c r="B14" t="s">
        <v>147</v>
      </c>
    </row>
    <row r="15" spans="1:2">
      <c r="A15">
        <v>14</v>
      </c>
      <c r="B15" t="s">
        <v>148</v>
      </c>
    </row>
    <row r="16" spans="1:2">
      <c r="A16">
        <v>15</v>
      </c>
      <c r="B16" t="s">
        <v>159</v>
      </c>
    </row>
    <row r="17" spans="1:2">
      <c r="A17">
        <v>16</v>
      </c>
      <c r="B17" t="s">
        <v>149</v>
      </c>
    </row>
    <row r="18" spans="1:2">
      <c r="A18">
        <v>17</v>
      </c>
      <c r="B18" t="s">
        <v>150</v>
      </c>
    </row>
    <row r="19" spans="1:2">
      <c r="A19">
        <v>18</v>
      </c>
      <c r="B19" t="s">
        <v>160</v>
      </c>
    </row>
    <row r="20" spans="1:2">
      <c r="A20">
        <v>19</v>
      </c>
      <c r="B20" t="s">
        <v>151</v>
      </c>
    </row>
    <row r="21" spans="1:2">
      <c r="A21">
        <v>20</v>
      </c>
      <c r="B21" t="s">
        <v>161</v>
      </c>
    </row>
    <row r="22" spans="1:2">
      <c r="A22">
        <v>21</v>
      </c>
      <c r="B22" t="s">
        <v>162</v>
      </c>
    </row>
    <row r="23" spans="1:2">
      <c r="A23">
        <v>22</v>
      </c>
      <c r="B23" t="s">
        <v>163</v>
      </c>
    </row>
    <row r="24" spans="1:2">
      <c r="A24">
        <v>23</v>
      </c>
      <c r="B24" t="s">
        <v>164</v>
      </c>
    </row>
    <row r="25" spans="1:2">
      <c r="A25">
        <v>24</v>
      </c>
      <c r="B25" t="s">
        <v>165</v>
      </c>
    </row>
    <row r="26" spans="1:2">
      <c r="A26">
        <v>25</v>
      </c>
      <c r="B26" t="s">
        <v>168</v>
      </c>
    </row>
    <row r="27" spans="1:2">
      <c r="A27">
        <v>26</v>
      </c>
      <c r="B27" t="s">
        <v>166</v>
      </c>
    </row>
    <row r="28" spans="1:2">
      <c r="A28">
        <v>27</v>
      </c>
      <c r="B28" t="s">
        <v>167</v>
      </c>
    </row>
    <row r="29" spans="1:2">
      <c r="A29">
        <v>28</v>
      </c>
      <c r="B29" t="s">
        <v>169</v>
      </c>
    </row>
    <row r="30" spans="1:2">
      <c r="A30">
        <v>29</v>
      </c>
      <c r="B30" t="s">
        <v>170</v>
      </c>
    </row>
    <row r="31" spans="1:2">
      <c r="A31">
        <v>30</v>
      </c>
      <c r="B31" t="s">
        <v>171</v>
      </c>
    </row>
    <row r="32" spans="1:2">
      <c r="A32">
        <v>31</v>
      </c>
      <c r="B32" t="s">
        <v>172</v>
      </c>
    </row>
    <row r="33" spans="1:2">
      <c r="A33">
        <v>32</v>
      </c>
      <c r="B33" t="s">
        <v>173</v>
      </c>
    </row>
    <row r="34" spans="1:2">
      <c r="A34">
        <v>33</v>
      </c>
      <c r="B34" t="s">
        <v>174</v>
      </c>
    </row>
    <row r="35" spans="1:2">
      <c r="A35">
        <v>34</v>
      </c>
      <c r="B35" t="s">
        <v>175</v>
      </c>
    </row>
    <row r="36" spans="1:2">
      <c r="A36">
        <v>35</v>
      </c>
      <c r="B36" t="s">
        <v>176</v>
      </c>
    </row>
  </sheetData>
  <customSheetViews>
    <customSheetView guid="{3EFFBD77-AF91-4BD7-862B-87360CD52D0C}" topLeftCell="A13">
      <selection activeCell="A2" sqref="A2:B36"/>
      <pageMargins left="0.7" right="0.7" top="0.75" bottom="0.75" header="0.3" footer="0.3"/>
      <pageSetup paperSize="9" orientation="portrait" r:id="rId1"/>
    </customSheetView>
  </customSheetViews>
  <phoneticPr fontId="18"/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8"/>
  <sheetViews>
    <sheetView workbookViewId="0"/>
  </sheetViews>
  <sheetFormatPr defaultRowHeight="14.25"/>
  <cols>
    <col min="1" max="1" width="15.33203125" bestFit="1" customWidth="1"/>
    <col min="2" max="2" width="8.88671875" style="57" bestFit="1" customWidth="1"/>
  </cols>
  <sheetData>
    <row r="1" spans="1:11">
      <c r="A1" t="s">
        <v>379</v>
      </c>
    </row>
    <row r="2" spans="1:11" s="78" customFormat="1">
      <c r="A2" t="s">
        <v>3390</v>
      </c>
    </row>
    <row r="3" spans="1:11">
      <c r="A3" t="s">
        <v>317</v>
      </c>
    </row>
    <row r="4" spans="1:11">
      <c r="A4" s="169" t="s">
        <v>2094</v>
      </c>
      <c r="B4" s="169" t="s">
        <v>926</v>
      </c>
      <c r="C4" s="169" t="s">
        <v>2097</v>
      </c>
      <c r="D4" s="169" t="s">
        <v>321</v>
      </c>
      <c r="E4" s="169"/>
      <c r="F4" s="169"/>
      <c r="G4" s="169"/>
      <c r="H4" s="169" t="s">
        <v>322</v>
      </c>
      <c r="I4" s="169"/>
      <c r="J4" s="169"/>
      <c r="K4" s="169"/>
    </row>
    <row r="5" spans="1:11">
      <c r="A5" s="169"/>
      <c r="B5" s="169"/>
      <c r="C5" s="169"/>
      <c r="D5" s="62" t="s">
        <v>313</v>
      </c>
      <c r="E5" s="62" t="s">
        <v>323</v>
      </c>
      <c r="F5" s="62" t="s">
        <v>324</v>
      </c>
      <c r="G5" s="62" t="s">
        <v>325</v>
      </c>
      <c r="H5" s="62" t="s">
        <v>313</v>
      </c>
      <c r="I5" s="62" t="s">
        <v>323</v>
      </c>
      <c r="J5" s="62" t="s">
        <v>324</v>
      </c>
      <c r="K5" s="62" t="s">
        <v>325</v>
      </c>
    </row>
    <row r="6" spans="1:11" s="57" customFormat="1" ht="7.5" customHeight="1">
      <c r="A6" s="139" t="s">
        <v>2095</v>
      </c>
      <c r="B6" s="147" t="s">
        <v>2093</v>
      </c>
      <c r="C6" s="147" t="s">
        <v>2096</v>
      </c>
      <c r="D6" s="147" t="str">
        <f>$D$4&amp;"("&amp;D5&amp;")"</f>
        <v>転入(総数)</v>
      </c>
      <c r="E6" s="147" t="str">
        <f t="shared" ref="E6:G6" si="0">$D$4&amp;"("&amp;E5&amp;")"</f>
        <v>転入(県外)</v>
      </c>
      <c r="F6" s="147" t="str">
        <f t="shared" si="0"/>
        <v>転入(県内)</v>
      </c>
      <c r="G6" s="147" t="str">
        <f t="shared" si="0"/>
        <v>転入(その他)</v>
      </c>
      <c r="H6" s="147" t="str">
        <f>$H$4&amp;"("&amp;H5&amp;")"</f>
        <v>転出(総数)</v>
      </c>
      <c r="I6" s="147" t="str">
        <f t="shared" ref="I6:K6" si="1">$H$4&amp;"("&amp;I5&amp;")"</f>
        <v>転出(県外)</v>
      </c>
      <c r="J6" s="147" t="str">
        <f t="shared" si="1"/>
        <v>転出(県内)</v>
      </c>
      <c r="K6" s="147" t="str">
        <f t="shared" si="1"/>
        <v>転出(その他)</v>
      </c>
    </row>
    <row r="7" spans="1:11">
      <c r="A7" s="14">
        <v>40179</v>
      </c>
      <c r="B7" s="14" t="s">
        <v>1188</v>
      </c>
      <c r="C7" s="4">
        <v>46</v>
      </c>
      <c r="D7" s="4">
        <v>132</v>
      </c>
      <c r="E7" s="18">
        <v>38</v>
      </c>
      <c r="F7" s="18">
        <v>93</v>
      </c>
      <c r="G7" s="18">
        <v>1</v>
      </c>
      <c r="H7" s="18">
        <v>86</v>
      </c>
      <c r="I7" s="4" t="s">
        <v>257</v>
      </c>
      <c r="J7" s="4" t="s">
        <v>257</v>
      </c>
      <c r="K7" s="4" t="s">
        <v>257</v>
      </c>
    </row>
    <row r="8" spans="1:11">
      <c r="A8" s="14">
        <v>40210</v>
      </c>
      <c r="B8" s="14" t="s">
        <v>1188</v>
      </c>
      <c r="C8" s="4">
        <v>3</v>
      </c>
      <c r="D8" s="4">
        <v>143</v>
      </c>
      <c r="E8" s="18">
        <v>29</v>
      </c>
      <c r="F8" s="18">
        <v>113</v>
      </c>
      <c r="G8" s="18">
        <v>1</v>
      </c>
      <c r="H8" s="18">
        <v>140</v>
      </c>
      <c r="I8" s="4" t="s">
        <v>257</v>
      </c>
      <c r="J8" s="4" t="s">
        <v>257</v>
      </c>
      <c r="K8" s="4" t="s">
        <v>257</v>
      </c>
    </row>
    <row r="9" spans="1:11">
      <c r="A9" s="14">
        <v>40238</v>
      </c>
      <c r="B9" s="14" t="s">
        <v>1188</v>
      </c>
      <c r="C9" s="4">
        <v>-55</v>
      </c>
      <c r="D9" s="4">
        <v>271</v>
      </c>
      <c r="E9" s="18">
        <v>114</v>
      </c>
      <c r="F9" s="18">
        <v>153</v>
      </c>
      <c r="G9" s="18">
        <v>4</v>
      </c>
      <c r="H9" s="18">
        <v>326</v>
      </c>
      <c r="I9" s="4" t="s">
        <v>257</v>
      </c>
      <c r="J9" s="4" t="s">
        <v>257</v>
      </c>
      <c r="K9" s="4" t="s">
        <v>257</v>
      </c>
    </row>
    <row r="10" spans="1:11">
      <c r="A10" s="14">
        <v>40269</v>
      </c>
      <c r="B10" s="14" t="s">
        <v>1188</v>
      </c>
      <c r="C10" s="4">
        <v>67</v>
      </c>
      <c r="D10" s="4">
        <v>232</v>
      </c>
      <c r="E10" s="18">
        <v>83</v>
      </c>
      <c r="F10" s="18">
        <v>148</v>
      </c>
      <c r="G10" s="18">
        <v>1</v>
      </c>
      <c r="H10" s="18">
        <v>165</v>
      </c>
      <c r="I10" s="4" t="s">
        <v>257</v>
      </c>
      <c r="J10" s="4" t="s">
        <v>257</v>
      </c>
      <c r="K10" s="4" t="s">
        <v>257</v>
      </c>
    </row>
    <row r="11" spans="1:11">
      <c r="A11" s="14">
        <v>40299</v>
      </c>
      <c r="B11" s="14" t="s">
        <v>1188</v>
      </c>
      <c r="C11" s="4">
        <v>-10</v>
      </c>
      <c r="D11" s="4">
        <v>123</v>
      </c>
      <c r="E11" s="18">
        <v>33</v>
      </c>
      <c r="F11" s="18">
        <v>90</v>
      </c>
      <c r="G11" s="18">
        <v>0</v>
      </c>
      <c r="H11" s="18">
        <v>133</v>
      </c>
      <c r="I11" s="4" t="s">
        <v>257</v>
      </c>
      <c r="J11" s="4" t="s">
        <v>257</v>
      </c>
      <c r="K11" s="4" t="s">
        <v>257</v>
      </c>
    </row>
    <row r="12" spans="1:11">
      <c r="A12" s="14">
        <v>40330</v>
      </c>
      <c r="B12" s="14" t="s">
        <v>1188</v>
      </c>
      <c r="C12" s="4">
        <v>-47</v>
      </c>
      <c r="D12" s="4">
        <v>108</v>
      </c>
      <c r="E12" s="18">
        <v>25</v>
      </c>
      <c r="F12" s="18">
        <v>82</v>
      </c>
      <c r="G12" s="18">
        <v>1</v>
      </c>
      <c r="H12" s="18">
        <v>155</v>
      </c>
      <c r="I12" s="4" t="s">
        <v>257</v>
      </c>
      <c r="J12" s="4" t="s">
        <v>257</v>
      </c>
      <c r="K12" s="4" t="s">
        <v>257</v>
      </c>
    </row>
    <row r="13" spans="1:11">
      <c r="A13" s="14">
        <v>40360</v>
      </c>
      <c r="B13" s="14" t="s">
        <v>1188</v>
      </c>
      <c r="C13" s="4">
        <v>10</v>
      </c>
      <c r="D13" s="4">
        <v>143</v>
      </c>
      <c r="E13" s="18">
        <v>50</v>
      </c>
      <c r="F13" s="18">
        <v>93</v>
      </c>
      <c r="G13" s="18">
        <v>0</v>
      </c>
      <c r="H13" s="18">
        <v>133</v>
      </c>
      <c r="I13" s="4" t="s">
        <v>257</v>
      </c>
      <c r="J13" s="4" t="s">
        <v>257</v>
      </c>
      <c r="K13" s="4" t="s">
        <v>257</v>
      </c>
    </row>
    <row r="14" spans="1:11">
      <c r="A14" s="14">
        <v>40391</v>
      </c>
      <c r="B14" s="14" t="s">
        <v>1188</v>
      </c>
      <c r="C14" s="4">
        <v>-18</v>
      </c>
      <c r="D14" s="4">
        <v>121</v>
      </c>
      <c r="E14" s="18">
        <v>24</v>
      </c>
      <c r="F14" s="18">
        <v>95</v>
      </c>
      <c r="G14" s="18">
        <v>2</v>
      </c>
      <c r="H14" s="18">
        <v>139</v>
      </c>
      <c r="I14" s="4" t="s">
        <v>257</v>
      </c>
      <c r="J14" s="4" t="s">
        <v>257</v>
      </c>
      <c r="K14" s="4" t="s">
        <v>257</v>
      </c>
    </row>
    <row r="15" spans="1:11">
      <c r="A15" s="14">
        <v>40422</v>
      </c>
      <c r="B15" s="14" t="s">
        <v>1188</v>
      </c>
      <c r="C15" s="4">
        <v>19</v>
      </c>
      <c r="D15" s="4">
        <v>152</v>
      </c>
      <c r="E15" s="18">
        <v>17</v>
      </c>
      <c r="F15" s="18">
        <v>129</v>
      </c>
      <c r="G15" s="18">
        <v>6</v>
      </c>
      <c r="H15" s="18">
        <v>133</v>
      </c>
      <c r="I15" s="4" t="s">
        <v>257</v>
      </c>
      <c r="J15" s="4" t="s">
        <v>257</v>
      </c>
      <c r="K15" s="4" t="s">
        <v>257</v>
      </c>
    </row>
    <row r="16" spans="1:11">
      <c r="A16" s="14">
        <v>40452</v>
      </c>
      <c r="B16" s="14" t="s">
        <v>1188</v>
      </c>
      <c r="C16" s="4">
        <v>-11</v>
      </c>
      <c r="D16" s="4">
        <v>111</v>
      </c>
      <c r="E16" s="18">
        <v>29</v>
      </c>
      <c r="F16" s="18">
        <v>78</v>
      </c>
      <c r="G16" s="18">
        <v>4</v>
      </c>
      <c r="H16" s="18">
        <v>122</v>
      </c>
      <c r="I16" s="4" t="s">
        <v>257</v>
      </c>
      <c r="J16" s="4" t="s">
        <v>257</v>
      </c>
      <c r="K16" s="4" t="s">
        <v>257</v>
      </c>
    </row>
    <row r="17" spans="1:11">
      <c r="A17" s="14">
        <v>40483</v>
      </c>
      <c r="B17" s="14" t="s">
        <v>1188</v>
      </c>
      <c r="C17" s="4">
        <v>-11</v>
      </c>
      <c r="D17" s="4">
        <v>119</v>
      </c>
      <c r="E17" s="18">
        <v>39</v>
      </c>
      <c r="F17" s="18">
        <v>78</v>
      </c>
      <c r="G17" s="18">
        <v>2</v>
      </c>
      <c r="H17" s="18">
        <v>130</v>
      </c>
      <c r="I17" s="4" t="s">
        <v>257</v>
      </c>
      <c r="J17" s="4" t="s">
        <v>257</v>
      </c>
      <c r="K17" s="4" t="s">
        <v>257</v>
      </c>
    </row>
    <row r="18" spans="1:11">
      <c r="A18" s="14">
        <v>40513</v>
      </c>
      <c r="B18" s="14" t="s">
        <v>1188</v>
      </c>
      <c r="C18" s="4">
        <v>-66</v>
      </c>
      <c r="D18" s="4">
        <v>97</v>
      </c>
      <c r="E18" s="18">
        <v>19</v>
      </c>
      <c r="F18" s="18">
        <v>77</v>
      </c>
      <c r="G18" s="18">
        <v>1</v>
      </c>
      <c r="H18" s="18">
        <v>163</v>
      </c>
      <c r="I18" s="4" t="s">
        <v>257</v>
      </c>
      <c r="J18" s="4" t="s">
        <v>257</v>
      </c>
      <c r="K18" s="4" t="s">
        <v>257</v>
      </c>
    </row>
    <row r="19" spans="1:11">
      <c r="A19" s="14">
        <v>40544</v>
      </c>
      <c r="B19" s="14" t="s">
        <v>1189</v>
      </c>
      <c r="C19" s="4">
        <v>-27</v>
      </c>
      <c r="D19" s="4">
        <v>113</v>
      </c>
      <c r="E19" s="4">
        <v>29</v>
      </c>
      <c r="F19" s="4">
        <v>83</v>
      </c>
      <c r="G19" s="4">
        <v>1</v>
      </c>
      <c r="H19" s="4">
        <v>140</v>
      </c>
      <c r="I19" s="4" t="s">
        <v>257</v>
      </c>
      <c r="J19" s="4" t="s">
        <v>257</v>
      </c>
      <c r="K19" s="4" t="s">
        <v>257</v>
      </c>
    </row>
    <row r="20" spans="1:11">
      <c r="A20" s="14">
        <v>40575</v>
      </c>
      <c r="B20" s="14" t="s">
        <v>1189</v>
      </c>
      <c r="C20" s="4">
        <v>6</v>
      </c>
      <c r="D20" s="4">
        <v>138</v>
      </c>
      <c r="E20" s="4">
        <v>50</v>
      </c>
      <c r="F20" s="4">
        <v>86</v>
      </c>
      <c r="G20" s="4">
        <v>2</v>
      </c>
      <c r="H20" s="4">
        <v>132</v>
      </c>
      <c r="I20" s="4" t="s">
        <v>257</v>
      </c>
      <c r="J20" s="4" t="s">
        <v>257</v>
      </c>
      <c r="K20" s="4" t="s">
        <v>257</v>
      </c>
    </row>
    <row r="21" spans="1:11">
      <c r="A21" s="14">
        <v>40603</v>
      </c>
      <c r="B21" s="14" t="s">
        <v>1189</v>
      </c>
      <c r="C21" s="4">
        <v>-54</v>
      </c>
      <c r="D21" s="4">
        <v>260</v>
      </c>
      <c r="E21" s="4">
        <v>89</v>
      </c>
      <c r="F21" s="4">
        <v>169</v>
      </c>
      <c r="G21" s="4">
        <v>2</v>
      </c>
      <c r="H21" s="4">
        <v>314</v>
      </c>
      <c r="I21" s="4" t="s">
        <v>257</v>
      </c>
      <c r="J21" s="4" t="s">
        <v>257</v>
      </c>
      <c r="K21" s="4" t="s">
        <v>257</v>
      </c>
    </row>
    <row r="22" spans="1:11">
      <c r="A22" s="14">
        <v>40634</v>
      </c>
      <c r="B22" s="14" t="s">
        <v>1189</v>
      </c>
      <c r="C22" s="4">
        <v>18</v>
      </c>
      <c r="D22" s="4">
        <v>187</v>
      </c>
      <c r="E22" s="4">
        <v>81</v>
      </c>
      <c r="F22" s="4">
        <v>106</v>
      </c>
      <c r="G22" s="4">
        <v>0</v>
      </c>
      <c r="H22" s="4">
        <v>169</v>
      </c>
      <c r="I22" s="4" t="s">
        <v>257</v>
      </c>
      <c r="J22" s="4" t="s">
        <v>257</v>
      </c>
      <c r="K22" s="4" t="s">
        <v>257</v>
      </c>
    </row>
    <row r="23" spans="1:11">
      <c r="A23" s="14">
        <v>40664</v>
      </c>
      <c r="B23" s="14" t="s">
        <v>1189</v>
      </c>
      <c r="C23" s="4">
        <v>13</v>
      </c>
      <c r="D23" s="4">
        <v>155</v>
      </c>
      <c r="E23" s="4">
        <v>44</v>
      </c>
      <c r="F23" s="4">
        <v>109</v>
      </c>
      <c r="G23" s="4">
        <v>2</v>
      </c>
      <c r="H23" s="4">
        <v>142</v>
      </c>
      <c r="I23" s="4" t="s">
        <v>257</v>
      </c>
      <c r="J23" s="4" t="s">
        <v>257</v>
      </c>
      <c r="K23" s="4" t="s">
        <v>257</v>
      </c>
    </row>
    <row r="24" spans="1:11">
      <c r="A24" s="14">
        <v>40695</v>
      </c>
      <c r="B24" s="14" t="s">
        <v>1189</v>
      </c>
      <c r="C24" s="4">
        <v>-3</v>
      </c>
      <c r="D24" s="4">
        <v>118</v>
      </c>
      <c r="E24" s="4">
        <v>38</v>
      </c>
      <c r="F24" s="4">
        <v>79</v>
      </c>
      <c r="G24" s="4">
        <v>1</v>
      </c>
      <c r="H24" s="4">
        <v>121</v>
      </c>
      <c r="I24" s="4" t="s">
        <v>257</v>
      </c>
      <c r="J24" s="4" t="s">
        <v>257</v>
      </c>
      <c r="K24" s="4" t="s">
        <v>257</v>
      </c>
    </row>
    <row r="25" spans="1:11">
      <c r="A25" s="14">
        <v>40725</v>
      </c>
      <c r="B25" s="14" t="s">
        <v>1189</v>
      </c>
      <c r="C25" s="4">
        <v>28</v>
      </c>
      <c r="D25" s="4">
        <v>145</v>
      </c>
      <c r="E25" s="4">
        <v>37</v>
      </c>
      <c r="F25" s="4">
        <v>107</v>
      </c>
      <c r="G25" s="4">
        <v>1</v>
      </c>
      <c r="H25" s="4">
        <v>117</v>
      </c>
      <c r="I25" s="4" t="s">
        <v>257</v>
      </c>
      <c r="J25" s="4" t="s">
        <v>257</v>
      </c>
      <c r="K25" s="4" t="s">
        <v>257</v>
      </c>
    </row>
    <row r="26" spans="1:11">
      <c r="A26" s="14">
        <v>40756</v>
      </c>
      <c r="B26" s="14" t="s">
        <v>1189</v>
      </c>
      <c r="C26" s="4">
        <v>3</v>
      </c>
      <c r="D26" s="4">
        <v>144</v>
      </c>
      <c r="E26" s="4">
        <v>39</v>
      </c>
      <c r="F26" s="4">
        <v>103</v>
      </c>
      <c r="G26" s="4">
        <v>2</v>
      </c>
      <c r="H26" s="4">
        <v>141</v>
      </c>
      <c r="I26" s="4" t="s">
        <v>257</v>
      </c>
      <c r="J26" s="4" t="s">
        <v>257</v>
      </c>
      <c r="K26" s="4" t="s">
        <v>257</v>
      </c>
    </row>
    <row r="27" spans="1:11">
      <c r="A27" s="14">
        <v>40787</v>
      </c>
      <c r="B27" s="14" t="s">
        <v>1189</v>
      </c>
      <c r="C27" s="4">
        <v>-12</v>
      </c>
      <c r="D27" s="4">
        <v>117</v>
      </c>
      <c r="E27" s="4">
        <v>22</v>
      </c>
      <c r="F27" s="4">
        <v>95</v>
      </c>
      <c r="G27" s="4">
        <v>0</v>
      </c>
      <c r="H27" s="4">
        <v>129</v>
      </c>
      <c r="I27" s="4" t="s">
        <v>257</v>
      </c>
      <c r="J27" s="4" t="s">
        <v>257</v>
      </c>
      <c r="K27" s="4" t="s">
        <v>257</v>
      </c>
    </row>
    <row r="28" spans="1:11">
      <c r="A28" s="14">
        <v>40817</v>
      </c>
      <c r="B28" s="14" t="s">
        <v>1189</v>
      </c>
      <c r="C28" s="4">
        <v>4</v>
      </c>
      <c r="D28" s="4">
        <v>155</v>
      </c>
      <c r="E28" s="4">
        <v>32</v>
      </c>
      <c r="F28" s="4">
        <v>118</v>
      </c>
      <c r="G28" s="4">
        <v>5</v>
      </c>
      <c r="H28" s="4">
        <v>151</v>
      </c>
      <c r="I28" s="4" t="s">
        <v>257</v>
      </c>
      <c r="J28" s="4" t="s">
        <v>257</v>
      </c>
      <c r="K28" s="4" t="s">
        <v>257</v>
      </c>
    </row>
    <row r="29" spans="1:11">
      <c r="A29" s="14">
        <v>40848</v>
      </c>
      <c r="B29" s="14" t="s">
        <v>1189</v>
      </c>
      <c r="C29" s="4">
        <v>-13</v>
      </c>
      <c r="D29" s="4">
        <v>124</v>
      </c>
      <c r="E29" s="4">
        <v>27</v>
      </c>
      <c r="F29" s="4">
        <v>95</v>
      </c>
      <c r="G29" s="4">
        <v>2</v>
      </c>
      <c r="H29" s="4">
        <v>137</v>
      </c>
      <c r="I29" s="4" t="s">
        <v>257</v>
      </c>
      <c r="J29" s="4" t="s">
        <v>257</v>
      </c>
      <c r="K29" s="4" t="s">
        <v>257</v>
      </c>
    </row>
    <row r="30" spans="1:11">
      <c r="A30" s="14">
        <v>40878</v>
      </c>
      <c r="B30" s="14" t="s">
        <v>1189</v>
      </c>
      <c r="C30" s="4">
        <v>-16</v>
      </c>
      <c r="D30" s="4">
        <v>114</v>
      </c>
      <c r="E30" s="4">
        <v>18</v>
      </c>
      <c r="F30" s="4">
        <v>95</v>
      </c>
      <c r="G30" s="4">
        <v>1</v>
      </c>
      <c r="H30" s="4">
        <v>130</v>
      </c>
      <c r="I30" s="4" t="s">
        <v>257</v>
      </c>
      <c r="J30" s="4" t="s">
        <v>257</v>
      </c>
      <c r="K30" s="4" t="s">
        <v>257</v>
      </c>
    </row>
    <row r="31" spans="1:11">
      <c r="A31" s="14">
        <v>40909</v>
      </c>
      <c r="B31" s="14" t="s">
        <v>528</v>
      </c>
      <c r="C31" s="4">
        <v>-54</v>
      </c>
      <c r="D31" s="4">
        <v>104</v>
      </c>
      <c r="E31" s="4">
        <v>28</v>
      </c>
      <c r="F31" s="4">
        <v>73</v>
      </c>
      <c r="G31" s="4">
        <v>3</v>
      </c>
      <c r="H31" s="4">
        <v>158</v>
      </c>
      <c r="I31" s="4" t="s">
        <v>257</v>
      </c>
      <c r="J31" s="4" t="s">
        <v>257</v>
      </c>
      <c r="K31" s="4" t="s">
        <v>257</v>
      </c>
    </row>
    <row r="32" spans="1:11">
      <c r="A32" s="14">
        <v>40940</v>
      </c>
      <c r="B32" s="14" t="s">
        <v>528</v>
      </c>
      <c r="C32" s="4">
        <v>-5</v>
      </c>
      <c r="D32" s="4">
        <v>120</v>
      </c>
      <c r="E32" s="4">
        <v>34</v>
      </c>
      <c r="F32" s="4">
        <v>86</v>
      </c>
      <c r="G32" s="4">
        <v>0</v>
      </c>
      <c r="H32" s="4">
        <v>125</v>
      </c>
      <c r="I32" s="4" t="s">
        <v>257</v>
      </c>
      <c r="J32" s="4" t="s">
        <v>257</v>
      </c>
      <c r="K32" s="4" t="s">
        <v>257</v>
      </c>
    </row>
    <row r="33" spans="1:11">
      <c r="A33" s="14">
        <v>40969</v>
      </c>
      <c r="B33" s="14" t="s">
        <v>528</v>
      </c>
      <c r="C33" s="4">
        <v>-9</v>
      </c>
      <c r="D33" s="4">
        <v>316</v>
      </c>
      <c r="E33" s="4">
        <v>148</v>
      </c>
      <c r="F33" s="4">
        <v>167</v>
      </c>
      <c r="G33" s="4">
        <v>1</v>
      </c>
      <c r="H33" s="4">
        <v>325</v>
      </c>
      <c r="I33" s="4" t="s">
        <v>257</v>
      </c>
      <c r="J33" s="4" t="s">
        <v>257</v>
      </c>
      <c r="K33" s="4" t="s">
        <v>257</v>
      </c>
    </row>
    <row r="34" spans="1:11">
      <c r="A34" s="14">
        <v>41000</v>
      </c>
      <c r="B34" s="14" t="s">
        <v>528</v>
      </c>
      <c r="C34" s="4">
        <v>25</v>
      </c>
      <c r="D34" s="4">
        <v>192</v>
      </c>
      <c r="E34" s="4">
        <v>72</v>
      </c>
      <c r="F34" s="4">
        <v>120</v>
      </c>
      <c r="G34" s="4">
        <v>0</v>
      </c>
      <c r="H34" s="4">
        <v>167</v>
      </c>
      <c r="I34" s="4" t="s">
        <v>257</v>
      </c>
      <c r="J34" s="4" t="s">
        <v>257</v>
      </c>
      <c r="K34" s="4" t="s">
        <v>257</v>
      </c>
    </row>
    <row r="35" spans="1:11">
      <c r="A35" s="14">
        <v>41030</v>
      </c>
      <c r="B35" s="14" t="s">
        <v>528</v>
      </c>
      <c r="C35" s="4">
        <v>-16</v>
      </c>
      <c r="D35" s="4">
        <v>160</v>
      </c>
      <c r="E35" s="4">
        <v>56</v>
      </c>
      <c r="F35" s="4">
        <v>103</v>
      </c>
      <c r="G35" s="4">
        <v>1</v>
      </c>
      <c r="H35" s="4">
        <v>176</v>
      </c>
      <c r="I35" s="4" t="s">
        <v>257</v>
      </c>
      <c r="J35" s="4" t="s">
        <v>257</v>
      </c>
      <c r="K35" s="4" t="s">
        <v>257</v>
      </c>
    </row>
    <row r="36" spans="1:11">
      <c r="A36" s="14">
        <v>41061</v>
      </c>
      <c r="B36" s="14" t="s">
        <v>528</v>
      </c>
      <c r="C36" s="4">
        <v>-26</v>
      </c>
      <c r="D36" s="4">
        <v>118</v>
      </c>
      <c r="E36" s="4">
        <v>33</v>
      </c>
      <c r="F36" s="4">
        <v>83</v>
      </c>
      <c r="G36" s="4">
        <v>2</v>
      </c>
      <c r="H36" s="4">
        <v>144</v>
      </c>
      <c r="I36" s="4" t="s">
        <v>257</v>
      </c>
      <c r="J36" s="4" t="s">
        <v>257</v>
      </c>
      <c r="K36" s="4" t="s">
        <v>257</v>
      </c>
    </row>
    <row r="37" spans="1:11">
      <c r="A37" s="14">
        <v>41091</v>
      </c>
      <c r="B37" s="14" t="s">
        <v>528</v>
      </c>
      <c r="C37" s="4">
        <v>11</v>
      </c>
      <c r="D37" s="4">
        <v>145</v>
      </c>
      <c r="E37" s="4">
        <v>35</v>
      </c>
      <c r="F37" s="4">
        <v>110</v>
      </c>
      <c r="G37" s="4">
        <v>0</v>
      </c>
      <c r="H37" s="4">
        <v>134</v>
      </c>
      <c r="I37" s="4" t="s">
        <v>257</v>
      </c>
      <c r="J37" s="4" t="s">
        <v>257</v>
      </c>
      <c r="K37" s="4" t="s">
        <v>257</v>
      </c>
    </row>
    <row r="38" spans="1:11">
      <c r="A38" s="14">
        <v>41122</v>
      </c>
      <c r="B38" s="14" t="s">
        <v>528</v>
      </c>
      <c r="C38" s="4">
        <v>83</v>
      </c>
      <c r="D38" s="4">
        <v>210</v>
      </c>
      <c r="E38" s="4">
        <v>67</v>
      </c>
      <c r="F38" s="4">
        <v>143</v>
      </c>
      <c r="G38" s="4">
        <v>0</v>
      </c>
      <c r="H38" s="4">
        <v>127</v>
      </c>
      <c r="I38" s="4" t="s">
        <v>257</v>
      </c>
      <c r="J38" s="4" t="s">
        <v>257</v>
      </c>
      <c r="K38" s="4" t="s">
        <v>257</v>
      </c>
    </row>
    <row r="39" spans="1:11">
      <c r="A39" s="14">
        <v>41153</v>
      </c>
      <c r="B39" s="14" t="s">
        <v>528</v>
      </c>
      <c r="C39" s="4">
        <v>-8</v>
      </c>
      <c r="D39" s="4">
        <v>139</v>
      </c>
      <c r="E39" s="4">
        <v>46</v>
      </c>
      <c r="F39" s="4">
        <v>92</v>
      </c>
      <c r="G39" s="4">
        <v>1</v>
      </c>
      <c r="H39" s="4">
        <v>147</v>
      </c>
      <c r="I39" s="4" t="s">
        <v>257</v>
      </c>
      <c r="J39" s="4" t="s">
        <v>257</v>
      </c>
      <c r="K39" s="4" t="s">
        <v>257</v>
      </c>
    </row>
    <row r="40" spans="1:11">
      <c r="A40" s="14">
        <v>41183</v>
      </c>
      <c r="B40" s="14" t="s">
        <v>528</v>
      </c>
      <c r="C40" s="4">
        <v>-5</v>
      </c>
      <c r="D40" s="4">
        <v>173</v>
      </c>
      <c r="E40" s="4">
        <v>41</v>
      </c>
      <c r="F40" s="4">
        <v>132</v>
      </c>
      <c r="G40" s="4">
        <v>0</v>
      </c>
      <c r="H40" s="4">
        <v>178</v>
      </c>
      <c r="I40" s="4" t="s">
        <v>257</v>
      </c>
      <c r="J40" s="4" t="s">
        <v>257</v>
      </c>
      <c r="K40" s="4" t="s">
        <v>257</v>
      </c>
    </row>
    <row r="41" spans="1:11">
      <c r="A41" s="14">
        <v>41214</v>
      </c>
      <c r="B41" s="14" t="s">
        <v>528</v>
      </c>
      <c r="C41" s="4">
        <v>-44</v>
      </c>
      <c r="D41" s="4">
        <v>124</v>
      </c>
      <c r="E41" s="4">
        <v>33</v>
      </c>
      <c r="F41" s="4">
        <v>91</v>
      </c>
      <c r="G41" s="4">
        <v>0</v>
      </c>
      <c r="H41" s="4">
        <v>168</v>
      </c>
      <c r="I41" s="4" t="s">
        <v>257</v>
      </c>
      <c r="J41" s="4" t="s">
        <v>257</v>
      </c>
      <c r="K41" s="4" t="s">
        <v>257</v>
      </c>
    </row>
    <row r="42" spans="1:11">
      <c r="A42" s="14">
        <v>41244</v>
      </c>
      <c r="B42" s="14" t="s">
        <v>528</v>
      </c>
      <c r="C42" s="4">
        <v>25</v>
      </c>
      <c r="D42" s="4">
        <v>151</v>
      </c>
      <c r="E42" s="4">
        <v>27</v>
      </c>
      <c r="F42" s="4">
        <v>122</v>
      </c>
      <c r="G42" s="4">
        <v>2</v>
      </c>
      <c r="H42" s="4">
        <v>126</v>
      </c>
      <c r="I42" s="4" t="s">
        <v>257</v>
      </c>
      <c r="J42" s="4" t="s">
        <v>257</v>
      </c>
      <c r="K42" s="4" t="s">
        <v>257</v>
      </c>
    </row>
    <row r="43" spans="1:11">
      <c r="A43" s="14">
        <v>41275</v>
      </c>
      <c r="B43" s="14" t="s">
        <v>377</v>
      </c>
      <c r="C43" s="4">
        <v>-15</v>
      </c>
      <c r="D43" s="4">
        <v>128</v>
      </c>
      <c r="E43" s="4">
        <v>38</v>
      </c>
      <c r="F43" s="4">
        <v>89</v>
      </c>
      <c r="G43" s="4">
        <v>1</v>
      </c>
      <c r="H43" s="4">
        <v>143</v>
      </c>
      <c r="I43" s="4" t="s">
        <v>257</v>
      </c>
      <c r="J43" s="4" t="s">
        <v>257</v>
      </c>
      <c r="K43" s="4" t="s">
        <v>257</v>
      </c>
    </row>
    <row r="44" spans="1:11">
      <c r="A44" s="14">
        <v>41306</v>
      </c>
      <c r="B44" s="14" t="s">
        <v>377</v>
      </c>
      <c r="C44" s="4">
        <v>9</v>
      </c>
      <c r="D44" s="4">
        <v>148</v>
      </c>
      <c r="E44" s="4">
        <v>43</v>
      </c>
      <c r="F44" s="4">
        <v>105</v>
      </c>
      <c r="G44" s="4">
        <v>0</v>
      </c>
      <c r="H44" s="4">
        <v>139</v>
      </c>
      <c r="I44" s="4" t="s">
        <v>257</v>
      </c>
      <c r="J44" s="4" t="s">
        <v>257</v>
      </c>
      <c r="K44" s="4" t="s">
        <v>257</v>
      </c>
    </row>
    <row r="45" spans="1:11">
      <c r="A45" s="14">
        <v>41334</v>
      </c>
      <c r="B45" s="14" t="s">
        <v>377</v>
      </c>
      <c r="C45" s="4">
        <v>-67</v>
      </c>
      <c r="D45" s="4">
        <v>267</v>
      </c>
      <c r="E45" s="4">
        <v>97</v>
      </c>
      <c r="F45" s="4">
        <v>169</v>
      </c>
      <c r="G45" s="4">
        <v>1</v>
      </c>
      <c r="H45" s="4">
        <v>334</v>
      </c>
      <c r="I45" s="4" t="s">
        <v>257</v>
      </c>
      <c r="J45" s="4" t="s">
        <v>257</v>
      </c>
      <c r="K45" s="4" t="s">
        <v>257</v>
      </c>
    </row>
    <row r="46" spans="1:11">
      <c r="A46" s="14">
        <v>41365</v>
      </c>
      <c r="B46" s="14" t="s">
        <v>377</v>
      </c>
      <c r="C46" s="4">
        <v>27</v>
      </c>
      <c r="D46" s="4">
        <v>230</v>
      </c>
      <c r="E46" s="4">
        <v>112</v>
      </c>
      <c r="F46" s="4">
        <v>116</v>
      </c>
      <c r="G46" s="4">
        <v>2</v>
      </c>
      <c r="H46" s="4">
        <v>203</v>
      </c>
      <c r="I46" s="4" t="s">
        <v>257</v>
      </c>
      <c r="J46" s="4" t="s">
        <v>257</v>
      </c>
      <c r="K46" s="4" t="s">
        <v>257</v>
      </c>
    </row>
    <row r="47" spans="1:11">
      <c r="A47" s="14">
        <v>41395</v>
      </c>
      <c r="B47" s="14" t="s">
        <v>377</v>
      </c>
      <c r="C47" s="4">
        <v>51</v>
      </c>
      <c r="D47" s="4">
        <v>183</v>
      </c>
      <c r="E47" s="4">
        <v>62</v>
      </c>
      <c r="F47" s="4">
        <v>120</v>
      </c>
      <c r="G47" s="4">
        <v>1</v>
      </c>
      <c r="H47" s="4">
        <v>132</v>
      </c>
      <c r="I47" s="4" t="s">
        <v>257</v>
      </c>
      <c r="J47" s="4" t="s">
        <v>257</v>
      </c>
      <c r="K47" s="4" t="s">
        <v>257</v>
      </c>
    </row>
    <row r="48" spans="1:11">
      <c r="A48" s="14">
        <v>41426</v>
      </c>
      <c r="B48" s="14" t="s">
        <v>377</v>
      </c>
      <c r="C48" s="4">
        <v>26</v>
      </c>
      <c r="D48" s="4">
        <v>156</v>
      </c>
      <c r="E48" s="4">
        <v>52</v>
      </c>
      <c r="F48" s="4">
        <v>104</v>
      </c>
      <c r="G48" s="4">
        <v>0</v>
      </c>
      <c r="H48" s="4">
        <v>130</v>
      </c>
      <c r="I48" s="4" t="s">
        <v>257</v>
      </c>
      <c r="J48" s="4" t="s">
        <v>257</v>
      </c>
      <c r="K48" s="4" t="s">
        <v>257</v>
      </c>
    </row>
    <row r="49" spans="1:11">
      <c r="A49" s="14">
        <v>41456</v>
      </c>
      <c r="B49" s="14" t="s">
        <v>377</v>
      </c>
      <c r="C49" s="4">
        <v>22</v>
      </c>
      <c r="D49" s="4">
        <v>162</v>
      </c>
      <c r="E49" s="4">
        <v>61</v>
      </c>
      <c r="F49" s="4">
        <v>99</v>
      </c>
      <c r="G49" s="4">
        <v>2</v>
      </c>
      <c r="H49" s="4">
        <v>140</v>
      </c>
      <c r="I49" s="4" t="s">
        <v>257</v>
      </c>
      <c r="J49" s="4" t="s">
        <v>257</v>
      </c>
      <c r="K49" s="4" t="s">
        <v>257</v>
      </c>
    </row>
    <row r="50" spans="1:11">
      <c r="A50" s="14">
        <v>41487</v>
      </c>
      <c r="B50" s="14" t="s">
        <v>377</v>
      </c>
      <c r="C50" s="4">
        <v>15</v>
      </c>
      <c r="D50" s="4">
        <v>159</v>
      </c>
      <c r="E50" s="4">
        <v>43</v>
      </c>
      <c r="F50" s="4">
        <v>116</v>
      </c>
      <c r="G50" s="4">
        <v>0</v>
      </c>
      <c r="H50" s="4">
        <v>144</v>
      </c>
      <c r="I50" s="4" t="s">
        <v>257</v>
      </c>
      <c r="J50" s="4" t="s">
        <v>257</v>
      </c>
      <c r="K50" s="4" t="s">
        <v>257</v>
      </c>
    </row>
    <row r="51" spans="1:11">
      <c r="A51" s="14">
        <v>41518</v>
      </c>
      <c r="B51" s="14" t="s">
        <v>377</v>
      </c>
      <c r="C51" s="4">
        <v>-16</v>
      </c>
      <c r="D51" s="4">
        <v>129</v>
      </c>
      <c r="E51" s="4">
        <v>41</v>
      </c>
      <c r="F51" s="4">
        <v>86</v>
      </c>
      <c r="G51" s="4">
        <v>2</v>
      </c>
      <c r="H51" s="4">
        <v>145</v>
      </c>
      <c r="I51" s="4" t="s">
        <v>257</v>
      </c>
      <c r="J51" s="4" t="s">
        <v>257</v>
      </c>
      <c r="K51" s="4" t="s">
        <v>257</v>
      </c>
    </row>
    <row r="52" spans="1:11">
      <c r="A52" s="14">
        <v>41548</v>
      </c>
      <c r="B52" s="14" t="s">
        <v>377</v>
      </c>
      <c r="C52" s="4">
        <v>-37</v>
      </c>
      <c r="D52" s="4">
        <v>124</v>
      </c>
      <c r="E52" s="4">
        <v>34</v>
      </c>
      <c r="F52" s="4">
        <v>88</v>
      </c>
      <c r="G52" s="4">
        <v>2</v>
      </c>
      <c r="H52" s="4">
        <v>161</v>
      </c>
      <c r="I52" s="4" t="s">
        <v>257</v>
      </c>
      <c r="J52" s="4" t="s">
        <v>257</v>
      </c>
      <c r="K52" s="4" t="s">
        <v>257</v>
      </c>
    </row>
    <row r="53" spans="1:11">
      <c r="A53" s="14">
        <v>41579</v>
      </c>
      <c r="B53" s="14" t="s">
        <v>377</v>
      </c>
      <c r="C53" s="4">
        <v>-12</v>
      </c>
      <c r="D53" s="4">
        <v>116</v>
      </c>
      <c r="E53" s="4">
        <v>33</v>
      </c>
      <c r="F53" s="4">
        <v>83</v>
      </c>
      <c r="G53" s="4">
        <v>0</v>
      </c>
      <c r="H53" s="4">
        <v>128</v>
      </c>
      <c r="I53" s="4" t="s">
        <v>257</v>
      </c>
      <c r="J53" s="4" t="s">
        <v>257</v>
      </c>
      <c r="K53" s="4" t="s">
        <v>257</v>
      </c>
    </row>
    <row r="54" spans="1:11">
      <c r="A54" s="14">
        <v>41609</v>
      </c>
      <c r="B54" s="14" t="s">
        <v>377</v>
      </c>
      <c r="C54" s="4">
        <v>-32</v>
      </c>
      <c r="D54" s="4">
        <v>108</v>
      </c>
      <c r="E54" s="4">
        <v>32</v>
      </c>
      <c r="F54" s="4">
        <v>75</v>
      </c>
      <c r="G54" s="4">
        <v>1</v>
      </c>
      <c r="H54" s="4">
        <v>140</v>
      </c>
      <c r="I54" s="4" t="s">
        <v>257</v>
      </c>
      <c r="J54" s="4" t="s">
        <v>257</v>
      </c>
      <c r="K54" s="4" t="s">
        <v>257</v>
      </c>
    </row>
    <row r="55" spans="1:11">
      <c r="A55" s="14">
        <v>41640</v>
      </c>
      <c r="B55" s="14" t="s">
        <v>830</v>
      </c>
      <c r="C55" s="4">
        <v>30</v>
      </c>
      <c r="D55" s="4">
        <v>153</v>
      </c>
      <c r="E55" s="4">
        <v>51</v>
      </c>
      <c r="F55" s="4">
        <v>100</v>
      </c>
      <c r="G55" s="4">
        <v>2</v>
      </c>
      <c r="H55" s="4">
        <v>123</v>
      </c>
      <c r="I55" s="4" t="s">
        <v>257</v>
      </c>
      <c r="J55" s="4" t="s">
        <v>257</v>
      </c>
      <c r="K55" s="4" t="s">
        <v>257</v>
      </c>
    </row>
    <row r="56" spans="1:11">
      <c r="A56" s="14">
        <v>41671</v>
      </c>
      <c r="B56" s="14" t="s">
        <v>830</v>
      </c>
      <c r="C56" s="4">
        <v>-2</v>
      </c>
      <c r="D56" s="4">
        <v>121</v>
      </c>
      <c r="E56" s="4">
        <v>38</v>
      </c>
      <c r="F56" s="4">
        <v>79</v>
      </c>
      <c r="G56" s="4">
        <v>4</v>
      </c>
      <c r="H56" s="4">
        <v>123</v>
      </c>
      <c r="I56" s="4"/>
      <c r="J56" s="4" t="s">
        <v>257</v>
      </c>
      <c r="K56" s="4" t="s">
        <v>257</v>
      </c>
    </row>
    <row r="57" spans="1:11">
      <c r="A57" s="14">
        <v>41699</v>
      </c>
      <c r="B57" s="14" t="s">
        <v>830</v>
      </c>
      <c r="C57" s="4">
        <v>-28</v>
      </c>
      <c r="D57" s="4">
        <v>263</v>
      </c>
      <c r="E57" s="4">
        <v>107</v>
      </c>
      <c r="F57" s="4">
        <v>154</v>
      </c>
      <c r="G57" s="4">
        <v>2</v>
      </c>
      <c r="H57" s="4">
        <v>291</v>
      </c>
      <c r="I57" s="4" t="s">
        <v>257</v>
      </c>
      <c r="J57" s="4" t="s">
        <v>257</v>
      </c>
      <c r="K57" s="4" t="s">
        <v>257</v>
      </c>
    </row>
    <row r="58" spans="1:11">
      <c r="A58" s="14">
        <v>41730</v>
      </c>
      <c r="B58" s="14" t="s">
        <v>830</v>
      </c>
      <c r="C58" s="4">
        <v>94</v>
      </c>
      <c r="D58" s="4">
        <v>232</v>
      </c>
      <c r="E58" s="4">
        <v>106</v>
      </c>
      <c r="F58" s="4">
        <v>126</v>
      </c>
      <c r="G58" s="4">
        <v>0</v>
      </c>
      <c r="H58" s="4">
        <v>138</v>
      </c>
      <c r="I58" s="4" t="s">
        <v>257</v>
      </c>
      <c r="J58" s="4" t="s">
        <v>257</v>
      </c>
      <c r="K58" s="4" t="s">
        <v>257</v>
      </c>
    </row>
    <row r="59" spans="1:11">
      <c r="A59" s="14">
        <v>41760</v>
      </c>
      <c r="B59" s="14" t="s">
        <v>830</v>
      </c>
      <c r="C59" s="4">
        <v>17</v>
      </c>
      <c r="D59" s="4">
        <v>145</v>
      </c>
      <c r="E59" s="4">
        <v>39</v>
      </c>
      <c r="F59" s="4">
        <v>105</v>
      </c>
      <c r="G59" s="4">
        <v>1</v>
      </c>
      <c r="H59" s="4">
        <v>128</v>
      </c>
      <c r="I59" s="4" t="s">
        <v>257</v>
      </c>
      <c r="J59" s="4" t="s">
        <v>257</v>
      </c>
      <c r="K59" s="4" t="s">
        <v>257</v>
      </c>
    </row>
    <row r="60" spans="1:11">
      <c r="A60" s="14">
        <v>41791</v>
      </c>
      <c r="B60" s="14" t="s">
        <v>830</v>
      </c>
      <c r="C60" s="4">
        <v>11</v>
      </c>
      <c r="D60" s="4">
        <v>151</v>
      </c>
      <c r="E60" s="4">
        <v>47</v>
      </c>
      <c r="F60" s="4">
        <v>103</v>
      </c>
      <c r="G60" s="4">
        <v>1</v>
      </c>
      <c r="H60" s="4">
        <v>140</v>
      </c>
      <c r="I60" s="4" t="s">
        <v>257</v>
      </c>
      <c r="J60" s="4" t="s">
        <v>257</v>
      </c>
      <c r="K60" s="4" t="s">
        <v>257</v>
      </c>
    </row>
    <row r="61" spans="1:11">
      <c r="A61" s="14">
        <v>41821</v>
      </c>
      <c r="B61" s="14" t="s">
        <v>830</v>
      </c>
      <c r="C61" s="4">
        <v>30</v>
      </c>
      <c r="D61" s="4">
        <v>172</v>
      </c>
      <c r="E61" s="4">
        <v>64</v>
      </c>
      <c r="F61" s="4">
        <v>107</v>
      </c>
      <c r="G61" s="4">
        <v>1</v>
      </c>
      <c r="H61" s="4">
        <v>142</v>
      </c>
      <c r="I61" s="4" t="s">
        <v>257</v>
      </c>
      <c r="J61" s="4" t="s">
        <v>257</v>
      </c>
      <c r="K61" s="4" t="s">
        <v>257</v>
      </c>
    </row>
    <row r="62" spans="1:11">
      <c r="A62" s="14">
        <v>41852</v>
      </c>
      <c r="B62" s="14" t="s">
        <v>830</v>
      </c>
      <c r="C62" s="4">
        <v>-14</v>
      </c>
      <c r="D62" s="4">
        <v>127</v>
      </c>
      <c r="E62" s="4">
        <v>35</v>
      </c>
      <c r="F62" s="4">
        <v>89</v>
      </c>
      <c r="G62" s="4">
        <v>3</v>
      </c>
      <c r="H62" s="4">
        <v>141</v>
      </c>
      <c r="I62" s="4" t="s">
        <v>257</v>
      </c>
      <c r="J62" s="4" t="s">
        <v>257</v>
      </c>
      <c r="K62" s="4" t="s">
        <v>257</v>
      </c>
    </row>
    <row r="63" spans="1:11">
      <c r="A63" s="14">
        <v>41883</v>
      </c>
      <c r="B63" s="14" t="s">
        <v>830</v>
      </c>
      <c r="C63" s="4">
        <v>7</v>
      </c>
      <c r="D63" s="4">
        <v>178</v>
      </c>
      <c r="E63" s="4">
        <v>46</v>
      </c>
      <c r="F63" s="4">
        <v>132</v>
      </c>
      <c r="G63" s="4">
        <v>0</v>
      </c>
      <c r="H63" s="4">
        <v>171</v>
      </c>
      <c r="I63" s="4" t="s">
        <v>257</v>
      </c>
      <c r="J63" s="4" t="s">
        <v>257</v>
      </c>
      <c r="K63" s="4" t="s">
        <v>257</v>
      </c>
    </row>
    <row r="64" spans="1:11">
      <c r="A64" s="14">
        <v>41913</v>
      </c>
      <c r="B64" s="14" t="s">
        <v>830</v>
      </c>
      <c r="C64" s="4">
        <v>51</v>
      </c>
      <c r="D64" s="4">
        <v>172</v>
      </c>
      <c r="E64" s="4">
        <v>46</v>
      </c>
      <c r="F64" s="4">
        <v>126</v>
      </c>
      <c r="G64" s="4">
        <v>0</v>
      </c>
      <c r="H64" s="4">
        <v>121</v>
      </c>
      <c r="I64" s="4" t="s">
        <v>257</v>
      </c>
      <c r="J64" s="4" t="s">
        <v>257</v>
      </c>
      <c r="K64" s="4" t="s">
        <v>257</v>
      </c>
    </row>
    <row r="65" spans="1:11">
      <c r="A65" s="14">
        <v>41944</v>
      </c>
      <c r="B65" s="14" t="s">
        <v>830</v>
      </c>
      <c r="C65" s="4">
        <v>31</v>
      </c>
      <c r="D65" s="4">
        <v>125</v>
      </c>
      <c r="E65" s="4">
        <v>32</v>
      </c>
      <c r="F65" s="4">
        <v>92</v>
      </c>
      <c r="G65" s="4">
        <v>1</v>
      </c>
      <c r="H65" s="4">
        <v>94</v>
      </c>
      <c r="I65" s="4" t="s">
        <v>257</v>
      </c>
      <c r="J65" s="4" t="s">
        <v>257</v>
      </c>
      <c r="K65" s="4" t="s">
        <v>257</v>
      </c>
    </row>
    <row r="66" spans="1:11">
      <c r="A66" s="14">
        <v>41974</v>
      </c>
      <c r="B66" s="14" t="s">
        <v>830</v>
      </c>
      <c r="C66" s="4">
        <v>17</v>
      </c>
      <c r="D66" s="4">
        <v>146</v>
      </c>
      <c r="E66" s="4">
        <v>34</v>
      </c>
      <c r="F66" s="4">
        <v>111</v>
      </c>
      <c r="G66" s="4">
        <v>1</v>
      </c>
      <c r="H66" s="4">
        <v>129</v>
      </c>
      <c r="I66" s="4" t="s">
        <v>257</v>
      </c>
      <c r="J66" s="4" t="s">
        <v>257</v>
      </c>
      <c r="K66" s="4" t="s">
        <v>257</v>
      </c>
    </row>
    <row r="67" spans="1:11">
      <c r="A67" s="14">
        <v>42005</v>
      </c>
      <c r="B67" s="14" t="s">
        <v>943</v>
      </c>
      <c r="C67" s="108">
        <v>45</v>
      </c>
      <c r="D67" s="108">
        <v>162</v>
      </c>
      <c r="E67" s="108">
        <v>50</v>
      </c>
      <c r="F67" s="108">
        <v>110</v>
      </c>
      <c r="G67" s="108">
        <v>2</v>
      </c>
      <c r="H67" s="108">
        <v>117</v>
      </c>
      <c r="I67" s="108" t="s">
        <v>257</v>
      </c>
      <c r="J67" s="108" t="s">
        <v>257</v>
      </c>
      <c r="K67" s="108" t="s">
        <v>257</v>
      </c>
    </row>
    <row r="68" spans="1:11">
      <c r="A68" s="14">
        <v>42036</v>
      </c>
      <c r="B68" s="14" t="s">
        <v>943</v>
      </c>
      <c r="C68" s="108">
        <v>0</v>
      </c>
      <c r="D68" s="108">
        <v>154</v>
      </c>
      <c r="E68" s="108">
        <v>58</v>
      </c>
      <c r="F68" s="108">
        <v>95</v>
      </c>
      <c r="G68" s="108">
        <v>1</v>
      </c>
      <c r="H68" s="108">
        <v>154</v>
      </c>
      <c r="I68" s="108" t="s">
        <v>257</v>
      </c>
      <c r="J68" s="108" t="s">
        <v>257</v>
      </c>
      <c r="K68" s="108" t="s">
        <v>257</v>
      </c>
    </row>
    <row r="69" spans="1:11">
      <c r="A69" s="14">
        <v>42064</v>
      </c>
      <c r="B69" s="14" t="s">
        <v>943</v>
      </c>
      <c r="C69" s="108">
        <v>29</v>
      </c>
      <c r="D69" s="108">
        <v>327</v>
      </c>
      <c r="E69" s="108">
        <v>129</v>
      </c>
      <c r="F69" s="108">
        <v>198</v>
      </c>
      <c r="G69" s="108">
        <v>0</v>
      </c>
      <c r="H69" s="108">
        <v>298</v>
      </c>
      <c r="I69" s="108" t="s">
        <v>257</v>
      </c>
      <c r="J69" s="108" t="s">
        <v>257</v>
      </c>
      <c r="K69" s="108" t="s">
        <v>257</v>
      </c>
    </row>
    <row r="70" spans="1:11">
      <c r="A70" s="14">
        <v>42095</v>
      </c>
      <c r="B70" s="14" t="s">
        <v>943</v>
      </c>
      <c r="C70" s="108">
        <v>48</v>
      </c>
      <c r="D70" s="108">
        <v>211</v>
      </c>
      <c r="E70" s="108">
        <v>86</v>
      </c>
      <c r="F70" s="108">
        <v>124</v>
      </c>
      <c r="G70" s="108">
        <v>1</v>
      </c>
      <c r="H70" s="108">
        <v>163</v>
      </c>
      <c r="I70" s="108" t="s">
        <v>257</v>
      </c>
      <c r="J70" s="108" t="s">
        <v>257</v>
      </c>
      <c r="K70" s="108" t="s">
        <v>257</v>
      </c>
    </row>
    <row r="71" spans="1:11">
      <c r="A71" s="14">
        <v>42125</v>
      </c>
      <c r="B71" s="14" t="s">
        <v>943</v>
      </c>
      <c r="C71" s="108">
        <v>5</v>
      </c>
      <c r="D71" s="108">
        <v>127</v>
      </c>
      <c r="E71" s="108">
        <v>43</v>
      </c>
      <c r="F71" s="108">
        <v>84</v>
      </c>
      <c r="G71" s="108">
        <v>0</v>
      </c>
      <c r="H71" s="108">
        <v>122</v>
      </c>
      <c r="I71" s="108" t="s">
        <v>257</v>
      </c>
      <c r="J71" s="108" t="s">
        <v>257</v>
      </c>
      <c r="K71" s="108" t="s">
        <v>257</v>
      </c>
    </row>
    <row r="72" spans="1:11">
      <c r="A72" s="14">
        <v>42156</v>
      </c>
      <c r="B72" s="14" t="s">
        <v>943</v>
      </c>
      <c r="C72" s="108">
        <v>20</v>
      </c>
      <c r="D72" s="108">
        <v>152</v>
      </c>
      <c r="E72" s="108">
        <v>49</v>
      </c>
      <c r="F72" s="108">
        <v>101</v>
      </c>
      <c r="G72" s="108">
        <v>2</v>
      </c>
      <c r="H72" s="108">
        <v>132</v>
      </c>
      <c r="I72" s="108" t="s">
        <v>257</v>
      </c>
      <c r="J72" s="108" t="s">
        <v>257</v>
      </c>
      <c r="K72" s="108" t="s">
        <v>257</v>
      </c>
    </row>
    <row r="73" spans="1:11">
      <c r="A73" s="14">
        <v>42186</v>
      </c>
      <c r="B73" s="14" t="s">
        <v>943</v>
      </c>
      <c r="C73" s="108">
        <v>-20</v>
      </c>
      <c r="D73" s="108">
        <v>145</v>
      </c>
      <c r="E73" s="108">
        <v>49</v>
      </c>
      <c r="F73" s="108">
        <v>96</v>
      </c>
      <c r="G73" s="108">
        <v>0</v>
      </c>
      <c r="H73" s="108">
        <v>165</v>
      </c>
      <c r="I73" s="108" t="s">
        <v>257</v>
      </c>
      <c r="J73" s="108" t="s">
        <v>257</v>
      </c>
      <c r="K73" s="108" t="s">
        <v>257</v>
      </c>
    </row>
    <row r="74" spans="1:11">
      <c r="A74" s="14">
        <v>42217</v>
      </c>
      <c r="B74" s="14" t="s">
        <v>943</v>
      </c>
      <c r="C74" s="108">
        <v>-8</v>
      </c>
      <c r="D74" s="108">
        <v>129</v>
      </c>
      <c r="E74" s="108">
        <v>57</v>
      </c>
      <c r="F74" s="108">
        <v>72</v>
      </c>
      <c r="G74" s="108">
        <v>0</v>
      </c>
      <c r="H74" s="108">
        <v>137</v>
      </c>
      <c r="I74" s="108" t="s">
        <v>257</v>
      </c>
      <c r="J74" s="108" t="s">
        <v>257</v>
      </c>
      <c r="K74" s="108" t="s">
        <v>257</v>
      </c>
    </row>
    <row r="75" spans="1:11">
      <c r="A75" s="14">
        <v>42248</v>
      </c>
      <c r="B75" s="14" t="s">
        <v>943</v>
      </c>
      <c r="C75" s="108">
        <v>16</v>
      </c>
      <c r="D75" s="108">
        <v>150</v>
      </c>
      <c r="E75" s="108">
        <v>41</v>
      </c>
      <c r="F75" s="108">
        <v>107</v>
      </c>
      <c r="G75" s="108">
        <v>2</v>
      </c>
      <c r="H75" s="108">
        <v>134</v>
      </c>
      <c r="I75" s="108" t="s">
        <v>257</v>
      </c>
      <c r="J75" s="108" t="s">
        <v>257</v>
      </c>
      <c r="K75" s="108" t="s">
        <v>257</v>
      </c>
    </row>
    <row r="76" spans="1:11">
      <c r="A76" s="14">
        <v>42278</v>
      </c>
      <c r="B76" s="14" t="s">
        <v>943</v>
      </c>
      <c r="C76" s="108">
        <v>8</v>
      </c>
      <c r="D76" s="108">
        <v>160</v>
      </c>
      <c r="E76" s="108">
        <v>48</v>
      </c>
      <c r="F76" s="108">
        <v>110</v>
      </c>
      <c r="G76" s="108">
        <v>2</v>
      </c>
      <c r="H76" s="108">
        <v>152</v>
      </c>
      <c r="I76" s="108" t="s">
        <v>257</v>
      </c>
      <c r="J76" s="108" t="s">
        <v>257</v>
      </c>
      <c r="K76" s="108" t="s">
        <v>257</v>
      </c>
    </row>
    <row r="77" spans="1:11">
      <c r="A77" s="14">
        <v>42309</v>
      </c>
      <c r="B77" s="14" t="s">
        <v>943</v>
      </c>
      <c r="C77" s="108">
        <v>26</v>
      </c>
      <c r="D77" s="108">
        <v>134</v>
      </c>
      <c r="E77" s="108">
        <v>45</v>
      </c>
      <c r="F77" s="108">
        <v>85</v>
      </c>
      <c r="G77" s="108">
        <v>4</v>
      </c>
      <c r="H77" s="108">
        <v>108</v>
      </c>
      <c r="I77" s="108" t="s">
        <v>257</v>
      </c>
      <c r="J77" s="108" t="s">
        <v>257</v>
      </c>
      <c r="K77" s="108" t="s">
        <v>257</v>
      </c>
    </row>
    <row r="78" spans="1:11">
      <c r="A78" s="14">
        <v>42339</v>
      </c>
      <c r="B78" s="14" t="s">
        <v>943</v>
      </c>
      <c r="C78" s="108">
        <v>42</v>
      </c>
      <c r="D78" s="108">
        <v>164</v>
      </c>
      <c r="E78" s="108">
        <v>50</v>
      </c>
      <c r="F78" s="108">
        <v>110</v>
      </c>
      <c r="G78" s="108">
        <v>4</v>
      </c>
      <c r="H78" s="108">
        <v>122</v>
      </c>
      <c r="I78" s="108" t="s">
        <v>257</v>
      </c>
      <c r="J78" s="108" t="s">
        <v>257</v>
      </c>
      <c r="K78" s="108" t="s">
        <v>257</v>
      </c>
    </row>
  </sheetData>
  <autoFilter ref="A6:K6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5">
    <mergeCell ref="A4:A5"/>
    <mergeCell ref="C4:C5"/>
    <mergeCell ref="D4:G4"/>
    <mergeCell ref="H4:K4"/>
    <mergeCell ref="B4:B5"/>
  </mergeCells>
  <phoneticPr fontId="18"/>
  <pageMargins left="0.7" right="0.7" top="0.75" bottom="0.75" header="0.3" footer="0.3"/>
  <pageSetup paperSize="9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9"/>
  <sheetViews>
    <sheetView topLeftCell="A16" workbookViewId="0"/>
  </sheetViews>
  <sheetFormatPr defaultRowHeight="14.25"/>
  <sheetData>
    <row r="1" spans="1:38">
      <c r="A1" t="s">
        <v>1824</v>
      </c>
    </row>
    <row r="2" spans="1:38" s="78" customFormat="1">
      <c r="A2" s="38" t="s">
        <v>3171</v>
      </c>
    </row>
    <row r="3" spans="1:38">
      <c r="A3" t="s">
        <v>501</v>
      </c>
    </row>
    <row r="4" spans="1:38">
      <c r="A4" s="4" t="s">
        <v>1832</v>
      </c>
      <c r="B4" s="4" t="s">
        <v>1833</v>
      </c>
      <c r="C4" s="4" t="s">
        <v>313</v>
      </c>
      <c r="D4" s="4" t="s">
        <v>1819</v>
      </c>
      <c r="E4" s="4" t="s">
        <v>1820</v>
      </c>
      <c r="F4" s="4" t="s">
        <v>1821</v>
      </c>
      <c r="G4" s="4" t="s">
        <v>406</v>
      </c>
      <c r="H4" s="4" t="s">
        <v>409</v>
      </c>
      <c r="I4" s="4" t="s">
        <v>412</v>
      </c>
      <c r="J4" s="4" t="s">
        <v>415</v>
      </c>
      <c r="K4" s="4" t="s">
        <v>418</v>
      </c>
      <c r="L4" s="4" t="s">
        <v>407</v>
      </c>
      <c r="M4" s="4" t="s">
        <v>1822</v>
      </c>
      <c r="N4" s="4" t="s">
        <v>1823</v>
      </c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</row>
    <row r="5" spans="1:38">
      <c r="A5" s="4" t="s">
        <v>1817</v>
      </c>
      <c r="B5" s="4" t="s">
        <v>313</v>
      </c>
      <c r="C5" s="4">
        <v>429</v>
      </c>
      <c r="D5" s="4">
        <v>0</v>
      </c>
      <c r="E5" s="4">
        <v>11</v>
      </c>
      <c r="F5" s="4">
        <v>59</v>
      </c>
      <c r="G5" s="4">
        <v>151</v>
      </c>
      <c r="H5" s="4">
        <v>142</v>
      </c>
      <c r="I5" s="4">
        <v>61</v>
      </c>
      <c r="J5" s="4">
        <v>5</v>
      </c>
      <c r="K5" s="4">
        <v>0</v>
      </c>
      <c r="L5" s="4">
        <v>0</v>
      </c>
      <c r="M5" s="4">
        <v>0</v>
      </c>
      <c r="N5" s="4">
        <v>0</v>
      </c>
    </row>
    <row r="6" spans="1:38">
      <c r="A6" s="4" t="s">
        <v>1815</v>
      </c>
      <c r="B6" s="4" t="s">
        <v>313</v>
      </c>
      <c r="C6" s="4">
        <v>434</v>
      </c>
      <c r="D6" s="4">
        <v>0</v>
      </c>
      <c r="E6" s="4">
        <v>9</v>
      </c>
      <c r="F6" s="4">
        <v>45</v>
      </c>
      <c r="G6" s="4">
        <v>158</v>
      </c>
      <c r="H6" s="4">
        <v>162</v>
      </c>
      <c r="I6" s="4">
        <v>55</v>
      </c>
      <c r="J6" s="4">
        <v>5</v>
      </c>
      <c r="K6" s="4">
        <v>0</v>
      </c>
      <c r="L6" s="4">
        <v>0</v>
      </c>
      <c r="M6" s="4">
        <v>0</v>
      </c>
      <c r="N6" s="4">
        <v>0</v>
      </c>
    </row>
    <row r="7" spans="1:38">
      <c r="A7" s="4" t="s">
        <v>1814</v>
      </c>
      <c r="B7" s="4" t="s">
        <v>313</v>
      </c>
      <c r="C7" s="4">
        <v>419</v>
      </c>
      <c r="D7" s="4">
        <v>0</v>
      </c>
      <c r="E7" s="4">
        <v>8</v>
      </c>
      <c r="F7" s="4">
        <v>55</v>
      </c>
      <c r="G7" s="4">
        <v>131</v>
      </c>
      <c r="H7" s="4">
        <v>145</v>
      </c>
      <c r="I7" s="4">
        <v>68</v>
      </c>
      <c r="J7" s="4">
        <v>12</v>
      </c>
      <c r="K7" s="4">
        <v>0</v>
      </c>
      <c r="L7" s="4">
        <v>0</v>
      </c>
      <c r="M7" s="4">
        <v>0</v>
      </c>
      <c r="N7" s="4">
        <v>0</v>
      </c>
    </row>
    <row r="8" spans="1:38">
      <c r="A8" s="4" t="s">
        <v>1813</v>
      </c>
      <c r="B8" s="4" t="s">
        <v>313</v>
      </c>
      <c r="C8" s="4">
        <v>424</v>
      </c>
      <c r="D8" s="4">
        <v>0</v>
      </c>
      <c r="E8" s="4">
        <v>3</v>
      </c>
      <c r="F8" s="4">
        <v>61</v>
      </c>
      <c r="G8" s="4">
        <v>127</v>
      </c>
      <c r="H8" s="4">
        <v>155</v>
      </c>
      <c r="I8" s="4">
        <v>70</v>
      </c>
      <c r="J8" s="4">
        <v>8</v>
      </c>
      <c r="K8" s="4">
        <v>0</v>
      </c>
      <c r="L8" s="4">
        <v>0</v>
      </c>
      <c r="M8" s="4">
        <v>0</v>
      </c>
      <c r="N8" s="4">
        <v>0</v>
      </c>
    </row>
    <row r="9" spans="1:38">
      <c r="A9" s="4" t="s">
        <v>1187</v>
      </c>
      <c r="B9" s="4" t="s">
        <v>313</v>
      </c>
      <c r="C9" s="4">
        <v>406</v>
      </c>
      <c r="D9" s="4">
        <v>1</v>
      </c>
      <c r="E9" s="4">
        <v>8</v>
      </c>
      <c r="F9" s="4">
        <v>43</v>
      </c>
      <c r="G9" s="4">
        <v>114</v>
      </c>
      <c r="H9" s="4">
        <v>158</v>
      </c>
      <c r="I9" s="4">
        <v>72</v>
      </c>
      <c r="J9" s="4">
        <v>10</v>
      </c>
      <c r="K9" s="4">
        <v>0</v>
      </c>
      <c r="L9" s="4">
        <v>0</v>
      </c>
      <c r="M9" s="4">
        <v>0</v>
      </c>
      <c r="N9" s="4">
        <v>0</v>
      </c>
    </row>
    <row r="10" spans="1:38">
      <c r="A10" s="4" t="s">
        <v>1188</v>
      </c>
      <c r="B10" s="4" t="s">
        <v>313</v>
      </c>
      <c r="C10" s="4">
        <v>389</v>
      </c>
      <c r="D10" s="4">
        <v>0</v>
      </c>
      <c r="E10" s="4">
        <v>6</v>
      </c>
      <c r="F10" s="4">
        <v>39</v>
      </c>
      <c r="G10" s="4">
        <v>122</v>
      </c>
      <c r="H10" s="4">
        <v>139</v>
      </c>
      <c r="I10" s="4">
        <v>71</v>
      </c>
      <c r="J10" s="4">
        <v>12</v>
      </c>
      <c r="K10" s="4">
        <v>0</v>
      </c>
      <c r="L10" s="4">
        <v>0</v>
      </c>
      <c r="M10" s="4">
        <v>0</v>
      </c>
      <c r="N10" s="4">
        <v>0</v>
      </c>
    </row>
    <row r="11" spans="1:38">
      <c r="A11" s="4" t="s">
        <v>1189</v>
      </c>
      <c r="B11" s="4" t="s">
        <v>313</v>
      </c>
      <c r="C11" s="4">
        <v>361</v>
      </c>
      <c r="D11" s="4">
        <v>0</v>
      </c>
      <c r="E11" s="4">
        <v>7</v>
      </c>
      <c r="F11" s="4">
        <v>48</v>
      </c>
      <c r="G11" s="4">
        <v>98</v>
      </c>
      <c r="H11" s="4">
        <v>127</v>
      </c>
      <c r="I11" s="4">
        <v>68</v>
      </c>
      <c r="J11" s="4">
        <v>13</v>
      </c>
      <c r="K11" s="4">
        <v>0</v>
      </c>
      <c r="L11" s="4">
        <v>0</v>
      </c>
      <c r="M11" s="4">
        <v>0</v>
      </c>
      <c r="N11" s="4">
        <v>0</v>
      </c>
    </row>
    <row r="12" spans="1:38">
      <c r="A12" s="4" t="s">
        <v>528</v>
      </c>
      <c r="B12" s="4" t="s">
        <v>313</v>
      </c>
      <c r="C12" s="4">
        <v>407</v>
      </c>
      <c r="D12" s="4">
        <v>0</v>
      </c>
      <c r="E12" s="4">
        <v>8</v>
      </c>
      <c r="F12" s="4">
        <v>38</v>
      </c>
      <c r="G12" s="4">
        <v>106</v>
      </c>
      <c r="H12" s="4">
        <v>152</v>
      </c>
      <c r="I12" s="4">
        <v>88</v>
      </c>
      <c r="J12" s="4">
        <v>14</v>
      </c>
      <c r="K12" s="4">
        <v>1</v>
      </c>
      <c r="L12" s="4">
        <v>0</v>
      </c>
      <c r="M12" s="4">
        <v>0</v>
      </c>
      <c r="N12" s="4">
        <v>0</v>
      </c>
    </row>
    <row r="13" spans="1:38">
      <c r="A13" s="4" t="s">
        <v>377</v>
      </c>
      <c r="B13" s="4" t="s">
        <v>313</v>
      </c>
      <c r="C13" s="4">
        <v>375</v>
      </c>
      <c r="D13" s="4">
        <v>0</v>
      </c>
      <c r="E13" s="4">
        <v>8</v>
      </c>
      <c r="F13" s="4">
        <v>44</v>
      </c>
      <c r="G13" s="4">
        <v>108</v>
      </c>
      <c r="H13" s="4">
        <v>123</v>
      </c>
      <c r="I13" s="4">
        <v>76</v>
      </c>
      <c r="J13" s="4">
        <v>16</v>
      </c>
      <c r="K13" s="4">
        <v>0</v>
      </c>
      <c r="L13" s="4">
        <v>0</v>
      </c>
      <c r="M13" s="4">
        <v>0</v>
      </c>
      <c r="N13" s="4">
        <v>0</v>
      </c>
    </row>
    <row r="14" spans="1:38">
      <c r="A14" s="4" t="s">
        <v>830</v>
      </c>
      <c r="B14" s="4" t="s">
        <v>313</v>
      </c>
      <c r="C14" s="4">
        <v>373</v>
      </c>
      <c r="D14" s="4">
        <v>0</v>
      </c>
      <c r="E14" s="4">
        <v>8</v>
      </c>
      <c r="F14" s="4">
        <v>43</v>
      </c>
      <c r="G14" s="4">
        <v>87</v>
      </c>
      <c r="H14" s="4">
        <v>126</v>
      </c>
      <c r="I14" s="4">
        <v>85</v>
      </c>
      <c r="J14" s="4">
        <v>24</v>
      </c>
      <c r="K14" s="4">
        <v>0</v>
      </c>
      <c r="L14" s="4">
        <v>0</v>
      </c>
      <c r="M14" s="4">
        <v>0</v>
      </c>
      <c r="N14" s="4">
        <v>0</v>
      </c>
    </row>
    <row r="15" spans="1:38" s="132" customFormat="1">
      <c r="A15" s="58" t="s">
        <v>943</v>
      </c>
      <c r="B15" s="58" t="s">
        <v>313</v>
      </c>
      <c r="C15" s="108">
        <v>413</v>
      </c>
      <c r="D15" s="108">
        <v>0</v>
      </c>
      <c r="E15" s="108">
        <v>8</v>
      </c>
      <c r="F15" s="108">
        <v>70</v>
      </c>
      <c r="G15" s="108">
        <v>102</v>
      </c>
      <c r="H15" s="108">
        <v>130</v>
      </c>
      <c r="I15" s="108">
        <v>84</v>
      </c>
      <c r="J15" s="108">
        <v>18</v>
      </c>
      <c r="K15" s="108">
        <v>1</v>
      </c>
      <c r="L15" s="108">
        <v>0</v>
      </c>
      <c r="M15" s="108">
        <v>0</v>
      </c>
      <c r="N15" s="108">
        <v>0</v>
      </c>
    </row>
    <row r="16" spans="1:38">
      <c r="A16" s="4" t="s">
        <v>1817</v>
      </c>
      <c r="B16" s="4" t="s">
        <v>1834</v>
      </c>
      <c r="C16" s="4">
        <v>240</v>
      </c>
      <c r="D16" s="4">
        <v>0</v>
      </c>
      <c r="E16" s="4">
        <v>6</v>
      </c>
      <c r="F16" s="4">
        <v>29</v>
      </c>
      <c r="G16" s="4">
        <v>89</v>
      </c>
      <c r="H16" s="4">
        <v>81</v>
      </c>
      <c r="I16" s="4">
        <v>34</v>
      </c>
      <c r="J16" s="4">
        <v>1</v>
      </c>
      <c r="K16" s="4">
        <v>0</v>
      </c>
      <c r="L16" s="4">
        <v>0</v>
      </c>
      <c r="M16" s="4">
        <v>0</v>
      </c>
      <c r="N16" s="4">
        <v>0</v>
      </c>
    </row>
    <row r="17" spans="1:14">
      <c r="A17" s="4" t="s">
        <v>1815</v>
      </c>
      <c r="B17" s="4" t="s">
        <v>1834</v>
      </c>
      <c r="C17" s="4">
        <v>217</v>
      </c>
      <c r="D17" s="4">
        <v>0</v>
      </c>
      <c r="E17" s="4">
        <v>3</v>
      </c>
      <c r="F17" s="4">
        <v>24</v>
      </c>
      <c r="G17" s="4">
        <v>85</v>
      </c>
      <c r="H17" s="4">
        <v>79</v>
      </c>
      <c r="I17" s="4">
        <v>22</v>
      </c>
      <c r="J17" s="4">
        <v>4</v>
      </c>
      <c r="K17" s="4">
        <v>0</v>
      </c>
      <c r="L17" s="4">
        <v>0</v>
      </c>
      <c r="M17" s="4">
        <v>0</v>
      </c>
      <c r="N17" s="4">
        <v>0</v>
      </c>
    </row>
    <row r="18" spans="1:14">
      <c r="A18" s="4" t="s">
        <v>1814</v>
      </c>
      <c r="B18" s="4" t="s">
        <v>1834</v>
      </c>
      <c r="C18" s="4">
        <v>208</v>
      </c>
      <c r="D18" s="4">
        <v>0</v>
      </c>
      <c r="E18" s="4">
        <v>5</v>
      </c>
      <c r="F18" s="4">
        <v>32</v>
      </c>
      <c r="G18" s="4">
        <v>60</v>
      </c>
      <c r="H18" s="4">
        <v>72</v>
      </c>
      <c r="I18" s="4">
        <v>35</v>
      </c>
      <c r="J18" s="4">
        <v>4</v>
      </c>
      <c r="K18" s="4">
        <v>0</v>
      </c>
      <c r="L18" s="4">
        <v>0</v>
      </c>
      <c r="M18" s="4">
        <v>0</v>
      </c>
      <c r="N18" s="4">
        <v>0</v>
      </c>
    </row>
    <row r="19" spans="1:14">
      <c r="A19" s="4" t="s">
        <v>1813</v>
      </c>
      <c r="B19" s="4" t="s">
        <v>1834</v>
      </c>
      <c r="C19" s="4">
        <v>233</v>
      </c>
      <c r="D19" s="4">
        <v>0</v>
      </c>
      <c r="E19" s="4">
        <v>1</v>
      </c>
      <c r="F19" s="4">
        <v>34</v>
      </c>
      <c r="G19" s="4">
        <v>68</v>
      </c>
      <c r="H19" s="4">
        <v>87</v>
      </c>
      <c r="I19" s="4">
        <v>39</v>
      </c>
      <c r="J19" s="4">
        <v>4</v>
      </c>
      <c r="K19" s="4">
        <v>0</v>
      </c>
      <c r="L19" s="4">
        <v>0</v>
      </c>
      <c r="M19" s="4">
        <v>0</v>
      </c>
      <c r="N19" s="4">
        <v>0</v>
      </c>
    </row>
    <row r="20" spans="1:14">
      <c r="A20" s="4" t="s">
        <v>1187</v>
      </c>
      <c r="B20" s="4" t="s">
        <v>1834</v>
      </c>
      <c r="C20" s="4">
        <v>198</v>
      </c>
      <c r="D20" s="4">
        <v>1</v>
      </c>
      <c r="E20" s="4">
        <v>3</v>
      </c>
      <c r="F20" s="4">
        <v>30</v>
      </c>
      <c r="G20" s="4">
        <v>56</v>
      </c>
      <c r="H20" s="4">
        <v>72</v>
      </c>
      <c r="I20" s="4">
        <v>31</v>
      </c>
      <c r="J20" s="4">
        <v>5</v>
      </c>
      <c r="K20" s="4">
        <v>0</v>
      </c>
      <c r="L20" s="4">
        <v>0</v>
      </c>
      <c r="M20" s="4">
        <v>0</v>
      </c>
      <c r="N20" s="4">
        <v>0</v>
      </c>
    </row>
    <row r="21" spans="1:14">
      <c r="A21" s="4" t="s">
        <v>1188</v>
      </c>
      <c r="B21" s="4" t="s">
        <v>1834</v>
      </c>
      <c r="C21" s="4">
        <v>191</v>
      </c>
      <c r="D21" s="4">
        <v>0</v>
      </c>
      <c r="E21" s="4">
        <v>2</v>
      </c>
      <c r="F21" s="4">
        <v>20</v>
      </c>
      <c r="G21" s="4">
        <v>57</v>
      </c>
      <c r="H21" s="4">
        <v>74</v>
      </c>
      <c r="I21" s="4">
        <v>34</v>
      </c>
      <c r="J21" s="4">
        <v>4</v>
      </c>
      <c r="K21" s="4">
        <v>0</v>
      </c>
      <c r="L21" s="4">
        <v>0</v>
      </c>
      <c r="M21" s="4">
        <v>0</v>
      </c>
      <c r="N21" s="4">
        <v>0</v>
      </c>
    </row>
    <row r="22" spans="1:14">
      <c r="A22" s="4" t="s">
        <v>1189</v>
      </c>
      <c r="B22" s="4" t="s">
        <v>1834</v>
      </c>
      <c r="C22" s="4">
        <v>188</v>
      </c>
      <c r="D22" s="4">
        <v>0</v>
      </c>
      <c r="E22" s="4">
        <v>1</v>
      </c>
      <c r="F22" s="4">
        <v>20</v>
      </c>
      <c r="G22" s="4">
        <v>59</v>
      </c>
      <c r="H22" s="4">
        <v>60</v>
      </c>
      <c r="I22" s="4">
        <v>41</v>
      </c>
      <c r="J22" s="4">
        <v>7</v>
      </c>
      <c r="K22" s="4">
        <v>0</v>
      </c>
      <c r="L22" s="4">
        <v>0</v>
      </c>
      <c r="M22" s="4">
        <v>0</v>
      </c>
      <c r="N22" s="4">
        <v>0</v>
      </c>
    </row>
    <row r="23" spans="1:14">
      <c r="A23" s="4" t="s">
        <v>528</v>
      </c>
      <c r="B23" s="4" t="s">
        <v>1834</v>
      </c>
      <c r="C23" s="4">
        <v>213</v>
      </c>
      <c r="D23" s="4">
        <v>0</v>
      </c>
      <c r="E23" s="4">
        <v>4</v>
      </c>
      <c r="F23" s="4">
        <v>20</v>
      </c>
      <c r="G23" s="4">
        <v>59</v>
      </c>
      <c r="H23" s="4">
        <v>76</v>
      </c>
      <c r="I23" s="4">
        <v>47</v>
      </c>
      <c r="J23" s="4">
        <v>7</v>
      </c>
      <c r="K23" s="4">
        <v>0</v>
      </c>
      <c r="L23" s="4">
        <v>0</v>
      </c>
      <c r="M23" s="4">
        <v>0</v>
      </c>
      <c r="N23" s="4">
        <v>0</v>
      </c>
    </row>
    <row r="24" spans="1:14">
      <c r="A24" s="4" t="s">
        <v>377</v>
      </c>
      <c r="B24" s="4" t="s">
        <v>1834</v>
      </c>
      <c r="C24" s="4">
        <v>197</v>
      </c>
      <c r="D24" s="4">
        <v>0</v>
      </c>
      <c r="E24" s="4">
        <v>5</v>
      </c>
      <c r="F24" s="4">
        <v>22</v>
      </c>
      <c r="G24" s="4">
        <v>57</v>
      </c>
      <c r="H24" s="4">
        <v>61</v>
      </c>
      <c r="I24" s="4">
        <v>40</v>
      </c>
      <c r="J24" s="4">
        <v>12</v>
      </c>
      <c r="K24" s="4">
        <v>0</v>
      </c>
      <c r="L24" s="4">
        <v>0</v>
      </c>
      <c r="M24" s="4">
        <v>0</v>
      </c>
      <c r="N24" s="4">
        <v>0</v>
      </c>
    </row>
    <row r="25" spans="1:14">
      <c r="A25" s="4" t="s">
        <v>830</v>
      </c>
      <c r="B25" s="4" t="s">
        <v>1834</v>
      </c>
      <c r="C25" s="4">
        <v>201</v>
      </c>
      <c r="D25" s="4">
        <v>0</v>
      </c>
      <c r="E25" s="4">
        <v>6</v>
      </c>
      <c r="F25" s="4">
        <v>20</v>
      </c>
      <c r="G25" s="4">
        <v>50</v>
      </c>
      <c r="H25" s="4">
        <v>67</v>
      </c>
      <c r="I25" s="4">
        <v>45</v>
      </c>
      <c r="J25" s="4">
        <v>13</v>
      </c>
      <c r="K25" s="4">
        <v>0</v>
      </c>
      <c r="L25" s="4">
        <v>0</v>
      </c>
      <c r="M25" s="4">
        <v>0</v>
      </c>
      <c r="N25" s="4">
        <v>0</v>
      </c>
    </row>
    <row r="26" spans="1:14" s="132" customFormat="1">
      <c r="A26" s="58" t="s">
        <v>943</v>
      </c>
      <c r="B26" s="58" t="s">
        <v>1000</v>
      </c>
      <c r="C26" s="108">
        <v>208</v>
      </c>
      <c r="D26" s="108">
        <v>0</v>
      </c>
      <c r="E26" s="108">
        <v>3</v>
      </c>
      <c r="F26" s="108">
        <v>43</v>
      </c>
      <c r="G26" s="108">
        <v>48</v>
      </c>
      <c r="H26" s="108">
        <v>65</v>
      </c>
      <c r="I26" s="108">
        <v>37</v>
      </c>
      <c r="J26" s="108">
        <v>11</v>
      </c>
      <c r="K26" s="108">
        <v>1</v>
      </c>
      <c r="L26" s="108">
        <v>0</v>
      </c>
      <c r="M26" s="108">
        <v>0</v>
      </c>
      <c r="N26" s="108">
        <v>0</v>
      </c>
    </row>
    <row r="27" spans="1:14">
      <c r="A27" s="4" t="s">
        <v>1817</v>
      </c>
      <c r="B27" s="4" t="s">
        <v>320</v>
      </c>
      <c r="C27" s="4">
        <v>189</v>
      </c>
      <c r="D27" s="4">
        <v>0</v>
      </c>
      <c r="E27" s="4">
        <v>5</v>
      </c>
      <c r="F27" s="4">
        <v>30</v>
      </c>
      <c r="G27" s="4">
        <v>62</v>
      </c>
      <c r="H27" s="4">
        <v>61</v>
      </c>
      <c r="I27" s="4">
        <v>27</v>
      </c>
      <c r="J27" s="4">
        <v>4</v>
      </c>
      <c r="K27" s="4">
        <v>0</v>
      </c>
      <c r="L27" s="4">
        <v>0</v>
      </c>
      <c r="M27" s="4">
        <v>0</v>
      </c>
      <c r="N27" s="4">
        <v>0</v>
      </c>
    </row>
    <row r="28" spans="1:14">
      <c r="A28" s="4" t="s">
        <v>1815</v>
      </c>
      <c r="B28" s="4" t="s">
        <v>320</v>
      </c>
      <c r="C28" s="4">
        <v>217</v>
      </c>
      <c r="D28" s="4">
        <v>0</v>
      </c>
      <c r="E28" s="4">
        <v>6</v>
      </c>
      <c r="F28" s="4">
        <v>21</v>
      </c>
      <c r="G28" s="4">
        <v>73</v>
      </c>
      <c r="H28" s="4">
        <v>83</v>
      </c>
      <c r="I28" s="4">
        <v>33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</row>
    <row r="29" spans="1:14">
      <c r="A29" s="4" t="s">
        <v>1814</v>
      </c>
      <c r="B29" s="4" t="s">
        <v>320</v>
      </c>
      <c r="C29" s="4">
        <v>211</v>
      </c>
      <c r="D29" s="4">
        <v>0</v>
      </c>
      <c r="E29" s="4">
        <v>3</v>
      </c>
      <c r="F29" s="4">
        <v>23</v>
      </c>
      <c r="G29" s="4">
        <v>71</v>
      </c>
      <c r="H29" s="4">
        <v>73</v>
      </c>
      <c r="I29" s="4">
        <v>33</v>
      </c>
      <c r="J29" s="4">
        <v>8</v>
      </c>
      <c r="K29" s="4">
        <v>0</v>
      </c>
      <c r="L29" s="4">
        <v>0</v>
      </c>
      <c r="M29" s="4">
        <v>0</v>
      </c>
      <c r="N29" s="4">
        <v>0</v>
      </c>
    </row>
    <row r="30" spans="1:14">
      <c r="A30" s="4" t="s">
        <v>1813</v>
      </c>
      <c r="B30" s="4" t="s">
        <v>320</v>
      </c>
      <c r="C30" s="4">
        <v>191</v>
      </c>
      <c r="D30" s="4">
        <v>0</v>
      </c>
      <c r="E30" s="4">
        <v>2</v>
      </c>
      <c r="F30" s="4">
        <v>27</v>
      </c>
      <c r="G30" s="4">
        <v>59</v>
      </c>
      <c r="H30" s="4">
        <v>68</v>
      </c>
      <c r="I30" s="4">
        <v>31</v>
      </c>
      <c r="J30" s="4">
        <v>4</v>
      </c>
      <c r="K30" s="4">
        <v>0</v>
      </c>
      <c r="L30" s="4">
        <v>0</v>
      </c>
      <c r="M30" s="4">
        <v>0</v>
      </c>
      <c r="N30" s="4">
        <v>0</v>
      </c>
    </row>
    <row r="31" spans="1:14">
      <c r="A31" s="4" t="s">
        <v>1187</v>
      </c>
      <c r="B31" s="4" t="s">
        <v>320</v>
      </c>
      <c r="C31" s="4">
        <v>208</v>
      </c>
      <c r="D31" s="4">
        <v>0</v>
      </c>
      <c r="E31" s="4">
        <v>5</v>
      </c>
      <c r="F31" s="4">
        <v>13</v>
      </c>
      <c r="G31" s="4">
        <v>58</v>
      </c>
      <c r="H31" s="4">
        <v>86</v>
      </c>
      <c r="I31" s="4">
        <v>41</v>
      </c>
      <c r="J31" s="4">
        <v>5</v>
      </c>
      <c r="K31" s="4">
        <v>0</v>
      </c>
      <c r="L31" s="4">
        <v>0</v>
      </c>
      <c r="M31" s="4">
        <v>0</v>
      </c>
      <c r="N31" s="4">
        <v>0</v>
      </c>
    </row>
    <row r="32" spans="1:14">
      <c r="A32" s="4" t="s">
        <v>1188</v>
      </c>
      <c r="B32" s="4" t="s">
        <v>320</v>
      </c>
      <c r="C32" s="4">
        <v>198</v>
      </c>
      <c r="D32" s="4">
        <v>0</v>
      </c>
      <c r="E32" s="4">
        <v>4</v>
      </c>
      <c r="F32" s="4">
        <v>19</v>
      </c>
      <c r="G32" s="4">
        <v>65</v>
      </c>
      <c r="H32" s="4">
        <v>65</v>
      </c>
      <c r="I32" s="4">
        <v>37</v>
      </c>
      <c r="J32" s="4">
        <v>8</v>
      </c>
      <c r="K32" s="4">
        <v>0</v>
      </c>
      <c r="L32" s="4">
        <v>0</v>
      </c>
      <c r="M32" s="4">
        <v>0</v>
      </c>
      <c r="N32" s="4">
        <v>0</v>
      </c>
    </row>
    <row r="33" spans="1:14">
      <c r="A33" s="4" t="s">
        <v>1189</v>
      </c>
      <c r="B33" s="4" t="s">
        <v>320</v>
      </c>
      <c r="C33" s="4">
        <v>173</v>
      </c>
      <c r="D33" s="4">
        <v>0</v>
      </c>
      <c r="E33" s="4">
        <v>6</v>
      </c>
      <c r="F33" s="4">
        <v>28</v>
      </c>
      <c r="G33" s="4">
        <v>39</v>
      </c>
      <c r="H33" s="4">
        <v>67</v>
      </c>
      <c r="I33" s="4">
        <v>27</v>
      </c>
      <c r="J33" s="4">
        <v>6</v>
      </c>
      <c r="K33" s="4">
        <v>0</v>
      </c>
      <c r="L33" s="4">
        <v>0</v>
      </c>
      <c r="M33" s="4">
        <v>0</v>
      </c>
      <c r="N33" s="4">
        <v>0</v>
      </c>
    </row>
    <row r="34" spans="1:14">
      <c r="A34" s="4" t="s">
        <v>528</v>
      </c>
      <c r="B34" s="4" t="s">
        <v>320</v>
      </c>
      <c r="C34" s="4">
        <v>194</v>
      </c>
      <c r="D34" s="4">
        <v>0</v>
      </c>
      <c r="E34" s="4">
        <v>4</v>
      </c>
      <c r="F34" s="4">
        <v>18</v>
      </c>
      <c r="G34" s="4">
        <v>47</v>
      </c>
      <c r="H34" s="4">
        <v>76</v>
      </c>
      <c r="I34" s="4">
        <v>41</v>
      </c>
      <c r="J34" s="4">
        <v>7</v>
      </c>
      <c r="K34" s="4">
        <v>1</v>
      </c>
      <c r="L34" s="4">
        <v>0</v>
      </c>
      <c r="M34" s="4">
        <v>0</v>
      </c>
      <c r="N34" s="4">
        <v>0</v>
      </c>
    </row>
    <row r="35" spans="1:14">
      <c r="A35" s="4" t="s">
        <v>377</v>
      </c>
      <c r="B35" s="4" t="s">
        <v>320</v>
      </c>
      <c r="C35" s="4">
        <v>178</v>
      </c>
      <c r="D35" s="4">
        <v>0</v>
      </c>
      <c r="E35" s="4">
        <v>3</v>
      </c>
      <c r="F35" s="4">
        <v>22</v>
      </c>
      <c r="G35" s="4">
        <v>51</v>
      </c>
      <c r="H35" s="4">
        <v>62</v>
      </c>
      <c r="I35" s="4">
        <v>36</v>
      </c>
      <c r="J35" s="4">
        <v>4</v>
      </c>
      <c r="K35" s="4">
        <v>0</v>
      </c>
      <c r="L35" s="4">
        <v>0</v>
      </c>
      <c r="M35" s="4">
        <v>0</v>
      </c>
      <c r="N35" s="4">
        <v>0</v>
      </c>
    </row>
    <row r="36" spans="1:14">
      <c r="A36" s="4" t="s">
        <v>830</v>
      </c>
      <c r="B36" s="4" t="s">
        <v>320</v>
      </c>
      <c r="C36" s="4">
        <v>172</v>
      </c>
      <c r="D36" s="4">
        <v>0</v>
      </c>
      <c r="E36" s="4">
        <v>2</v>
      </c>
      <c r="F36" s="4">
        <v>23</v>
      </c>
      <c r="G36" s="4">
        <v>37</v>
      </c>
      <c r="H36" s="4">
        <v>59</v>
      </c>
      <c r="I36" s="4">
        <v>40</v>
      </c>
      <c r="J36" s="4">
        <v>11</v>
      </c>
      <c r="K36" s="4">
        <v>0</v>
      </c>
      <c r="L36" s="4">
        <v>0</v>
      </c>
      <c r="M36" s="4">
        <v>0</v>
      </c>
      <c r="N36" s="4">
        <v>0</v>
      </c>
    </row>
    <row r="37" spans="1:14">
      <c r="A37" s="58" t="s">
        <v>943</v>
      </c>
      <c r="B37" s="58" t="s">
        <v>320</v>
      </c>
      <c r="C37" s="108">
        <v>205</v>
      </c>
      <c r="D37" s="108">
        <v>0</v>
      </c>
      <c r="E37" s="108">
        <v>5</v>
      </c>
      <c r="F37" s="108">
        <v>27</v>
      </c>
      <c r="G37" s="108">
        <v>54</v>
      </c>
      <c r="H37" s="108">
        <v>65</v>
      </c>
      <c r="I37" s="108">
        <v>47</v>
      </c>
      <c r="J37" s="108">
        <v>7</v>
      </c>
      <c r="K37" s="108">
        <v>0</v>
      </c>
      <c r="L37" s="108">
        <v>0</v>
      </c>
      <c r="M37" s="108">
        <v>0</v>
      </c>
      <c r="N37" s="108">
        <v>0</v>
      </c>
    </row>
    <row r="39" spans="1:14" s="38" customFormat="1"/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1"/>
  <sheetViews>
    <sheetView workbookViewId="0"/>
  </sheetViews>
  <sheetFormatPr defaultRowHeight="14.25"/>
  <cols>
    <col min="1" max="1" width="9.6640625" customWidth="1"/>
    <col min="2" max="2" width="10.33203125" customWidth="1"/>
    <col min="3" max="3" width="5.33203125" customWidth="1"/>
    <col min="4" max="10" width="16.5546875" bestFit="1" customWidth="1"/>
    <col min="11" max="11" width="16.21875" bestFit="1" customWidth="1"/>
    <col min="12" max="12" width="15.88671875" bestFit="1" customWidth="1"/>
  </cols>
  <sheetData>
    <row r="2" spans="1:3">
      <c r="A2" s="47" t="s">
        <v>2775</v>
      </c>
      <c r="B2" s="166" t="s">
        <v>313</v>
      </c>
    </row>
    <row r="4" spans="1:3">
      <c r="B4" s="47" t="s">
        <v>2057</v>
      </c>
    </row>
    <row r="5" spans="1:3">
      <c r="A5" s="47" t="s">
        <v>2394</v>
      </c>
      <c r="B5" s="166" t="s">
        <v>901</v>
      </c>
      <c r="C5" s="166" t="s">
        <v>1976</v>
      </c>
    </row>
    <row r="6" spans="1:3">
      <c r="A6" s="50" t="s">
        <v>2779</v>
      </c>
      <c r="B6" s="1">
        <v>130</v>
      </c>
      <c r="C6" s="1">
        <v>130</v>
      </c>
    </row>
    <row r="7" spans="1:3">
      <c r="A7" s="50" t="s">
        <v>2778</v>
      </c>
      <c r="B7" s="1">
        <v>102</v>
      </c>
      <c r="C7" s="1">
        <v>102</v>
      </c>
    </row>
    <row r="8" spans="1:3">
      <c r="A8" s="50" t="s">
        <v>2780</v>
      </c>
      <c r="B8" s="1">
        <v>84</v>
      </c>
      <c r="C8" s="1">
        <v>84</v>
      </c>
    </row>
    <row r="9" spans="1:3">
      <c r="A9" s="50" t="s">
        <v>2777</v>
      </c>
      <c r="B9" s="1">
        <v>70</v>
      </c>
      <c r="C9" s="1">
        <v>70</v>
      </c>
    </row>
    <row r="10" spans="1:3">
      <c r="A10" s="50" t="s">
        <v>2781</v>
      </c>
      <c r="B10" s="1">
        <v>18</v>
      </c>
      <c r="C10" s="1">
        <v>18</v>
      </c>
    </row>
    <row r="11" spans="1:3">
      <c r="A11" s="50" t="s">
        <v>2776</v>
      </c>
      <c r="B11" s="1">
        <v>8</v>
      </c>
      <c r="C11" s="1">
        <v>8</v>
      </c>
    </row>
  </sheetData>
  <sortState ref="A4:C11">
    <sortCondition descending="1" ref="C6"/>
  </sortState>
  <phoneticPr fontId="18"/>
  <pageMargins left="0.7" right="0.7" top="0.75" bottom="0.75" header="0.3" footer="0.3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topLeftCell="A19" workbookViewId="0"/>
  </sheetViews>
  <sheetFormatPr defaultRowHeight="14.25"/>
  <sheetData>
    <row r="1" spans="1:20">
      <c r="A1" t="s">
        <v>1831</v>
      </c>
    </row>
    <row r="2" spans="1:20" s="78" customFormat="1">
      <c r="A2" s="78" t="s">
        <v>3171</v>
      </c>
    </row>
    <row r="3" spans="1:20">
      <c r="A3" t="s">
        <v>501</v>
      </c>
    </row>
    <row r="4" spans="1:20">
      <c r="A4" s="4" t="s">
        <v>1832</v>
      </c>
      <c r="B4" s="4" t="s">
        <v>1833</v>
      </c>
      <c r="C4" s="4" t="s">
        <v>1825</v>
      </c>
      <c r="D4" s="4" t="s">
        <v>1826</v>
      </c>
      <c r="E4" s="4" t="s">
        <v>1827</v>
      </c>
      <c r="F4" s="4" t="s">
        <v>1828</v>
      </c>
      <c r="G4" s="4" t="s">
        <v>1829</v>
      </c>
      <c r="H4" s="4" t="s">
        <v>1830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</row>
    <row r="5" spans="1:20">
      <c r="A5" s="4" t="s">
        <v>1817</v>
      </c>
      <c r="B5" s="4" t="s">
        <v>313</v>
      </c>
      <c r="C5" s="4">
        <v>429</v>
      </c>
      <c r="D5" s="4">
        <v>190</v>
      </c>
      <c r="E5" s="4">
        <v>186</v>
      </c>
      <c r="F5" s="4">
        <v>40</v>
      </c>
      <c r="G5" s="4">
        <v>11</v>
      </c>
      <c r="H5" s="4">
        <v>2</v>
      </c>
    </row>
    <row r="6" spans="1:20">
      <c r="A6" s="4" t="s">
        <v>1815</v>
      </c>
      <c r="B6" s="4" t="s">
        <v>313</v>
      </c>
      <c r="C6" s="4">
        <v>434</v>
      </c>
      <c r="D6" s="4">
        <v>184</v>
      </c>
      <c r="E6" s="4">
        <v>184</v>
      </c>
      <c r="F6" s="4">
        <v>58</v>
      </c>
      <c r="G6" s="4">
        <v>6</v>
      </c>
      <c r="H6" s="4">
        <v>2</v>
      </c>
    </row>
    <row r="7" spans="1:20">
      <c r="A7" s="4" t="s">
        <v>1814</v>
      </c>
      <c r="B7" s="4" t="s">
        <v>313</v>
      </c>
      <c r="C7" s="4">
        <v>419</v>
      </c>
      <c r="D7" s="4">
        <v>182</v>
      </c>
      <c r="E7" s="4">
        <v>161</v>
      </c>
      <c r="F7" s="4">
        <v>61</v>
      </c>
      <c r="G7" s="4">
        <v>13</v>
      </c>
      <c r="H7" s="4">
        <v>2</v>
      </c>
    </row>
    <row r="8" spans="1:20">
      <c r="A8" s="4" t="s">
        <v>1813</v>
      </c>
      <c r="B8" s="4" t="s">
        <v>313</v>
      </c>
      <c r="C8" s="4">
        <v>424</v>
      </c>
      <c r="D8" s="4">
        <v>185</v>
      </c>
      <c r="E8" s="4">
        <v>157</v>
      </c>
      <c r="F8" s="4">
        <v>65</v>
      </c>
      <c r="G8" s="4">
        <v>14</v>
      </c>
      <c r="H8" s="4">
        <v>3</v>
      </c>
    </row>
    <row r="9" spans="1:20">
      <c r="A9" s="4" t="s">
        <v>1187</v>
      </c>
      <c r="B9" s="4" t="s">
        <v>313</v>
      </c>
      <c r="C9" s="4">
        <v>406</v>
      </c>
      <c r="D9" s="4">
        <v>178</v>
      </c>
      <c r="E9" s="4">
        <v>158</v>
      </c>
      <c r="F9" s="4">
        <v>54</v>
      </c>
      <c r="G9" s="4">
        <v>12</v>
      </c>
      <c r="H9" s="4">
        <v>4</v>
      </c>
    </row>
    <row r="10" spans="1:20">
      <c r="A10" s="4" t="s">
        <v>1188</v>
      </c>
      <c r="B10" s="4" t="s">
        <v>313</v>
      </c>
      <c r="C10" s="4">
        <v>389</v>
      </c>
      <c r="D10" s="4">
        <v>178</v>
      </c>
      <c r="E10" s="4">
        <v>133</v>
      </c>
      <c r="F10" s="4">
        <v>66</v>
      </c>
      <c r="G10" s="4">
        <v>10</v>
      </c>
      <c r="H10" s="4">
        <v>2</v>
      </c>
    </row>
    <row r="11" spans="1:20">
      <c r="A11" s="4" t="s">
        <v>1189</v>
      </c>
      <c r="B11" s="4" t="s">
        <v>313</v>
      </c>
      <c r="C11" s="4">
        <v>361</v>
      </c>
      <c r="D11" s="4">
        <v>162</v>
      </c>
      <c r="E11" s="4">
        <v>127</v>
      </c>
      <c r="F11" s="4">
        <v>55</v>
      </c>
      <c r="G11" s="4">
        <v>11</v>
      </c>
      <c r="H11" s="4">
        <v>6</v>
      </c>
    </row>
    <row r="12" spans="1:20">
      <c r="A12" s="4" t="s">
        <v>528</v>
      </c>
      <c r="B12" s="4" t="s">
        <v>313</v>
      </c>
      <c r="C12" s="4">
        <v>407</v>
      </c>
      <c r="D12" s="4">
        <v>183</v>
      </c>
      <c r="E12" s="4">
        <v>151</v>
      </c>
      <c r="F12" s="4">
        <v>58</v>
      </c>
      <c r="G12" s="4">
        <v>10</v>
      </c>
      <c r="H12" s="4">
        <v>5</v>
      </c>
    </row>
    <row r="13" spans="1:20">
      <c r="A13" s="4" t="s">
        <v>377</v>
      </c>
      <c r="B13" s="4" t="s">
        <v>313</v>
      </c>
      <c r="C13" s="4">
        <v>375</v>
      </c>
      <c r="D13" s="4">
        <v>162</v>
      </c>
      <c r="E13" s="4">
        <v>129</v>
      </c>
      <c r="F13" s="4">
        <v>64</v>
      </c>
      <c r="G13" s="4">
        <v>17</v>
      </c>
      <c r="H13" s="4">
        <v>3</v>
      </c>
    </row>
    <row r="14" spans="1:20">
      <c r="A14" s="4" t="s">
        <v>830</v>
      </c>
      <c r="B14" s="4" t="s">
        <v>313</v>
      </c>
      <c r="C14" s="4">
        <v>373</v>
      </c>
      <c r="D14" s="4">
        <v>176</v>
      </c>
      <c r="E14" s="4">
        <v>131</v>
      </c>
      <c r="F14" s="4">
        <v>53</v>
      </c>
      <c r="G14" s="4">
        <v>10</v>
      </c>
      <c r="H14" s="4">
        <v>3</v>
      </c>
    </row>
    <row r="15" spans="1:20" s="132" customFormat="1">
      <c r="A15" s="58" t="s">
        <v>943</v>
      </c>
      <c r="B15" s="58" t="s">
        <v>313</v>
      </c>
      <c r="C15" s="108">
        <v>413</v>
      </c>
      <c r="D15" s="108">
        <v>196</v>
      </c>
      <c r="E15" s="108">
        <v>153</v>
      </c>
      <c r="F15" s="108">
        <v>50</v>
      </c>
      <c r="G15" s="108">
        <v>13</v>
      </c>
      <c r="H15" s="108">
        <v>1</v>
      </c>
    </row>
    <row r="16" spans="1:20">
      <c r="A16" s="4" t="s">
        <v>1817</v>
      </c>
      <c r="B16" s="4" t="s">
        <v>405</v>
      </c>
      <c r="C16" s="4">
        <v>240</v>
      </c>
      <c r="D16" s="4">
        <v>110</v>
      </c>
      <c r="E16" s="4">
        <v>103</v>
      </c>
      <c r="F16" s="4">
        <v>19</v>
      </c>
      <c r="G16" s="4">
        <v>8</v>
      </c>
      <c r="H16" s="4">
        <v>0</v>
      </c>
    </row>
    <row r="17" spans="1:8">
      <c r="A17" s="4" t="s">
        <v>1815</v>
      </c>
      <c r="B17" s="4" t="s">
        <v>405</v>
      </c>
      <c r="C17" s="4">
        <v>217</v>
      </c>
      <c r="D17" s="4">
        <v>95</v>
      </c>
      <c r="E17" s="4">
        <v>91</v>
      </c>
      <c r="F17" s="4">
        <v>27</v>
      </c>
      <c r="G17" s="4">
        <v>2</v>
      </c>
      <c r="H17" s="4">
        <v>2</v>
      </c>
    </row>
    <row r="18" spans="1:8">
      <c r="A18" s="4" t="s">
        <v>1814</v>
      </c>
      <c r="B18" s="4" t="s">
        <v>405</v>
      </c>
      <c r="C18" s="4">
        <v>208</v>
      </c>
      <c r="D18" s="4">
        <v>91</v>
      </c>
      <c r="E18" s="4">
        <v>78</v>
      </c>
      <c r="F18" s="4">
        <v>29</v>
      </c>
      <c r="G18" s="4">
        <v>9</v>
      </c>
      <c r="H18" s="4">
        <v>1</v>
      </c>
    </row>
    <row r="19" spans="1:8">
      <c r="A19" s="4" t="s">
        <v>1813</v>
      </c>
      <c r="B19" s="4" t="s">
        <v>405</v>
      </c>
      <c r="C19" s="4">
        <v>233</v>
      </c>
      <c r="D19" s="4">
        <v>102</v>
      </c>
      <c r="E19" s="4">
        <v>91</v>
      </c>
      <c r="F19" s="4">
        <v>29</v>
      </c>
      <c r="G19" s="4">
        <v>9</v>
      </c>
      <c r="H19" s="4">
        <v>2</v>
      </c>
    </row>
    <row r="20" spans="1:8">
      <c r="A20" s="4" t="s">
        <v>1187</v>
      </c>
      <c r="B20" s="4" t="s">
        <v>405</v>
      </c>
      <c r="C20" s="4">
        <v>198</v>
      </c>
      <c r="D20" s="4">
        <v>83</v>
      </c>
      <c r="E20" s="4">
        <v>80</v>
      </c>
      <c r="F20" s="4">
        <v>27</v>
      </c>
      <c r="G20" s="4">
        <v>7</v>
      </c>
      <c r="H20" s="4">
        <v>1</v>
      </c>
    </row>
    <row r="21" spans="1:8">
      <c r="A21" s="4" t="s">
        <v>1188</v>
      </c>
      <c r="B21" s="4" t="s">
        <v>405</v>
      </c>
      <c r="C21" s="4">
        <v>191</v>
      </c>
      <c r="D21" s="4">
        <v>88</v>
      </c>
      <c r="E21" s="4">
        <v>64</v>
      </c>
      <c r="F21" s="4">
        <v>33</v>
      </c>
      <c r="G21" s="4">
        <v>5</v>
      </c>
      <c r="H21" s="4">
        <v>1</v>
      </c>
    </row>
    <row r="22" spans="1:8">
      <c r="A22" s="4" t="s">
        <v>1189</v>
      </c>
      <c r="B22" s="4" t="s">
        <v>405</v>
      </c>
      <c r="C22" s="4">
        <v>188</v>
      </c>
      <c r="D22" s="4">
        <v>88</v>
      </c>
      <c r="E22" s="4">
        <v>63</v>
      </c>
      <c r="F22" s="4">
        <v>27</v>
      </c>
      <c r="G22" s="4">
        <v>7</v>
      </c>
      <c r="H22" s="4">
        <v>3</v>
      </c>
    </row>
    <row r="23" spans="1:8">
      <c r="A23" s="4" t="s">
        <v>528</v>
      </c>
      <c r="B23" s="4" t="s">
        <v>405</v>
      </c>
      <c r="C23" s="4">
        <v>213</v>
      </c>
      <c r="D23" s="4">
        <v>98</v>
      </c>
      <c r="E23" s="4">
        <v>77</v>
      </c>
      <c r="F23" s="4">
        <v>27</v>
      </c>
      <c r="G23" s="4">
        <v>8</v>
      </c>
      <c r="H23" s="4">
        <v>3</v>
      </c>
    </row>
    <row r="24" spans="1:8">
      <c r="A24" s="4" t="s">
        <v>377</v>
      </c>
      <c r="B24" s="4" t="s">
        <v>405</v>
      </c>
      <c r="C24" s="4">
        <v>197</v>
      </c>
      <c r="D24" s="4">
        <v>80</v>
      </c>
      <c r="E24" s="4">
        <v>76</v>
      </c>
      <c r="F24" s="4">
        <v>29</v>
      </c>
      <c r="G24" s="4">
        <v>9</v>
      </c>
      <c r="H24" s="4">
        <v>3</v>
      </c>
    </row>
    <row r="25" spans="1:8">
      <c r="A25" s="4" t="s">
        <v>830</v>
      </c>
      <c r="B25" s="4" t="s">
        <v>405</v>
      </c>
      <c r="C25" s="4">
        <v>201</v>
      </c>
      <c r="D25" s="4">
        <v>97</v>
      </c>
      <c r="E25" s="4">
        <v>66</v>
      </c>
      <c r="F25" s="4">
        <v>30</v>
      </c>
      <c r="G25" s="4">
        <v>6</v>
      </c>
      <c r="H25" s="4">
        <v>2</v>
      </c>
    </row>
    <row r="26" spans="1:8" s="132" customFormat="1">
      <c r="A26" s="58" t="s">
        <v>943</v>
      </c>
      <c r="B26" s="58" t="s">
        <v>405</v>
      </c>
      <c r="C26" s="108">
        <v>208</v>
      </c>
      <c r="D26" s="108">
        <v>100</v>
      </c>
      <c r="E26" s="108">
        <v>80</v>
      </c>
      <c r="F26" s="108">
        <v>21</v>
      </c>
      <c r="G26" s="108">
        <v>7</v>
      </c>
      <c r="H26" s="108">
        <v>0</v>
      </c>
    </row>
    <row r="27" spans="1:8">
      <c r="A27" s="4" t="s">
        <v>1817</v>
      </c>
      <c r="B27" s="4" t="s">
        <v>320</v>
      </c>
      <c r="C27" s="4">
        <v>189</v>
      </c>
      <c r="D27" s="4">
        <v>80</v>
      </c>
      <c r="E27" s="4">
        <v>83</v>
      </c>
      <c r="F27" s="4">
        <v>21</v>
      </c>
      <c r="G27" s="4">
        <v>3</v>
      </c>
      <c r="H27" s="4">
        <v>2</v>
      </c>
    </row>
    <row r="28" spans="1:8">
      <c r="A28" s="4" t="s">
        <v>1815</v>
      </c>
      <c r="B28" s="4" t="s">
        <v>320</v>
      </c>
      <c r="C28" s="4">
        <v>217</v>
      </c>
      <c r="D28" s="4">
        <v>89</v>
      </c>
      <c r="E28" s="4">
        <v>93</v>
      </c>
      <c r="F28" s="4">
        <v>31</v>
      </c>
      <c r="G28" s="4">
        <v>4</v>
      </c>
      <c r="H28" s="4">
        <v>0</v>
      </c>
    </row>
    <row r="29" spans="1:8">
      <c r="A29" s="4" t="s">
        <v>1814</v>
      </c>
      <c r="B29" s="4" t="s">
        <v>320</v>
      </c>
      <c r="C29" s="4">
        <v>211</v>
      </c>
      <c r="D29" s="4">
        <v>91</v>
      </c>
      <c r="E29" s="4">
        <v>83</v>
      </c>
      <c r="F29" s="4">
        <v>32</v>
      </c>
      <c r="G29" s="4">
        <v>4</v>
      </c>
      <c r="H29" s="4">
        <v>1</v>
      </c>
    </row>
    <row r="30" spans="1:8">
      <c r="A30" s="4" t="s">
        <v>1813</v>
      </c>
      <c r="B30" s="4" t="s">
        <v>320</v>
      </c>
      <c r="C30" s="4">
        <v>191</v>
      </c>
      <c r="D30" s="4">
        <v>83</v>
      </c>
      <c r="E30" s="4">
        <v>66</v>
      </c>
      <c r="F30" s="4">
        <v>36</v>
      </c>
      <c r="G30" s="4">
        <v>5</v>
      </c>
      <c r="H30" s="4">
        <v>1</v>
      </c>
    </row>
    <row r="31" spans="1:8">
      <c r="A31" s="4" t="s">
        <v>1187</v>
      </c>
      <c r="B31" s="4" t="s">
        <v>320</v>
      </c>
      <c r="C31" s="4">
        <v>208</v>
      </c>
      <c r="D31" s="4">
        <v>95</v>
      </c>
      <c r="E31" s="4">
        <v>78</v>
      </c>
      <c r="F31" s="4">
        <v>27</v>
      </c>
      <c r="G31" s="4">
        <v>5</v>
      </c>
      <c r="H31" s="4">
        <v>3</v>
      </c>
    </row>
    <row r="32" spans="1:8">
      <c r="A32" s="4" t="s">
        <v>1188</v>
      </c>
      <c r="B32" s="4" t="s">
        <v>320</v>
      </c>
      <c r="C32" s="4">
        <v>198</v>
      </c>
      <c r="D32" s="4">
        <v>90</v>
      </c>
      <c r="E32" s="4">
        <v>69</v>
      </c>
      <c r="F32" s="4">
        <v>33</v>
      </c>
      <c r="G32" s="4">
        <v>5</v>
      </c>
      <c r="H32" s="4">
        <v>1</v>
      </c>
    </row>
    <row r="33" spans="1:8">
      <c r="A33" s="4" t="s">
        <v>1189</v>
      </c>
      <c r="B33" s="4" t="s">
        <v>320</v>
      </c>
      <c r="C33" s="4">
        <v>173</v>
      </c>
      <c r="D33" s="4">
        <v>74</v>
      </c>
      <c r="E33" s="4">
        <v>64</v>
      </c>
      <c r="F33" s="4">
        <v>28</v>
      </c>
      <c r="G33" s="4">
        <v>4</v>
      </c>
      <c r="H33" s="4">
        <v>3</v>
      </c>
    </row>
    <row r="34" spans="1:8">
      <c r="A34" s="4" t="s">
        <v>528</v>
      </c>
      <c r="B34" s="4" t="s">
        <v>320</v>
      </c>
      <c r="C34" s="4">
        <v>194</v>
      </c>
      <c r="D34" s="4">
        <v>85</v>
      </c>
      <c r="E34" s="4">
        <v>74</v>
      </c>
      <c r="F34" s="4">
        <v>31</v>
      </c>
      <c r="G34" s="4">
        <v>2</v>
      </c>
      <c r="H34" s="4">
        <v>2</v>
      </c>
    </row>
    <row r="35" spans="1:8">
      <c r="A35" s="4" t="s">
        <v>377</v>
      </c>
      <c r="B35" s="4" t="s">
        <v>320</v>
      </c>
      <c r="C35" s="4">
        <v>178</v>
      </c>
      <c r="D35" s="4">
        <v>82</v>
      </c>
      <c r="E35" s="4">
        <v>53</v>
      </c>
      <c r="F35" s="4">
        <v>35</v>
      </c>
      <c r="G35" s="4">
        <v>8</v>
      </c>
      <c r="H35" s="4">
        <v>0</v>
      </c>
    </row>
    <row r="36" spans="1:8">
      <c r="A36" s="4" t="s">
        <v>830</v>
      </c>
      <c r="B36" s="4" t="s">
        <v>320</v>
      </c>
      <c r="C36" s="4">
        <v>172</v>
      </c>
      <c r="D36" s="4">
        <v>79</v>
      </c>
      <c r="E36" s="4">
        <v>65</v>
      </c>
      <c r="F36" s="4">
        <v>23</v>
      </c>
      <c r="G36" s="4">
        <v>4</v>
      </c>
      <c r="H36" s="4">
        <v>1</v>
      </c>
    </row>
    <row r="37" spans="1:8">
      <c r="A37" s="58" t="s">
        <v>943</v>
      </c>
      <c r="B37" s="58" t="s">
        <v>320</v>
      </c>
      <c r="C37" s="108">
        <v>205</v>
      </c>
      <c r="D37" s="108">
        <v>96</v>
      </c>
      <c r="E37" s="108">
        <v>73</v>
      </c>
      <c r="F37" s="108">
        <v>29</v>
      </c>
      <c r="G37" s="108">
        <v>6</v>
      </c>
      <c r="H37" s="108">
        <v>1</v>
      </c>
    </row>
    <row r="38" spans="1:8" s="38" customFormat="1"/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/>
  </sheetViews>
  <sheetFormatPr defaultRowHeight="14.25"/>
  <cols>
    <col min="1" max="1" width="10.21875" bestFit="1" customWidth="1"/>
    <col min="2" max="2" width="10.33203125" customWidth="1"/>
    <col min="3" max="3" width="5.33203125" customWidth="1"/>
    <col min="4" max="5" width="12.88671875" bestFit="1" customWidth="1"/>
    <col min="6" max="6" width="17.109375" bestFit="1" customWidth="1"/>
  </cols>
  <sheetData>
    <row r="1" spans="1:3">
      <c r="B1" s="47" t="s">
        <v>2057</v>
      </c>
    </row>
    <row r="2" spans="1:3">
      <c r="A2" s="47" t="s">
        <v>2394</v>
      </c>
      <c r="B2" s="166" t="s">
        <v>901</v>
      </c>
      <c r="C2" s="166" t="s">
        <v>1976</v>
      </c>
    </row>
    <row r="3" spans="1:3">
      <c r="A3" s="50" t="s">
        <v>2782</v>
      </c>
      <c r="B3" s="1">
        <v>392</v>
      </c>
      <c r="C3" s="1">
        <v>392</v>
      </c>
    </row>
    <row r="4" spans="1:3">
      <c r="A4" s="50" t="s">
        <v>2783</v>
      </c>
      <c r="B4" s="1">
        <v>306</v>
      </c>
      <c r="C4" s="1">
        <v>306</v>
      </c>
    </row>
    <row r="5" spans="1:3">
      <c r="A5" s="50" t="s">
        <v>2784</v>
      </c>
      <c r="B5" s="1">
        <v>100</v>
      </c>
      <c r="C5" s="1">
        <v>100</v>
      </c>
    </row>
    <row r="6" spans="1:3">
      <c r="A6" s="50" t="s">
        <v>2785</v>
      </c>
      <c r="B6" s="1">
        <v>26</v>
      </c>
      <c r="C6" s="1">
        <v>26</v>
      </c>
    </row>
    <row r="7" spans="1:3">
      <c r="A7" s="50" t="s">
        <v>2786</v>
      </c>
      <c r="B7" s="1">
        <v>2</v>
      </c>
      <c r="C7" s="1">
        <v>2</v>
      </c>
    </row>
  </sheetData>
  <phoneticPr fontId="18"/>
  <pageMargins left="0.7" right="0.7" top="0.75" bottom="0.75" header="0.3" footer="0.3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workbookViewId="0"/>
  </sheetViews>
  <sheetFormatPr defaultRowHeight="14.25"/>
  <cols>
    <col min="1" max="1" width="36.44140625" customWidth="1"/>
    <col min="2" max="4" width="10.44140625" customWidth="1"/>
    <col min="5" max="8" width="10.44140625" bestFit="1" customWidth="1"/>
    <col min="9" max="9" width="10.6640625" bestFit="1" customWidth="1"/>
  </cols>
  <sheetData>
    <row r="1" spans="1:9">
      <c r="A1" s="1" t="s">
        <v>81</v>
      </c>
      <c r="B1" s="1"/>
      <c r="C1" s="1"/>
      <c r="D1" s="1"/>
    </row>
    <row r="2" spans="1:9" s="78" customFormat="1">
      <c r="A2" s="78" t="s">
        <v>3172</v>
      </c>
      <c r="B2" s="1"/>
      <c r="C2" s="1"/>
      <c r="D2" s="1"/>
    </row>
    <row r="3" spans="1:9" s="78" customFormat="1">
      <c r="A3" s="78" t="s">
        <v>3173</v>
      </c>
      <c r="B3" s="1"/>
      <c r="C3" s="1"/>
      <c r="D3" s="1"/>
    </row>
    <row r="4" spans="1:9" s="78" customFormat="1">
      <c r="A4" s="78" t="s">
        <v>622</v>
      </c>
      <c r="B4" s="1"/>
      <c r="C4" s="1"/>
      <c r="D4" s="1"/>
    </row>
    <row r="5" spans="1:9">
      <c r="A5" t="s">
        <v>610</v>
      </c>
    </row>
    <row r="6" spans="1:9">
      <c r="A6" s="98" t="s">
        <v>631</v>
      </c>
      <c r="B6" s="101" t="s">
        <v>1178</v>
      </c>
      <c r="C6" s="105" t="s">
        <v>1179</v>
      </c>
      <c r="D6" s="105" t="s">
        <v>1180</v>
      </c>
      <c r="E6" s="105" t="s">
        <v>507</v>
      </c>
      <c r="F6" s="105" t="s">
        <v>632</v>
      </c>
      <c r="G6" s="105" t="s">
        <v>633</v>
      </c>
      <c r="H6" s="105" t="s">
        <v>905</v>
      </c>
      <c r="I6" s="131" t="s">
        <v>2826</v>
      </c>
    </row>
    <row r="7" spans="1:9">
      <c r="A7" s="4" t="s">
        <v>3349</v>
      </c>
      <c r="B7" s="104">
        <v>436</v>
      </c>
      <c r="C7" s="104">
        <v>410</v>
      </c>
      <c r="D7" s="104">
        <v>379</v>
      </c>
      <c r="E7" s="104">
        <v>348</v>
      </c>
      <c r="F7" s="104">
        <v>397</v>
      </c>
      <c r="G7" s="104">
        <v>324</v>
      </c>
      <c r="H7" s="104">
        <v>405</v>
      </c>
      <c r="I7" s="108">
        <v>385</v>
      </c>
    </row>
    <row r="8" spans="1:9">
      <c r="A8" s="4" t="s">
        <v>3350</v>
      </c>
      <c r="B8" s="104">
        <v>896</v>
      </c>
      <c r="C8" s="104">
        <v>829</v>
      </c>
      <c r="D8" s="104">
        <v>787</v>
      </c>
      <c r="E8" s="104">
        <v>591</v>
      </c>
      <c r="F8" s="104">
        <v>207</v>
      </c>
      <c r="G8" s="104" t="s">
        <v>257</v>
      </c>
      <c r="H8" s="104" t="s">
        <v>257</v>
      </c>
      <c r="I8" s="108" t="s">
        <v>257</v>
      </c>
    </row>
    <row r="9" spans="1:9">
      <c r="A9" s="4" t="s">
        <v>3351</v>
      </c>
      <c r="B9" s="104">
        <v>196</v>
      </c>
      <c r="C9" s="104">
        <v>223</v>
      </c>
      <c r="D9" s="104">
        <v>260</v>
      </c>
      <c r="E9" s="104">
        <v>336</v>
      </c>
      <c r="F9" s="104">
        <v>244</v>
      </c>
      <c r="G9" s="104">
        <v>223</v>
      </c>
      <c r="H9" s="104">
        <v>234</v>
      </c>
      <c r="I9" s="108">
        <v>293</v>
      </c>
    </row>
    <row r="10" spans="1:9">
      <c r="A10" s="4" t="s">
        <v>3352</v>
      </c>
      <c r="B10" s="104">
        <v>69</v>
      </c>
      <c r="C10" s="104">
        <v>382</v>
      </c>
      <c r="D10" s="104">
        <v>2758</v>
      </c>
      <c r="E10" s="104">
        <v>2968</v>
      </c>
      <c r="F10" s="104">
        <v>1987</v>
      </c>
      <c r="G10" s="104">
        <v>1520</v>
      </c>
      <c r="H10" s="104">
        <v>1429</v>
      </c>
      <c r="I10" s="108">
        <v>1598</v>
      </c>
    </row>
    <row r="11" spans="1:9">
      <c r="A11" s="4" t="s">
        <v>1306</v>
      </c>
      <c r="B11" s="104">
        <v>1894</v>
      </c>
      <c r="C11" s="104">
        <v>1629</v>
      </c>
      <c r="D11" s="104">
        <v>1628</v>
      </c>
      <c r="E11" s="104">
        <v>1623</v>
      </c>
      <c r="F11" s="104">
        <v>1327</v>
      </c>
      <c r="G11" s="104">
        <v>375</v>
      </c>
      <c r="H11" s="104">
        <v>70</v>
      </c>
      <c r="I11" s="108">
        <v>16</v>
      </c>
    </row>
    <row r="12" spans="1:9">
      <c r="A12" s="4" t="s">
        <v>1307</v>
      </c>
      <c r="B12" s="104" t="s">
        <v>257</v>
      </c>
      <c r="C12" s="104" t="s">
        <v>257</v>
      </c>
      <c r="D12" s="104" t="s">
        <v>257</v>
      </c>
      <c r="E12" s="104" t="s">
        <v>257</v>
      </c>
      <c r="F12" s="104">
        <v>1422</v>
      </c>
      <c r="G12" s="104">
        <v>573</v>
      </c>
      <c r="H12" s="104">
        <v>179</v>
      </c>
      <c r="I12" s="108">
        <v>57</v>
      </c>
    </row>
    <row r="13" spans="1:9">
      <c r="A13" s="4" t="s">
        <v>1308</v>
      </c>
      <c r="B13" s="104" t="s">
        <v>257</v>
      </c>
      <c r="C13" s="104" t="s">
        <v>257</v>
      </c>
      <c r="D13" s="104" t="s">
        <v>257</v>
      </c>
      <c r="E13" s="104" t="s">
        <v>257</v>
      </c>
      <c r="F13" s="104">
        <v>367</v>
      </c>
      <c r="G13" s="104">
        <v>1272</v>
      </c>
      <c r="H13" s="104">
        <v>1551</v>
      </c>
      <c r="I13" s="108">
        <v>1681</v>
      </c>
    </row>
    <row r="14" spans="1:9">
      <c r="A14" s="4" t="s">
        <v>3353</v>
      </c>
      <c r="B14" s="104">
        <v>0</v>
      </c>
      <c r="C14" s="104">
        <v>2</v>
      </c>
      <c r="D14" s="104">
        <v>0</v>
      </c>
      <c r="E14" s="104">
        <v>3</v>
      </c>
      <c r="F14" s="104">
        <v>0</v>
      </c>
      <c r="G14" s="104">
        <v>0</v>
      </c>
      <c r="H14" s="104">
        <v>0</v>
      </c>
      <c r="I14" s="108">
        <v>0</v>
      </c>
    </row>
    <row r="15" spans="1:9" ht="14.25" customHeight="1">
      <c r="A15" s="4" t="s">
        <v>3354</v>
      </c>
      <c r="B15" s="104">
        <v>2</v>
      </c>
      <c r="C15" s="104">
        <v>0</v>
      </c>
      <c r="D15" s="104">
        <v>1</v>
      </c>
      <c r="E15" s="104">
        <v>0</v>
      </c>
      <c r="F15" s="104">
        <v>1</v>
      </c>
      <c r="G15" s="104">
        <v>0</v>
      </c>
      <c r="H15" s="104">
        <v>0</v>
      </c>
      <c r="I15" s="108">
        <v>0</v>
      </c>
    </row>
    <row r="16" spans="1:9">
      <c r="A16" s="4" t="s">
        <v>634</v>
      </c>
      <c r="B16" s="104">
        <v>1441</v>
      </c>
      <c r="C16" s="104">
        <v>1332</v>
      </c>
      <c r="D16" s="104">
        <v>1475</v>
      </c>
      <c r="E16" s="104">
        <v>1437</v>
      </c>
      <c r="F16" s="104">
        <v>1455</v>
      </c>
      <c r="G16" s="104">
        <v>789</v>
      </c>
      <c r="H16" s="104">
        <v>793</v>
      </c>
      <c r="I16" s="108">
        <v>781</v>
      </c>
    </row>
    <row r="17" spans="1:9">
      <c r="A17" s="4" t="s">
        <v>2789</v>
      </c>
      <c r="B17" s="104" t="s">
        <v>257</v>
      </c>
      <c r="C17" s="104" t="s">
        <v>257</v>
      </c>
      <c r="D17" s="104" t="s">
        <v>257</v>
      </c>
      <c r="E17" s="104">
        <v>1760</v>
      </c>
      <c r="F17" s="104">
        <v>1805</v>
      </c>
      <c r="G17" s="104">
        <v>1714</v>
      </c>
      <c r="H17" s="104">
        <v>1607</v>
      </c>
      <c r="I17" s="108">
        <v>1627</v>
      </c>
    </row>
    <row r="18" spans="1:9">
      <c r="A18" s="4" t="s">
        <v>2790</v>
      </c>
      <c r="B18" s="104" t="s">
        <v>257</v>
      </c>
      <c r="C18" s="104" t="s">
        <v>257</v>
      </c>
      <c r="D18" s="104" t="s">
        <v>257</v>
      </c>
      <c r="E18" s="104">
        <v>2021</v>
      </c>
      <c r="F18" s="104">
        <v>1845</v>
      </c>
      <c r="G18" s="104">
        <v>1653</v>
      </c>
      <c r="H18" s="104">
        <v>1592</v>
      </c>
      <c r="I18" s="108">
        <v>1652</v>
      </c>
    </row>
    <row r="19" spans="1:9">
      <c r="A19" s="4" t="s">
        <v>2791</v>
      </c>
      <c r="B19" s="104" t="s">
        <v>257</v>
      </c>
      <c r="C19" s="104" t="s">
        <v>257</v>
      </c>
      <c r="D19" s="104" t="s">
        <v>257</v>
      </c>
      <c r="E19" s="104">
        <v>1965</v>
      </c>
      <c r="F19" s="104">
        <v>487</v>
      </c>
      <c r="G19" s="104">
        <v>88</v>
      </c>
      <c r="H19" s="104">
        <v>3</v>
      </c>
      <c r="I19" s="108">
        <v>1</v>
      </c>
    </row>
    <row r="20" spans="1:9">
      <c r="A20" s="4" t="s">
        <v>1911</v>
      </c>
      <c r="B20" s="104">
        <v>3739</v>
      </c>
      <c r="C20" s="104">
        <v>3342</v>
      </c>
      <c r="D20" s="104">
        <v>4007</v>
      </c>
      <c r="E20" s="104">
        <v>3683</v>
      </c>
      <c r="F20" s="104">
        <v>3709</v>
      </c>
      <c r="G20" s="104">
        <v>3981</v>
      </c>
      <c r="H20" s="104">
        <v>4163</v>
      </c>
      <c r="I20" s="108">
        <v>4163</v>
      </c>
    </row>
    <row r="21" spans="1:9" s="78" customFormat="1">
      <c r="A21" s="104" t="s">
        <v>2787</v>
      </c>
      <c r="B21" s="104" t="s">
        <v>257</v>
      </c>
      <c r="C21" s="104" t="s">
        <v>257</v>
      </c>
      <c r="D21" s="104" t="s">
        <v>257</v>
      </c>
      <c r="E21" s="104" t="s">
        <v>257</v>
      </c>
      <c r="F21" s="104" t="s">
        <v>257</v>
      </c>
      <c r="G21" s="104" t="s">
        <v>257</v>
      </c>
      <c r="H21" s="104">
        <v>935</v>
      </c>
      <c r="I21" s="108">
        <v>938</v>
      </c>
    </row>
    <row r="22" spans="1:9" s="78" customFormat="1">
      <c r="A22" s="104" t="s">
        <v>2788</v>
      </c>
      <c r="B22" s="104" t="s">
        <v>257</v>
      </c>
      <c r="C22" s="104" t="s">
        <v>257</v>
      </c>
      <c r="D22" s="104" t="s">
        <v>257</v>
      </c>
      <c r="E22" s="104" t="s">
        <v>257</v>
      </c>
      <c r="F22" s="104" t="s">
        <v>257</v>
      </c>
      <c r="G22" s="104" t="s">
        <v>257</v>
      </c>
      <c r="H22" s="104">
        <v>1248</v>
      </c>
      <c r="I22" s="108">
        <v>600</v>
      </c>
    </row>
    <row r="23" spans="1:9">
      <c r="A23" s="4" t="s">
        <v>1309</v>
      </c>
      <c r="B23" s="104">
        <v>8673</v>
      </c>
      <c r="C23" s="104">
        <v>8149</v>
      </c>
      <c r="D23" s="104">
        <v>11295</v>
      </c>
      <c r="E23" s="104">
        <v>16735</v>
      </c>
      <c r="F23" s="104">
        <v>15253</v>
      </c>
      <c r="G23" s="104">
        <v>12512</v>
      </c>
      <c r="H23" s="104">
        <v>14209</v>
      </c>
      <c r="I23" s="108">
        <v>13792</v>
      </c>
    </row>
    <row r="27" spans="1:9">
      <c r="A27" s="78"/>
    </row>
    <row r="28" spans="1:9">
      <c r="A28" s="78"/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4.25"/>
  <cols>
    <col min="1" max="1" width="11.33203125" bestFit="1" customWidth="1"/>
    <col min="2" max="2" width="10.33203125" customWidth="1"/>
    <col min="3" max="3" width="6.5546875" customWidth="1"/>
    <col min="4" max="8" width="18.33203125" customWidth="1"/>
  </cols>
  <sheetData>
    <row r="1" spans="1:3">
      <c r="B1" s="47" t="s">
        <v>2057</v>
      </c>
    </row>
    <row r="2" spans="1:3">
      <c r="A2" s="47" t="s">
        <v>2394</v>
      </c>
      <c r="B2" s="166" t="s">
        <v>2792</v>
      </c>
      <c r="C2" s="166" t="s">
        <v>1976</v>
      </c>
    </row>
    <row r="3" spans="1:3">
      <c r="A3" s="50" t="s">
        <v>2793</v>
      </c>
      <c r="B3" s="1">
        <v>8673</v>
      </c>
      <c r="C3" s="1">
        <v>8673</v>
      </c>
    </row>
    <row r="4" spans="1:3">
      <c r="A4" s="50" t="s">
        <v>2794</v>
      </c>
      <c r="B4" s="1">
        <v>8149</v>
      </c>
      <c r="C4" s="1">
        <v>8149</v>
      </c>
    </row>
    <row r="5" spans="1:3">
      <c r="A5" s="50" t="s">
        <v>2795</v>
      </c>
      <c r="B5" s="1">
        <v>11295</v>
      </c>
      <c r="C5" s="1">
        <v>11295</v>
      </c>
    </row>
    <row r="6" spans="1:3">
      <c r="A6" s="50" t="s">
        <v>2796</v>
      </c>
      <c r="B6" s="1">
        <v>16735</v>
      </c>
      <c r="C6" s="1">
        <v>16735</v>
      </c>
    </row>
    <row r="7" spans="1:3">
      <c r="A7" s="50" t="s">
        <v>2797</v>
      </c>
      <c r="B7" s="1">
        <v>15253</v>
      </c>
      <c r="C7" s="1">
        <v>15253</v>
      </c>
    </row>
    <row r="8" spans="1:3">
      <c r="A8" s="50" t="s">
        <v>2798</v>
      </c>
      <c r="B8" s="1">
        <v>12512</v>
      </c>
      <c r="C8" s="1">
        <v>12512</v>
      </c>
    </row>
    <row r="9" spans="1:3">
      <c r="A9" s="50" t="s">
        <v>2799</v>
      </c>
      <c r="B9" s="1">
        <v>14209</v>
      </c>
      <c r="C9" s="1">
        <v>14209</v>
      </c>
    </row>
    <row r="10" spans="1:3">
      <c r="A10" s="50" t="s">
        <v>3380</v>
      </c>
      <c r="B10" s="1">
        <v>13792</v>
      </c>
      <c r="C10" s="1">
        <v>13792</v>
      </c>
    </row>
  </sheetData>
  <phoneticPr fontId="18"/>
  <pageMargins left="0.7" right="0.7" top="0.75" bottom="0.75" header="0.3" footer="0.3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workbookViewId="0"/>
  </sheetViews>
  <sheetFormatPr defaultRowHeight="14.25"/>
  <cols>
    <col min="1" max="1" width="13.109375" customWidth="1"/>
    <col min="3" max="3" width="12.77734375" bestFit="1" customWidth="1"/>
    <col min="7" max="7" width="12.77734375" bestFit="1" customWidth="1"/>
    <col min="10" max="10" width="10.44140625" bestFit="1" customWidth="1"/>
    <col min="11" max="11" width="7.5546875" bestFit="1" customWidth="1"/>
  </cols>
  <sheetData>
    <row r="1" spans="1:11">
      <c r="A1" t="s">
        <v>1033</v>
      </c>
    </row>
    <row r="2" spans="1:11" s="78" customFormat="1">
      <c r="A2" t="s">
        <v>622</v>
      </c>
    </row>
    <row r="3" spans="1:11">
      <c r="A3" t="s">
        <v>630</v>
      </c>
    </row>
    <row r="4" spans="1:11">
      <c r="A4" s="169" t="s">
        <v>557</v>
      </c>
      <c r="B4" s="169" t="s">
        <v>635</v>
      </c>
      <c r="C4" s="169"/>
      <c r="D4" s="169"/>
      <c r="E4" s="169"/>
      <c r="F4" s="169" t="s">
        <v>636</v>
      </c>
      <c r="G4" s="169"/>
      <c r="H4" s="169"/>
      <c r="I4" s="169"/>
      <c r="J4" s="169" t="s">
        <v>637</v>
      </c>
      <c r="K4" s="169" t="s">
        <v>1035</v>
      </c>
    </row>
    <row r="5" spans="1:11">
      <c r="A5" s="169"/>
      <c r="B5" s="171" t="s">
        <v>313</v>
      </c>
      <c r="C5" s="97"/>
      <c r="D5" s="169" t="s">
        <v>405</v>
      </c>
      <c r="E5" s="169" t="s">
        <v>320</v>
      </c>
      <c r="F5" s="171" t="s">
        <v>313</v>
      </c>
      <c r="G5" s="97"/>
      <c r="H5" s="169" t="s">
        <v>405</v>
      </c>
      <c r="I5" s="169" t="s">
        <v>320</v>
      </c>
      <c r="J5" s="169"/>
      <c r="K5" s="169"/>
    </row>
    <row r="6" spans="1:11">
      <c r="A6" s="169"/>
      <c r="B6" s="169"/>
      <c r="C6" s="95" t="s">
        <v>1034</v>
      </c>
      <c r="D6" s="169"/>
      <c r="E6" s="169"/>
      <c r="F6" s="169"/>
      <c r="G6" s="95" t="s">
        <v>1034</v>
      </c>
      <c r="H6" s="169"/>
      <c r="I6" s="169"/>
      <c r="J6" s="169"/>
      <c r="K6" s="169"/>
    </row>
    <row r="7" spans="1:11" s="78" customFormat="1" ht="7.5" customHeight="1">
      <c r="A7" s="150" t="str">
        <f>A4</f>
        <v>年度別</v>
      </c>
      <c r="B7" s="150" t="str">
        <f>B5&amp;"("&amp;$B$4&amp;")"</f>
        <v>総数(献血希望者数)</v>
      </c>
      <c r="C7" s="150" t="str">
        <f>C6&amp;"("&amp;$B$4&amp;")"</f>
        <v>うち400㎖採決(献血希望者数)</v>
      </c>
      <c r="D7" s="150" t="str">
        <f t="shared" ref="D7:E7" si="0">D5&amp;"("&amp;$B$4&amp;")"</f>
        <v>男(献血希望者数)</v>
      </c>
      <c r="E7" s="150" t="str">
        <f t="shared" si="0"/>
        <v>女(献血希望者数)</v>
      </c>
      <c r="F7" s="150" t="str">
        <f>F5&amp;"("&amp;$F$4&amp;")"</f>
        <v>総数(献血者数)</v>
      </c>
      <c r="G7" s="150" t="str">
        <f>G6&amp;"("&amp;$F$4&amp;")"</f>
        <v>うち400㎖採決(献血者数)</v>
      </c>
      <c r="H7" s="150" t="str">
        <f t="shared" ref="H7:I7" si="1">H5&amp;"("&amp;$F$4&amp;")"</f>
        <v>男(献血者数)</v>
      </c>
      <c r="I7" s="150" t="str">
        <f t="shared" si="1"/>
        <v>女(献血者数)</v>
      </c>
      <c r="J7" s="150" t="str">
        <f>J4</f>
        <v>献血
目標数</v>
      </c>
      <c r="K7" s="150" t="str">
        <f>K4</f>
        <v>達成率</v>
      </c>
    </row>
    <row r="8" spans="1:11">
      <c r="A8" s="4" t="s">
        <v>1181</v>
      </c>
      <c r="B8" s="18">
        <v>1079</v>
      </c>
      <c r="C8" s="18">
        <v>1052</v>
      </c>
      <c r="D8" s="18">
        <v>802</v>
      </c>
      <c r="E8" s="18">
        <v>277</v>
      </c>
      <c r="F8" s="18">
        <v>970</v>
      </c>
      <c r="G8" s="18">
        <v>837</v>
      </c>
      <c r="H8" s="18">
        <v>765</v>
      </c>
      <c r="I8" s="18">
        <v>205</v>
      </c>
      <c r="J8" s="18">
        <v>905</v>
      </c>
      <c r="K8" s="9">
        <v>107.18232044198895</v>
      </c>
    </row>
    <row r="9" spans="1:11">
      <c r="A9" s="4" t="s">
        <v>1182</v>
      </c>
      <c r="B9" s="18">
        <v>1103</v>
      </c>
      <c r="C9" s="18">
        <v>1093</v>
      </c>
      <c r="D9" s="18">
        <v>854</v>
      </c>
      <c r="E9" s="18">
        <v>249</v>
      </c>
      <c r="F9" s="18">
        <v>960</v>
      </c>
      <c r="G9" s="18">
        <v>955</v>
      </c>
      <c r="H9" s="18">
        <v>801</v>
      </c>
      <c r="I9" s="18">
        <v>159</v>
      </c>
      <c r="J9" s="18">
        <v>882</v>
      </c>
      <c r="K9" s="9">
        <v>108.84353741496599</v>
      </c>
    </row>
    <row r="10" spans="1:11">
      <c r="A10" s="4" t="s">
        <v>1183</v>
      </c>
      <c r="B10" s="18">
        <v>1078</v>
      </c>
      <c r="C10" s="18">
        <v>1076</v>
      </c>
      <c r="D10" s="18">
        <v>842</v>
      </c>
      <c r="E10" s="18">
        <v>236</v>
      </c>
      <c r="F10" s="18">
        <v>948</v>
      </c>
      <c r="G10" s="18">
        <v>946</v>
      </c>
      <c r="H10" s="18">
        <v>784</v>
      </c>
      <c r="I10" s="18">
        <v>164</v>
      </c>
      <c r="J10" s="18">
        <v>864</v>
      </c>
      <c r="K10" s="9">
        <v>109.72222222222223</v>
      </c>
    </row>
    <row r="11" spans="1:11">
      <c r="A11" s="4" t="s">
        <v>438</v>
      </c>
      <c r="B11" s="4">
        <v>1030</v>
      </c>
      <c r="C11" s="4">
        <v>1029</v>
      </c>
      <c r="D11" s="4">
        <v>802</v>
      </c>
      <c r="E11" s="4">
        <v>228</v>
      </c>
      <c r="F11" s="4">
        <v>897</v>
      </c>
      <c r="G11" s="4">
        <v>894</v>
      </c>
      <c r="H11" s="4">
        <v>737</v>
      </c>
      <c r="I11" s="4">
        <v>160</v>
      </c>
      <c r="J11" s="4">
        <v>639</v>
      </c>
      <c r="K11" s="9">
        <v>140.3755868544601</v>
      </c>
    </row>
    <row r="12" spans="1:11">
      <c r="A12" s="4" t="s">
        <v>931</v>
      </c>
      <c r="B12" s="4">
        <v>901</v>
      </c>
      <c r="C12" s="4">
        <v>893</v>
      </c>
      <c r="D12" s="4">
        <v>690</v>
      </c>
      <c r="E12" s="4">
        <v>211</v>
      </c>
      <c r="F12" s="4">
        <v>782</v>
      </c>
      <c r="G12" s="4">
        <v>777</v>
      </c>
      <c r="H12" s="4">
        <v>640</v>
      </c>
      <c r="I12" s="4">
        <v>142</v>
      </c>
      <c r="J12" s="4">
        <v>850</v>
      </c>
      <c r="K12" s="9">
        <v>92</v>
      </c>
    </row>
    <row r="13" spans="1:11">
      <c r="A13" s="4" t="s">
        <v>932</v>
      </c>
      <c r="B13" s="4">
        <v>829</v>
      </c>
      <c r="C13" s="4">
        <v>818</v>
      </c>
      <c r="D13" s="4">
        <v>624</v>
      </c>
      <c r="E13" s="4">
        <v>205</v>
      </c>
      <c r="F13" s="4">
        <v>721</v>
      </c>
      <c r="G13" s="4">
        <v>713</v>
      </c>
      <c r="H13" s="4">
        <v>566</v>
      </c>
      <c r="I13" s="4">
        <v>155</v>
      </c>
      <c r="J13" s="4">
        <v>799</v>
      </c>
      <c r="K13" s="9">
        <v>90.237797246558188</v>
      </c>
    </row>
    <row r="14" spans="1:11">
      <c r="A14" s="108" t="s">
        <v>933</v>
      </c>
      <c r="B14" s="108">
        <v>766</v>
      </c>
      <c r="C14" s="108">
        <v>764</v>
      </c>
      <c r="D14" s="108">
        <v>597</v>
      </c>
      <c r="E14" s="108">
        <v>169</v>
      </c>
      <c r="F14" s="108">
        <v>672</v>
      </c>
      <c r="G14" s="108">
        <v>669</v>
      </c>
      <c r="H14" s="108">
        <v>557</v>
      </c>
      <c r="I14" s="108">
        <v>115</v>
      </c>
      <c r="J14" s="108">
        <v>711</v>
      </c>
      <c r="K14" s="126">
        <v>94.514767932489448</v>
      </c>
    </row>
    <row r="15" spans="1:11">
      <c r="A15" s="108" t="s">
        <v>3244</v>
      </c>
      <c r="B15" s="108">
        <v>801</v>
      </c>
      <c r="C15" s="108">
        <v>789</v>
      </c>
      <c r="D15" s="108">
        <v>586</v>
      </c>
      <c r="E15" s="108">
        <v>215</v>
      </c>
      <c r="F15" s="108">
        <v>671</v>
      </c>
      <c r="G15" s="108">
        <v>665</v>
      </c>
      <c r="H15" s="108">
        <v>537</v>
      </c>
      <c r="I15" s="108">
        <v>134</v>
      </c>
      <c r="J15" s="108">
        <v>718</v>
      </c>
      <c r="K15" s="108">
        <v>93.454038997214482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11">
    <mergeCell ref="J4:J6"/>
    <mergeCell ref="K4:K6"/>
    <mergeCell ref="B5:B6"/>
    <mergeCell ref="A4:A6"/>
    <mergeCell ref="B4:E4"/>
    <mergeCell ref="D5:D6"/>
    <mergeCell ref="E5:E6"/>
    <mergeCell ref="F5:F6"/>
    <mergeCell ref="F4:I4"/>
    <mergeCell ref="H5:H6"/>
    <mergeCell ref="I5:I6"/>
  </mergeCells>
  <phoneticPr fontId="18"/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4.25"/>
  <cols>
    <col min="1" max="1" width="10.6640625" bestFit="1" customWidth="1"/>
    <col min="2" max="2" width="14.109375" customWidth="1"/>
    <col min="3" max="3" width="15.33203125" bestFit="1" customWidth="1"/>
  </cols>
  <sheetData>
    <row r="1" spans="1:3">
      <c r="A1" s="47" t="s">
        <v>1975</v>
      </c>
      <c r="B1" s="166" t="s">
        <v>2800</v>
      </c>
      <c r="C1" s="166" t="s">
        <v>2801</v>
      </c>
    </row>
    <row r="2" spans="1:3">
      <c r="A2" s="50" t="s">
        <v>1184</v>
      </c>
      <c r="B2" s="1">
        <v>107.18232044198895</v>
      </c>
      <c r="C2" s="1">
        <v>970</v>
      </c>
    </row>
    <row r="3" spans="1:3">
      <c r="A3" s="50" t="s">
        <v>1185</v>
      </c>
      <c r="B3" s="1">
        <v>108.84353741496599</v>
      </c>
      <c r="C3" s="1">
        <v>960</v>
      </c>
    </row>
    <row r="4" spans="1:3">
      <c r="A4" s="50" t="s">
        <v>1186</v>
      </c>
      <c r="B4" s="1">
        <v>109.72222222222223</v>
      </c>
      <c r="C4" s="1">
        <v>948</v>
      </c>
    </row>
    <row r="5" spans="1:3">
      <c r="A5" s="50" t="s">
        <v>443</v>
      </c>
      <c r="B5" s="1">
        <v>140.3755868544601</v>
      </c>
      <c r="C5" s="1">
        <v>897</v>
      </c>
    </row>
    <row r="6" spans="1:3">
      <c r="A6" s="50" t="s">
        <v>440</v>
      </c>
      <c r="B6" s="1">
        <v>92</v>
      </c>
      <c r="C6" s="1">
        <v>782</v>
      </c>
    </row>
    <row r="7" spans="1:3">
      <c r="A7" s="50" t="s">
        <v>441</v>
      </c>
      <c r="B7" s="1">
        <v>90.237797246558188</v>
      </c>
      <c r="C7" s="1">
        <v>721</v>
      </c>
    </row>
    <row r="8" spans="1:3">
      <c r="A8" s="50" t="s">
        <v>677</v>
      </c>
      <c r="B8" s="1">
        <v>94.514767932489448</v>
      </c>
      <c r="C8" s="1">
        <v>672</v>
      </c>
    </row>
    <row r="9" spans="1:3">
      <c r="A9" s="50" t="s">
        <v>2834</v>
      </c>
      <c r="B9" s="1">
        <v>93.454038997214482</v>
      </c>
      <c r="C9" s="1">
        <v>671</v>
      </c>
    </row>
    <row r="10" spans="1:3">
      <c r="A10" s="50" t="s">
        <v>1976</v>
      </c>
      <c r="B10" s="1">
        <v>836.3302711098994</v>
      </c>
      <c r="C10" s="1">
        <v>6621</v>
      </c>
    </row>
  </sheetData>
  <phoneticPr fontId="18"/>
  <pageMargins left="0.7" right="0.7" top="0.75" bottom="0.75" header="0.3" footer="0.3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"/>
  <sheetViews>
    <sheetView workbookViewId="0"/>
  </sheetViews>
  <sheetFormatPr defaultRowHeight="14.25"/>
  <cols>
    <col min="1" max="1" width="12.33203125" customWidth="1"/>
    <col min="6" max="6" width="12.44140625" bestFit="1" customWidth="1"/>
    <col min="8" max="8" width="8.33203125" bestFit="1" customWidth="1"/>
    <col min="9" max="9" width="12.109375" bestFit="1" customWidth="1"/>
    <col min="10" max="10" width="8.33203125" bestFit="1" customWidth="1"/>
    <col min="11" max="11" width="6.88671875" bestFit="1" customWidth="1"/>
    <col min="12" max="12" width="8.6640625" bestFit="1" customWidth="1"/>
  </cols>
  <sheetData>
    <row r="1" spans="1:12">
      <c r="A1" t="s">
        <v>3153</v>
      </c>
    </row>
    <row r="2" spans="1:12" s="78" customFormat="1">
      <c r="A2" t="s">
        <v>648</v>
      </c>
    </row>
    <row r="3" spans="1:12">
      <c r="A3" t="s">
        <v>644</v>
      </c>
    </row>
    <row r="4" spans="1:12">
      <c r="A4" s="168" t="s">
        <v>1005</v>
      </c>
      <c r="B4" s="168" t="s">
        <v>1036</v>
      </c>
      <c r="C4" s="168"/>
      <c r="D4" s="168"/>
      <c r="E4" s="168"/>
      <c r="F4" s="168" t="s">
        <v>645</v>
      </c>
      <c r="G4" s="176" t="s">
        <v>1999</v>
      </c>
      <c r="H4" s="168" t="s">
        <v>1037</v>
      </c>
      <c r="I4" s="168"/>
      <c r="J4" s="168"/>
      <c r="K4" s="168"/>
      <c r="L4" s="168"/>
    </row>
    <row r="5" spans="1:12">
      <c r="A5" s="168"/>
      <c r="B5" s="4" t="s">
        <v>313</v>
      </c>
      <c r="C5" s="4" t="s">
        <v>646</v>
      </c>
      <c r="D5" s="4" t="s">
        <v>647</v>
      </c>
      <c r="E5" s="4" t="s">
        <v>638</v>
      </c>
      <c r="F5" s="168"/>
      <c r="G5" s="168"/>
      <c r="H5" s="4" t="s">
        <v>639</v>
      </c>
      <c r="I5" s="4" t="s">
        <v>640</v>
      </c>
      <c r="J5" s="4" t="s">
        <v>641</v>
      </c>
      <c r="K5" s="4" t="s">
        <v>642</v>
      </c>
      <c r="L5" s="4" t="s">
        <v>643</v>
      </c>
    </row>
    <row r="6" spans="1:12" s="38" customFormat="1" ht="7.5" customHeight="1">
      <c r="A6" s="139" t="s">
        <v>903</v>
      </c>
      <c r="B6" s="147" t="s">
        <v>313</v>
      </c>
      <c r="C6" s="147" t="s">
        <v>646</v>
      </c>
      <c r="D6" s="147" t="s">
        <v>647</v>
      </c>
      <c r="E6" s="147" t="s">
        <v>638</v>
      </c>
      <c r="F6" s="147" t="s">
        <v>1998</v>
      </c>
      <c r="G6" s="147" t="s">
        <v>2000</v>
      </c>
      <c r="H6" s="147" t="s">
        <v>2001</v>
      </c>
      <c r="I6" s="147" t="s">
        <v>2002</v>
      </c>
      <c r="J6" s="147" t="s">
        <v>2003</v>
      </c>
      <c r="K6" s="147" t="s">
        <v>2004</v>
      </c>
      <c r="L6" s="147" t="s">
        <v>2005</v>
      </c>
    </row>
    <row r="7" spans="1:12" s="38" customFormat="1" ht="14.25" customHeight="1">
      <c r="A7" s="54" t="s">
        <v>2050</v>
      </c>
      <c r="B7" s="54">
        <v>6778</v>
      </c>
      <c r="C7" s="54" t="s">
        <v>257</v>
      </c>
      <c r="D7" s="54" t="s">
        <v>257</v>
      </c>
      <c r="E7" s="54" t="s">
        <v>257</v>
      </c>
      <c r="F7" s="54" t="s">
        <v>257</v>
      </c>
      <c r="G7" s="54" t="s">
        <v>257</v>
      </c>
      <c r="H7" s="54" t="s">
        <v>257</v>
      </c>
      <c r="I7" s="54" t="s">
        <v>257</v>
      </c>
      <c r="J7" s="54" t="s">
        <v>257</v>
      </c>
      <c r="K7" s="54" t="s">
        <v>257</v>
      </c>
      <c r="L7" s="54" t="s">
        <v>257</v>
      </c>
    </row>
    <row r="8" spans="1:12" s="38" customFormat="1" ht="14.25" customHeight="1">
      <c r="A8" s="54" t="s">
        <v>2051</v>
      </c>
      <c r="B8" s="54">
        <v>7446</v>
      </c>
      <c r="C8" s="54" t="s">
        <v>257</v>
      </c>
      <c r="D8" s="54" t="s">
        <v>257</v>
      </c>
      <c r="E8" s="54" t="s">
        <v>257</v>
      </c>
      <c r="F8" s="54" t="s">
        <v>257</v>
      </c>
      <c r="G8" s="54" t="s">
        <v>257</v>
      </c>
      <c r="H8" s="54" t="s">
        <v>257</v>
      </c>
      <c r="I8" s="54" t="s">
        <v>257</v>
      </c>
      <c r="J8" s="54" t="s">
        <v>257</v>
      </c>
      <c r="K8" s="54" t="s">
        <v>257</v>
      </c>
      <c r="L8" s="54" t="s">
        <v>257</v>
      </c>
    </row>
    <row r="9" spans="1:12" s="38" customFormat="1" ht="14.25" customHeight="1">
      <c r="A9" s="54" t="s">
        <v>2052</v>
      </c>
      <c r="B9" s="54">
        <v>8545</v>
      </c>
      <c r="C9" s="54" t="s">
        <v>257</v>
      </c>
      <c r="D9" s="54" t="s">
        <v>257</v>
      </c>
      <c r="E9" s="54" t="s">
        <v>257</v>
      </c>
      <c r="F9" s="54" t="s">
        <v>257</v>
      </c>
      <c r="G9" s="54" t="s">
        <v>257</v>
      </c>
      <c r="H9" s="54" t="s">
        <v>257</v>
      </c>
      <c r="I9" s="54" t="s">
        <v>257</v>
      </c>
      <c r="J9" s="54" t="s">
        <v>257</v>
      </c>
      <c r="K9" s="54" t="s">
        <v>257</v>
      </c>
      <c r="L9" s="54" t="s">
        <v>257</v>
      </c>
    </row>
    <row r="10" spans="1:12" s="38" customFormat="1" ht="14.25" customHeight="1">
      <c r="A10" s="54" t="s">
        <v>2053</v>
      </c>
      <c r="B10" s="54">
        <v>9279</v>
      </c>
      <c r="C10" s="54" t="s">
        <v>257</v>
      </c>
      <c r="D10" s="54" t="s">
        <v>257</v>
      </c>
      <c r="E10" s="54" t="s">
        <v>257</v>
      </c>
      <c r="F10" s="54" t="s">
        <v>257</v>
      </c>
      <c r="G10" s="54" t="s">
        <v>257</v>
      </c>
      <c r="H10" s="54" t="s">
        <v>257</v>
      </c>
      <c r="I10" s="54" t="s">
        <v>257</v>
      </c>
      <c r="J10" s="54" t="s">
        <v>257</v>
      </c>
      <c r="K10" s="54" t="s">
        <v>257</v>
      </c>
      <c r="L10" s="54" t="s">
        <v>257</v>
      </c>
    </row>
    <row r="11" spans="1:12" s="38" customFormat="1" ht="14.25" customHeight="1">
      <c r="A11" s="54" t="s">
        <v>2049</v>
      </c>
      <c r="B11" s="54">
        <v>10051</v>
      </c>
      <c r="C11" s="54" t="s">
        <v>257</v>
      </c>
      <c r="D11" s="54" t="s">
        <v>257</v>
      </c>
      <c r="E11" s="54" t="s">
        <v>257</v>
      </c>
      <c r="F11" s="54" t="s">
        <v>257</v>
      </c>
      <c r="G11" s="54" t="s">
        <v>257</v>
      </c>
      <c r="H11" s="54" t="s">
        <v>257</v>
      </c>
      <c r="I11" s="54" t="s">
        <v>257</v>
      </c>
      <c r="J11" s="54" t="s">
        <v>257</v>
      </c>
      <c r="K11" s="54" t="s">
        <v>257</v>
      </c>
      <c r="L11" s="54" t="s">
        <v>257</v>
      </c>
    </row>
    <row r="12" spans="1:12" s="57" customFormat="1" ht="14.25" customHeight="1">
      <c r="A12" s="58" t="s">
        <v>2061</v>
      </c>
      <c r="B12" s="54">
        <v>12538</v>
      </c>
      <c r="C12" s="54" t="s">
        <v>257</v>
      </c>
      <c r="D12" s="54" t="s">
        <v>257</v>
      </c>
      <c r="E12" s="54" t="s">
        <v>257</v>
      </c>
      <c r="F12" s="54" t="s">
        <v>257</v>
      </c>
      <c r="G12" s="54" t="s">
        <v>257</v>
      </c>
      <c r="H12" s="54" t="s">
        <v>257</v>
      </c>
      <c r="I12" s="54" t="s">
        <v>257</v>
      </c>
      <c r="J12" s="54" t="s">
        <v>257</v>
      </c>
      <c r="K12" s="54" t="s">
        <v>257</v>
      </c>
      <c r="L12" s="54" t="s">
        <v>257</v>
      </c>
    </row>
    <row r="13" spans="1:12" s="57" customFormat="1" ht="14.25" customHeight="1">
      <c r="A13" s="58" t="s">
        <v>2062</v>
      </c>
      <c r="B13" s="54">
        <v>12789</v>
      </c>
      <c r="C13" s="54" t="s">
        <v>257</v>
      </c>
      <c r="D13" s="54" t="s">
        <v>257</v>
      </c>
      <c r="E13" s="54" t="s">
        <v>257</v>
      </c>
      <c r="F13" s="54" t="s">
        <v>257</v>
      </c>
      <c r="G13" s="54" t="s">
        <v>257</v>
      </c>
      <c r="H13" s="54" t="s">
        <v>257</v>
      </c>
      <c r="I13" s="54" t="s">
        <v>257</v>
      </c>
      <c r="J13" s="54" t="s">
        <v>257</v>
      </c>
      <c r="K13" s="54" t="s">
        <v>257</v>
      </c>
      <c r="L13" s="54" t="s">
        <v>257</v>
      </c>
    </row>
    <row r="14" spans="1:12" s="57" customFormat="1" ht="14.25" customHeight="1">
      <c r="A14" s="58" t="s">
        <v>2063</v>
      </c>
      <c r="B14" s="54">
        <v>12827</v>
      </c>
      <c r="C14" s="54" t="s">
        <v>257</v>
      </c>
      <c r="D14" s="54" t="s">
        <v>257</v>
      </c>
      <c r="E14" s="54" t="s">
        <v>257</v>
      </c>
      <c r="F14" s="54" t="s">
        <v>257</v>
      </c>
      <c r="G14" s="54" t="s">
        <v>257</v>
      </c>
      <c r="H14" s="54" t="s">
        <v>257</v>
      </c>
      <c r="I14" s="54" t="s">
        <v>257</v>
      </c>
      <c r="J14" s="54" t="s">
        <v>257</v>
      </c>
      <c r="K14" s="54" t="s">
        <v>257</v>
      </c>
      <c r="L14" s="54" t="s">
        <v>257</v>
      </c>
    </row>
    <row r="15" spans="1:12" s="57" customFormat="1" ht="14.25" customHeight="1">
      <c r="A15" s="58" t="s">
        <v>2064</v>
      </c>
      <c r="B15" s="58">
        <v>13003</v>
      </c>
      <c r="C15" s="54" t="s">
        <v>257</v>
      </c>
      <c r="D15" s="54" t="s">
        <v>257</v>
      </c>
      <c r="E15" s="54" t="s">
        <v>257</v>
      </c>
      <c r="F15" s="54" t="s">
        <v>257</v>
      </c>
      <c r="G15" s="54" t="s">
        <v>257</v>
      </c>
      <c r="H15" s="54" t="s">
        <v>257</v>
      </c>
      <c r="I15" s="54" t="s">
        <v>257</v>
      </c>
      <c r="J15" s="54" t="s">
        <v>257</v>
      </c>
      <c r="K15" s="54" t="s">
        <v>257</v>
      </c>
      <c r="L15" s="54" t="s">
        <v>257</v>
      </c>
    </row>
    <row r="16" spans="1:12" s="57" customFormat="1" ht="14.25" customHeight="1">
      <c r="A16" s="58" t="s">
        <v>2065</v>
      </c>
      <c r="B16" s="58">
        <v>12859</v>
      </c>
      <c r="C16" s="54" t="s">
        <v>257</v>
      </c>
      <c r="D16" s="54" t="s">
        <v>257</v>
      </c>
      <c r="E16" s="54" t="s">
        <v>257</v>
      </c>
      <c r="F16" s="54" t="s">
        <v>257</v>
      </c>
      <c r="G16" s="54" t="s">
        <v>257</v>
      </c>
      <c r="H16" s="54" t="s">
        <v>257</v>
      </c>
      <c r="I16" s="54" t="s">
        <v>257</v>
      </c>
      <c r="J16" s="54" t="s">
        <v>257</v>
      </c>
      <c r="K16" s="54" t="s">
        <v>257</v>
      </c>
      <c r="L16" s="54" t="s">
        <v>257</v>
      </c>
    </row>
    <row r="17" spans="1:12" s="57" customFormat="1" ht="14.25" customHeight="1">
      <c r="A17" s="58" t="s">
        <v>2066</v>
      </c>
      <c r="B17" s="58">
        <v>13228</v>
      </c>
      <c r="C17" s="54" t="s">
        <v>257</v>
      </c>
      <c r="D17" s="54" t="s">
        <v>257</v>
      </c>
      <c r="E17" s="54" t="s">
        <v>257</v>
      </c>
      <c r="F17" s="54" t="s">
        <v>257</v>
      </c>
      <c r="G17" s="54" t="s">
        <v>257</v>
      </c>
      <c r="H17" s="54" t="s">
        <v>257</v>
      </c>
      <c r="I17" s="54" t="s">
        <v>257</v>
      </c>
      <c r="J17" s="54" t="s">
        <v>257</v>
      </c>
      <c r="K17" s="54" t="s">
        <v>257</v>
      </c>
      <c r="L17" s="54" t="s">
        <v>257</v>
      </c>
    </row>
    <row r="18" spans="1:12" s="57" customFormat="1" ht="14.25" customHeight="1">
      <c r="A18" s="58" t="s">
        <v>2067</v>
      </c>
      <c r="B18" s="58">
        <v>13402</v>
      </c>
      <c r="C18" s="54" t="s">
        <v>257</v>
      </c>
      <c r="D18" s="54" t="s">
        <v>257</v>
      </c>
      <c r="E18" s="54" t="s">
        <v>257</v>
      </c>
      <c r="F18" s="54" t="s">
        <v>257</v>
      </c>
      <c r="G18" s="54" t="s">
        <v>257</v>
      </c>
      <c r="H18" s="54" t="s">
        <v>257</v>
      </c>
      <c r="I18" s="54" t="s">
        <v>257</v>
      </c>
      <c r="J18" s="54" t="s">
        <v>257</v>
      </c>
      <c r="K18" s="54" t="s">
        <v>257</v>
      </c>
      <c r="L18" s="54" t="s">
        <v>257</v>
      </c>
    </row>
    <row r="19" spans="1:12" s="57" customFormat="1" ht="14.25" customHeight="1">
      <c r="A19" s="58" t="s">
        <v>2068</v>
      </c>
      <c r="B19" s="58">
        <v>13922</v>
      </c>
      <c r="C19" s="54" t="s">
        <v>257</v>
      </c>
      <c r="D19" s="54" t="s">
        <v>257</v>
      </c>
      <c r="E19" s="54" t="s">
        <v>257</v>
      </c>
      <c r="F19" s="54" t="s">
        <v>257</v>
      </c>
      <c r="G19" s="54" t="s">
        <v>257</v>
      </c>
      <c r="H19" s="54" t="s">
        <v>257</v>
      </c>
      <c r="I19" s="54" t="s">
        <v>257</v>
      </c>
      <c r="J19" s="54" t="s">
        <v>257</v>
      </c>
      <c r="K19" s="54" t="s">
        <v>257</v>
      </c>
      <c r="L19" s="54" t="s">
        <v>257</v>
      </c>
    </row>
    <row r="20" spans="1:12" s="57" customFormat="1" ht="14.25" customHeight="1">
      <c r="A20" s="58" t="s">
        <v>2069</v>
      </c>
      <c r="B20" s="58">
        <v>14112</v>
      </c>
      <c r="C20" s="54" t="s">
        <v>257</v>
      </c>
      <c r="D20" s="54" t="s">
        <v>257</v>
      </c>
      <c r="E20" s="54" t="s">
        <v>257</v>
      </c>
      <c r="F20" s="54" t="s">
        <v>257</v>
      </c>
      <c r="G20" s="54" t="s">
        <v>257</v>
      </c>
      <c r="H20" s="54" t="s">
        <v>257</v>
      </c>
      <c r="I20" s="54" t="s">
        <v>257</v>
      </c>
      <c r="J20" s="54" t="s">
        <v>257</v>
      </c>
      <c r="K20" s="54" t="s">
        <v>257</v>
      </c>
      <c r="L20" s="54" t="s">
        <v>257</v>
      </c>
    </row>
    <row r="21" spans="1:12" s="57" customFormat="1" ht="14.25" customHeight="1">
      <c r="A21" s="58" t="s">
        <v>2070</v>
      </c>
      <c r="B21" s="58">
        <v>14967</v>
      </c>
      <c r="C21" s="54" t="s">
        <v>257</v>
      </c>
      <c r="D21" s="54" t="s">
        <v>257</v>
      </c>
      <c r="E21" s="54" t="s">
        <v>257</v>
      </c>
      <c r="F21" s="54" t="s">
        <v>257</v>
      </c>
      <c r="G21" s="54" t="s">
        <v>257</v>
      </c>
      <c r="H21" s="54" t="s">
        <v>257</v>
      </c>
      <c r="I21" s="54" t="s">
        <v>257</v>
      </c>
      <c r="J21" s="54" t="s">
        <v>257</v>
      </c>
      <c r="K21" s="54" t="s">
        <v>257</v>
      </c>
      <c r="L21" s="54" t="s">
        <v>257</v>
      </c>
    </row>
    <row r="22" spans="1:12" s="57" customFormat="1" ht="14.25" customHeight="1">
      <c r="A22" s="58" t="s">
        <v>2071</v>
      </c>
      <c r="B22" s="58">
        <v>15542</v>
      </c>
      <c r="C22" s="54" t="s">
        <v>257</v>
      </c>
      <c r="D22" s="54" t="s">
        <v>257</v>
      </c>
      <c r="E22" s="54" t="s">
        <v>257</v>
      </c>
      <c r="F22" s="54" t="s">
        <v>257</v>
      </c>
      <c r="G22" s="54" t="s">
        <v>257</v>
      </c>
      <c r="H22" s="54" t="s">
        <v>257</v>
      </c>
      <c r="I22" s="54" t="s">
        <v>257</v>
      </c>
      <c r="J22" s="54" t="s">
        <v>257</v>
      </c>
      <c r="K22" s="54" t="s">
        <v>257</v>
      </c>
      <c r="L22" s="54" t="s">
        <v>257</v>
      </c>
    </row>
    <row r="23" spans="1:12" s="57" customFormat="1" ht="14.25" customHeight="1">
      <c r="A23" s="58" t="s">
        <v>2072</v>
      </c>
      <c r="B23" s="58">
        <v>15539</v>
      </c>
      <c r="C23" s="54" t="s">
        <v>257</v>
      </c>
      <c r="D23" s="54" t="s">
        <v>257</v>
      </c>
      <c r="E23" s="54" t="s">
        <v>257</v>
      </c>
      <c r="F23" s="54" t="s">
        <v>257</v>
      </c>
      <c r="G23" s="54" t="s">
        <v>257</v>
      </c>
      <c r="H23" s="54" t="s">
        <v>257</v>
      </c>
      <c r="I23" s="54" t="s">
        <v>257</v>
      </c>
      <c r="J23" s="54" t="s">
        <v>257</v>
      </c>
      <c r="K23" s="54" t="s">
        <v>257</v>
      </c>
      <c r="L23" s="54" t="s">
        <v>257</v>
      </c>
    </row>
    <row r="24" spans="1:12" s="57" customFormat="1" ht="14.25" customHeight="1">
      <c r="A24" s="58" t="s">
        <v>2073</v>
      </c>
      <c r="B24" s="58">
        <v>15284</v>
      </c>
      <c r="C24" s="54" t="s">
        <v>257</v>
      </c>
      <c r="D24" s="54" t="s">
        <v>257</v>
      </c>
      <c r="E24" s="54" t="s">
        <v>257</v>
      </c>
      <c r="F24" s="54" t="s">
        <v>257</v>
      </c>
      <c r="G24" s="54" t="s">
        <v>257</v>
      </c>
      <c r="H24" s="54" t="s">
        <v>257</v>
      </c>
      <c r="I24" s="54" t="s">
        <v>257</v>
      </c>
      <c r="J24" s="54" t="s">
        <v>257</v>
      </c>
      <c r="K24" s="54" t="s">
        <v>257</v>
      </c>
      <c r="L24" s="54" t="s">
        <v>257</v>
      </c>
    </row>
    <row r="25" spans="1:12" s="57" customFormat="1" ht="14.25" customHeight="1">
      <c r="A25" s="58" t="s">
        <v>2074</v>
      </c>
      <c r="B25" s="58">
        <v>15008</v>
      </c>
      <c r="C25" s="54" t="s">
        <v>257</v>
      </c>
      <c r="D25" s="54" t="s">
        <v>257</v>
      </c>
      <c r="E25" s="54" t="s">
        <v>257</v>
      </c>
      <c r="F25" s="54" t="s">
        <v>257</v>
      </c>
      <c r="G25" s="54" t="s">
        <v>257</v>
      </c>
      <c r="H25" s="54" t="s">
        <v>257</v>
      </c>
      <c r="I25" s="54" t="s">
        <v>257</v>
      </c>
      <c r="J25" s="54" t="s">
        <v>257</v>
      </c>
      <c r="K25" s="54" t="s">
        <v>257</v>
      </c>
      <c r="L25" s="54" t="s">
        <v>257</v>
      </c>
    </row>
    <row r="26" spans="1:12" s="57" customFormat="1" ht="14.25" customHeight="1">
      <c r="A26" s="58" t="s">
        <v>2075</v>
      </c>
      <c r="B26" s="58">
        <v>15775</v>
      </c>
      <c r="C26" s="54" t="s">
        <v>257</v>
      </c>
      <c r="D26" s="54" t="s">
        <v>257</v>
      </c>
      <c r="E26" s="54" t="s">
        <v>257</v>
      </c>
      <c r="F26" s="54" t="s">
        <v>257</v>
      </c>
      <c r="G26" s="54" t="s">
        <v>257</v>
      </c>
      <c r="H26" s="54" t="s">
        <v>257</v>
      </c>
      <c r="I26" s="54" t="s">
        <v>257</v>
      </c>
      <c r="J26" s="54" t="s">
        <v>257</v>
      </c>
      <c r="K26" s="54" t="s">
        <v>257</v>
      </c>
      <c r="L26" s="54" t="s">
        <v>257</v>
      </c>
    </row>
    <row r="27" spans="1:12" s="57" customFormat="1" ht="14.25" customHeight="1">
      <c r="A27" s="58" t="s">
        <v>1193</v>
      </c>
      <c r="B27" s="58">
        <v>15523</v>
      </c>
      <c r="C27" s="54" t="s">
        <v>257</v>
      </c>
      <c r="D27" s="54" t="s">
        <v>257</v>
      </c>
      <c r="E27" s="54" t="s">
        <v>257</v>
      </c>
      <c r="F27" s="54" t="s">
        <v>257</v>
      </c>
      <c r="G27" s="54" t="s">
        <v>257</v>
      </c>
      <c r="H27" s="54" t="s">
        <v>257</v>
      </c>
      <c r="I27" s="54" t="s">
        <v>257</v>
      </c>
      <c r="J27" s="54" t="s">
        <v>257</v>
      </c>
      <c r="K27" s="54" t="s">
        <v>257</v>
      </c>
      <c r="L27" s="54" t="s">
        <v>257</v>
      </c>
    </row>
    <row r="28" spans="1:12">
      <c r="A28" s="4" t="s">
        <v>1181</v>
      </c>
      <c r="B28" s="4">
        <v>15406</v>
      </c>
      <c r="C28" s="18">
        <v>11442</v>
      </c>
      <c r="D28" s="18">
        <v>2616</v>
      </c>
      <c r="E28" s="18">
        <v>1348</v>
      </c>
      <c r="F28" s="18">
        <v>1584</v>
      </c>
      <c r="G28" s="18">
        <v>888</v>
      </c>
      <c r="H28" s="18">
        <v>10506</v>
      </c>
      <c r="I28" s="18">
        <v>1021</v>
      </c>
      <c r="J28" s="18">
        <v>838</v>
      </c>
      <c r="K28" s="18">
        <v>3031</v>
      </c>
      <c r="L28" s="18">
        <v>10</v>
      </c>
    </row>
    <row r="29" spans="1:12">
      <c r="A29" s="4" t="s">
        <v>1182</v>
      </c>
      <c r="B29" s="4">
        <v>15071</v>
      </c>
      <c r="C29" s="18">
        <v>11968</v>
      </c>
      <c r="D29" s="18">
        <v>2586</v>
      </c>
      <c r="E29" s="18">
        <v>517</v>
      </c>
      <c r="F29" s="18">
        <v>1034</v>
      </c>
      <c r="G29" s="18">
        <v>869</v>
      </c>
      <c r="H29" s="18">
        <v>10278</v>
      </c>
      <c r="I29" s="18">
        <v>823</v>
      </c>
      <c r="J29" s="18">
        <v>808</v>
      </c>
      <c r="K29" s="18">
        <v>3152</v>
      </c>
      <c r="L29" s="18">
        <v>10</v>
      </c>
    </row>
    <row r="30" spans="1:12">
      <c r="A30" s="4" t="s">
        <v>1183</v>
      </c>
      <c r="B30" s="4">
        <v>14798</v>
      </c>
      <c r="C30" s="18">
        <v>11462</v>
      </c>
      <c r="D30" s="18">
        <v>2418</v>
      </c>
      <c r="E30" s="18">
        <v>918</v>
      </c>
      <c r="F30" s="18">
        <v>1743</v>
      </c>
      <c r="G30" s="18">
        <v>851</v>
      </c>
      <c r="H30" s="18">
        <v>9998</v>
      </c>
      <c r="I30" s="18">
        <v>801</v>
      </c>
      <c r="J30" s="18">
        <v>884</v>
      </c>
      <c r="K30" s="18">
        <v>3105</v>
      </c>
      <c r="L30" s="18">
        <v>10</v>
      </c>
    </row>
    <row r="31" spans="1:12">
      <c r="A31" s="4" t="s">
        <v>438</v>
      </c>
      <c r="B31" s="4">
        <v>14666</v>
      </c>
      <c r="C31" s="4">
        <v>11738</v>
      </c>
      <c r="D31" s="4">
        <v>2336</v>
      </c>
      <c r="E31" s="4">
        <v>592</v>
      </c>
      <c r="F31" s="4">
        <v>1989</v>
      </c>
      <c r="G31" s="4">
        <v>845</v>
      </c>
      <c r="H31" s="4">
        <v>9961</v>
      </c>
      <c r="I31" s="4">
        <v>807</v>
      </c>
      <c r="J31" s="4">
        <v>834</v>
      </c>
      <c r="K31" s="4">
        <v>3055</v>
      </c>
      <c r="L31" s="4">
        <v>9</v>
      </c>
    </row>
    <row r="32" spans="1:12">
      <c r="A32" s="4" t="s">
        <v>931</v>
      </c>
      <c r="B32" s="4">
        <v>14842</v>
      </c>
      <c r="C32" s="4">
        <v>11981</v>
      </c>
      <c r="D32" s="4">
        <v>2271</v>
      </c>
      <c r="E32" s="4">
        <v>590</v>
      </c>
      <c r="F32" s="4">
        <v>1871</v>
      </c>
      <c r="G32" s="4">
        <v>855</v>
      </c>
      <c r="H32" s="4">
        <v>10090</v>
      </c>
      <c r="I32" s="4">
        <v>782</v>
      </c>
      <c r="J32" s="4">
        <v>780</v>
      </c>
      <c r="K32" s="4">
        <v>3184</v>
      </c>
      <c r="L32" s="4">
        <v>6</v>
      </c>
    </row>
    <row r="33" spans="1:12">
      <c r="A33" s="4" t="s">
        <v>932</v>
      </c>
      <c r="B33" s="4">
        <v>14406</v>
      </c>
      <c r="C33" s="4">
        <v>11624</v>
      </c>
      <c r="D33" s="4">
        <v>2192</v>
      </c>
      <c r="E33" s="4">
        <v>590</v>
      </c>
      <c r="F33" s="4">
        <v>966</v>
      </c>
      <c r="G33" s="4">
        <v>831</v>
      </c>
      <c r="H33" s="4">
        <v>9836</v>
      </c>
      <c r="I33" s="4">
        <v>790</v>
      </c>
      <c r="J33" s="4">
        <v>744</v>
      </c>
      <c r="K33" s="4">
        <v>3028</v>
      </c>
      <c r="L33" s="4">
        <v>8</v>
      </c>
    </row>
    <row r="34" spans="1:12">
      <c r="A34" s="4" t="s">
        <v>933</v>
      </c>
      <c r="B34" s="4">
        <v>14296</v>
      </c>
      <c r="C34" s="4">
        <v>11429</v>
      </c>
      <c r="D34" s="4">
        <v>2363</v>
      </c>
      <c r="E34" s="4">
        <v>504</v>
      </c>
      <c r="F34" s="4">
        <v>819</v>
      </c>
      <c r="G34" s="4">
        <v>824</v>
      </c>
      <c r="H34" s="4">
        <v>9903</v>
      </c>
      <c r="I34" s="4">
        <v>823</v>
      </c>
      <c r="J34" s="4">
        <v>698</v>
      </c>
      <c r="K34" s="4">
        <v>2866</v>
      </c>
      <c r="L34" s="4">
        <v>6</v>
      </c>
    </row>
    <row r="35" spans="1:12">
      <c r="A35" s="108" t="s">
        <v>3244</v>
      </c>
      <c r="B35" s="108">
        <v>13931</v>
      </c>
      <c r="C35" s="108">
        <v>10904</v>
      </c>
      <c r="D35" s="108">
        <v>2249</v>
      </c>
      <c r="E35" s="108">
        <v>778</v>
      </c>
      <c r="F35" s="108">
        <v>700</v>
      </c>
      <c r="G35" s="108">
        <v>794</v>
      </c>
      <c r="H35" s="108">
        <v>9598</v>
      </c>
      <c r="I35" s="108">
        <v>707</v>
      </c>
      <c r="J35" s="108">
        <v>869</v>
      </c>
      <c r="K35" s="108">
        <v>2757</v>
      </c>
      <c r="L35" s="108">
        <v>5</v>
      </c>
    </row>
  </sheetData>
  <autoFilter ref="A6:L6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5">
    <mergeCell ref="B4:E4"/>
    <mergeCell ref="F4:F5"/>
    <mergeCell ref="G4:G5"/>
    <mergeCell ref="H4:L4"/>
    <mergeCell ref="A4:A5"/>
  </mergeCells>
  <phoneticPr fontId="18"/>
  <pageMargins left="0.7" right="0.7" top="0.75" bottom="0.75" header="0.3" footer="0.3"/>
  <pageSetup paperSize="9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/>
  </sheetViews>
  <sheetFormatPr defaultRowHeight="14.25"/>
  <cols>
    <col min="1" max="1" width="10.6640625" customWidth="1"/>
    <col min="2" max="2" width="8.77734375" customWidth="1"/>
    <col min="3" max="3" width="12.77734375" customWidth="1"/>
    <col min="4" max="4" width="8.77734375" customWidth="1"/>
    <col min="5" max="5" width="7.21875" customWidth="1"/>
    <col min="6" max="6" width="9.109375" customWidth="1"/>
  </cols>
  <sheetData>
    <row r="1" spans="1:6">
      <c r="A1" s="47" t="s">
        <v>1975</v>
      </c>
      <c r="B1" s="166" t="s">
        <v>639</v>
      </c>
      <c r="C1" s="166" t="s">
        <v>640</v>
      </c>
      <c r="D1" s="166" t="s">
        <v>641</v>
      </c>
      <c r="E1" s="166" t="s">
        <v>2006</v>
      </c>
      <c r="F1" s="166" t="s">
        <v>643</v>
      </c>
    </row>
    <row r="2" spans="1:6">
      <c r="A2" s="50" t="s">
        <v>1184</v>
      </c>
      <c r="B2" s="1">
        <v>10506</v>
      </c>
      <c r="C2" s="1">
        <v>1021</v>
      </c>
      <c r="D2" s="1">
        <v>838</v>
      </c>
      <c r="E2" s="1">
        <v>3031</v>
      </c>
      <c r="F2" s="1">
        <v>10</v>
      </c>
    </row>
    <row r="3" spans="1:6">
      <c r="A3" s="50" t="s">
        <v>1185</v>
      </c>
      <c r="B3" s="1">
        <v>10278</v>
      </c>
      <c r="C3" s="1">
        <v>823</v>
      </c>
      <c r="D3" s="1">
        <v>808</v>
      </c>
      <c r="E3" s="1">
        <v>3152</v>
      </c>
      <c r="F3" s="1">
        <v>10</v>
      </c>
    </row>
    <row r="4" spans="1:6">
      <c r="A4" s="50" t="s">
        <v>1186</v>
      </c>
      <c r="B4" s="1">
        <v>9998</v>
      </c>
      <c r="C4" s="1">
        <v>801</v>
      </c>
      <c r="D4" s="1">
        <v>884</v>
      </c>
      <c r="E4" s="1">
        <v>3105</v>
      </c>
      <c r="F4" s="1">
        <v>10</v>
      </c>
    </row>
    <row r="5" spans="1:6">
      <c r="A5" s="50" t="s">
        <v>443</v>
      </c>
      <c r="B5" s="1">
        <v>9961</v>
      </c>
      <c r="C5" s="1">
        <v>807</v>
      </c>
      <c r="D5" s="1">
        <v>834</v>
      </c>
      <c r="E5" s="1">
        <v>3055</v>
      </c>
      <c r="F5" s="1">
        <v>9</v>
      </c>
    </row>
    <row r="6" spans="1:6">
      <c r="A6" s="50" t="s">
        <v>440</v>
      </c>
      <c r="B6" s="1">
        <v>10090</v>
      </c>
      <c r="C6" s="1">
        <v>782</v>
      </c>
      <c r="D6" s="1">
        <v>780</v>
      </c>
      <c r="E6" s="1">
        <v>3184</v>
      </c>
      <c r="F6" s="1">
        <v>6</v>
      </c>
    </row>
    <row r="7" spans="1:6">
      <c r="A7" s="50" t="s">
        <v>441</v>
      </c>
      <c r="B7" s="1">
        <v>9836</v>
      </c>
      <c r="C7" s="1">
        <v>790</v>
      </c>
      <c r="D7" s="1">
        <v>744</v>
      </c>
      <c r="E7" s="1">
        <v>3028</v>
      </c>
      <c r="F7" s="1">
        <v>8</v>
      </c>
    </row>
    <row r="8" spans="1:6">
      <c r="A8" s="50" t="s">
        <v>677</v>
      </c>
      <c r="B8" s="1">
        <v>9903</v>
      </c>
      <c r="C8" s="1">
        <v>823</v>
      </c>
      <c r="D8" s="1">
        <v>698</v>
      </c>
      <c r="E8" s="1">
        <v>2866</v>
      </c>
      <c r="F8" s="1">
        <v>6</v>
      </c>
    </row>
    <row r="9" spans="1:6">
      <c r="A9" s="50" t="s">
        <v>2834</v>
      </c>
      <c r="B9" s="1">
        <v>9598</v>
      </c>
      <c r="C9" s="1">
        <v>707</v>
      </c>
      <c r="D9" s="1">
        <v>869</v>
      </c>
      <c r="E9" s="1">
        <v>2757</v>
      </c>
      <c r="F9" s="1">
        <v>5</v>
      </c>
    </row>
    <row r="10" spans="1:6">
      <c r="A10" s="50" t="s">
        <v>1976</v>
      </c>
      <c r="B10" s="1">
        <v>80170</v>
      </c>
      <c r="C10" s="1">
        <v>6554</v>
      </c>
      <c r="D10" s="1">
        <v>6455</v>
      </c>
      <c r="E10" s="1">
        <v>24178</v>
      </c>
      <c r="F10" s="1">
        <v>64</v>
      </c>
    </row>
  </sheetData>
  <phoneticPr fontId="18"/>
  <pageMargins left="0.7" right="0.7" top="0.75" bottom="0.75" header="0.3" footer="0.3"/>
  <pageSetup paperSize="9" orientation="landscape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workbookViewId="0"/>
  </sheetViews>
  <sheetFormatPr defaultRowHeight="14.25"/>
  <cols>
    <col min="1" max="1" width="10.33203125" bestFit="1" customWidth="1"/>
    <col min="2" max="3" width="7.21875" bestFit="1" customWidth="1"/>
  </cols>
  <sheetData>
    <row r="1" spans="1:3">
      <c r="A1" s="47" t="s">
        <v>1975</v>
      </c>
      <c r="B1" s="166" t="s">
        <v>2098</v>
      </c>
      <c r="C1" s="166" t="s">
        <v>2099</v>
      </c>
    </row>
    <row r="2" spans="1:3">
      <c r="A2" s="50" t="s">
        <v>1176</v>
      </c>
      <c r="B2" s="1">
        <v>1752</v>
      </c>
      <c r="C2" s="1">
        <v>1825</v>
      </c>
    </row>
    <row r="3" spans="1:3">
      <c r="A3" s="50" t="s">
        <v>1177</v>
      </c>
      <c r="B3" s="1">
        <v>1770</v>
      </c>
      <c r="C3" s="1">
        <v>1823</v>
      </c>
    </row>
    <row r="4" spans="1:3">
      <c r="A4" s="50" t="s">
        <v>391</v>
      </c>
      <c r="B4" s="1">
        <v>1952</v>
      </c>
      <c r="C4" s="1">
        <v>1975</v>
      </c>
    </row>
    <row r="5" spans="1:3">
      <c r="A5" s="50" t="s">
        <v>376</v>
      </c>
      <c r="B5" s="1">
        <v>1910</v>
      </c>
      <c r="C5" s="1">
        <v>1939</v>
      </c>
    </row>
    <row r="6" spans="1:3">
      <c r="A6" s="50" t="s">
        <v>389</v>
      </c>
      <c r="B6" s="1">
        <v>1985</v>
      </c>
      <c r="C6" s="1">
        <v>1741</v>
      </c>
    </row>
    <row r="7" spans="1:3">
      <c r="A7" s="50" t="s">
        <v>901</v>
      </c>
      <c r="B7" s="1">
        <v>2015</v>
      </c>
      <c r="C7" s="1">
        <v>1804</v>
      </c>
    </row>
    <row r="8" spans="1:3">
      <c r="A8" s="50" t="s">
        <v>1976</v>
      </c>
      <c r="B8" s="1">
        <v>11384</v>
      </c>
      <c r="C8" s="1">
        <v>11107</v>
      </c>
    </row>
  </sheetData>
  <phoneticPr fontId="18"/>
  <pageMargins left="0.7" right="0.7" top="0.75" bottom="0.75" header="0.3" footer="0.3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workbookViewId="0"/>
  </sheetViews>
  <sheetFormatPr defaultRowHeight="14.25"/>
  <cols>
    <col min="1" max="1" width="10.6640625" style="57" customWidth="1"/>
    <col min="2" max="2" width="11.6640625" style="57" bestFit="1" customWidth="1"/>
    <col min="3" max="5" width="9.109375" style="57" bestFit="1" customWidth="1"/>
    <col min="6" max="6" width="9.109375" style="57" customWidth="1"/>
    <col min="7" max="16384" width="8.88671875" style="57"/>
  </cols>
  <sheetData>
    <row r="1" spans="1:6">
      <c r="A1" s="47" t="s">
        <v>1975</v>
      </c>
      <c r="B1" t="s">
        <v>1991</v>
      </c>
      <c r="C1"/>
      <c r="D1"/>
      <c r="E1"/>
      <c r="F1"/>
    </row>
    <row r="2" spans="1:6">
      <c r="A2" s="50" t="s">
        <v>2055</v>
      </c>
      <c r="B2" s="1">
        <v>6778</v>
      </c>
      <c r="C2"/>
      <c r="D2"/>
      <c r="E2"/>
      <c r="F2"/>
    </row>
    <row r="3" spans="1:6">
      <c r="A3" s="50" t="s">
        <v>2048</v>
      </c>
      <c r="B3" s="1">
        <v>10051</v>
      </c>
      <c r="C3"/>
      <c r="D3"/>
      <c r="E3"/>
      <c r="F3"/>
    </row>
    <row r="4" spans="1:6">
      <c r="A4" s="50" t="s">
        <v>2078</v>
      </c>
      <c r="B4" s="1">
        <v>12827</v>
      </c>
      <c r="C4"/>
      <c r="D4"/>
      <c r="E4"/>
      <c r="F4"/>
    </row>
    <row r="5" spans="1:6">
      <c r="A5" s="50" t="s">
        <v>2076</v>
      </c>
      <c r="B5" s="1">
        <v>13922</v>
      </c>
      <c r="C5"/>
      <c r="D5"/>
      <c r="E5"/>
      <c r="F5"/>
    </row>
    <row r="6" spans="1:6">
      <c r="A6" s="50" t="s">
        <v>2077</v>
      </c>
      <c r="B6" s="1">
        <v>15539</v>
      </c>
      <c r="C6"/>
      <c r="D6"/>
      <c r="E6"/>
      <c r="F6"/>
    </row>
    <row r="7" spans="1:6">
      <c r="A7" s="50" t="s">
        <v>1184</v>
      </c>
      <c r="B7" s="1">
        <v>15406</v>
      </c>
      <c r="C7"/>
      <c r="D7"/>
      <c r="E7"/>
      <c r="F7"/>
    </row>
    <row r="8" spans="1:6">
      <c r="A8" s="50" t="s">
        <v>440</v>
      </c>
      <c r="B8" s="1">
        <v>14842</v>
      </c>
      <c r="C8"/>
      <c r="D8"/>
      <c r="E8"/>
      <c r="F8"/>
    </row>
    <row r="9" spans="1:6">
      <c r="A9" s="50" t="s">
        <v>441</v>
      </c>
      <c r="B9" s="1">
        <v>14406</v>
      </c>
      <c r="C9"/>
      <c r="D9"/>
      <c r="E9"/>
      <c r="F9"/>
    </row>
    <row r="10" spans="1:6">
      <c r="A10" s="50" t="s">
        <v>677</v>
      </c>
      <c r="B10" s="1">
        <v>14296</v>
      </c>
    </row>
    <row r="11" spans="1:6">
      <c r="A11" s="50" t="s">
        <v>2834</v>
      </c>
      <c r="B11" s="1">
        <v>13931</v>
      </c>
    </row>
    <row r="12" spans="1:6">
      <c r="A12" s="50" t="s">
        <v>1976</v>
      </c>
      <c r="B12" s="1">
        <v>131998</v>
      </c>
    </row>
    <row r="13" spans="1:6">
      <c r="A13"/>
      <c r="B13"/>
    </row>
    <row r="14" spans="1:6">
      <c r="A14"/>
      <c r="B14"/>
    </row>
    <row r="15" spans="1:6">
      <c r="A15"/>
      <c r="B15"/>
    </row>
    <row r="16" spans="1:6">
      <c r="A16"/>
      <c r="B16"/>
    </row>
    <row r="17" spans="1:2">
      <c r="A17"/>
      <c r="B17"/>
    </row>
    <row r="18" spans="1:2">
      <c r="A18"/>
      <c r="B18"/>
    </row>
    <row r="19" spans="1:2">
      <c r="A19"/>
      <c r="B19"/>
    </row>
    <row r="20" spans="1:2">
      <c r="A20"/>
      <c r="B20"/>
    </row>
    <row r="21" spans="1:2">
      <c r="A21"/>
      <c r="B21"/>
    </row>
    <row r="22" spans="1:2">
      <c r="A22"/>
      <c r="B22"/>
    </row>
    <row r="23" spans="1:2">
      <c r="A23"/>
      <c r="B23"/>
    </row>
    <row r="24" spans="1:2">
      <c r="A24"/>
      <c r="B24"/>
    </row>
    <row r="25" spans="1:2">
      <c r="A25"/>
      <c r="B25"/>
    </row>
    <row r="26" spans="1:2">
      <c r="A26"/>
      <c r="B26"/>
    </row>
    <row r="27" spans="1:2">
      <c r="A27"/>
      <c r="B27"/>
    </row>
    <row r="28" spans="1:2">
      <c r="A28"/>
      <c r="B28"/>
    </row>
    <row r="29" spans="1:2">
      <c r="A29"/>
      <c r="B29"/>
    </row>
    <row r="30" spans="1:2">
      <c r="A30"/>
      <c r="B30"/>
    </row>
  </sheetData>
  <phoneticPr fontId="18"/>
  <pageMargins left="0.7" right="0.7" top="0.75" bottom="0.75" header="0.3" footer="0.3"/>
  <pageSetup paperSize="9" orientation="landscape" r:id="rId2"/>
  <drawing r:id="rId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5"/>
  <sheetViews>
    <sheetView topLeftCell="A19" workbookViewId="0">
      <selection activeCell="B35" sqref="B35"/>
    </sheetView>
  </sheetViews>
  <sheetFormatPr defaultRowHeight="14.25"/>
  <cols>
    <col min="1" max="1" width="11.21875" customWidth="1"/>
    <col min="2" max="2" width="6.5546875" bestFit="1" customWidth="1"/>
    <col min="3" max="3" width="6.109375" bestFit="1" customWidth="1"/>
    <col min="4" max="4" width="6.88671875" bestFit="1" customWidth="1"/>
    <col min="5" max="5" width="5.109375" bestFit="1" customWidth="1"/>
    <col min="6" max="6" width="5.5546875" bestFit="1" customWidth="1"/>
    <col min="7" max="7" width="5.109375" bestFit="1" customWidth="1"/>
    <col min="8" max="8" width="9.5546875" bestFit="1" customWidth="1"/>
    <col min="9" max="9" width="20" bestFit="1" customWidth="1"/>
    <col min="10" max="10" width="8.6640625" bestFit="1" customWidth="1"/>
  </cols>
  <sheetData>
    <row r="1" spans="1:10">
      <c r="A1" t="s">
        <v>1038</v>
      </c>
    </row>
    <row r="2" spans="1:10" s="78" customFormat="1">
      <c r="A2" t="s">
        <v>648</v>
      </c>
    </row>
    <row r="3" spans="1:10">
      <c r="A3" t="s">
        <v>654</v>
      </c>
    </row>
    <row r="4" spans="1:10">
      <c r="A4" s="169" t="s">
        <v>557</v>
      </c>
      <c r="B4" s="169" t="s">
        <v>1040</v>
      </c>
      <c r="C4" s="169"/>
      <c r="D4" s="169"/>
      <c r="E4" s="169"/>
      <c r="F4" s="169"/>
      <c r="G4" s="169"/>
      <c r="H4" s="169"/>
      <c r="I4" s="169"/>
      <c r="J4" s="169" t="s">
        <v>1039</v>
      </c>
    </row>
    <row r="5" spans="1:10">
      <c r="A5" s="169"/>
      <c r="B5" s="95" t="s">
        <v>313</v>
      </c>
      <c r="C5" s="95" t="s">
        <v>649</v>
      </c>
      <c r="D5" s="95" t="s">
        <v>650</v>
      </c>
      <c r="E5" s="95" t="s">
        <v>651</v>
      </c>
      <c r="F5" s="95" t="s">
        <v>652</v>
      </c>
      <c r="G5" s="95" t="s">
        <v>653</v>
      </c>
      <c r="H5" s="95" t="s">
        <v>655</v>
      </c>
      <c r="I5" s="95" t="s">
        <v>1041</v>
      </c>
      <c r="J5" s="169"/>
    </row>
    <row r="6" spans="1:10" s="78" customFormat="1" ht="7.5" customHeight="1">
      <c r="A6" s="150" t="str">
        <f>A4</f>
        <v>年度別</v>
      </c>
      <c r="B6" s="150" t="str">
        <f>B5&amp;"("&amp;$B$4&amp;")"</f>
        <v>総数(処理量)</v>
      </c>
      <c r="C6" s="150" t="str">
        <f t="shared" ref="C6:I6" si="0">C5&amp;"("&amp;$B$4&amp;")"</f>
        <v>ガラス(処理量)</v>
      </c>
      <c r="D6" s="150" t="str">
        <f t="shared" si="0"/>
        <v>金属類(処理量)</v>
      </c>
      <c r="E6" s="150" t="str">
        <f t="shared" si="0"/>
        <v>布類(処理量)</v>
      </c>
      <c r="F6" s="150" t="str">
        <f t="shared" si="0"/>
        <v>紙類(処理量)</v>
      </c>
      <c r="G6" s="150" t="str">
        <f t="shared" si="0"/>
        <v>廃油(処理量)</v>
      </c>
      <c r="H6" s="150" t="str">
        <f t="shared" si="0"/>
        <v>ペット
ボトル(処理量)</v>
      </c>
      <c r="I6" s="150" t="str">
        <f t="shared" si="0"/>
        <v>プラスチック製容器包装(処理量)</v>
      </c>
      <c r="J6" s="150" t="str">
        <f>J4</f>
        <v>売上金額</v>
      </c>
    </row>
    <row r="7" spans="1:10" s="38" customFormat="1">
      <c r="A7" s="54" t="s">
        <v>2050</v>
      </c>
      <c r="B7" s="54">
        <v>504</v>
      </c>
      <c r="C7" s="54" t="s">
        <v>257</v>
      </c>
      <c r="D7" s="54" t="s">
        <v>257</v>
      </c>
      <c r="E7" s="54" t="s">
        <v>257</v>
      </c>
      <c r="F7" s="54" t="s">
        <v>257</v>
      </c>
      <c r="G7" s="54" t="s">
        <v>257</v>
      </c>
      <c r="H7" s="54" t="s">
        <v>257</v>
      </c>
      <c r="I7" s="54" t="s">
        <v>257</v>
      </c>
      <c r="J7" s="54" t="s">
        <v>257</v>
      </c>
    </row>
    <row r="8" spans="1:10" s="38" customFormat="1">
      <c r="A8" s="54" t="s">
        <v>2051</v>
      </c>
      <c r="B8" s="54">
        <v>574</v>
      </c>
      <c r="C8" s="54" t="s">
        <v>257</v>
      </c>
      <c r="D8" s="54" t="s">
        <v>257</v>
      </c>
      <c r="E8" s="54" t="s">
        <v>257</v>
      </c>
      <c r="F8" s="54" t="s">
        <v>257</v>
      </c>
      <c r="G8" s="54" t="s">
        <v>257</v>
      </c>
      <c r="H8" s="54" t="s">
        <v>257</v>
      </c>
      <c r="I8" s="54" t="s">
        <v>257</v>
      </c>
      <c r="J8" s="54" t="s">
        <v>257</v>
      </c>
    </row>
    <row r="9" spans="1:10" s="38" customFormat="1">
      <c r="A9" s="54" t="s">
        <v>2052</v>
      </c>
      <c r="B9" s="54">
        <v>716</v>
      </c>
      <c r="C9" s="54" t="s">
        <v>257</v>
      </c>
      <c r="D9" s="54" t="s">
        <v>257</v>
      </c>
      <c r="E9" s="54" t="s">
        <v>257</v>
      </c>
      <c r="F9" s="54" t="s">
        <v>257</v>
      </c>
      <c r="G9" s="54" t="s">
        <v>257</v>
      </c>
      <c r="H9" s="54" t="s">
        <v>257</v>
      </c>
      <c r="I9" s="54" t="s">
        <v>257</v>
      </c>
      <c r="J9" s="54" t="s">
        <v>257</v>
      </c>
    </row>
    <row r="10" spans="1:10" s="38" customFormat="1">
      <c r="A10" s="54" t="s">
        <v>2053</v>
      </c>
      <c r="B10" s="54">
        <v>757</v>
      </c>
      <c r="C10" s="54" t="s">
        <v>257</v>
      </c>
      <c r="D10" s="54" t="s">
        <v>257</v>
      </c>
      <c r="E10" s="54" t="s">
        <v>257</v>
      </c>
      <c r="F10" s="54" t="s">
        <v>257</v>
      </c>
      <c r="G10" s="54" t="s">
        <v>257</v>
      </c>
      <c r="H10" s="54" t="s">
        <v>257</v>
      </c>
      <c r="I10" s="54" t="s">
        <v>257</v>
      </c>
      <c r="J10" s="54" t="s">
        <v>257</v>
      </c>
    </row>
    <row r="11" spans="1:10" s="38" customFormat="1">
      <c r="A11" s="54" t="s">
        <v>2049</v>
      </c>
      <c r="B11" s="54">
        <v>807</v>
      </c>
      <c r="C11" s="54" t="s">
        <v>257</v>
      </c>
      <c r="D11" s="54" t="s">
        <v>257</v>
      </c>
      <c r="E11" s="54" t="s">
        <v>257</v>
      </c>
      <c r="F11" s="54" t="s">
        <v>257</v>
      </c>
      <c r="G11" s="54" t="s">
        <v>257</v>
      </c>
      <c r="H11" s="54" t="s">
        <v>257</v>
      </c>
      <c r="I11" s="54" t="s">
        <v>257</v>
      </c>
      <c r="J11" s="54" t="s">
        <v>257</v>
      </c>
    </row>
    <row r="12" spans="1:10" s="57" customFormat="1">
      <c r="A12" s="58" t="s">
        <v>2061</v>
      </c>
      <c r="B12" s="54">
        <v>1555</v>
      </c>
      <c r="C12" s="54" t="s">
        <v>257</v>
      </c>
      <c r="D12" s="54" t="s">
        <v>257</v>
      </c>
      <c r="E12" s="54" t="s">
        <v>257</v>
      </c>
      <c r="F12" s="54" t="s">
        <v>257</v>
      </c>
      <c r="G12" s="54" t="s">
        <v>257</v>
      </c>
      <c r="H12" s="54" t="s">
        <v>257</v>
      </c>
      <c r="I12" s="54" t="s">
        <v>257</v>
      </c>
      <c r="J12" s="54" t="s">
        <v>257</v>
      </c>
    </row>
    <row r="13" spans="1:10" s="57" customFormat="1">
      <c r="A13" s="58" t="s">
        <v>2062</v>
      </c>
      <c r="B13" s="54">
        <v>1703</v>
      </c>
      <c r="C13" s="54" t="s">
        <v>257</v>
      </c>
      <c r="D13" s="54" t="s">
        <v>257</v>
      </c>
      <c r="E13" s="54" t="s">
        <v>257</v>
      </c>
      <c r="F13" s="54" t="s">
        <v>257</v>
      </c>
      <c r="G13" s="54" t="s">
        <v>257</v>
      </c>
      <c r="H13" s="54" t="s">
        <v>257</v>
      </c>
      <c r="I13" s="54" t="s">
        <v>257</v>
      </c>
      <c r="J13" s="54" t="s">
        <v>257</v>
      </c>
    </row>
    <row r="14" spans="1:10" s="57" customFormat="1">
      <c r="A14" s="58" t="s">
        <v>2063</v>
      </c>
      <c r="B14" s="54">
        <v>1909</v>
      </c>
      <c r="C14" s="54" t="s">
        <v>257</v>
      </c>
      <c r="D14" s="54" t="s">
        <v>257</v>
      </c>
      <c r="E14" s="54" t="s">
        <v>257</v>
      </c>
      <c r="F14" s="54" t="s">
        <v>257</v>
      </c>
      <c r="G14" s="54" t="s">
        <v>257</v>
      </c>
      <c r="H14" s="54" t="s">
        <v>257</v>
      </c>
      <c r="I14" s="54" t="s">
        <v>257</v>
      </c>
      <c r="J14" s="54" t="s">
        <v>257</v>
      </c>
    </row>
    <row r="15" spans="1:10" s="57" customFormat="1">
      <c r="A15" s="58" t="s">
        <v>2064</v>
      </c>
      <c r="B15" s="54">
        <v>2274</v>
      </c>
      <c r="C15" s="54" t="s">
        <v>257</v>
      </c>
      <c r="D15" s="54" t="s">
        <v>257</v>
      </c>
      <c r="E15" s="54" t="s">
        <v>257</v>
      </c>
      <c r="F15" s="54" t="s">
        <v>257</v>
      </c>
      <c r="G15" s="54" t="s">
        <v>257</v>
      </c>
      <c r="H15" s="54" t="s">
        <v>257</v>
      </c>
      <c r="I15" s="54" t="s">
        <v>257</v>
      </c>
      <c r="J15" s="54" t="s">
        <v>257</v>
      </c>
    </row>
    <row r="16" spans="1:10" s="57" customFormat="1">
      <c r="A16" s="58" t="s">
        <v>2065</v>
      </c>
      <c r="B16" s="54">
        <v>2340</v>
      </c>
      <c r="C16" s="54" t="s">
        <v>257</v>
      </c>
      <c r="D16" s="54" t="s">
        <v>257</v>
      </c>
      <c r="E16" s="54" t="s">
        <v>257</v>
      </c>
      <c r="F16" s="54" t="s">
        <v>257</v>
      </c>
      <c r="G16" s="54" t="s">
        <v>257</v>
      </c>
      <c r="H16" s="54" t="s">
        <v>257</v>
      </c>
      <c r="I16" s="54" t="s">
        <v>257</v>
      </c>
      <c r="J16" s="54" t="s">
        <v>257</v>
      </c>
    </row>
    <row r="17" spans="1:10" s="57" customFormat="1">
      <c r="A17" s="58" t="s">
        <v>2066</v>
      </c>
      <c r="B17" s="54">
        <v>2387</v>
      </c>
      <c r="C17" s="54" t="s">
        <v>257</v>
      </c>
      <c r="D17" s="54" t="s">
        <v>257</v>
      </c>
      <c r="E17" s="54" t="s">
        <v>257</v>
      </c>
      <c r="F17" s="54" t="s">
        <v>257</v>
      </c>
      <c r="G17" s="54" t="s">
        <v>257</v>
      </c>
      <c r="H17" s="54" t="s">
        <v>257</v>
      </c>
      <c r="I17" s="54" t="s">
        <v>257</v>
      </c>
      <c r="J17" s="54" t="s">
        <v>257</v>
      </c>
    </row>
    <row r="18" spans="1:10" s="57" customFormat="1">
      <c r="A18" s="58" t="s">
        <v>2067</v>
      </c>
      <c r="B18" s="54">
        <v>2364</v>
      </c>
      <c r="C18" s="54" t="s">
        <v>257</v>
      </c>
      <c r="D18" s="54" t="s">
        <v>257</v>
      </c>
      <c r="E18" s="54" t="s">
        <v>257</v>
      </c>
      <c r="F18" s="54" t="s">
        <v>257</v>
      </c>
      <c r="G18" s="54" t="s">
        <v>257</v>
      </c>
      <c r="H18" s="54" t="s">
        <v>257</v>
      </c>
      <c r="I18" s="54" t="s">
        <v>257</v>
      </c>
      <c r="J18" s="54" t="s">
        <v>257</v>
      </c>
    </row>
    <row r="19" spans="1:10" s="57" customFormat="1">
      <c r="A19" s="58" t="s">
        <v>2068</v>
      </c>
      <c r="B19" s="54">
        <v>2468</v>
      </c>
      <c r="C19" s="54" t="s">
        <v>257</v>
      </c>
      <c r="D19" s="54" t="s">
        <v>257</v>
      </c>
      <c r="E19" s="54" t="s">
        <v>257</v>
      </c>
      <c r="F19" s="54" t="s">
        <v>257</v>
      </c>
      <c r="G19" s="54" t="s">
        <v>257</v>
      </c>
      <c r="H19" s="54" t="s">
        <v>257</v>
      </c>
      <c r="I19" s="54" t="s">
        <v>257</v>
      </c>
      <c r="J19" s="54" t="s">
        <v>257</v>
      </c>
    </row>
    <row r="20" spans="1:10" s="57" customFormat="1">
      <c r="A20" s="58" t="s">
        <v>2069</v>
      </c>
      <c r="B20" s="54">
        <v>2462</v>
      </c>
      <c r="C20" s="54" t="s">
        <v>257</v>
      </c>
      <c r="D20" s="54" t="s">
        <v>257</v>
      </c>
      <c r="E20" s="54" t="s">
        <v>257</v>
      </c>
      <c r="F20" s="54" t="s">
        <v>257</v>
      </c>
      <c r="G20" s="54" t="s">
        <v>257</v>
      </c>
      <c r="H20" s="54" t="s">
        <v>257</v>
      </c>
      <c r="I20" s="54" t="s">
        <v>257</v>
      </c>
      <c r="J20" s="54" t="s">
        <v>257</v>
      </c>
    </row>
    <row r="21" spans="1:10" s="57" customFormat="1">
      <c r="A21" s="58" t="s">
        <v>2070</v>
      </c>
      <c r="B21" s="54">
        <v>2483</v>
      </c>
      <c r="C21" s="54" t="s">
        <v>257</v>
      </c>
      <c r="D21" s="54" t="s">
        <v>257</v>
      </c>
      <c r="E21" s="54" t="s">
        <v>257</v>
      </c>
      <c r="F21" s="54" t="s">
        <v>257</v>
      </c>
      <c r="G21" s="54" t="s">
        <v>257</v>
      </c>
      <c r="H21" s="54" t="s">
        <v>257</v>
      </c>
      <c r="I21" s="54" t="s">
        <v>257</v>
      </c>
      <c r="J21" s="54" t="s">
        <v>257</v>
      </c>
    </row>
    <row r="22" spans="1:10" s="57" customFormat="1">
      <c r="A22" s="58" t="s">
        <v>2071</v>
      </c>
      <c r="B22" s="54">
        <v>2509</v>
      </c>
      <c r="C22" s="54" t="s">
        <v>257</v>
      </c>
      <c r="D22" s="54" t="s">
        <v>257</v>
      </c>
      <c r="E22" s="54" t="s">
        <v>257</v>
      </c>
      <c r="F22" s="54" t="s">
        <v>257</v>
      </c>
      <c r="G22" s="54" t="s">
        <v>257</v>
      </c>
      <c r="H22" s="54" t="s">
        <v>257</v>
      </c>
      <c r="I22" s="54" t="s">
        <v>257</v>
      </c>
      <c r="J22" s="54" t="s">
        <v>257</v>
      </c>
    </row>
    <row r="23" spans="1:10" s="57" customFormat="1">
      <c r="A23" s="58" t="s">
        <v>2072</v>
      </c>
      <c r="B23" s="54">
        <v>2480</v>
      </c>
      <c r="C23" s="54" t="s">
        <v>257</v>
      </c>
      <c r="D23" s="54" t="s">
        <v>257</v>
      </c>
      <c r="E23" s="54" t="s">
        <v>257</v>
      </c>
      <c r="F23" s="54" t="s">
        <v>257</v>
      </c>
      <c r="G23" s="54" t="s">
        <v>257</v>
      </c>
      <c r="H23" s="54" t="s">
        <v>257</v>
      </c>
      <c r="I23" s="54" t="s">
        <v>257</v>
      </c>
      <c r="J23" s="54" t="s">
        <v>257</v>
      </c>
    </row>
    <row r="24" spans="1:10" s="57" customFormat="1">
      <c r="A24" s="58" t="s">
        <v>2073</v>
      </c>
      <c r="B24" s="54">
        <v>2220</v>
      </c>
      <c r="C24" s="54" t="s">
        <v>257</v>
      </c>
      <c r="D24" s="54" t="s">
        <v>257</v>
      </c>
      <c r="E24" s="54" t="s">
        <v>257</v>
      </c>
      <c r="F24" s="54" t="s">
        <v>257</v>
      </c>
      <c r="G24" s="54" t="s">
        <v>257</v>
      </c>
      <c r="H24" s="54" t="s">
        <v>257</v>
      </c>
      <c r="I24" s="54" t="s">
        <v>257</v>
      </c>
      <c r="J24" s="54" t="s">
        <v>257</v>
      </c>
    </row>
    <row r="25" spans="1:10" s="57" customFormat="1">
      <c r="A25" s="58" t="s">
        <v>2074</v>
      </c>
      <c r="B25" s="54">
        <v>3126</v>
      </c>
      <c r="C25" s="54" t="s">
        <v>257</v>
      </c>
      <c r="D25" s="54" t="s">
        <v>257</v>
      </c>
      <c r="E25" s="54" t="s">
        <v>257</v>
      </c>
      <c r="F25" s="54" t="s">
        <v>257</v>
      </c>
      <c r="G25" s="54" t="s">
        <v>257</v>
      </c>
      <c r="H25" s="54" t="s">
        <v>257</v>
      </c>
      <c r="I25" s="54" t="s">
        <v>257</v>
      </c>
      <c r="J25" s="54" t="s">
        <v>257</v>
      </c>
    </row>
    <row r="26" spans="1:10" s="57" customFormat="1">
      <c r="A26" s="58" t="s">
        <v>2075</v>
      </c>
      <c r="B26" s="54">
        <v>3291</v>
      </c>
      <c r="C26" s="54" t="s">
        <v>257</v>
      </c>
      <c r="D26" s="54" t="s">
        <v>257</v>
      </c>
      <c r="E26" s="54" t="s">
        <v>257</v>
      </c>
      <c r="F26" s="54" t="s">
        <v>257</v>
      </c>
      <c r="G26" s="54" t="s">
        <v>257</v>
      </c>
      <c r="H26" s="54" t="s">
        <v>257</v>
      </c>
      <c r="I26" s="54" t="s">
        <v>257</v>
      </c>
      <c r="J26" s="54" t="s">
        <v>257</v>
      </c>
    </row>
    <row r="27" spans="1:10" s="57" customFormat="1">
      <c r="A27" s="58" t="s">
        <v>1193</v>
      </c>
      <c r="B27" s="54">
        <v>3137</v>
      </c>
      <c r="C27" s="54" t="s">
        <v>257</v>
      </c>
      <c r="D27" s="54" t="s">
        <v>257</v>
      </c>
      <c r="E27" s="54" t="s">
        <v>257</v>
      </c>
      <c r="F27" s="54" t="s">
        <v>257</v>
      </c>
      <c r="G27" s="54" t="s">
        <v>257</v>
      </c>
      <c r="H27" s="54" t="s">
        <v>257</v>
      </c>
      <c r="I27" s="54" t="s">
        <v>257</v>
      </c>
      <c r="J27" s="54" t="s">
        <v>257</v>
      </c>
    </row>
    <row r="28" spans="1:10">
      <c r="A28" s="4" t="s">
        <v>1181</v>
      </c>
      <c r="B28" s="18">
        <v>3031</v>
      </c>
      <c r="C28" s="18">
        <v>338</v>
      </c>
      <c r="D28" s="18">
        <v>298</v>
      </c>
      <c r="E28" s="18">
        <v>121</v>
      </c>
      <c r="F28" s="18">
        <v>1440</v>
      </c>
      <c r="G28" s="18">
        <v>14</v>
      </c>
      <c r="H28" s="18">
        <v>128</v>
      </c>
      <c r="I28" s="18">
        <v>692</v>
      </c>
      <c r="J28" s="18">
        <v>31457</v>
      </c>
    </row>
    <row r="29" spans="1:10">
      <c r="A29" s="4" t="s">
        <v>1182</v>
      </c>
      <c r="B29" s="18">
        <v>3152</v>
      </c>
      <c r="C29" s="18">
        <v>308</v>
      </c>
      <c r="D29" s="18">
        <v>303</v>
      </c>
      <c r="E29" s="18">
        <v>274</v>
      </c>
      <c r="F29" s="18">
        <v>1450</v>
      </c>
      <c r="G29" s="18">
        <v>17</v>
      </c>
      <c r="H29" s="18">
        <v>115</v>
      </c>
      <c r="I29" s="18">
        <v>685</v>
      </c>
      <c r="J29" s="18">
        <v>11095</v>
      </c>
    </row>
    <row r="30" spans="1:10">
      <c r="A30" s="4" t="s">
        <v>1183</v>
      </c>
      <c r="B30" s="18">
        <v>3105</v>
      </c>
      <c r="C30" s="18">
        <v>304</v>
      </c>
      <c r="D30" s="18">
        <v>317</v>
      </c>
      <c r="E30" s="18">
        <v>284</v>
      </c>
      <c r="F30" s="18">
        <v>1400</v>
      </c>
      <c r="G30" s="18">
        <v>13</v>
      </c>
      <c r="H30" s="18">
        <v>117</v>
      </c>
      <c r="I30" s="18">
        <v>670</v>
      </c>
      <c r="J30" s="18">
        <v>22401</v>
      </c>
    </row>
    <row r="31" spans="1:10">
      <c r="A31" s="4" t="s">
        <v>438</v>
      </c>
      <c r="B31" s="18">
        <v>3055</v>
      </c>
      <c r="C31" s="18">
        <v>292</v>
      </c>
      <c r="D31" s="18">
        <v>281</v>
      </c>
      <c r="E31" s="18">
        <v>285</v>
      </c>
      <c r="F31" s="18">
        <v>1396</v>
      </c>
      <c r="G31" s="18">
        <v>12</v>
      </c>
      <c r="H31" s="18">
        <v>115</v>
      </c>
      <c r="I31" s="18">
        <v>674</v>
      </c>
      <c r="J31" s="18">
        <v>26438</v>
      </c>
    </row>
    <row r="32" spans="1:10">
      <c r="A32" s="4" t="s">
        <v>931</v>
      </c>
      <c r="B32" s="18">
        <v>3184</v>
      </c>
      <c r="C32" s="18">
        <v>356</v>
      </c>
      <c r="D32" s="18">
        <v>317</v>
      </c>
      <c r="E32" s="18">
        <v>301</v>
      </c>
      <c r="F32" s="18">
        <v>1387</v>
      </c>
      <c r="G32" s="18">
        <v>18</v>
      </c>
      <c r="H32" s="18">
        <v>122</v>
      </c>
      <c r="I32" s="18">
        <v>683</v>
      </c>
      <c r="J32" s="18">
        <v>30880</v>
      </c>
    </row>
    <row r="33" spans="1:10">
      <c r="A33" s="4" t="s">
        <v>932</v>
      </c>
      <c r="B33" s="18">
        <v>3036</v>
      </c>
      <c r="C33" s="18">
        <v>296</v>
      </c>
      <c r="D33" s="18">
        <v>288</v>
      </c>
      <c r="E33" s="18">
        <v>293</v>
      </c>
      <c r="F33" s="18">
        <v>1363</v>
      </c>
      <c r="G33" s="18">
        <v>16</v>
      </c>
      <c r="H33" s="18">
        <v>117</v>
      </c>
      <c r="I33" s="18">
        <v>663</v>
      </c>
      <c r="J33" s="18">
        <v>30308</v>
      </c>
    </row>
    <row r="34" spans="1:10">
      <c r="A34" s="4" t="s">
        <v>933</v>
      </c>
      <c r="B34" s="18">
        <v>2872</v>
      </c>
      <c r="C34" s="18">
        <v>282</v>
      </c>
      <c r="D34" s="18">
        <v>270</v>
      </c>
      <c r="E34" s="18">
        <v>279</v>
      </c>
      <c r="F34" s="18">
        <v>1287</v>
      </c>
      <c r="G34" s="18">
        <v>15</v>
      </c>
      <c r="H34" s="18">
        <v>112</v>
      </c>
      <c r="I34" s="18">
        <v>627</v>
      </c>
      <c r="J34" s="18">
        <v>37208</v>
      </c>
    </row>
    <row r="35" spans="1:10">
      <c r="A35" s="108" t="s">
        <v>3244</v>
      </c>
      <c r="B35" s="108">
        <v>2757</v>
      </c>
      <c r="C35" s="108">
        <v>279</v>
      </c>
      <c r="D35" s="108">
        <v>242</v>
      </c>
      <c r="E35" s="108">
        <v>268</v>
      </c>
      <c r="F35" s="108">
        <v>1229</v>
      </c>
      <c r="G35" s="108">
        <v>17</v>
      </c>
      <c r="H35" s="108">
        <v>112</v>
      </c>
      <c r="I35" s="108">
        <v>610</v>
      </c>
      <c r="J35" s="108">
        <v>34092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3">
    <mergeCell ref="J4:J5"/>
    <mergeCell ref="B4:I4"/>
    <mergeCell ref="A4:A5"/>
  </mergeCells>
  <phoneticPr fontId="18"/>
  <pageMargins left="0.7" right="0.7" top="0.75" bottom="0.75" header="0.3" footer="0.3"/>
  <pageSetup paperSize="9" scale="83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/>
  </sheetViews>
  <sheetFormatPr defaultRowHeight="14.25"/>
  <cols>
    <col min="1" max="1" width="10.6640625" bestFit="1" customWidth="1"/>
    <col min="2" max="2" width="19.6640625" bestFit="1" customWidth="1"/>
  </cols>
  <sheetData>
    <row r="1" spans="1:2">
      <c r="A1" s="47" t="s">
        <v>1975</v>
      </c>
      <c r="B1" t="s">
        <v>2802</v>
      </c>
    </row>
    <row r="2" spans="1:2">
      <c r="A2" s="50" t="s">
        <v>2055</v>
      </c>
      <c r="B2" s="1">
        <v>504</v>
      </c>
    </row>
    <row r="3" spans="1:2">
      <c r="A3" s="50" t="s">
        <v>2048</v>
      </c>
      <c r="B3" s="1">
        <v>807</v>
      </c>
    </row>
    <row r="4" spans="1:2">
      <c r="A4" s="50" t="s">
        <v>2078</v>
      </c>
      <c r="B4" s="1">
        <v>1909</v>
      </c>
    </row>
    <row r="5" spans="1:2">
      <c r="A5" s="50" t="s">
        <v>2076</v>
      </c>
      <c r="B5" s="1">
        <v>2468</v>
      </c>
    </row>
    <row r="6" spans="1:2">
      <c r="A6" s="50" t="s">
        <v>2077</v>
      </c>
      <c r="B6" s="1">
        <v>2480</v>
      </c>
    </row>
    <row r="7" spans="1:2">
      <c r="A7" s="50" t="s">
        <v>1203</v>
      </c>
      <c r="B7" s="1">
        <v>3137</v>
      </c>
    </row>
    <row r="8" spans="1:2">
      <c r="A8" s="50" t="s">
        <v>443</v>
      </c>
      <c r="B8" s="1">
        <v>3055</v>
      </c>
    </row>
    <row r="9" spans="1:2">
      <c r="A9" s="50" t="s">
        <v>440</v>
      </c>
      <c r="B9" s="1">
        <v>3184</v>
      </c>
    </row>
    <row r="10" spans="1:2">
      <c r="A10" s="50" t="s">
        <v>441</v>
      </c>
      <c r="B10" s="1">
        <v>3036</v>
      </c>
    </row>
    <row r="11" spans="1:2">
      <c r="A11" s="50" t="s">
        <v>677</v>
      </c>
      <c r="B11" s="1">
        <v>2872</v>
      </c>
    </row>
    <row r="12" spans="1:2">
      <c r="A12" s="50" t="s">
        <v>2834</v>
      </c>
      <c r="B12" s="1">
        <v>2757</v>
      </c>
    </row>
    <row r="13" spans="1:2">
      <c r="A13" s="50" t="s">
        <v>1976</v>
      </c>
      <c r="B13" s="1">
        <v>26209</v>
      </c>
    </row>
  </sheetData>
  <phoneticPr fontId="18"/>
  <pageMargins left="0.7" right="0.7" top="0.75" bottom="0.75" header="0.3" footer="0.3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/>
  </sheetViews>
  <sheetFormatPr defaultRowHeight="14.25"/>
  <cols>
    <col min="1" max="1" width="12.5546875" customWidth="1"/>
    <col min="2" max="2" width="9.88671875" bestFit="1" customWidth="1"/>
    <col min="3" max="3" width="12.44140625" bestFit="1" customWidth="1"/>
    <col min="4" max="4" width="9.88671875" bestFit="1" customWidth="1"/>
    <col min="5" max="5" width="16.33203125" bestFit="1" customWidth="1"/>
  </cols>
  <sheetData>
    <row r="1" spans="1:5">
      <c r="A1" t="s">
        <v>1042</v>
      </c>
    </row>
    <row r="2" spans="1:5" s="78" customFormat="1">
      <c r="A2" t="s">
        <v>648</v>
      </c>
    </row>
    <row r="3" spans="1:5">
      <c r="A3" t="s">
        <v>656</v>
      </c>
    </row>
    <row r="4" spans="1:5">
      <c r="A4" s="169" t="s">
        <v>903</v>
      </c>
      <c r="B4" s="169" t="s">
        <v>2807</v>
      </c>
      <c r="C4" s="169" t="s">
        <v>2806</v>
      </c>
      <c r="D4" s="169" t="s">
        <v>2803</v>
      </c>
      <c r="E4" s="169"/>
    </row>
    <row r="5" spans="1:5">
      <c r="A5" s="169"/>
      <c r="B5" s="169"/>
      <c r="C5" s="169"/>
      <c r="D5" s="95" t="s">
        <v>2804</v>
      </c>
      <c r="E5" s="95" t="s">
        <v>2805</v>
      </c>
    </row>
    <row r="6" spans="1:5" s="78" customFormat="1" ht="7.5" customHeight="1">
      <c r="A6" s="150" t="str">
        <f>A4</f>
        <v>年度別</v>
      </c>
      <c r="B6" s="150" t="str">
        <f>B4</f>
        <v>し尿処理量</v>
      </c>
      <c r="C6" s="150" t="str">
        <f>C4</f>
        <v>浄化槽処理量</v>
      </c>
      <c r="D6" s="150" t="str">
        <f>D5&amp;"("&amp;$D$4&amp;")"</f>
        <v>し尿排出量(1人／日(ℓ))</v>
      </c>
      <c r="E6" s="150" t="str">
        <f>E5&amp;"("&amp;$D$4&amp;")"</f>
        <v>浄化槽汚泥排水量(1人／日(ℓ))</v>
      </c>
    </row>
    <row r="7" spans="1:5" s="38" customFormat="1">
      <c r="A7" s="54" t="s">
        <v>2050</v>
      </c>
      <c r="B7" s="54">
        <v>10018</v>
      </c>
      <c r="C7" s="54" t="s">
        <v>257</v>
      </c>
      <c r="D7" s="54" t="s">
        <v>257</v>
      </c>
      <c r="E7" s="54" t="s">
        <v>257</v>
      </c>
    </row>
    <row r="8" spans="1:5" s="38" customFormat="1">
      <c r="A8" s="54" t="s">
        <v>2051</v>
      </c>
      <c r="B8" s="54">
        <v>10112</v>
      </c>
      <c r="C8" s="54" t="s">
        <v>257</v>
      </c>
      <c r="D8" s="54" t="s">
        <v>257</v>
      </c>
      <c r="E8" s="54" t="s">
        <v>257</v>
      </c>
    </row>
    <row r="9" spans="1:5" s="38" customFormat="1">
      <c r="A9" s="54" t="s">
        <v>2052</v>
      </c>
      <c r="B9" s="54">
        <v>8732</v>
      </c>
      <c r="C9" s="54" t="s">
        <v>257</v>
      </c>
      <c r="D9" s="54" t="s">
        <v>257</v>
      </c>
      <c r="E9" s="54" t="s">
        <v>257</v>
      </c>
    </row>
    <row r="10" spans="1:5" s="38" customFormat="1">
      <c r="A10" s="54" t="s">
        <v>2053</v>
      </c>
      <c r="B10" s="54">
        <v>9167</v>
      </c>
      <c r="C10" s="54" t="s">
        <v>257</v>
      </c>
      <c r="D10" s="54" t="s">
        <v>257</v>
      </c>
      <c r="E10" s="54" t="s">
        <v>257</v>
      </c>
    </row>
    <row r="11" spans="1:5" s="38" customFormat="1">
      <c r="A11" s="54" t="s">
        <v>2049</v>
      </c>
      <c r="B11" s="54">
        <v>9511</v>
      </c>
      <c r="C11" s="54" t="s">
        <v>257</v>
      </c>
      <c r="D11" s="54" t="s">
        <v>257</v>
      </c>
      <c r="E11" s="54" t="s">
        <v>257</v>
      </c>
    </row>
    <row r="12" spans="1:5">
      <c r="A12" s="4" t="s">
        <v>1181</v>
      </c>
      <c r="B12" s="18">
        <v>1000</v>
      </c>
      <c r="C12" s="18">
        <v>2259</v>
      </c>
      <c r="D12" s="18">
        <v>2.86</v>
      </c>
      <c r="E12" s="18">
        <v>0.98</v>
      </c>
    </row>
    <row r="13" spans="1:5">
      <c r="A13" s="4" t="s">
        <v>1182</v>
      </c>
      <c r="B13" s="18">
        <v>908</v>
      </c>
      <c r="C13" s="18">
        <v>2025</v>
      </c>
      <c r="D13" s="18">
        <v>3.64</v>
      </c>
      <c r="E13" s="18">
        <v>0.9</v>
      </c>
    </row>
    <row r="14" spans="1:5">
      <c r="A14" s="4" t="s">
        <v>1183</v>
      </c>
      <c r="B14" s="18">
        <v>873</v>
      </c>
      <c r="C14" s="18">
        <v>2009</v>
      </c>
      <c r="D14" s="18">
        <v>3.67</v>
      </c>
      <c r="E14" s="18">
        <v>0.95</v>
      </c>
    </row>
    <row r="15" spans="1:5">
      <c r="A15" s="4" t="s">
        <v>438</v>
      </c>
      <c r="B15" s="18">
        <v>768</v>
      </c>
      <c r="C15" s="18">
        <v>1873</v>
      </c>
      <c r="D15" s="18">
        <v>3.53</v>
      </c>
      <c r="E15" s="18">
        <v>0.91</v>
      </c>
    </row>
    <row r="16" spans="1:5">
      <c r="A16" s="4" t="s">
        <v>931</v>
      </c>
      <c r="B16" s="4">
        <v>686</v>
      </c>
      <c r="C16" s="4">
        <v>2008</v>
      </c>
      <c r="D16" s="4">
        <v>4.0599999999999996</v>
      </c>
      <c r="E16" s="4">
        <v>0.99</v>
      </c>
    </row>
    <row r="17" spans="1:5">
      <c r="A17" s="4" t="s">
        <v>932</v>
      </c>
      <c r="B17" s="4">
        <v>632</v>
      </c>
      <c r="C17" s="4">
        <v>1858</v>
      </c>
      <c r="D17" s="4">
        <v>3.86</v>
      </c>
      <c r="E17" s="4">
        <v>1.1299999999999999</v>
      </c>
    </row>
    <row r="18" spans="1:5">
      <c r="A18" s="108" t="s">
        <v>933</v>
      </c>
      <c r="B18" s="108">
        <v>611</v>
      </c>
      <c r="C18" s="108">
        <v>1806</v>
      </c>
      <c r="D18" s="108">
        <v>4.24</v>
      </c>
      <c r="E18" s="108">
        <v>1</v>
      </c>
    </row>
    <row r="19" spans="1:5">
      <c r="A19" s="108" t="s">
        <v>3244</v>
      </c>
      <c r="B19" s="108">
        <v>580</v>
      </c>
      <c r="C19" s="108">
        <v>1938</v>
      </c>
      <c r="D19" s="108">
        <v>4.4400000000000004</v>
      </c>
      <c r="E19" s="108">
        <v>1.1599999999999999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4">
    <mergeCell ref="D4:E4"/>
    <mergeCell ref="A4:A5"/>
    <mergeCell ref="B4:B5"/>
    <mergeCell ref="C4:C5"/>
  </mergeCells>
  <phoneticPr fontId="18"/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/>
  </sheetViews>
  <sheetFormatPr defaultRowHeight="14.25"/>
  <cols>
    <col min="1" max="1" width="10.6640625" bestFit="1" customWidth="1"/>
    <col min="2" max="2" width="17.33203125" bestFit="1" customWidth="1"/>
  </cols>
  <sheetData>
    <row r="1" spans="1:2">
      <c r="A1" s="47" t="s">
        <v>1975</v>
      </c>
      <c r="B1" t="s">
        <v>2808</v>
      </c>
    </row>
    <row r="2" spans="1:2">
      <c r="A2" s="50" t="s">
        <v>1184</v>
      </c>
      <c r="B2" s="1">
        <v>1000</v>
      </c>
    </row>
    <row r="3" spans="1:2">
      <c r="A3" s="50" t="s">
        <v>1185</v>
      </c>
      <c r="B3" s="1">
        <v>908</v>
      </c>
    </row>
    <row r="4" spans="1:2">
      <c r="A4" s="50" t="s">
        <v>1186</v>
      </c>
      <c r="B4" s="1">
        <v>873</v>
      </c>
    </row>
    <row r="5" spans="1:2">
      <c r="A5" s="50" t="s">
        <v>443</v>
      </c>
      <c r="B5" s="1">
        <v>768</v>
      </c>
    </row>
    <row r="6" spans="1:2">
      <c r="A6" s="50" t="s">
        <v>440</v>
      </c>
      <c r="B6" s="1">
        <v>686</v>
      </c>
    </row>
    <row r="7" spans="1:2">
      <c r="A7" s="50" t="s">
        <v>441</v>
      </c>
      <c r="B7" s="1">
        <v>632</v>
      </c>
    </row>
    <row r="8" spans="1:2">
      <c r="A8" s="50" t="s">
        <v>677</v>
      </c>
      <c r="B8" s="1">
        <v>611</v>
      </c>
    </row>
    <row r="9" spans="1:2">
      <c r="A9" s="50" t="s">
        <v>2834</v>
      </c>
      <c r="B9" s="1">
        <v>580</v>
      </c>
    </row>
    <row r="10" spans="1:2">
      <c r="A10" s="50" t="s">
        <v>1976</v>
      </c>
      <c r="B10" s="1">
        <v>6058</v>
      </c>
    </row>
  </sheetData>
  <phoneticPr fontId="18"/>
  <pageMargins left="0.7" right="0.7" top="0.75" bottom="0.75" header="0.3" footer="0.3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B7" sqref="B7"/>
    </sheetView>
  </sheetViews>
  <sheetFormatPr defaultRowHeight="14.25"/>
  <cols>
    <col min="1" max="1" width="12.21875" customWidth="1"/>
    <col min="2" max="2" width="8.6640625" bestFit="1" customWidth="1"/>
    <col min="3" max="3" width="12.44140625" bestFit="1" customWidth="1"/>
    <col min="4" max="4" width="15.88671875" bestFit="1" customWidth="1"/>
    <col min="5" max="5" width="12.44140625" bestFit="1" customWidth="1"/>
    <col min="6" max="6" width="8.6640625" bestFit="1" customWidth="1"/>
    <col min="7" max="7" width="10" bestFit="1" customWidth="1"/>
    <col min="8" max="8" width="11.44140625" bestFit="1" customWidth="1"/>
  </cols>
  <sheetData>
    <row r="1" spans="1:8">
      <c r="A1" t="s">
        <v>1043</v>
      </c>
    </row>
    <row r="2" spans="1:8" s="78" customFormat="1">
      <c r="A2" t="s">
        <v>660</v>
      </c>
    </row>
    <row r="3" spans="1:8">
      <c r="A3" t="s">
        <v>657</v>
      </c>
    </row>
    <row r="4" spans="1:8">
      <c r="A4" s="4" t="s">
        <v>2752</v>
      </c>
      <c r="B4" s="4" t="s">
        <v>2809</v>
      </c>
      <c r="C4" s="4" t="s">
        <v>2810</v>
      </c>
      <c r="D4" s="4" t="s">
        <v>658</v>
      </c>
      <c r="E4" s="4" t="s">
        <v>2811</v>
      </c>
      <c r="F4" s="4" t="s">
        <v>2812</v>
      </c>
      <c r="G4" s="4" t="s">
        <v>2813</v>
      </c>
      <c r="H4" s="4" t="s">
        <v>2814</v>
      </c>
    </row>
    <row r="5" spans="1:8">
      <c r="A5" s="4" t="s">
        <v>1199</v>
      </c>
      <c r="B5" s="4">
        <v>760.26</v>
      </c>
      <c r="C5" s="4">
        <v>747.21</v>
      </c>
      <c r="D5" s="4">
        <v>17215</v>
      </c>
      <c r="E5" s="4">
        <v>43375</v>
      </c>
      <c r="F5" s="4">
        <v>47569</v>
      </c>
      <c r="G5" s="4">
        <v>91.2</v>
      </c>
      <c r="H5" s="4">
        <v>142131</v>
      </c>
    </row>
    <row r="6" spans="1:8">
      <c r="A6" s="4" t="s">
        <v>1200</v>
      </c>
      <c r="B6" s="4">
        <v>761.91</v>
      </c>
      <c r="C6" s="4">
        <v>751.33</v>
      </c>
      <c r="D6" s="4">
        <v>17459</v>
      </c>
      <c r="E6" s="4">
        <v>43721</v>
      </c>
      <c r="F6" s="4">
        <v>47581</v>
      </c>
      <c r="G6" s="4">
        <v>91.9</v>
      </c>
      <c r="H6" s="4">
        <v>143037</v>
      </c>
    </row>
    <row r="7" spans="1:8">
      <c r="A7" s="4" t="s">
        <v>1201</v>
      </c>
      <c r="B7" s="4">
        <v>763.61</v>
      </c>
      <c r="C7" s="4">
        <v>752.98</v>
      </c>
      <c r="D7" s="4">
        <v>17618</v>
      </c>
      <c r="E7" s="4">
        <v>43604</v>
      </c>
      <c r="F7" s="4">
        <v>47429</v>
      </c>
      <c r="G7" s="4">
        <v>91.9</v>
      </c>
      <c r="H7" s="4">
        <v>144117</v>
      </c>
    </row>
    <row r="8" spans="1:8">
      <c r="A8" s="4" t="s">
        <v>659</v>
      </c>
      <c r="B8" s="4">
        <v>766.45</v>
      </c>
      <c r="C8" s="4">
        <v>754.68</v>
      </c>
      <c r="D8" s="4">
        <v>17841</v>
      </c>
      <c r="E8" s="4">
        <v>43663</v>
      </c>
      <c r="F8" s="4">
        <v>47418</v>
      </c>
      <c r="G8" s="4">
        <v>92.1</v>
      </c>
      <c r="H8" s="4">
        <v>144538</v>
      </c>
    </row>
    <row r="9" spans="1:8">
      <c r="A9" s="4" t="s">
        <v>1044</v>
      </c>
      <c r="B9" s="4">
        <v>767.1</v>
      </c>
      <c r="C9" s="4">
        <v>757.52</v>
      </c>
      <c r="D9" s="4">
        <v>18341</v>
      </c>
      <c r="E9" s="4">
        <v>44257</v>
      </c>
      <c r="F9" s="4">
        <v>47945</v>
      </c>
      <c r="G9" s="4">
        <v>92.3</v>
      </c>
      <c r="H9" s="4">
        <v>144719</v>
      </c>
    </row>
    <row r="10" spans="1:8">
      <c r="A10" s="4" t="s">
        <v>1045</v>
      </c>
      <c r="B10" s="4">
        <v>767.38</v>
      </c>
      <c r="C10" s="4">
        <v>758.17</v>
      </c>
      <c r="D10" s="4">
        <v>18482</v>
      </c>
      <c r="E10" s="4">
        <v>44296</v>
      </c>
      <c r="F10" s="4">
        <v>47949</v>
      </c>
      <c r="G10" s="4">
        <v>92.4</v>
      </c>
      <c r="H10" s="4">
        <v>144939</v>
      </c>
    </row>
    <row r="11" spans="1:8">
      <c r="A11" s="108" t="s">
        <v>1046</v>
      </c>
      <c r="B11" s="108">
        <v>768.12</v>
      </c>
      <c r="C11" s="108">
        <v>758.45</v>
      </c>
      <c r="D11" s="108">
        <v>18752</v>
      </c>
      <c r="E11" s="108">
        <v>44583</v>
      </c>
      <c r="F11" s="108">
        <v>48209</v>
      </c>
      <c r="G11" s="108">
        <v>92.5</v>
      </c>
      <c r="H11" s="108">
        <v>145152</v>
      </c>
    </row>
    <row r="12" spans="1:8">
      <c r="A12" s="108" t="s">
        <v>3248</v>
      </c>
      <c r="B12" s="108">
        <v>769.33</v>
      </c>
      <c r="C12" s="108">
        <v>759.19</v>
      </c>
      <c r="D12" s="108">
        <v>19162</v>
      </c>
      <c r="E12" s="108">
        <v>44882</v>
      </c>
      <c r="F12" s="108">
        <v>48360</v>
      </c>
      <c r="G12" s="108">
        <v>92.8</v>
      </c>
      <c r="H12" s="108">
        <v>145572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4.25"/>
  <cols>
    <col min="1" max="1" width="10.6640625" bestFit="1" customWidth="1"/>
    <col min="2" max="2" width="13.33203125" bestFit="1" customWidth="1"/>
    <col min="3" max="3" width="15.33203125" bestFit="1" customWidth="1"/>
  </cols>
  <sheetData>
    <row r="1" spans="1:3">
      <c r="A1" s="47" t="s">
        <v>1975</v>
      </c>
      <c r="B1" s="166" t="s">
        <v>2815</v>
      </c>
      <c r="C1" s="166" t="s">
        <v>2816</v>
      </c>
    </row>
    <row r="2" spans="1:3">
      <c r="A2" s="50" t="s">
        <v>1184</v>
      </c>
      <c r="B2" s="1">
        <v>91.2</v>
      </c>
      <c r="C2" s="1">
        <v>760.26</v>
      </c>
    </row>
    <row r="3" spans="1:3">
      <c r="A3" s="50" t="s">
        <v>1185</v>
      </c>
      <c r="B3" s="1">
        <v>91.9</v>
      </c>
      <c r="C3" s="1">
        <v>761.91</v>
      </c>
    </row>
    <row r="4" spans="1:3">
      <c r="A4" s="50" t="s">
        <v>1186</v>
      </c>
      <c r="B4" s="1">
        <v>91.9</v>
      </c>
      <c r="C4" s="1">
        <v>763.61</v>
      </c>
    </row>
    <row r="5" spans="1:3">
      <c r="A5" s="50" t="s">
        <v>443</v>
      </c>
      <c r="B5" s="1">
        <v>92.1</v>
      </c>
      <c r="C5" s="1">
        <v>766.45</v>
      </c>
    </row>
    <row r="6" spans="1:3">
      <c r="A6" s="50" t="s">
        <v>440</v>
      </c>
      <c r="B6" s="1">
        <v>92.3</v>
      </c>
      <c r="C6" s="1">
        <v>767.1</v>
      </c>
    </row>
    <row r="7" spans="1:3">
      <c r="A7" s="50" t="s">
        <v>441</v>
      </c>
      <c r="B7" s="1">
        <v>92.4</v>
      </c>
      <c r="C7" s="1">
        <v>767.38</v>
      </c>
    </row>
    <row r="8" spans="1:3">
      <c r="A8" s="50" t="s">
        <v>677</v>
      </c>
      <c r="B8" s="1">
        <v>92.5</v>
      </c>
      <c r="C8" s="1">
        <v>768.12</v>
      </c>
    </row>
    <row r="9" spans="1:3">
      <c r="A9" s="50" t="s">
        <v>2834</v>
      </c>
      <c r="B9" s="1">
        <v>92.8</v>
      </c>
      <c r="C9" s="1">
        <v>769.33</v>
      </c>
    </row>
    <row r="10" spans="1:3">
      <c r="A10" s="50" t="s">
        <v>1976</v>
      </c>
      <c r="B10" s="1">
        <v>737.1</v>
      </c>
      <c r="C10" s="1">
        <v>6124.16</v>
      </c>
    </row>
  </sheetData>
  <phoneticPr fontId="18"/>
  <pageMargins left="0.7" right="0.7" top="0.75" bottom="0.75" header="0.3" footer="0.3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/>
  </sheetViews>
  <sheetFormatPr defaultRowHeight="14.25"/>
  <cols>
    <col min="1" max="1" width="14.21875" customWidth="1"/>
    <col min="2" max="2" width="15.88671875" bestFit="1" customWidth="1"/>
    <col min="3" max="4" width="13.88671875" bestFit="1" customWidth="1"/>
    <col min="5" max="5" width="17.77734375" bestFit="1" customWidth="1"/>
  </cols>
  <sheetData>
    <row r="1" spans="1:5">
      <c r="A1" t="s">
        <v>1047</v>
      </c>
    </row>
    <row r="2" spans="1:5" s="78" customFormat="1">
      <c r="A2" t="s">
        <v>662</v>
      </c>
    </row>
    <row r="3" spans="1:5" s="78" customFormat="1">
      <c r="A3" t="s">
        <v>661</v>
      </c>
    </row>
    <row r="4" spans="1:5">
      <c r="A4" t="s">
        <v>3154</v>
      </c>
    </row>
    <row r="5" spans="1:5">
      <c r="A5" s="4" t="s">
        <v>2752</v>
      </c>
      <c r="B5" s="4" t="s">
        <v>2817</v>
      </c>
      <c r="C5" s="4" t="s">
        <v>2818</v>
      </c>
      <c r="D5" s="4" t="s">
        <v>2819</v>
      </c>
      <c r="E5" s="4" t="s">
        <v>2820</v>
      </c>
    </row>
    <row r="6" spans="1:5">
      <c r="A6" s="4" t="s">
        <v>1181</v>
      </c>
      <c r="B6" s="4">
        <v>1.6</v>
      </c>
      <c r="C6" s="4">
        <v>5.4</v>
      </c>
      <c r="D6" s="4">
        <v>4.9000000000000004</v>
      </c>
      <c r="E6" s="4">
        <v>2.5</v>
      </c>
    </row>
    <row r="7" spans="1:5">
      <c r="A7" s="4" t="s">
        <v>1182</v>
      </c>
      <c r="B7" s="4">
        <v>1.8</v>
      </c>
      <c r="C7" s="4">
        <v>5.2</v>
      </c>
      <c r="D7" s="4">
        <v>6.4</v>
      </c>
      <c r="E7" s="4">
        <v>2.2000000000000002</v>
      </c>
    </row>
    <row r="8" spans="1:5">
      <c r="A8" s="4" t="s">
        <v>1183</v>
      </c>
      <c r="B8" s="4">
        <v>1.6</v>
      </c>
      <c r="C8" s="4">
        <v>4.9000000000000004</v>
      </c>
      <c r="D8" s="4">
        <v>5.8</v>
      </c>
      <c r="E8" s="4">
        <v>2.4</v>
      </c>
    </row>
    <row r="9" spans="1:5">
      <c r="A9" s="4" t="s">
        <v>438</v>
      </c>
      <c r="B9" s="4">
        <v>2</v>
      </c>
      <c r="C9" s="4">
        <v>4.5999999999999996</v>
      </c>
      <c r="D9" s="4">
        <v>5.3</v>
      </c>
      <c r="E9" s="4">
        <v>2.4</v>
      </c>
    </row>
    <row r="10" spans="1:5">
      <c r="A10" s="4" t="s">
        <v>931</v>
      </c>
      <c r="B10" s="4">
        <v>1.8</v>
      </c>
      <c r="C10" s="4">
        <v>4.9000000000000004</v>
      </c>
      <c r="D10" s="4">
        <v>5.4</v>
      </c>
      <c r="E10" s="4">
        <v>2</v>
      </c>
    </row>
    <row r="11" spans="1:5">
      <c r="A11" s="4" t="s">
        <v>932</v>
      </c>
      <c r="B11" s="4">
        <v>2.6</v>
      </c>
      <c r="C11" s="4">
        <v>5</v>
      </c>
      <c r="D11" s="4">
        <v>4.3</v>
      </c>
      <c r="E11" s="4">
        <v>2.8</v>
      </c>
    </row>
    <row r="12" spans="1:5">
      <c r="A12" s="108" t="s">
        <v>933</v>
      </c>
      <c r="B12" s="108">
        <v>1.6</v>
      </c>
      <c r="C12" s="108">
        <v>4.5</v>
      </c>
      <c r="D12" s="108">
        <v>4.3</v>
      </c>
      <c r="E12" s="108">
        <v>1.9</v>
      </c>
    </row>
    <row r="13" spans="1:5">
      <c r="A13" s="108" t="s">
        <v>3244</v>
      </c>
      <c r="B13" s="108">
        <v>1.4</v>
      </c>
      <c r="C13" s="108">
        <v>7.1</v>
      </c>
      <c r="D13" s="108">
        <v>6.3</v>
      </c>
      <c r="E13" s="108">
        <v>1.6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/>
  </sheetViews>
  <sheetFormatPr defaultRowHeight="14.25"/>
  <cols>
    <col min="1" max="1" width="10.6640625" bestFit="1" customWidth="1"/>
    <col min="2" max="2" width="17.6640625" bestFit="1" customWidth="1"/>
    <col min="3" max="4" width="15.5546875" bestFit="1" customWidth="1"/>
    <col min="5" max="5" width="19.77734375" bestFit="1" customWidth="1"/>
  </cols>
  <sheetData>
    <row r="1" spans="1:5">
      <c r="A1" s="47" t="s">
        <v>1975</v>
      </c>
      <c r="B1" s="166" t="s">
        <v>2821</v>
      </c>
      <c r="C1" s="166" t="s">
        <v>2822</v>
      </c>
      <c r="D1" s="166" t="s">
        <v>2823</v>
      </c>
      <c r="E1" s="166" t="s">
        <v>2824</v>
      </c>
    </row>
    <row r="2" spans="1:5">
      <c r="A2" s="50" t="s">
        <v>1184</v>
      </c>
      <c r="B2" s="1">
        <v>1.6</v>
      </c>
      <c r="C2" s="1">
        <v>5.4</v>
      </c>
      <c r="D2" s="1">
        <v>4.9000000000000004</v>
      </c>
      <c r="E2" s="1">
        <v>2.5</v>
      </c>
    </row>
    <row r="3" spans="1:5">
      <c r="A3" s="50" t="s">
        <v>1185</v>
      </c>
      <c r="B3" s="1">
        <v>1.8</v>
      </c>
      <c r="C3" s="1">
        <v>5.2</v>
      </c>
      <c r="D3" s="1">
        <v>6.4</v>
      </c>
      <c r="E3" s="1">
        <v>2.2000000000000002</v>
      </c>
    </row>
    <row r="4" spans="1:5">
      <c r="A4" s="50" t="s">
        <v>1186</v>
      </c>
      <c r="B4" s="1">
        <v>1.6</v>
      </c>
      <c r="C4" s="1">
        <v>4.9000000000000004</v>
      </c>
      <c r="D4" s="1">
        <v>5.8</v>
      </c>
      <c r="E4" s="1">
        <v>2.4</v>
      </c>
    </row>
    <row r="5" spans="1:5">
      <c r="A5" s="50" t="s">
        <v>443</v>
      </c>
      <c r="B5" s="1">
        <v>2</v>
      </c>
      <c r="C5" s="1">
        <v>4.5999999999999996</v>
      </c>
      <c r="D5" s="1">
        <v>5.3</v>
      </c>
      <c r="E5" s="1">
        <v>2.4</v>
      </c>
    </row>
    <row r="6" spans="1:5">
      <c r="A6" s="50" t="s">
        <v>440</v>
      </c>
      <c r="B6" s="1">
        <v>1.8</v>
      </c>
      <c r="C6" s="1">
        <v>4.9000000000000004</v>
      </c>
      <c r="D6" s="1">
        <v>5.4</v>
      </c>
      <c r="E6" s="1">
        <v>2</v>
      </c>
    </row>
    <row r="7" spans="1:5">
      <c r="A7" s="50" t="s">
        <v>441</v>
      </c>
      <c r="B7" s="1">
        <v>2.6</v>
      </c>
      <c r="C7" s="1">
        <v>5</v>
      </c>
      <c r="D7" s="1">
        <v>4.3</v>
      </c>
      <c r="E7" s="1">
        <v>2.8</v>
      </c>
    </row>
    <row r="8" spans="1:5">
      <c r="A8" s="50" t="s">
        <v>677</v>
      </c>
      <c r="B8" s="1">
        <v>1.6</v>
      </c>
      <c r="C8" s="1">
        <v>4.5</v>
      </c>
      <c r="D8" s="1">
        <v>4.3</v>
      </c>
      <c r="E8" s="1">
        <v>1.9</v>
      </c>
    </row>
    <row r="9" spans="1:5">
      <c r="A9" s="50" t="s">
        <v>2834</v>
      </c>
      <c r="B9" s="1">
        <v>1.4</v>
      </c>
      <c r="C9" s="1">
        <v>7.1</v>
      </c>
      <c r="D9" s="1">
        <v>6.3</v>
      </c>
      <c r="E9" s="1">
        <v>1.6</v>
      </c>
    </row>
    <row r="10" spans="1:5">
      <c r="A10" s="50" t="s">
        <v>1976</v>
      </c>
      <c r="B10" s="1">
        <v>14.4</v>
      </c>
      <c r="C10" s="1">
        <v>41.6</v>
      </c>
      <c r="D10" s="1">
        <v>42.699999999999996</v>
      </c>
      <c r="E10" s="1">
        <v>17.8</v>
      </c>
    </row>
  </sheetData>
  <phoneticPr fontId="18"/>
  <pageMargins left="0.7" right="0.7" top="0.75" bottom="0.75" header="0.3" footer="0.3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/>
  </sheetViews>
  <sheetFormatPr defaultRowHeight="14.25"/>
  <cols>
    <col min="1" max="1" width="11.88671875" customWidth="1"/>
    <col min="4" max="4" width="5.109375" bestFit="1" customWidth="1"/>
    <col min="5" max="5" width="11.44140625" bestFit="1" customWidth="1"/>
  </cols>
  <sheetData>
    <row r="1" spans="1:11">
      <c r="A1" t="s">
        <v>1048</v>
      </c>
    </row>
    <row r="2" spans="1:11" s="78" customFormat="1">
      <c r="A2" t="s">
        <v>648</v>
      </c>
    </row>
    <row r="3" spans="1:11">
      <c r="A3" t="s">
        <v>511</v>
      </c>
    </row>
    <row r="4" spans="1:11">
      <c r="A4" s="169" t="s">
        <v>557</v>
      </c>
      <c r="B4" s="169" t="s">
        <v>313</v>
      </c>
      <c r="C4" s="169" t="s">
        <v>663</v>
      </c>
      <c r="D4" s="171" t="s">
        <v>1049</v>
      </c>
      <c r="E4" s="97"/>
      <c r="F4" s="169" t="s">
        <v>664</v>
      </c>
      <c r="G4" s="169" t="s">
        <v>665</v>
      </c>
      <c r="H4" s="169" t="s">
        <v>666</v>
      </c>
      <c r="I4" s="169" t="s">
        <v>667</v>
      </c>
      <c r="J4" s="169" t="s">
        <v>668</v>
      </c>
      <c r="K4" s="169" t="s">
        <v>669</v>
      </c>
    </row>
    <row r="5" spans="1:11">
      <c r="A5" s="169"/>
      <c r="B5" s="169"/>
      <c r="C5" s="169"/>
      <c r="D5" s="169"/>
      <c r="E5" s="95" t="s">
        <v>1050</v>
      </c>
      <c r="F5" s="169"/>
      <c r="G5" s="169"/>
      <c r="H5" s="169"/>
      <c r="I5" s="169"/>
      <c r="J5" s="169"/>
      <c r="K5" s="169"/>
    </row>
    <row r="6" spans="1:11" s="78" customFormat="1" ht="7.5" customHeight="1">
      <c r="A6" s="150" t="str">
        <f>A4</f>
        <v>年度別</v>
      </c>
      <c r="B6" s="150" t="str">
        <f t="shared" ref="B6:K6" si="0">B4</f>
        <v>総数</v>
      </c>
      <c r="C6" s="150" t="str">
        <f t="shared" si="0"/>
        <v>大気汚染</v>
      </c>
      <c r="D6" s="150" t="str">
        <f t="shared" si="0"/>
        <v>悪臭</v>
      </c>
      <c r="E6" s="150" t="str">
        <f>E5&amp;"("&amp;$D$4&amp;")"</f>
        <v>うち屋外燃焼(悪臭)</v>
      </c>
      <c r="F6" s="150" t="str">
        <f t="shared" si="0"/>
        <v>水質汚濁</v>
      </c>
      <c r="G6" s="150" t="str">
        <f t="shared" si="0"/>
        <v>騒音</v>
      </c>
      <c r="H6" s="150" t="str">
        <f t="shared" si="0"/>
        <v>振動</v>
      </c>
      <c r="I6" s="150" t="str">
        <f t="shared" si="0"/>
        <v>地盤沈下</v>
      </c>
      <c r="J6" s="150" t="str">
        <f t="shared" si="0"/>
        <v>土壌汚染</v>
      </c>
      <c r="K6" s="150" t="str">
        <f t="shared" si="0"/>
        <v>その他</v>
      </c>
    </row>
    <row r="7" spans="1:11">
      <c r="A7" s="4" t="s">
        <v>1181</v>
      </c>
      <c r="B7" s="4">
        <v>101</v>
      </c>
      <c r="C7" s="18">
        <v>0</v>
      </c>
      <c r="D7" s="18">
        <v>80</v>
      </c>
      <c r="E7" s="18">
        <v>41</v>
      </c>
      <c r="F7" s="18">
        <v>2</v>
      </c>
      <c r="G7" s="18">
        <v>18</v>
      </c>
      <c r="H7" s="18">
        <v>1</v>
      </c>
      <c r="I7" s="18">
        <v>0</v>
      </c>
      <c r="J7" s="18">
        <v>0</v>
      </c>
      <c r="K7" s="18">
        <v>0</v>
      </c>
    </row>
    <row r="8" spans="1:11">
      <c r="A8" s="4" t="s">
        <v>1182</v>
      </c>
      <c r="B8" s="4">
        <v>62</v>
      </c>
      <c r="C8" s="18">
        <v>0</v>
      </c>
      <c r="D8" s="18">
        <v>44</v>
      </c>
      <c r="E8" s="18">
        <v>28</v>
      </c>
      <c r="F8" s="18">
        <v>0</v>
      </c>
      <c r="G8" s="18">
        <v>16</v>
      </c>
      <c r="H8" s="18">
        <v>2</v>
      </c>
      <c r="I8" s="18">
        <v>0</v>
      </c>
      <c r="J8" s="18">
        <v>0</v>
      </c>
      <c r="K8" s="18">
        <v>0</v>
      </c>
    </row>
    <row r="9" spans="1:11">
      <c r="A9" s="4" t="s">
        <v>1183</v>
      </c>
      <c r="B9" s="4">
        <v>67</v>
      </c>
      <c r="C9" s="18">
        <v>2</v>
      </c>
      <c r="D9" s="18">
        <v>47</v>
      </c>
      <c r="E9" s="18">
        <v>37</v>
      </c>
      <c r="F9" s="18">
        <v>0</v>
      </c>
      <c r="G9" s="18">
        <v>16</v>
      </c>
      <c r="H9" s="18">
        <v>2</v>
      </c>
      <c r="I9" s="18">
        <v>0</v>
      </c>
      <c r="J9" s="18">
        <v>0</v>
      </c>
      <c r="K9" s="18">
        <v>0</v>
      </c>
    </row>
    <row r="10" spans="1:11">
      <c r="A10" s="4" t="s">
        <v>438</v>
      </c>
      <c r="B10" s="4">
        <v>52</v>
      </c>
      <c r="C10" s="4">
        <v>0</v>
      </c>
      <c r="D10" s="4">
        <v>37</v>
      </c>
      <c r="E10" s="4">
        <v>32</v>
      </c>
      <c r="F10" s="4">
        <v>0</v>
      </c>
      <c r="G10" s="4">
        <v>11</v>
      </c>
      <c r="H10" s="4">
        <v>4</v>
      </c>
      <c r="I10" s="4">
        <v>0</v>
      </c>
      <c r="J10" s="4">
        <v>0</v>
      </c>
      <c r="K10" s="4">
        <v>0</v>
      </c>
    </row>
    <row r="11" spans="1:11">
      <c r="A11" s="4" t="s">
        <v>931</v>
      </c>
      <c r="B11" s="4">
        <v>49</v>
      </c>
      <c r="C11" s="4">
        <v>0</v>
      </c>
      <c r="D11" s="4">
        <v>29</v>
      </c>
      <c r="E11" s="4">
        <v>21</v>
      </c>
      <c r="F11" s="4">
        <v>2</v>
      </c>
      <c r="G11" s="4">
        <v>18</v>
      </c>
      <c r="H11" s="4">
        <v>0</v>
      </c>
      <c r="I11" s="4">
        <v>0</v>
      </c>
      <c r="J11" s="4">
        <v>0</v>
      </c>
      <c r="K11" s="4">
        <v>0</v>
      </c>
    </row>
    <row r="12" spans="1:11">
      <c r="A12" s="108" t="s">
        <v>932</v>
      </c>
      <c r="B12" s="108">
        <v>61</v>
      </c>
      <c r="C12" s="108">
        <v>0</v>
      </c>
      <c r="D12" s="108">
        <v>39</v>
      </c>
      <c r="E12" s="108">
        <v>34</v>
      </c>
      <c r="F12" s="108">
        <v>0</v>
      </c>
      <c r="G12" s="108">
        <v>19</v>
      </c>
      <c r="H12" s="108">
        <v>2</v>
      </c>
      <c r="I12" s="108">
        <v>0</v>
      </c>
      <c r="J12" s="108">
        <v>0</v>
      </c>
      <c r="K12" s="108">
        <v>1</v>
      </c>
    </row>
    <row r="13" spans="1:11">
      <c r="A13" s="108" t="s">
        <v>933</v>
      </c>
      <c r="B13" s="108">
        <v>65</v>
      </c>
      <c r="C13" s="108">
        <v>1</v>
      </c>
      <c r="D13" s="108">
        <v>37</v>
      </c>
      <c r="E13" s="108">
        <v>31</v>
      </c>
      <c r="F13" s="108">
        <v>1</v>
      </c>
      <c r="G13" s="108">
        <v>20</v>
      </c>
      <c r="H13" s="108">
        <v>1</v>
      </c>
      <c r="I13" s="108">
        <v>0</v>
      </c>
      <c r="J13" s="108">
        <v>0</v>
      </c>
      <c r="K13" s="108">
        <v>5</v>
      </c>
    </row>
    <row r="14" spans="1:11">
      <c r="A14" s="108" t="s">
        <v>3244</v>
      </c>
      <c r="B14" s="108">
        <v>85</v>
      </c>
      <c r="C14" s="108">
        <v>2</v>
      </c>
      <c r="D14" s="108">
        <v>47</v>
      </c>
      <c r="E14" s="108">
        <v>35</v>
      </c>
      <c r="F14" s="108">
        <v>0</v>
      </c>
      <c r="G14" s="108">
        <v>30</v>
      </c>
      <c r="H14" s="108">
        <v>6</v>
      </c>
      <c r="I14" s="108">
        <v>0</v>
      </c>
      <c r="J14" s="108">
        <v>0</v>
      </c>
      <c r="K14" s="108">
        <v>0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10">
    <mergeCell ref="H4:H5"/>
    <mergeCell ref="I4:I5"/>
    <mergeCell ref="J4:J5"/>
    <mergeCell ref="K4:K5"/>
    <mergeCell ref="D4:D5"/>
    <mergeCell ref="A4:A5"/>
    <mergeCell ref="B4:B5"/>
    <mergeCell ref="C4:C5"/>
    <mergeCell ref="F4:F5"/>
    <mergeCell ref="G4:G5"/>
  </mergeCells>
  <phoneticPr fontId="18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6"/>
  <sheetViews>
    <sheetView topLeftCell="E3" workbookViewId="0">
      <selection activeCell="B1" sqref="B1"/>
    </sheetView>
  </sheetViews>
  <sheetFormatPr defaultRowHeight="14.25"/>
  <cols>
    <col min="1" max="1" width="3.77734375" style="57" hidden="1" customWidth="1"/>
  </cols>
  <sheetData>
    <row r="1" spans="1:20">
      <c r="B1" t="s">
        <v>378</v>
      </c>
    </row>
    <row r="2" spans="1:20" s="78" customFormat="1">
      <c r="B2" t="s">
        <v>3389</v>
      </c>
    </row>
    <row r="3" spans="1:20">
      <c r="B3" t="s">
        <v>317</v>
      </c>
    </row>
    <row r="4" spans="1:20">
      <c r="A4" s="168" t="s">
        <v>2252</v>
      </c>
      <c r="B4" s="176" t="s">
        <v>2100</v>
      </c>
      <c r="C4" s="168" t="s">
        <v>1188</v>
      </c>
      <c r="D4" s="168"/>
      <c r="E4" s="168"/>
      <c r="F4" s="168" t="s">
        <v>1189</v>
      </c>
      <c r="G4" s="168"/>
      <c r="H4" s="168"/>
      <c r="I4" s="168" t="s">
        <v>528</v>
      </c>
      <c r="J4" s="168"/>
      <c r="K4" s="168"/>
      <c r="L4" s="168" t="s">
        <v>898</v>
      </c>
      <c r="M4" s="168"/>
      <c r="N4" s="168"/>
      <c r="O4" s="168" t="s">
        <v>899</v>
      </c>
      <c r="P4" s="168"/>
      <c r="Q4" s="168"/>
      <c r="R4" s="168" t="s">
        <v>943</v>
      </c>
      <c r="S4" s="168"/>
      <c r="T4" s="168"/>
    </row>
    <row r="5" spans="1:20">
      <c r="A5" s="168"/>
      <c r="B5" s="168"/>
      <c r="C5" s="4" t="s">
        <v>2101</v>
      </c>
      <c r="D5" s="4" t="s">
        <v>2104</v>
      </c>
      <c r="E5" s="4" t="s">
        <v>2103</v>
      </c>
      <c r="F5" s="58" t="s">
        <v>2101</v>
      </c>
      <c r="G5" s="58" t="s">
        <v>2104</v>
      </c>
      <c r="H5" s="58" t="s">
        <v>2105</v>
      </c>
      <c r="I5" s="58" t="s">
        <v>2101</v>
      </c>
      <c r="J5" s="58" t="s">
        <v>2102</v>
      </c>
      <c r="K5" s="58" t="s">
        <v>2105</v>
      </c>
      <c r="L5" s="58" t="s">
        <v>2101</v>
      </c>
      <c r="M5" s="58" t="s">
        <v>2102</v>
      </c>
      <c r="N5" s="58" t="s">
        <v>2105</v>
      </c>
      <c r="O5" s="58" t="s">
        <v>2101</v>
      </c>
      <c r="P5" s="58" t="s">
        <v>2106</v>
      </c>
      <c r="Q5" s="58" t="s">
        <v>2105</v>
      </c>
      <c r="R5" s="58" t="s">
        <v>1139</v>
      </c>
      <c r="S5" s="58" t="s">
        <v>2088</v>
      </c>
      <c r="T5" s="58" t="s">
        <v>2089</v>
      </c>
    </row>
    <row r="6" spans="1:20" s="57" customFormat="1" ht="7.5" customHeight="1">
      <c r="A6" s="58" t="str">
        <f>A4</f>
        <v>No.</v>
      </c>
      <c r="B6" s="142" t="s">
        <v>2187</v>
      </c>
      <c r="C6" s="143" t="s">
        <v>2188</v>
      </c>
      <c r="D6" s="143" t="s">
        <v>2189</v>
      </c>
      <c r="E6" s="143" t="s">
        <v>2190</v>
      </c>
      <c r="F6" s="143" t="s">
        <v>2191</v>
      </c>
      <c r="G6" s="143" t="s">
        <v>2192</v>
      </c>
      <c r="H6" s="143" t="s">
        <v>2193</v>
      </c>
      <c r="I6" s="143" t="s">
        <v>2194</v>
      </c>
      <c r="J6" s="143" t="s">
        <v>2195</v>
      </c>
      <c r="K6" s="143" t="s">
        <v>2196</v>
      </c>
      <c r="L6" s="143" t="s">
        <v>2197</v>
      </c>
      <c r="M6" s="143" t="s">
        <v>2198</v>
      </c>
      <c r="N6" s="143" t="s">
        <v>2199</v>
      </c>
      <c r="O6" s="143" t="s">
        <v>2200</v>
      </c>
      <c r="P6" s="143" t="s">
        <v>2201</v>
      </c>
      <c r="Q6" s="143" t="s">
        <v>2202</v>
      </c>
      <c r="R6" s="148" t="s">
        <v>3239</v>
      </c>
      <c r="S6" s="148" t="s">
        <v>3240</v>
      </c>
      <c r="T6" s="148" t="s">
        <v>3241</v>
      </c>
    </row>
    <row r="7" spans="1:20">
      <c r="A7" s="58">
        <v>1</v>
      </c>
      <c r="B7" s="4" t="s">
        <v>313</v>
      </c>
      <c r="C7" s="4">
        <v>1752</v>
      </c>
      <c r="D7" s="4">
        <v>973</v>
      </c>
      <c r="E7" s="4">
        <v>779</v>
      </c>
      <c r="F7" s="4">
        <v>1770</v>
      </c>
      <c r="G7" s="4">
        <v>945</v>
      </c>
      <c r="H7" s="4">
        <v>825</v>
      </c>
      <c r="I7" s="4">
        <v>1952</v>
      </c>
      <c r="J7" s="4">
        <v>1108</v>
      </c>
      <c r="K7" s="4">
        <v>844</v>
      </c>
      <c r="L7" s="4">
        <v>1910</v>
      </c>
      <c r="M7" s="4">
        <v>1041</v>
      </c>
      <c r="N7" s="4">
        <v>869</v>
      </c>
      <c r="O7" s="4">
        <v>1985</v>
      </c>
      <c r="P7" s="4">
        <v>1060</v>
      </c>
      <c r="Q7" s="4">
        <v>925</v>
      </c>
      <c r="R7" s="108">
        <v>2015</v>
      </c>
      <c r="S7" s="108">
        <v>1093</v>
      </c>
      <c r="T7" s="108">
        <v>922</v>
      </c>
    </row>
    <row r="8" spans="1:20">
      <c r="A8" s="58">
        <v>2</v>
      </c>
      <c r="B8" s="4" t="s">
        <v>326</v>
      </c>
      <c r="C8" s="4">
        <v>16</v>
      </c>
      <c r="D8" s="4">
        <v>9</v>
      </c>
      <c r="E8" s="4">
        <v>7</v>
      </c>
      <c r="F8" s="4">
        <v>21</v>
      </c>
      <c r="G8" s="4">
        <v>12</v>
      </c>
      <c r="H8" s="4">
        <v>9</v>
      </c>
      <c r="I8" s="4">
        <v>15</v>
      </c>
      <c r="J8" s="4">
        <v>10</v>
      </c>
      <c r="K8" s="4">
        <v>5</v>
      </c>
      <c r="L8" s="4">
        <v>13</v>
      </c>
      <c r="M8" s="4">
        <v>4</v>
      </c>
      <c r="N8" s="4">
        <v>9</v>
      </c>
      <c r="O8" s="4">
        <v>6</v>
      </c>
      <c r="P8" s="4">
        <v>4</v>
      </c>
      <c r="Q8" s="4">
        <v>2</v>
      </c>
      <c r="R8" s="108">
        <v>10</v>
      </c>
      <c r="S8" s="108">
        <v>7</v>
      </c>
      <c r="T8" s="108">
        <v>3</v>
      </c>
    </row>
    <row r="9" spans="1:20">
      <c r="A9" s="58">
        <v>3</v>
      </c>
      <c r="B9" s="4" t="s">
        <v>328</v>
      </c>
      <c r="C9" s="4">
        <v>5</v>
      </c>
      <c r="D9" s="4">
        <v>4</v>
      </c>
      <c r="E9" s="4">
        <v>1</v>
      </c>
      <c r="F9" s="4">
        <v>11</v>
      </c>
      <c r="G9" s="4">
        <v>9</v>
      </c>
      <c r="H9" s="4">
        <v>2</v>
      </c>
      <c r="I9" s="4">
        <v>7</v>
      </c>
      <c r="J9" s="4">
        <v>2</v>
      </c>
      <c r="K9" s="4">
        <v>5</v>
      </c>
      <c r="L9" s="4">
        <v>5</v>
      </c>
      <c r="M9" s="4">
        <v>0</v>
      </c>
      <c r="N9" s="4">
        <v>5</v>
      </c>
      <c r="O9" s="4">
        <v>4</v>
      </c>
      <c r="P9" s="4">
        <v>1</v>
      </c>
      <c r="Q9" s="4">
        <v>3</v>
      </c>
      <c r="R9" s="108">
        <v>4</v>
      </c>
      <c r="S9" s="108">
        <v>1</v>
      </c>
      <c r="T9" s="108">
        <v>3</v>
      </c>
    </row>
    <row r="10" spans="1:20">
      <c r="A10" s="58">
        <v>4</v>
      </c>
      <c r="B10" s="4" t="s">
        <v>330</v>
      </c>
      <c r="C10" s="4">
        <v>13</v>
      </c>
      <c r="D10" s="4">
        <v>9</v>
      </c>
      <c r="E10" s="4">
        <v>4</v>
      </c>
      <c r="F10" s="4">
        <v>7</v>
      </c>
      <c r="G10" s="4">
        <v>6</v>
      </c>
      <c r="H10" s="4">
        <v>1</v>
      </c>
      <c r="I10" s="4">
        <v>9</v>
      </c>
      <c r="J10" s="4">
        <v>6</v>
      </c>
      <c r="K10" s="4">
        <v>3</v>
      </c>
      <c r="L10" s="4">
        <v>5</v>
      </c>
      <c r="M10" s="4">
        <v>4</v>
      </c>
      <c r="N10" s="4">
        <v>1</v>
      </c>
      <c r="O10" s="4">
        <v>21</v>
      </c>
      <c r="P10" s="4">
        <v>11</v>
      </c>
      <c r="Q10" s="4">
        <v>10</v>
      </c>
      <c r="R10" s="108">
        <v>4</v>
      </c>
      <c r="S10" s="108">
        <v>4</v>
      </c>
      <c r="T10" s="108">
        <v>0</v>
      </c>
    </row>
    <row r="11" spans="1:20">
      <c r="A11" s="58">
        <v>5</v>
      </c>
      <c r="B11" s="4" t="s">
        <v>332</v>
      </c>
      <c r="C11" s="4">
        <v>9</v>
      </c>
      <c r="D11" s="4">
        <v>3</v>
      </c>
      <c r="E11" s="4">
        <v>6</v>
      </c>
      <c r="F11" s="4">
        <v>11</v>
      </c>
      <c r="G11" s="4">
        <v>7</v>
      </c>
      <c r="H11" s="4">
        <v>4</v>
      </c>
      <c r="I11" s="4">
        <v>5</v>
      </c>
      <c r="J11" s="4">
        <v>4</v>
      </c>
      <c r="K11" s="4">
        <v>1</v>
      </c>
      <c r="L11" s="4">
        <v>10</v>
      </c>
      <c r="M11" s="4">
        <v>6</v>
      </c>
      <c r="N11" s="4">
        <v>4</v>
      </c>
      <c r="O11" s="4">
        <v>15</v>
      </c>
      <c r="P11" s="4">
        <v>9</v>
      </c>
      <c r="Q11" s="4">
        <v>6</v>
      </c>
      <c r="R11" s="108">
        <v>5</v>
      </c>
      <c r="S11" s="108">
        <v>4</v>
      </c>
      <c r="T11" s="108">
        <v>1</v>
      </c>
    </row>
    <row r="12" spans="1:20">
      <c r="A12" s="58">
        <v>6</v>
      </c>
      <c r="B12" s="4" t="s">
        <v>334</v>
      </c>
      <c r="C12" s="4">
        <v>4</v>
      </c>
      <c r="D12" s="4">
        <v>2</v>
      </c>
      <c r="E12" s="4">
        <v>2</v>
      </c>
      <c r="F12" s="4">
        <v>4</v>
      </c>
      <c r="G12" s="4">
        <v>1</v>
      </c>
      <c r="H12" s="4">
        <v>3</v>
      </c>
      <c r="I12" s="4">
        <v>7</v>
      </c>
      <c r="J12" s="4">
        <v>3</v>
      </c>
      <c r="K12" s="4">
        <v>4</v>
      </c>
      <c r="L12" s="4">
        <v>4</v>
      </c>
      <c r="M12" s="4">
        <v>2</v>
      </c>
      <c r="N12" s="4">
        <v>2</v>
      </c>
      <c r="O12" s="4">
        <v>12</v>
      </c>
      <c r="P12" s="4">
        <v>3</v>
      </c>
      <c r="Q12" s="4">
        <v>9</v>
      </c>
      <c r="R12" s="108">
        <v>8</v>
      </c>
      <c r="S12" s="108">
        <v>3</v>
      </c>
      <c r="T12" s="108">
        <v>5</v>
      </c>
    </row>
    <row r="13" spans="1:20">
      <c r="A13" s="58">
        <v>7</v>
      </c>
      <c r="B13" s="4" t="s">
        <v>336</v>
      </c>
      <c r="C13" s="4">
        <v>7</v>
      </c>
      <c r="D13" s="4">
        <v>3</v>
      </c>
      <c r="E13" s="4">
        <v>4</v>
      </c>
      <c r="F13" s="4">
        <v>8</v>
      </c>
      <c r="G13" s="4">
        <v>1</v>
      </c>
      <c r="H13" s="4">
        <v>7</v>
      </c>
      <c r="I13" s="4">
        <v>7</v>
      </c>
      <c r="J13" s="4">
        <v>4</v>
      </c>
      <c r="K13" s="4">
        <v>3</v>
      </c>
      <c r="L13" s="4">
        <v>6</v>
      </c>
      <c r="M13" s="4">
        <v>3</v>
      </c>
      <c r="N13" s="4">
        <v>3</v>
      </c>
      <c r="O13" s="4">
        <v>6</v>
      </c>
      <c r="P13" s="4">
        <v>3</v>
      </c>
      <c r="Q13" s="4">
        <v>3</v>
      </c>
      <c r="R13" s="108">
        <v>1</v>
      </c>
      <c r="S13" s="108">
        <v>1</v>
      </c>
      <c r="T13" s="108">
        <v>0</v>
      </c>
    </row>
    <row r="14" spans="1:20">
      <c r="A14" s="58">
        <v>8</v>
      </c>
      <c r="B14" s="4" t="s">
        <v>338</v>
      </c>
      <c r="C14" s="4">
        <v>11</v>
      </c>
      <c r="D14" s="4">
        <v>8</v>
      </c>
      <c r="E14" s="4">
        <v>3</v>
      </c>
      <c r="F14" s="4">
        <v>11</v>
      </c>
      <c r="G14" s="4">
        <v>6</v>
      </c>
      <c r="H14" s="4">
        <v>5</v>
      </c>
      <c r="I14" s="4">
        <v>12</v>
      </c>
      <c r="J14" s="4">
        <v>6</v>
      </c>
      <c r="K14" s="4">
        <v>6</v>
      </c>
      <c r="L14" s="4">
        <v>14</v>
      </c>
      <c r="M14" s="4">
        <v>11</v>
      </c>
      <c r="N14" s="4">
        <v>3</v>
      </c>
      <c r="O14" s="4">
        <v>7</v>
      </c>
      <c r="P14" s="4">
        <v>5</v>
      </c>
      <c r="Q14" s="4">
        <v>2</v>
      </c>
      <c r="R14" s="108">
        <v>19</v>
      </c>
      <c r="S14" s="108">
        <v>12</v>
      </c>
      <c r="T14" s="108">
        <v>7</v>
      </c>
    </row>
    <row r="15" spans="1:20">
      <c r="A15" s="58">
        <v>9</v>
      </c>
      <c r="B15" s="4" t="s">
        <v>340</v>
      </c>
      <c r="C15" s="4">
        <v>16</v>
      </c>
      <c r="D15" s="4">
        <v>9</v>
      </c>
      <c r="E15" s="4">
        <v>7</v>
      </c>
      <c r="F15" s="4">
        <v>14</v>
      </c>
      <c r="G15" s="4">
        <v>8</v>
      </c>
      <c r="H15" s="4">
        <v>6</v>
      </c>
      <c r="I15" s="4">
        <v>35</v>
      </c>
      <c r="J15" s="4">
        <v>21</v>
      </c>
      <c r="K15" s="4">
        <v>14</v>
      </c>
      <c r="L15" s="4">
        <v>31</v>
      </c>
      <c r="M15" s="4">
        <v>21</v>
      </c>
      <c r="N15" s="4">
        <v>10</v>
      </c>
      <c r="O15" s="4">
        <v>34</v>
      </c>
      <c r="P15" s="4">
        <v>25</v>
      </c>
      <c r="Q15" s="4">
        <v>9</v>
      </c>
      <c r="R15" s="108">
        <v>21</v>
      </c>
      <c r="S15" s="108">
        <v>14</v>
      </c>
      <c r="T15" s="108">
        <v>7</v>
      </c>
    </row>
    <row r="16" spans="1:20">
      <c r="A16" s="58">
        <v>10</v>
      </c>
      <c r="B16" s="4" t="s">
        <v>342</v>
      </c>
      <c r="C16" s="4">
        <v>8</v>
      </c>
      <c r="D16" s="4">
        <v>6</v>
      </c>
      <c r="E16" s="4">
        <v>2</v>
      </c>
      <c r="F16" s="4">
        <v>20</v>
      </c>
      <c r="G16" s="4">
        <v>11</v>
      </c>
      <c r="H16" s="4">
        <v>9</v>
      </c>
      <c r="I16" s="4">
        <v>16</v>
      </c>
      <c r="J16" s="4">
        <v>13</v>
      </c>
      <c r="K16" s="4">
        <v>3</v>
      </c>
      <c r="L16" s="4">
        <v>11</v>
      </c>
      <c r="M16" s="4">
        <v>6</v>
      </c>
      <c r="N16" s="4">
        <v>5</v>
      </c>
      <c r="O16" s="4">
        <v>15</v>
      </c>
      <c r="P16" s="4">
        <v>10</v>
      </c>
      <c r="Q16" s="4">
        <v>5</v>
      </c>
      <c r="R16" s="108">
        <v>26</v>
      </c>
      <c r="S16" s="108">
        <v>15</v>
      </c>
      <c r="T16" s="108">
        <v>11</v>
      </c>
    </row>
    <row r="17" spans="1:20">
      <c r="A17" s="58">
        <v>11</v>
      </c>
      <c r="B17" s="4" t="s">
        <v>344</v>
      </c>
      <c r="C17" s="4">
        <v>11</v>
      </c>
      <c r="D17" s="4">
        <v>8</v>
      </c>
      <c r="E17" s="4">
        <v>3</v>
      </c>
      <c r="F17" s="4">
        <v>6</v>
      </c>
      <c r="G17" s="4">
        <v>4</v>
      </c>
      <c r="H17" s="4">
        <v>2</v>
      </c>
      <c r="I17" s="4">
        <v>9</v>
      </c>
      <c r="J17" s="4">
        <v>9</v>
      </c>
      <c r="K17" s="4">
        <v>0</v>
      </c>
      <c r="L17" s="4">
        <v>19</v>
      </c>
      <c r="M17" s="4">
        <v>13</v>
      </c>
      <c r="N17" s="4">
        <v>6</v>
      </c>
      <c r="O17" s="4">
        <v>10</v>
      </c>
      <c r="P17" s="4">
        <v>8</v>
      </c>
      <c r="Q17" s="4">
        <v>2</v>
      </c>
      <c r="R17" s="108">
        <v>10</v>
      </c>
      <c r="S17" s="108">
        <v>5</v>
      </c>
      <c r="T17" s="108">
        <v>5</v>
      </c>
    </row>
    <row r="18" spans="1:20">
      <c r="A18" s="58">
        <v>12</v>
      </c>
      <c r="B18" s="4" t="s">
        <v>346</v>
      </c>
      <c r="C18" s="4">
        <v>47</v>
      </c>
      <c r="D18" s="4">
        <v>29</v>
      </c>
      <c r="E18" s="4">
        <v>18</v>
      </c>
      <c r="F18" s="4">
        <v>21</v>
      </c>
      <c r="G18" s="4">
        <v>12</v>
      </c>
      <c r="H18" s="4">
        <v>9</v>
      </c>
      <c r="I18" s="4">
        <v>57</v>
      </c>
      <c r="J18" s="4">
        <v>30</v>
      </c>
      <c r="K18" s="4">
        <v>27</v>
      </c>
      <c r="L18" s="4">
        <v>40</v>
      </c>
      <c r="M18" s="4">
        <v>29</v>
      </c>
      <c r="N18" s="4">
        <v>11</v>
      </c>
      <c r="O18" s="4">
        <v>46</v>
      </c>
      <c r="P18" s="4">
        <v>24</v>
      </c>
      <c r="Q18" s="4">
        <v>22</v>
      </c>
      <c r="R18" s="108">
        <v>57</v>
      </c>
      <c r="S18" s="108">
        <v>36</v>
      </c>
      <c r="T18" s="108">
        <v>21</v>
      </c>
    </row>
    <row r="19" spans="1:20">
      <c r="A19" s="58">
        <v>13</v>
      </c>
      <c r="B19" s="4" t="s">
        <v>348</v>
      </c>
      <c r="C19" s="4">
        <v>19</v>
      </c>
      <c r="D19" s="4">
        <v>11</v>
      </c>
      <c r="E19" s="4">
        <v>8</v>
      </c>
      <c r="F19" s="4">
        <v>39</v>
      </c>
      <c r="G19" s="4">
        <v>26</v>
      </c>
      <c r="H19" s="4">
        <v>13</v>
      </c>
      <c r="I19" s="4">
        <v>38</v>
      </c>
      <c r="J19" s="4">
        <v>22</v>
      </c>
      <c r="K19" s="4">
        <v>16</v>
      </c>
      <c r="L19" s="4">
        <v>47</v>
      </c>
      <c r="M19" s="4">
        <v>27</v>
      </c>
      <c r="N19" s="4">
        <v>20</v>
      </c>
      <c r="O19" s="4">
        <v>38</v>
      </c>
      <c r="P19" s="4">
        <v>23</v>
      </c>
      <c r="Q19" s="4">
        <v>15</v>
      </c>
      <c r="R19" s="108">
        <v>59</v>
      </c>
      <c r="S19" s="108">
        <v>33</v>
      </c>
      <c r="T19" s="108">
        <v>26</v>
      </c>
    </row>
    <row r="20" spans="1:20">
      <c r="A20" s="58">
        <v>14</v>
      </c>
      <c r="B20" s="4" t="s">
        <v>350</v>
      </c>
      <c r="C20" s="4">
        <v>96</v>
      </c>
      <c r="D20" s="4">
        <v>59</v>
      </c>
      <c r="E20" s="4">
        <v>37</v>
      </c>
      <c r="F20" s="4">
        <v>92</v>
      </c>
      <c r="G20" s="4">
        <v>57</v>
      </c>
      <c r="H20" s="4">
        <v>35</v>
      </c>
      <c r="I20" s="4">
        <v>108</v>
      </c>
      <c r="J20" s="4">
        <v>70</v>
      </c>
      <c r="K20" s="4">
        <v>38</v>
      </c>
      <c r="L20" s="4">
        <v>101</v>
      </c>
      <c r="M20" s="4">
        <v>54</v>
      </c>
      <c r="N20" s="4">
        <v>47</v>
      </c>
      <c r="O20" s="4">
        <v>110</v>
      </c>
      <c r="P20" s="4">
        <v>53</v>
      </c>
      <c r="Q20" s="4">
        <v>57</v>
      </c>
      <c r="R20" s="108">
        <v>152</v>
      </c>
      <c r="S20" s="108">
        <v>83</v>
      </c>
      <c r="T20" s="108">
        <v>69</v>
      </c>
    </row>
    <row r="21" spans="1:20">
      <c r="A21" s="58">
        <v>15</v>
      </c>
      <c r="B21" s="4" t="s">
        <v>352</v>
      </c>
      <c r="C21" s="4">
        <v>1229</v>
      </c>
      <c r="D21" s="4">
        <v>666</v>
      </c>
      <c r="E21" s="4">
        <v>563</v>
      </c>
      <c r="F21" s="4">
        <v>1245</v>
      </c>
      <c r="G21" s="4">
        <v>638</v>
      </c>
      <c r="H21" s="4">
        <v>607</v>
      </c>
      <c r="I21" s="4">
        <v>1322</v>
      </c>
      <c r="J21" s="4">
        <v>726</v>
      </c>
      <c r="K21" s="4">
        <v>596</v>
      </c>
      <c r="L21" s="4">
        <v>1250</v>
      </c>
      <c r="M21" s="4">
        <v>660</v>
      </c>
      <c r="N21" s="4">
        <v>590</v>
      </c>
      <c r="O21" s="4">
        <v>1324</v>
      </c>
      <c r="P21" s="4">
        <v>702</v>
      </c>
      <c r="Q21" s="4">
        <v>622</v>
      </c>
      <c r="R21" s="108">
        <v>1292</v>
      </c>
      <c r="S21" s="108">
        <v>672</v>
      </c>
      <c r="T21" s="108">
        <v>620</v>
      </c>
    </row>
    <row r="22" spans="1:20">
      <c r="A22" s="58">
        <v>16</v>
      </c>
      <c r="B22" s="4" t="s">
        <v>354</v>
      </c>
      <c r="C22" s="4">
        <v>6</v>
      </c>
      <c r="D22" s="4">
        <v>3</v>
      </c>
      <c r="E22" s="4">
        <v>3</v>
      </c>
      <c r="F22" s="4">
        <v>8</v>
      </c>
      <c r="G22" s="4">
        <v>1</v>
      </c>
      <c r="H22" s="4">
        <v>7</v>
      </c>
      <c r="I22" s="4">
        <v>6</v>
      </c>
      <c r="J22" s="4">
        <v>4</v>
      </c>
      <c r="K22" s="4">
        <v>2</v>
      </c>
      <c r="L22" s="4">
        <v>4</v>
      </c>
      <c r="M22" s="4">
        <v>4</v>
      </c>
      <c r="N22" s="4">
        <v>0</v>
      </c>
      <c r="O22" s="4">
        <v>9</v>
      </c>
      <c r="P22" s="4">
        <v>6</v>
      </c>
      <c r="Q22" s="4">
        <v>3</v>
      </c>
      <c r="R22" s="108">
        <v>10</v>
      </c>
      <c r="S22" s="108">
        <v>7</v>
      </c>
      <c r="T22" s="108">
        <v>3</v>
      </c>
    </row>
    <row r="23" spans="1:20">
      <c r="A23" s="58">
        <v>17</v>
      </c>
      <c r="B23" s="4" t="s">
        <v>356</v>
      </c>
      <c r="C23" s="4">
        <v>1</v>
      </c>
      <c r="D23" s="4">
        <v>1</v>
      </c>
      <c r="E23" s="4">
        <v>0</v>
      </c>
      <c r="F23" s="4">
        <v>1</v>
      </c>
      <c r="G23" s="4">
        <v>0</v>
      </c>
      <c r="H23" s="4">
        <v>1</v>
      </c>
      <c r="I23" s="4">
        <v>4</v>
      </c>
      <c r="J23" s="4">
        <v>3</v>
      </c>
      <c r="K23" s="4">
        <v>1</v>
      </c>
      <c r="L23" s="4">
        <v>5</v>
      </c>
      <c r="M23" s="4">
        <v>1</v>
      </c>
      <c r="N23" s="4">
        <v>4</v>
      </c>
      <c r="O23" s="4">
        <v>3</v>
      </c>
      <c r="P23" s="4">
        <v>2</v>
      </c>
      <c r="Q23" s="4">
        <v>1</v>
      </c>
      <c r="R23" s="108">
        <v>3</v>
      </c>
      <c r="S23" s="108">
        <v>1</v>
      </c>
      <c r="T23" s="108">
        <v>2</v>
      </c>
    </row>
    <row r="24" spans="1:20">
      <c r="A24" s="58">
        <v>18</v>
      </c>
      <c r="B24" s="4" t="s">
        <v>358</v>
      </c>
      <c r="C24" s="4">
        <v>2</v>
      </c>
      <c r="D24" s="4">
        <v>0</v>
      </c>
      <c r="E24" s="4">
        <v>2</v>
      </c>
      <c r="F24" s="4">
        <v>8</v>
      </c>
      <c r="G24" s="4">
        <v>4</v>
      </c>
      <c r="H24" s="4">
        <v>4</v>
      </c>
      <c r="I24" s="4">
        <v>3</v>
      </c>
      <c r="J24" s="4">
        <v>2</v>
      </c>
      <c r="K24" s="4">
        <v>1</v>
      </c>
      <c r="L24" s="4">
        <v>2</v>
      </c>
      <c r="M24" s="4">
        <v>1</v>
      </c>
      <c r="N24" s="4">
        <v>1</v>
      </c>
      <c r="O24" s="4">
        <v>3</v>
      </c>
      <c r="P24" s="4">
        <v>1</v>
      </c>
      <c r="Q24" s="4">
        <v>2</v>
      </c>
      <c r="R24" s="108">
        <v>4</v>
      </c>
      <c r="S24" s="108">
        <v>4</v>
      </c>
      <c r="T24" s="108">
        <v>0</v>
      </c>
    </row>
    <row r="25" spans="1:20">
      <c r="A25" s="58">
        <v>19</v>
      </c>
      <c r="B25" s="4" t="s">
        <v>360</v>
      </c>
      <c r="C25" s="4">
        <v>0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108">
        <v>0</v>
      </c>
      <c r="S25" s="108">
        <v>0</v>
      </c>
      <c r="T25" s="108">
        <v>0</v>
      </c>
    </row>
    <row r="26" spans="1:20">
      <c r="A26" s="58">
        <v>20</v>
      </c>
      <c r="B26" s="4" t="s">
        <v>362</v>
      </c>
      <c r="C26" s="4">
        <v>4</v>
      </c>
      <c r="D26" s="4">
        <v>3</v>
      </c>
      <c r="E26" s="4">
        <v>1</v>
      </c>
      <c r="F26" s="4">
        <v>5</v>
      </c>
      <c r="G26" s="4">
        <v>1</v>
      </c>
      <c r="H26" s="4">
        <v>4</v>
      </c>
      <c r="I26" s="4">
        <v>5</v>
      </c>
      <c r="J26" s="4">
        <v>1</v>
      </c>
      <c r="K26" s="4">
        <v>4</v>
      </c>
      <c r="L26" s="4">
        <v>12</v>
      </c>
      <c r="M26" s="4">
        <v>7</v>
      </c>
      <c r="N26" s="4">
        <v>5</v>
      </c>
      <c r="O26" s="4">
        <v>12</v>
      </c>
      <c r="P26" s="4">
        <v>5</v>
      </c>
      <c r="Q26" s="4">
        <v>7</v>
      </c>
      <c r="R26" s="108">
        <v>15</v>
      </c>
      <c r="S26" s="108">
        <v>7</v>
      </c>
      <c r="T26" s="108">
        <v>8</v>
      </c>
    </row>
    <row r="27" spans="1:20">
      <c r="A27" s="58">
        <v>21</v>
      </c>
      <c r="B27" s="4" t="s">
        <v>364</v>
      </c>
      <c r="C27" s="4">
        <v>7</v>
      </c>
      <c r="D27" s="4">
        <v>6</v>
      </c>
      <c r="E27" s="4">
        <v>1</v>
      </c>
      <c r="F27" s="4">
        <v>12</v>
      </c>
      <c r="G27" s="4">
        <v>7</v>
      </c>
      <c r="H27" s="4">
        <v>5</v>
      </c>
      <c r="I27" s="4">
        <v>8</v>
      </c>
      <c r="J27" s="4">
        <v>4</v>
      </c>
      <c r="K27" s="4">
        <v>4</v>
      </c>
      <c r="L27" s="4">
        <v>17</v>
      </c>
      <c r="M27" s="4">
        <v>9</v>
      </c>
      <c r="N27" s="4">
        <v>8</v>
      </c>
      <c r="O27" s="4">
        <v>10</v>
      </c>
      <c r="P27" s="4">
        <v>4</v>
      </c>
      <c r="Q27" s="4">
        <v>6</v>
      </c>
      <c r="R27" s="108">
        <v>15</v>
      </c>
      <c r="S27" s="108">
        <v>10</v>
      </c>
      <c r="T27" s="108">
        <v>5</v>
      </c>
    </row>
    <row r="28" spans="1:20">
      <c r="A28" s="58">
        <v>22</v>
      </c>
      <c r="B28" s="4" t="s">
        <v>366</v>
      </c>
      <c r="C28" s="4">
        <v>2</v>
      </c>
      <c r="D28" s="4">
        <v>1</v>
      </c>
      <c r="E28" s="4">
        <v>1</v>
      </c>
      <c r="F28" s="4">
        <v>5</v>
      </c>
      <c r="G28" s="4">
        <v>3</v>
      </c>
      <c r="H28" s="4">
        <v>2</v>
      </c>
      <c r="I28" s="4">
        <v>1</v>
      </c>
      <c r="J28" s="4">
        <v>0</v>
      </c>
      <c r="K28" s="4">
        <v>1</v>
      </c>
      <c r="L28" s="4">
        <v>2</v>
      </c>
      <c r="M28" s="4">
        <v>1</v>
      </c>
      <c r="N28" s="4">
        <v>1</v>
      </c>
      <c r="O28" s="4">
        <v>7</v>
      </c>
      <c r="P28" s="4">
        <v>6</v>
      </c>
      <c r="Q28" s="4">
        <v>1</v>
      </c>
      <c r="R28" s="108">
        <v>6</v>
      </c>
      <c r="S28" s="108">
        <v>4</v>
      </c>
      <c r="T28" s="108">
        <v>2</v>
      </c>
    </row>
    <row r="29" spans="1:20">
      <c r="A29" s="58">
        <v>23</v>
      </c>
      <c r="B29" s="4" t="s">
        <v>368</v>
      </c>
      <c r="C29" s="4">
        <v>43</v>
      </c>
      <c r="D29" s="4">
        <v>27</v>
      </c>
      <c r="E29" s="4">
        <v>16</v>
      </c>
      <c r="F29" s="4">
        <v>41</v>
      </c>
      <c r="G29" s="4">
        <v>25</v>
      </c>
      <c r="H29" s="4">
        <v>16</v>
      </c>
      <c r="I29" s="4">
        <v>25</v>
      </c>
      <c r="J29" s="4">
        <v>12</v>
      </c>
      <c r="K29" s="4">
        <v>13</v>
      </c>
      <c r="L29" s="4">
        <v>35</v>
      </c>
      <c r="M29" s="4">
        <v>19</v>
      </c>
      <c r="N29" s="4">
        <v>16</v>
      </c>
      <c r="O29" s="4">
        <v>44</v>
      </c>
      <c r="P29" s="4">
        <v>23</v>
      </c>
      <c r="Q29" s="4">
        <v>21</v>
      </c>
      <c r="R29" s="108">
        <v>40</v>
      </c>
      <c r="S29" s="108">
        <v>25</v>
      </c>
      <c r="T29" s="108">
        <v>15</v>
      </c>
    </row>
    <row r="30" spans="1:20">
      <c r="A30" s="58">
        <v>24</v>
      </c>
      <c r="B30" s="4" t="s">
        <v>370</v>
      </c>
      <c r="C30" s="4">
        <v>19</v>
      </c>
      <c r="D30" s="4">
        <v>10</v>
      </c>
      <c r="E30" s="4">
        <v>9</v>
      </c>
      <c r="F30" s="4">
        <v>20</v>
      </c>
      <c r="G30" s="4">
        <v>9</v>
      </c>
      <c r="H30" s="4">
        <v>11</v>
      </c>
      <c r="I30" s="4">
        <v>25</v>
      </c>
      <c r="J30" s="4">
        <v>16</v>
      </c>
      <c r="K30" s="4">
        <v>9</v>
      </c>
      <c r="L30" s="4">
        <v>23</v>
      </c>
      <c r="M30" s="4">
        <v>16</v>
      </c>
      <c r="N30" s="4">
        <v>7</v>
      </c>
      <c r="O30" s="4">
        <v>22</v>
      </c>
      <c r="P30" s="4">
        <v>11</v>
      </c>
      <c r="Q30" s="4">
        <v>11</v>
      </c>
      <c r="R30" s="108">
        <v>18</v>
      </c>
      <c r="S30" s="108">
        <v>12</v>
      </c>
      <c r="T30" s="108">
        <v>6</v>
      </c>
    </row>
    <row r="31" spans="1:20">
      <c r="A31" s="58">
        <v>25</v>
      </c>
      <c r="B31" s="4" t="s">
        <v>372</v>
      </c>
      <c r="C31" s="4">
        <v>2</v>
      </c>
      <c r="D31" s="4">
        <v>1</v>
      </c>
      <c r="E31" s="4">
        <v>1</v>
      </c>
      <c r="F31" s="4">
        <v>4</v>
      </c>
      <c r="G31" s="4">
        <v>2</v>
      </c>
      <c r="H31" s="4">
        <v>2</v>
      </c>
      <c r="I31" s="4">
        <v>3</v>
      </c>
      <c r="J31" s="4">
        <v>2</v>
      </c>
      <c r="K31" s="4">
        <v>1</v>
      </c>
      <c r="L31" s="4">
        <v>5</v>
      </c>
      <c r="M31" s="4">
        <v>2</v>
      </c>
      <c r="N31" s="4">
        <v>3</v>
      </c>
      <c r="O31" s="4">
        <v>7</v>
      </c>
      <c r="P31" s="4">
        <v>3</v>
      </c>
      <c r="Q31" s="4">
        <v>4</v>
      </c>
      <c r="R31" s="108">
        <v>6</v>
      </c>
      <c r="S31" s="108">
        <v>4</v>
      </c>
      <c r="T31" s="108">
        <v>2</v>
      </c>
    </row>
    <row r="32" spans="1:20">
      <c r="A32" s="58">
        <v>26</v>
      </c>
      <c r="B32" s="4" t="s">
        <v>373</v>
      </c>
      <c r="C32" s="4">
        <v>1</v>
      </c>
      <c r="D32" s="4">
        <v>1</v>
      </c>
      <c r="E32" s="4">
        <v>0</v>
      </c>
      <c r="F32" s="4">
        <v>2</v>
      </c>
      <c r="G32" s="4">
        <v>0</v>
      </c>
      <c r="H32" s="4">
        <v>2</v>
      </c>
      <c r="I32" s="4">
        <v>2</v>
      </c>
      <c r="J32" s="4">
        <v>1</v>
      </c>
      <c r="K32" s="4">
        <v>1</v>
      </c>
      <c r="L32" s="4">
        <v>1</v>
      </c>
      <c r="M32" s="4">
        <v>0</v>
      </c>
      <c r="N32" s="4">
        <v>1</v>
      </c>
      <c r="O32" s="4">
        <v>6</v>
      </c>
      <c r="P32" s="4">
        <v>3</v>
      </c>
      <c r="Q32" s="4">
        <v>3</v>
      </c>
      <c r="R32" s="108">
        <v>3</v>
      </c>
      <c r="S32" s="108">
        <v>0</v>
      </c>
      <c r="T32" s="108">
        <v>3</v>
      </c>
    </row>
    <row r="33" spans="1:20">
      <c r="A33" s="58">
        <v>27</v>
      </c>
      <c r="B33" s="4" t="s">
        <v>327</v>
      </c>
      <c r="C33" s="4">
        <v>1</v>
      </c>
      <c r="D33" s="4">
        <v>1</v>
      </c>
      <c r="E33" s="4">
        <v>0</v>
      </c>
      <c r="F33" s="4">
        <v>3</v>
      </c>
      <c r="G33" s="4">
        <v>3</v>
      </c>
      <c r="H33" s="4">
        <v>0</v>
      </c>
      <c r="I33" s="4">
        <v>5</v>
      </c>
      <c r="J33" s="4">
        <v>3</v>
      </c>
      <c r="K33" s="4">
        <v>2</v>
      </c>
      <c r="L33" s="4">
        <v>6</v>
      </c>
      <c r="M33" s="4">
        <v>2</v>
      </c>
      <c r="N33" s="4">
        <v>4</v>
      </c>
      <c r="O33" s="4">
        <v>1</v>
      </c>
      <c r="P33" s="4">
        <v>0</v>
      </c>
      <c r="Q33" s="4">
        <v>1</v>
      </c>
      <c r="R33" s="108">
        <v>4</v>
      </c>
      <c r="S33" s="108">
        <v>3</v>
      </c>
      <c r="T33" s="108">
        <v>1</v>
      </c>
    </row>
    <row r="34" spans="1:20">
      <c r="A34" s="58">
        <v>28</v>
      </c>
      <c r="B34" s="4" t="s">
        <v>329</v>
      </c>
      <c r="C34" s="4">
        <v>19</v>
      </c>
      <c r="D34" s="4">
        <v>10</v>
      </c>
      <c r="E34" s="4">
        <v>9</v>
      </c>
      <c r="F34" s="4">
        <v>8</v>
      </c>
      <c r="G34" s="4">
        <v>5</v>
      </c>
      <c r="H34" s="4">
        <v>3</v>
      </c>
      <c r="I34" s="4">
        <v>19</v>
      </c>
      <c r="J34" s="4">
        <v>12</v>
      </c>
      <c r="K34" s="4">
        <v>7</v>
      </c>
      <c r="L34" s="4">
        <v>20</v>
      </c>
      <c r="M34" s="4">
        <v>14</v>
      </c>
      <c r="N34" s="4">
        <v>6</v>
      </c>
      <c r="O34" s="4">
        <v>12</v>
      </c>
      <c r="P34" s="4">
        <v>7</v>
      </c>
      <c r="Q34" s="4">
        <v>5</v>
      </c>
      <c r="R34" s="108">
        <v>15</v>
      </c>
      <c r="S34" s="108">
        <v>8</v>
      </c>
      <c r="T34" s="108">
        <v>7</v>
      </c>
    </row>
    <row r="35" spans="1:20">
      <c r="A35" s="58">
        <v>29</v>
      </c>
      <c r="B35" s="4" t="s">
        <v>331</v>
      </c>
      <c r="C35" s="4">
        <v>13</v>
      </c>
      <c r="D35" s="4">
        <v>8</v>
      </c>
      <c r="E35" s="4">
        <v>5</v>
      </c>
      <c r="F35" s="4">
        <v>8</v>
      </c>
      <c r="G35" s="4">
        <v>2</v>
      </c>
      <c r="H35" s="4">
        <v>6</v>
      </c>
      <c r="I35" s="4">
        <v>8</v>
      </c>
      <c r="J35" s="4">
        <v>5</v>
      </c>
      <c r="K35" s="4">
        <v>3</v>
      </c>
      <c r="L35" s="4">
        <v>10</v>
      </c>
      <c r="M35" s="4">
        <v>3</v>
      </c>
      <c r="N35" s="4">
        <v>7</v>
      </c>
      <c r="O35" s="4">
        <v>8</v>
      </c>
      <c r="P35" s="4">
        <v>5</v>
      </c>
      <c r="Q35" s="4">
        <v>3</v>
      </c>
      <c r="R35" s="108">
        <v>4</v>
      </c>
      <c r="S35" s="108">
        <v>1</v>
      </c>
      <c r="T35" s="108">
        <v>3</v>
      </c>
    </row>
    <row r="36" spans="1:20">
      <c r="A36" s="58">
        <v>30</v>
      </c>
      <c r="B36" s="4" t="s">
        <v>333</v>
      </c>
      <c r="C36" s="4">
        <v>3</v>
      </c>
      <c r="D36" s="4">
        <v>1</v>
      </c>
      <c r="E36" s="4">
        <v>2</v>
      </c>
      <c r="F36" s="4">
        <v>0</v>
      </c>
      <c r="G36" s="4">
        <v>0</v>
      </c>
      <c r="H36" s="4">
        <v>0</v>
      </c>
      <c r="I36" s="4">
        <v>3</v>
      </c>
      <c r="J36" s="4">
        <v>2</v>
      </c>
      <c r="K36" s="4">
        <v>1</v>
      </c>
      <c r="L36" s="4">
        <v>7</v>
      </c>
      <c r="M36" s="4">
        <v>4</v>
      </c>
      <c r="N36" s="4">
        <v>3</v>
      </c>
      <c r="O36" s="4">
        <v>3</v>
      </c>
      <c r="P36" s="4">
        <v>2</v>
      </c>
      <c r="Q36" s="4">
        <v>1</v>
      </c>
      <c r="R36" s="108">
        <v>3</v>
      </c>
      <c r="S36" s="108">
        <v>2</v>
      </c>
      <c r="T36" s="108">
        <v>1</v>
      </c>
    </row>
    <row r="37" spans="1:20">
      <c r="A37" s="58">
        <v>31</v>
      </c>
      <c r="B37" s="4" t="s">
        <v>335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2</v>
      </c>
      <c r="M37" s="4">
        <v>0</v>
      </c>
      <c r="N37" s="4">
        <v>2</v>
      </c>
      <c r="O37" s="4">
        <v>3</v>
      </c>
      <c r="P37" s="4">
        <v>0</v>
      </c>
      <c r="Q37" s="4">
        <v>3</v>
      </c>
      <c r="R37" s="108">
        <v>3</v>
      </c>
      <c r="S37" s="108">
        <v>1</v>
      </c>
      <c r="T37" s="108">
        <v>2</v>
      </c>
    </row>
    <row r="38" spans="1:20">
      <c r="A38" s="58">
        <v>32</v>
      </c>
      <c r="B38" s="4" t="s">
        <v>337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1</v>
      </c>
      <c r="P38" s="4">
        <v>0</v>
      </c>
      <c r="Q38" s="4">
        <v>1</v>
      </c>
      <c r="R38" s="108">
        <v>0</v>
      </c>
      <c r="S38" s="108">
        <v>0</v>
      </c>
      <c r="T38" s="108">
        <v>0</v>
      </c>
    </row>
    <row r="39" spans="1:20">
      <c r="A39" s="58">
        <v>33</v>
      </c>
      <c r="B39" s="4" t="s">
        <v>339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1</v>
      </c>
      <c r="N39" s="4">
        <v>0</v>
      </c>
      <c r="O39" s="4">
        <v>1</v>
      </c>
      <c r="P39" s="4">
        <v>0</v>
      </c>
      <c r="Q39" s="4">
        <v>1</v>
      </c>
      <c r="R39" s="108">
        <v>0</v>
      </c>
      <c r="S39" s="108">
        <v>0</v>
      </c>
      <c r="T39" s="108">
        <v>0</v>
      </c>
    </row>
    <row r="40" spans="1:20">
      <c r="A40" s="58">
        <v>34</v>
      </c>
      <c r="B40" s="4" t="s">
        <v>341</v>
      </c>
      <c r="C40" s="4">
        <v>1</v>
      </c>
      <c r="D40" s="4">
        <v>0</v>
      </c>
      <c r="E40" s="4">
        <v>1</v>
      </c>
      <c r="F40" s="4">
        <v>8</v>
      </c>
      <c r="G40" s="4">
        <v>6</v>
      </c>
      <c r="H40" s="4">
        <v>2</v>
      </c>
      <c r="I40" s="4">
        <v>3</v>
      </c>
      <c r="J40" s="4">
        <v>2</v>
      </c>
      <c r="K40" s="4">
        <v>1</v>
      </c>
      <c r="L40" s="4">
        <v>0</v>
      </c>
      <c r="M40" s="4">
        <v>0</v>
      </c>
      <c r="N40" s="4">
        <v>0</v>
      </c>
      <c r="O40" s="4">
        <v>1</v>
      </c>
      <c r="P40" s="4">
        <v>1</v>
      </c>
      <c r="Q40" s="4">
        <v>0</v>
      </c>
      <c r="R40" s="108">
        <v>5</v>
      </c>
      <c r="S40" s="108">
        <v>3</v>
      </c>
      <c r="T40" s="108">
        <v>2</v>
      </c>
    </row>
    <row r="41" spans="1:20">
      <c r="A41" s="58">
        <v>35</v>
      </c>
      <c r="B41" s="4" t="s">
        <v>343</v>
      </c>
      <c r="C41" s="4">
        <v>6</v>
      </c>
      <c r="D41" s="4">
        <v>3</v>
      </c>
      <c r="E41" s="4">
        <v>3</v>
      </c>
      <c r="F41" s="4">
        <v>7</v>
      </c>
      <c r="G41" s="4">
        <v>4</v>
      </c>
      <c r="H41" s="4">
        <v>3</v>
      </c>
      <c r="I41" s="4">
        <v>8</v>
      </c>
      <c r="J41" s="4">
        <v>6</v>
      </c>
      <c r="K41" s="4">
        <v>2</v>
      </c>
      <c r="L41" s="4">
        <v>3</v>
      </c>
      <c r="M41" s="4">
        <v>3</v>
      </c>
      <c r="N41" s="4">
        <v>0</v>
      </c>
      <c r="O41" s="4">
        <v>2</v>
      </c>
      <c r="P41" s="4">
        <v>1</v>
      </c>
      <c r="Q41" s="4">
        <v>1</v>
      </c>
      <c r="R41" s="108">
        <v>9</v>
      </c>
      <c r="S41" s="108">
        <v>6</v>
      </c>
      <c r="T41" s="108">
        <v>3</v>
      </c>
    </row>
    <row r="42" spans="1:20">
      <c r="A42" s="58">
        <v>36</v>
      </c>
      <c r="B42" s="4" t="s">
        <v>345</v>
      </c>
      <c r="C42" s="4">
        <v>2</v>
      </c>
      <c r="D42" s="4">
        <v>1</v>
      </c>
      <c r="E42" s="4">
        <v>1</v>
      </c>
      <c r="F42" s="4">
        <v>4</v>
      </c>
      <c r="G42" s="4">
        <v>3</v>
      </c>
      <c r="H42" s="4">
        <v>1</v>
      </c>
      <c r="I42" s="4">
        <v>5</v>
      </c>
      <c r="J42" s="4">
        <v>2</v>
      </c>
      <c r="K42" s="4">
        <v>3</v>
      </c>
      <c r="L42" s="4">
        <v>5</v>
      </c>
      <c r="M42" s="4">
        <v>4</v>
      </c>
      <c r="N42" s="4">
        <v>1</v>
      </c>
      <c r="O42" s="4">
        <v>2</v>
      </c>
      <c r="P42" s="4">
        <v>2</v>
      </c>
      <c r="Q42" s="4">
        <v>0</v>
      </c>
      <c r="R42" s="108">
        <v>1</v>
      </c>
      <c r="S42" s="108">
        <v>0</v>
      </c>
      <c r="T42" s="108">
        <v>1</v>
      </c>
    </row>
    <row r="43" spans="1:20">
      <c r="A43" s="58">
        <v>37</v>
      </c>
      <c r="B43" s="4" t="s">
        <v>347</v>
      </c>
      <c r="C43" s="4">
        <v>2</v>
      </c>
      <c r="D43" s="4">
        <v>0</v>
      </c>
      <c r="E43" s="4">
        <v>2</v>
      </c>
      <c r="F43" s="4">
        <v>0</v>
      </c>
      <c r="G43" s="4">
        <v>0</v>
      </c>
      <c r="H43" s="4">
        <v>0</v>
      </c>
      <c r="I43" s="4">
        <v>2</v>
      </c>
      <c r="J43" s="4">
        <v>1</v>
      </c>
      <c r="K43" s="4">
        <v>1</v>
      </c>
      <c r="L43" s="4">
        <v>2</v>
      </c>
      <c r="M43" s="4">
        <v>1</v>
      </c>
      <c r="N43" s="4">
        <v>1</v>
      </c>
      <c r="O43" s="4">
        <v>0</v>
      </c>
      <c r="P43" s="4">
        <v>0</v>
      </c>
      <c r="Q43" s="4">
        <v>0</v>
      </c>
      <c r="R43" s="108">
        <v>1</v>
      </c>
      <c r="S43" s="108">
        <v>1</v>
      </c>
      <c r="T43" s="108">
        <v>0</v>
      </c>
    </row>
    <row r="44" spans="1:20">
      <c r="A44" s="58">
        <v>38</v>
      </c>
      <c r="B44" s="4" t="s">
        <v>349</v>
      </c>
      <c r="C44" s="4">
        <v>3</v>
      </c>
      <c r="D44" s="4">
        <v>1</v>
      </c>
      <c r="E44" s="4">
        <v>2</v>
      </c>
      <c r="F44" s="4">
        <v>6</v>
      </c>
      <c r="G44" s="4">
        <v>4</v>
      </c>
      <c r="H44" s="4">
        <v>2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1</v>
      </c>
      <c r="Q44" s="4">
        <v>0</v>
      </c>
      <c r="R44" s="108">
        <v>0</v>
      </c>
      <c r="S44" s="108">
        <v>0</v>
      </c>
      <c r="T44" s="108">
        <v>0</v>
      </c>
    </row>
    <row r="45" spans="1:20">
      <c r="A45" s="58">
        <v>39</v>
      </c>
      <c r="B45" s="4" t="s">
        <v>351</v>
      </c>
      <c r="C45" s="4">
        <v>0</v>
      </c>
      <c r="D45" s="4">
        <v>0</v>
      </c>
      <c r="E45" s="4">
        <v>0</v>
      </c>
      <c r="F45" s="4">
        <v>1</v>
      </c>
      <c r="G45" s="4">
        <v>1</v>
      </c>
      <c r="H45" s="4">
        <v>0</v>
      </c>
      <c r="I45" s="4">
        <v>2</v>
      </c>
      <c r="J45" s="4">
        <v>1</v>
      </c>
      <c r="K45" s="4">
        <v>1</v>
      </c>
      <c r="L45" s="4">
        <v>0</v>
      </c>
      <c r="M45" s="4">
        <v>0</v>
      </c>
      <c r="N45" s="4">
        <v>0</v>
      </c>
      <c r="O45" s="4">
        <v>2</v>
      </c>
      <c r="P45" s="4">
        <v>1</v>
      </c>
      <c r="Q45" s="4">
        <v>1</v>
      </c>
      <c r="R45" s="108">
        <v>0</v>
      </c>
      <c r="S45" s="108">
        <v>0</v>
      </c>
      <c r="T45" s="108">
        <v>0</v>
      </c>
    </row>
    <row r="46" spans="1:20">
      <c r="A46" s="58">
        <v>40</v>
      </c>
      <c r="B46" s="4" t="s">
        <v>353</v>
      </c>
      <c r="C46" s="4">
        <v>1</v>
      </c>
      <c r="D46" s="4">
        <v>0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1</v>
      </c>
      <c r="M46" s="4">
        <v>0</v>
      </c>
      <c r="N46" s="4">
        <v>1</v>
      </c>
      <c r="O46" s="4">
        <v>3</v>
      </c>
      <c r="P46" s="4">
        <v>1</v>
      </c>
      <c r="Q46" s="4">
        <v>2</v>
      </c>
      <c r="R46" s="108">
        <v>1</v>
      </c>
      <c r="S46" s="108">
        <v>0</v>
      </c>
      <c r="T46" s="108">
        <v>1</v>
      </c>
    </row>
    <row r="47" spans="1:20">
      <c r="A47" s="58">
        <v>41</v>
      </c>
      <c r="B47" s="4" t="s">
        <v>355</v>
      </c>
      <c r="C47" s="4">
        <v>15</v>
      </c>
      <c r="D47" s="4">
        <v>10</v>
      </c>
      <c r="E47" s="4">
        <v>5</v>
      </c>
      <c r="F47" s="4">
        <v>9</v>
      </c>
      <c r="G47" s="4">
        <v>4</v>
      </c>
      <c r="H47" s="4">
        <v>5</v>
      </c>
      <c r="I47" s="4">
        <v>26</v>
      </c>
      <c r="J47" s="4">
        <v>21</v>
      </c>
      <c r="K47" s="4">
        <v>5</v>
      </c>
      <c r="L47" s="4">
        <v>10</v>
      </c>
      <c r="M47" s="4">
        <v>7</v>
      </c>
      <c r="N47" s="4">
        <v>3</v>
      </c>
      <c r="O47" s="4">
        <v>19</v>
      </c>
      <c r="P47" s="4">
        <v>10</v>
      </c>
      <c r="Q47" s="4">
        <v>9</v>
      </c>
      <c r="R47" s="108">
        <v>22</v>
      </c>
      <c r="S47" s="108">
        <v>16</v>
      </c>
      <c r="T47" s="108">
        <v>6</v>
      </c>
    </row>
    <row r="48" spans="1:20">
      <c r="A48" s="58">
        <v>42</v>
      </c>
      <c r="B48" s="4" t="s">
        <v>357</v>
      </c>
      <c r="C48" s="4">
        <v>2</v>
      </c>
      <c r="D48" s="4">
        <v>1</v>
      </c>
      <c r="E48" s="4">
        <v>1</v>
      </c>
      <c r="F48" s="4">
        <v>1</v>
      </c>
      <c r="G48" s="4">
        <v>1</v>
      </c>
      <c r="H48" s="4">
        <v>0</v>
      </c>
      <c r="I48" s="4">
        <v>2</v>
      </c>
      <c r="J48" s="4">
        <v>0</v>
      </c>
      <c r="K48" s="4">
        <v>2</v>
      </c>
      <c r="L48" s="4">
        <v>7</v>
      </c>
      <c r="M48" s="4">
        <v>4</v>
      </c>
      <c r="N48" s="4">
        <v>3</v>
      </c>
      <c r="O48" s="4">
        <v>3</v>
      </c>
      <c r="P48" s="4">
        <v>1</v>
      </c>
      <c r="Q48" s="4">
        <v>2</v>
      </c>
      <c r="R48" s="108">
        <v>0</v>
      </c>
      <c r="S48" s="108">
        <v>0</v>
      </c>
      <c r="T48" s="108">
        <v>0</v>
      </c>
    </row>
    <row r="49" spans="1:20">
      <c r="A49" s="58">
        <v>43</v>
      </c>
      <c r="B49" s="4" t="s">
        <v>359</v>
      </c>
      <c r="C49" s="4">
        <v>4</v>
      </c>
      <c r="D49" s="4">
        <v>1</v>
      </c>
      <c r="E49" s="4">
        <v>3</v>
      </c>
      <c r="F49" s="4">
        <v>5</v>
      </c>
      <c r="G49" s="4">
        <v>4</v>
      </c>
      <c r="H49" s="4">
        <v>1</v>
      </c>
      <c r="I49" s="4">
        <v>5</v>
      </c>
      <c r="J49" s="4">
        <v>5</v>
      </c>
      <c r="K49" s="4">
        <v>0</v>
      </c>
      <c r="L49" s="4">
        <v>4</v>
      </c>
      <c r="M49" s="4">
        <v>3</v>
      </c>
      <c r="N49" s="4">
        <v>1</v>
      </c>
      <c r="O49" s="4">
        <v>2</v>
      </c>
      <c r="P49" s="4">
        <v>1</v>
      </c>
      <c r="Q49" s="4">
        <v>1</v>
      </c>
      <c r="R49" s="108">
        <v>3</v>
      </c>
      <c r="S49" s="108">
        <v>3</v>
      </c>
      <c r="T49" s="108">
        <v>0</v>
      </c>
    </row>
    <row r="50" spans="1:20">
      <c r="A50" s="58">
        <v>44</v>
      </c>
      <c r="B50" s="4" t="s">
        <v>361</v>
      </c>
      <c r="C50" s="4">
        <v>8</v>
      </c>
      <c r="D50" s="4">
        <v>6</v>
      </c>
      <c r="E50" s="4">
        <v>2</v>
      </c>
      <c r="F50" s="4">
        <v>4</v>
      </c>
      <c r="G50" s="4">
        <v>4</v>
      </c>
      <c r="H50" s="4">
        <v>0</v>
      </c>
      <c r="I50" s="4">
        <v>4</v>
      </c>
      <c r="J50" s="4">
        <v>2</v>
      </c>
      <c r="K50" s="4">
        <v>2</v>
      </c>
      <c r="L50" s="4">
        <v>10</v>
      </c>
      <c r="M50" s="4">
        <v>3</v>
      </c>
      <c r="N50" s="4">
        <v>7</v>
      </c>
      <c r="O50" s="4">
        <v>1</v>
      </c>
      <c r="P50" s="4">
        <v>0</v>
      </c>
      <c r="Q50" s="4">
        <v>1</v>
      </c>
      <c r="R50" s="108">
        <v>4</v>
      </c>
      <c r="S50" s="108">
        <v>3</v>
      </c>
      <c r="T50" s="108">
        <v>1</v>
      </c>
    </row>
    <row r="51" spans="1:20">
      <c r="A51" s="58">
        <v>45</v>
      </c>
      <c r="B51" s="4" t="s">
        <v>363</v>
      </c>
      <c r="C51" s="4">
        <v>0</v>
      </c>
      <c r="D51" s="4">
        <v>0</v>
      </c>
      <c r="E51" s="4">
        <v>0</v>
      </c>
      <c r="F51" s="4">
        <v>5</v>
      </c>
      <c r="G51" s="4">
        <v>3</v>
      </c>
      <c r="H51" s="4">
        <v>2</v>
      </c>
      <c r="I51" s="4">
        <v>7</v>
      </c>
      <c r="J51" s="4">
        <v>5</v>
      </c>
      <c r="K51" s="4">
        <v>2</v>
      </c>
      <c r="L51" s="4">
        <v>3</v>
      </c>
      <c r="M51" s="4">
        <v>1</v>
      </c>
      <c r="N51" s="4">
        <v>2</v>
      </c>
      <c r="O51" s="4">
        <v>4</v>
      </c>
      <c r="P51" s="4">
        <v>2</v>
      </c>
      <c r="Q51" s="4">
        <v>2</v>
      </c>
      <c r="R51" s="108">
        <v>8</v>
      </c>
      <c r="S51" s="108">
        <v>5</v>
      </c>
      <c r="T51" s="108">
        <v>3</v>
      </c>
    </row>
    <row r="52" spans="1:20">
      <c r="A52" s="58">
        <v>46</v>
      </c>
      <c r="B52" s="4" t="s">
        <v>365</v>
      </c>
      <c r="C52" s="4">
        <v>3</v>
      </c>
      <c r="D52" s="4">
        <v>1</v>
      </c>
      <c r="E52" s="4">
        <v>2</v>
      </c>
      <c r="F52" s="4">
        <v>5</v>
      </c>
      <c r="G52" s="4">
        <v>3</v>
      </c>
      <c r="H52" s="4">
        <v>2</v>
      </c>
      <c r="I52" s="4">
        <v>3</v>
      </c>
      <c r="J52" s="4">
        <v>1</v>
      </c>
      <c r="K52" s="4">
        <v>2</v>
      </c>
      <c r="L52" s="4">
        <v>2</v>
      </c>
      <c r="M52" s="4">
        <v>1</v>
      </c>
      <c r="N52" s="4">
        <v>1</v>
      </c>
      <c r="O52" s="4">
        <v>5</v>
      </c>
      <c r="P52" s="4">
        <v>2</v>
      </c>
      <c r="Q52" s="4">
        <v>3</v>
      </c>
      <c r="R52" s="108">
        <v>3</v>
      </c>
      <c r="S52" s="108">
        <v>0</v>
      </c>
      <c r="T52" s="108">
        <v>3</v>
      </c>
    </row>
    <row r="53" spans="1:20">
      <c r="A53" s="58">
        <v>47</v>
      </c>
      <c r="B53" s="4" t="s">
        <v>367</v>
      </c>
      <c r="C53" s="4">
        <v>7</v>
      </c>
      <c r="D53" s="4">
        <v>5</v>
      </c>
      <c r="E53" s="4">
        <v>2</v>
      </c>
      <c r="F53" s="4">
        <v>7</v>
      </c>
      <c r="G53" s="4">
        <v>4</v>
      </c>
      <c r="H53" s="4">
        <v>3</v>
      </c>
      <c r="I53" s="4">
        <v>16</v>
      </c>
      <c r="J53" s="4">
        <v>5</v>
      </c>
      <c r="K53" s="4">
        <v>11</v>
      </c>
      <c r="L53" s="4">
        <v>8</v>
      </c>
      <c r="M53" s="4">
        <v>4</v>
      </c>
      <c r="N53" s="4">
        <v>4</v>
      </c>
      <c r="O53" s="4">
        <v>8</v>
      </c>
      <c r="P53" s="4">
        <v>3</v>
      </c>
      <c r="Q53" s="4">
        <v>5</v>
      </c>
      <c r="R53" s="108">
        <v>2</v>
      </c>
      <c r="S53" s="108">
        <v>0</v>
      </c>
      <c r="T53" s="108">
        <v>2</v>
      </c>
    </row>
    <row r="54" spans="1:20">
      <c r="A54" s="58">
        <v>48</v>
      </c>
      <c r="B54" s="4" t="s">
        <v>369</v>
      </c>
      <c r="C54" s="4">
        <v>1</v>
      </c>
      <c r="D54" s="4">
        <v>1</v>
      </c>
      <c r="E54" s="4">
        <v>0</v>
      </c>
      <c r="F54" s="4">
        <v>3</v>
      </c>
      <c r="G54" s="4">
        <v>1</v>
      </c>
      <c r="H54" s="4">
        <v>2</v>
      </c>
      <c r="I54" s="4">
        <v>8</v>
      </c>
      <c r="J54" s="4">
        <v>6</v>
      </c>
      <c r="K54" s="4">
        <v>2</v>
      </c>
      <c r="L54" s="4">
        <v>5</v>
      </c>
      <c r="M54" s="4">
        <v>4</v>
      </c>
      <c r="N54" s="4">
        <v>1</v>
      </c>
      <c r="O54" s="4">
        <v>2</v>
      </c>
      <c r="P54" s="4">
        <v>1</v>
      </c>
      <c r="Q54" s="4">
        <v>1</v>
      </c>
      <c r="R54" s="108">
        <v>4</v>
      </c>
      <c r="S54" s="108">
        <v>3</v>
      </c>
      <c r="T54" s="108">
        <v>1</v>
      </c>
    </row>
    <row r="55" spans="1:20">
      <c r="A55" s="58">
        <v>49</v>
      </c>
      <c r="B55" s="4" t="s">
        <v>371</v>
      </c>
      <c r="C55" s="4">
        <v>60</v>
      </c>
      <c r="D55" s="4">
        <v>25</v>
      </c>
      <c r="E55" s="4">
        <v>35</v>
      </c>
      <c r="F55" s="4">
        <v>51</v>
      </c>
      <c r="G55" s="4">
        <v>27</v>
      </c>
      <c r="H55" s="4">
        <v>24</v>
      </c>
      <c r="I55" s="4">
        <v>86</v>
      </c>
      <c r="J55" s="4">
        <v>48</v>
      </c>
      <c r="K55" s="4">
        <v>38</v>
      </c>
      <c r="L55" s="4">
        <v>130</v>
      </c>
      <c r="M55" s="4">
        <v>71</v>
      </c>
      <c r="N55" s="4">
        <v>59</v>
      </c>
      <c r="O55" s="4">
        <v>112</v>
      </c>
      <c r="P55" s="4">
        <v>58</v>
      </c>
      <c r="Q55" s="4">
        <v>54</v>
      </c>
      <c r="R55" s="108">
        <v>117</v>
      </c>
      <c r="S55" s="108">
        <v>63</v>
      </c>
      <c r="T55" s="108">
        <v>54</v>
      </c>
    </row>
    <row r="56" spans="1:20">
      <c r="A56" s="58">
        <v>50</v>
      </c>
      <c r="B56" s="4" t="s">
        <v>374</v>
      </c>
      <c r="C56" s="4">
        <v>23</v>
      </c>
      <c r="D56" s="4">
        <v>19</v>
      </c>
      <c r="E56" s="4">
        <v>4</v>
      </c>
      <c r="F56" s="4">
        <v>19</v>
      </c>
      <c r="G56" s="4">
        <v>16</v>
      </c>
      <c r="H56" s="4">
        <v>3</v>
      </c>
      <c r="I56" s="4">
        <v>10</v>
      </c>
      <c r="J56" s="4">
        <v>9</v>
      </c>
      <c r="K56" s="4">
        <v>1</v>
      </c>
      <c r="L56" s="4">
        <v>12</v>
      </c>
      <c r="M56" s="4">
        <v>11</v>
      </c>
      <c r="N56" s="4">
        <v>1</v>
      </c>
      <c r="O56" s="4">
        <v>18</v>
      </c>
      <c r="P56" s="4">
        <v>16</v>
      </c>
      <c r="Q56" s="4">
        <v>2</v>
      </c>
      <c r="R56" s="108">
        <v>18</v>
      </c>
      <c r="S56" s="108">
        <v>11</v>
      </c>
      <c r="T56" s="108">
        <v>7</v>
      </c>
    </row>
  </sheetData>
  <customSheetViews>
    <customSheetView guid="{3EFFBD77-AF91-4BD7-862B-87360CD52D0C}">
      <selection activeCell="C1" sqref="C1"/>
      <pageMargins left="0.7" right="0.7" top="0.75" bottom="0.75" header="0.3" footer="0.3"/>
      <pageSetup paperSize="9" orientation="portrait" r:id="rId1"/>
    </customSheetView>
  </customSheetViews>
  <mergeCells count="8">
    <mergeCell ref="R4:T4"/>
    <mergeCell ref="A4:A5"/>
    <mergeCell ref="L4:N4"/>
    <mergeCell ref="B4:B5"/>
    <mergeCell ref="O4:Q4"/>
    <mergeCell ref="C4:E4"/>
    <mergeCell ref="F4:H4"/>
    <mergeCell ref="I4:K4"/>
  </mergeCells>
  <phoneticPr fontId="18"/>
  <pageMargins left="0.7" right="0.7" top="0.75" bottom="0.75" header="0.3" footer="0.3"/>
  <pageSetup paperSize="9" orientation="portrait"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D7" sqref="D7"/>
    </sheetView>
  </sheetViews>
  <sheetFormatPr defaultRowHeight="14.25"/>
  <cols>
    <col min="1" max="1" width="10.6640625" bestFit="1" customWidth="1"/>
    <col min="2" max="2" width="11.6640625" bestFit="1" customWidth="1"/>
  </cols>
  <sheetData>
    <row r="1" spans="1:2">
      <c r="A1" s="47" t="s">
        <v>1975</v>
      </c>
      <c r="B1" t="s">
        <v>1991</v>
      </c>
    </row>
    <row r="2" spans="1:2">
      <c r="A2" s="50" t="s">
        <v>1184</v>
      </c>
      <c r="B2" s="1">
        <v>101</v>
      </c>
    </row>
    <row r="3" spans="1:2">
      <c r="A3" s="50" t="s">
        <v>1185</v>
      </c>
      <c r="B3" s="1">
        <v>62</v>
      </c>
    </row>
    <row r="4" spans="1:2">
      <c r="A4" s="50" t="s">
        <v>1186</v>
      </c>
      <c r="B4" s="1">
        <v>67</v>
      </c>
    </row>
    <row r="5" spans="1:2">
      <c r="A5" s="50" t="s">
        <v>443</v>
      </c>
      <c r="B5" s="1">
        <v>52</v>
      </c>
    </row>
    <row r="6" spans="1:2">
      <c r="A6" s="50" t="s">
        <v>440</v>
      </c>
      <c r="B6" s="1">
        <v>49</v>
      </c>
    </row>
    <row r="7" spans="1:2">
      <c r="A7" s="50" t="s">
        <v>441</v>
      </c>
      <c r="B7" s="1">
        <v>61</v>
      </c>
    </row>
    <row r="8" spans="1:2">
      <c r="A8" s="50" t="s">
        <v>677</v>
      </c>
      <c r="B8" s="1">
        <v>65</v>
      </c>
    </row>
    <row r="9" spans="1:2">
      <c r="A9" s="50" t="s">
        <v>2834</v>
      </c>
      <c r="B9" s="1">
        <v>85</v>
      </c>
    </row>
    <row r="10" spans="1:2">
      <c r="A10" s="50" t="s">
        <v>1976</v>
      </c>
      <c r="B10" s="1">
        <v>542</v>
      </c>
    </row>
  </sheetData>
  <phoneticPr fontId="18"/>
  <pageMargins left="0.7" right="0.7" top="0.75" bottom="0.75" header="0.3" footer="0.3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/>
  </sheetViews>
  <sheetFormatPr defaultRowHeight="14.25"/>
  <cols>
    <col min="1" max="1" width="13" customWidth="1"/>
  </cols>
  <sheetData>
    <row r="1" spans="1:5">
      <c r="A1" t="s">
        <v>1051</v>
      </c>
    </row>
    <row r="2" spans="1:5" s="78" customFormat="1">
      <c r="A2" t="s">
        <v>648</v>
      </c>
    </row>
    <row r="3" spans="1:5">
      <c r="A3" t="s">
        <v>670</v>
      </c>
    </row>
    <row r="4" spans="1:5">
      <c r="A4" s="169" t="s">
        <v>557</v>
      </c>
      <c r="B4" s="169" t="s">
        <v>671</v>
      </c>
      <c r="C4" s="169"/>
      <c r="D4" s="169" t="s">
        <v>672</v>
      </c>
      <c r="E4" s="169"/>
    </row>
    <row r="5" spans="1:5">
      <c r="A5" s="169"/>
      <c r="B5" s="95" t="s">
        <v>673</v>
      </c>
      <c r="C5" s="95" t="s">
        <v>674</v>
      </c>
      <c r="D5" s="95" t="s">
        <v>673</v>
      </c>
      <c r="E5" s="95" t="s">
        <v>674</v>
      </c>
    </row>
    <row r="6" spans="1:5" s="78" customFormat="1" ht="7.5" customHeight="1">
      <c r="A6" s="150" t="str">
        <f>A4</f>
        <v>年度別</v>
      </c>
      <c r="B6" s="150" t="str">
        <f>B5&amp;"("&amp;$B$4&amp;")"</f>
        <v>県下(発令状況)</v>
      </c>
      <c r="C6" s="150" t="str">
        <f t="shared" ref="C6" si="0">C5&amp;"("&amp;$B$4&amp;")"</f>
        <v>町内(発令状況)</v>
      </c>
      <c r="D6" s="150" t="str">
        <f>D5&amp;"("&amp;$D$4&amp;")"</f>
        <v>県下(被害状況)</v>
      </c>
      <c r="E6" s="150" t="str">
        <f>E5&amp;"("&amp;$D$4&amp;")"</f>
        <v>町内(被害状況)</v>
      </c>
    </row>
    <row r="7" spans="1:5">
      <c r="A7" s="4" t="s">
        <v>1181</v>
      </c>
      <c r="B7" s="4">
        <v>11</v>
      </c>
      <c r="C7" s="4">
        <v>5</v>
      </c>
      <c r="D7" s="4">
        <v>14</v>
      </c>
      <c r="E7" s="4">
        <v>0</v>
      </c>
    </row>
    <row r="8" spans="1:5">
      <c r="A8" s="4" t="s">
        <v>1182</v>
      </c>
      <c r="B8" s="4">
        <v>4</v>
      </c>
      <c r="C8" s="4">
        <v>2</v>
      </c>
      <c r="D8" s="4">
        <v>5</v>
      </c>
      <c r="E8" s="4">
        <v>0</v>
      </c>
    </row>
    <row r="9" spans="1:5">
      <c r="A9" s="4" t="s">
        <v>1183</v>
      </c>
      <c r="B9" s="4">
        <v>10</v>
      </c>
      <c r="C9" s="4">
        <v>7</v>
      </c>
      <c r="D9" s="4">
        <v>26</v>
      </c>
      <c r="E9" s="4">
        <v>0</v>
      </c>
    </row>
    <row r="10" spans="1:5">
      <c r="A10" s="4" t="s">
        <v>438</v>
      </c>
      <c r="B10" s="4">
        <v>5</v>
      </c>
      <c r="C10" s="4">
        <v>4</v>
      </c>
      <c r="D10" s="4">
        <v>1</v>
      </c>
      <c r="E10" s="4">
        <v>0</v>
      </c>
    </row>
    <row r="11" spans="1:5">
      <c r="A11" s="4" t="s">
        <v>931</v>
      </c>
      <c r="B11" s="4">
        <v>5</v>
      </c>
      <c r="C11" s="4">
        <v>0</v>
      </c>
      <c r="D11" s="4">
        <v>0</v>
      </c>
      <c r="E11" s="4">
        <v>0</v>
      </c>
    </row>
    <row r="12" spans="1:5">
      <c r="A12" s="4" t="s">
        <v>932</v>
      </c>
      <c r="B12" s="4">
        <v>16</v>
      </c>
      <c r="C12" s="4">
        <v>10</v>
      </c>
      <c r="D12" s="4">
        <v>75</v>
      </c>
      <c r="E12" s="4">
        <v>0</v>
      </c>
    </row>
    <row r="13" spans="1:5">
      <c r="A13" s="108" t="s">
        <v>933</v>
      </c>
      <c r="B13" s="108">
        <v>9</v>
      </c>
      <c r="C13" s="108">
        <v>3</v>
      </c>
      <c r="D13" s="108">
        <v>0</v>
      </c>
      <c r="E13" s="108">
        <v>0</v>
      </c>
    </row>
    <row r="14" spans="1:5">
      <c r="A14" s="108" t="s">
        <v>3244</v>
      </c>
      <c r="B14" s="108">
        <v>10</v>
      </c>
      <c r="C14" s="108">
        <v>3</v>
      </c>
      <c r="D14" s="108">
        <v>0</v>
      </c>
      <c r="E14" s="108">
        <v>0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3">
    <mergeCell ref="A4:A5"/>
    <mergeCell ref="B4:C4"/>
    <mergeCell ref="D4:E4"/>
  </mergeCells>
  <phoneticPr fontId="18"/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F12" sqref="F12"/>
    </sheetView>
  </sheetViews>
  <sheetFormatPr defaultRowHeight="14.25"/>
  <cols>
    <col min="1" max="1" width="10.6640625" bestFit="1" customWidth="1"/>
    <col min="2" max="3" width="15.5546875" bestFit="1" customWidth="1"/>
  </cols>
  <sheetData>
    <row r="1" spans="1:3">
      <c r="A1" s="47" t="s">
        <v>1975</v>
      </c>
      <c r="B1" s="166" t="s">
        <v>3155</v>
      </c>
      <c r="C1" s="166" t="s">
        <v>3156</v>
      </c>
    </row>
    <row r="2" spans="1:3">
      <c r="A2" s="50" t="s">
        <v>1184</v>
      </c>
      <c r="B2" s="1">
        <v>5</v>
      </c>
      <c r="C2" s="1">
        <v>0</v>
      </c>
    </row>
    <row r="3" spans="1:3">
      <c r="A3" s="50" t="s">
        <v>1185</v>
      </c>
      <c r="B3" s="1">
        <v>2</v>
      </c>
      <c r="C3" s="1">
        <v>0</v>
      </c>
    </row>
    <row r="4" spans="1:3">
      <c r="A4" s="50" t="s">
        <v>1186</v>
      </c>
      <c r="B4" s="1">
        <v>7</v>
      </c>
      <c r="C4" s="1">
        <v>0</v>
      </c>
    </row>
    <row r="5" spans="1:3">
      <c r="A5" s="50" t="s">
        <v>443</v>
      </c>
      <c r="B5" s="1">
        <v>4</v>
      </c>
      <c r="C5" s="1">
        <v>0</v>
      </c>
    </row>
    <row r="6" spans="1:3">
      <c r="A6" s="50" t="s">
        <v>440</v>
      </c>
      <c r="B6" s="1">
        <v>0</v>
      </c>
      <c r="C6" s="1">
        <v>0</v>
      </c>
    </row>
    <row r="7" spans="1:3">
      <c r="A7" s="50" t="s">
        <v>441</v>
      </c>
      <c r="B7" s="1">
        <v>10</v>
      </c>
      <c r="C7" s="1">
        <v>0</v>
      </c>
    </row>
    <row r="8" spans="1:3">
      <c r="A8" s="50" t="s">
        <v>677</v>
      </c>
      <c r="B8" s="1">
        <v>3</v>
      </c>
      <c r="C8" s="1">
        <v>0</v>
      </c>
    </row>
    <row r="9" spans="1:3">
      <c r="A9" s="50" t="s">
        <v>2834</v>
      </c>
      <c r="B9" s="1">
        <v>3</v>
      </c>
      <c r="C9" s="1">
        <v>0</v>
      </c>
    </row>
    <row r="10" spans="1:3">
      <c r="A10" s="50" t="s">
        <v>1976</v>
      </c>
      <c r="B10" s="1">
        <v>34</v>
      </c>
      <c r="C10" s="1">
        <v>0</v>
      </c>
    </row>
  </sheetData>
  <phoneticPr fontId="18"/>
  <pageMargins left="0.7" right="0.7" top="0.75" bottom="0.75" header="0.3" footer="0.3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/>
  </sheetViews>
  <sheetFormatPr defaultRowHeight="14.25"/>
  <cols>
    <col min="1" max="1" width="12.44140625" customWidth="1"/>
    <col min="2" max="2" width="22.21875" bestFit="1" customWidth="1"/>
    <col min="3" max="4" width="11.77734375" bestFit="1" customWidth="1"/>
  </cols>
  <sheetData>
    <row r="1" spans="1:4">
      <c r="A1" s="1" t="s">
        <v>53</v>
      </c>
      <c r="B1" s="1"/>
      <c r="D1" s="1"/>
    </row>
    <row r="2" spans="1:4" s="78" customFormat="1">
      <c r="A2" t="s">
        <v>676</v>
      </c>
      <c r="B2" s="1"/>
      <c r="D2" s="1"/>
    </row>
    <row r="3" spans="1:4">
      <c r="A3" t="s">
        <v>542</v>
      </c>
    </row>
    <row r="4" spans="1:4">
      <c r="A4" s="104" t="s">
        <v>2825</v>
      </c>
      <c r="B4" s="107" t="s">
        <v>2833</v>
      </c>
      <c r="C4" s="104" t="s">
        <v>678</v>
      </c>
      <c r="D4" s="104" t="s">
        <v>675</v>
      </c>
    </row>
    <row r="5" spans="1:4">
      <c r="A5" s="109" t="s">
        <v>1179</v>
      </c>
      <c r="B5" s="108" t="s">
        <v>1006</v>
      </c>
      <c r="C5" s="108">
        <v>14141000</v>
      </c>
      <c r="D5" s="108">
        <v>15240795</v>
      </c>
    </row>
    <row r="6" spans="1:4">
      <c r="A6" s="109" t="s">
        <v>1179</v>
      </c>
      <c r="B6" s="108" t="s">
        <v>2827</v>
      </c>
      <c r="C6" s="108">
        <v>8728529</v>
      </c>
      <c r="D6" s="108">
        <v>8641269</v>
      </c>
    </row>
    <row r="7" spans="1:4">
      <c r="A7" s="109" t="s">
        <v>1179</v>
      </c>
      <c r="B7" s="108" t="s">
        <v>2828</v>
      </c>
      <c r="C7" s="108">
        <v>117000</v>
      </c>
      <c r="D7" s="108">
        <v>117559</v>
      </c>
    </row>
    <row r="8" spans="1:4">
      <c r="A8" s="109" t="s">
        <v>1179</v>
      </c>
      <c r="B8" s="108" t="s">
        <v>3273</v>
      </c>
      <c r="C8" s="108">
        <v>27000</v>
      </c>
      <c r="D8" s="108">
        <v>22502</v>
      </c>
    </row>
    <row r="9" spans="1:4">
      <c r="A9" s="109" t="s">
        <v>1179</v>
      </c>
      <c r="B9" s="108" t="s">
        <v>3274</v>
      </c>
      <c r="C9" s="108">
        <v>13500</v>
      </c>
      <c r="D9" s="108">
        <v>10120</v>
      </c>
    </row>
    <row r="10" spans="1:4">
      <c r="A10" s="109" t="s">
        <v>1179</v>
      </c>
      <c r="B10" s="108" t="s">
        <v>3275</v>
      </c>
      <c r="C10" s="108">
        <v>15000</v>
      </c>
      <c r="D10" s="108">
        <v>5013</v>
      </c>
    </row>
    <row r="11" spans="1:4">
      <c r="A11" s="109" t="s">
        <v>1179</v>
      </c>
      <c r="B11" s="108" t="s">
        <v>3276</v>
      </c>
      <c r="C11" s="108">
        <v>450000</v>
      </c>
      <c r="D11" s="108">
        <v>500374</v>
      </c>
    </row>
    <row r="12" spans="1:4">
      <c r="A12" s="109" t="s">
        <v>1179</v>
      </c>
      <c r="B12" s="108" t="s">
        <v>3277</v>
      </c>
      <c r="C12" s="108">
        <v>111000</v>
      </c>
      <c r="D12" s="108">
        <v>68634</v>
      </c>
    </row>
    <row r="13" spans="1:4">
      <c r="A13" s="109" t="s">
        <v>1179</v>
      </c>
      <c r="B13" s="108" t="s">
        <v>2829</v>
      </c>
      <c r="C13" s="108">
        <v>104279</v>
      </c>
      <c r="D13" s="108">
        <v>118960</v>
      </c>
    </row>
    <row r="14" spans="1:4">
      <c r="A14" s="109" t="s">
        <v>1179</v>
      </c>
      <c r="B14" s="108" t="s">
        <v>2830</v>
      </c>
      <c r="C14" s="108">
        <v>15000</v>
      </c>
      <c r="D14" s="108">
        <v>37923</v>
      </c>
    </row>
    <row r="15" spans="1:4">
      <c r="A15" s="109" t="s">
        <v>1179</v>
      </c>
      <c r="B15" s="108" t="s">
        <v>2831</v>
      </c>
      <c r="C15" s="108">
        <v>9000</v>
      </c>
      <c r="D15" s="108">
        <v>10409</v>
      </c>
    </row>
    <row r="16" spans="1:4">
      <c r="A16" s="109" t="s">
        <v>1179</v>
      </c>
      <c r="B16" s="108" t="s">
        <v>2832</v>
      </c>
      <c r="C16" s="108">
        <v>123582</v>
      </c>
      <c r="D16" s="108">
        <v>131341</v>
      </c>
    </row>
    <row r="17" spans="1:4">
      <c r="A17" s="109" t="s">
        <v>1179</v>
      </c>
      <c r="B17" s="108" t="s">
        <v>3278</v>
      </c>
      <c r="C17" s="108">
        <v>65556</v>
      </c>
      <c r="D17" s="108">
        <v>67702</v>
      </c>
    </row>
    <row r="18" spans="1:4">
      <c r="A18" s="109" t="s">
        <v>1179</v>
      </c>
      <c r="B18" s="108" t="s">
        <v>3279</v>
      </c>
      <c r="C18" s="108">
        <v>810613</v>
      </c>
      <c r="D18" s="108">
        <v>1652987</v>
      </c>
    </row>
    <row r="19" spans="1:4">
      <c r="A19" s="109" t="s">
        <v>1179</v>
      </c>
      <c r="B19" s="108" t="s">
        <v>3280</v>
      </c>
      <c r="C19" s="108">
        <v>584107</v>
      </c>
      <c r="D19" s="108">
        <v>627314</v>
      </c>
    </row>
    <row r="20" spans="1:4">
      <c r="A20" s="109" t="s">
        <v>1179</v>
      </c>
      <c r="B20" s="108" t="s">
        <v>3281</v>
      </c>
      <c r="C20" s="108">
        <v>60833</v>
      </c>
      <c r="D20" s="108">
        <v>143931</v>
      </c>
    </row>
    <row r="21" spans="1:4">
      <c r="A21" s="109" t="s">
        <v>1179</v>
      </c>
      <c r="B21" s="108" t="s">
        <v>3282</v>
      </c>
      <c r="C21" s="108">
        <v>90</v>
      </c>
      <c r="D21" s="108">
        <v>13753</v>
      </c>
    </row>
    <row r="22" spans="1:4">
      <c r="A22" s="109" t="s">
        <v>1179</v>
      </c>
      <c r="B22" s="108" t="s">
        <v>3283</v>
      </c>
      <c r="C22" s="108">
        <v>1033000</v>
      </c>
      <c r="D22" s="108">
        <v>562629</v>
      </c>
    </row>
    <row r="23" spans="1:4">
      <c r="A23" s="109" t="s">
        <v>1179</v>
      </c>
      <c r="B23" s="108" t="s">
        <v>3284</v>
      </c>
      <c r="C23" s="108">
        <v>280000</v>
      </c>
      <c r="D23" s="108">
        <v>1010492</v>
      </c>
    </row>
    <row r="24" spans="1:4">
      <c r="A24" s="109" t="s">
        <v>1179</v>
      </c>
      <c r="B24" s="108" t="s">
        <v>3285</v>
      </c>
      <c r="C24" s="108">
        <v>404585</v>
      </c>
      <c r="D24" s="108">
        <v>438757</v>
      </c>
    </row>
    <row r="25" spans="1:4">
      <c r="A25" s="109" t="s">
        <v>1179</v>
      </c>
      <c r="B25" s="108" t="s">
        <v>3286</v>
      </c>
      <c r="C25" s="108">
        <v>1188326</v>
      </c>
      <c r="D25" s="108">
        <v>1059126</v>
      </c>
    </row>
    <row r="26" spans="1:4">
      <c r="A26" s="109" t="s">
        <v>1180</v>
      </c>
      <c r="B26" s="108" t="s">
        <v>1006</v>
      </c>
      <c r="C26" s="108">
        <v>12943000</v>
      </c>
      <c r="D26" s="108">
        <v>13813968</v>
      </c>
    </row>
    <row r="27" spans="1:4">
      <c r="A27" s="109" t="s">
        <v>1180</v>
      </c>
      <c r="B27" s="108" t="s">
        <v>680</v>
      </c>
      <c r="C27" s="108">
        <v>8038495</v>
      </c>
      <c r="D27" s="108">
        <v>8541494</v>
      </c>
    </row>
    <row r="28" spans="1:4">
      <c r="A28" s="109" t="s">
        <v>1180</v>
      </c>
      <c r="B28" s="108" t="s">
        <v>681</v>
      </c>
      <c r="C28" s="108">
        <v>129000</v>
      </c>
      <c r="D28" s="108">
        <v>113754</v>
      </c>
    </row>
    <row r="29" spans="1:4">
      <c r="A29" s="109" t="s">
        <v>1180</v>
      </c>
      <c r="B29" s="108" t="s">
        <v>682</v>
      </c>
      <c r="C29" s="108">
        <v>16000</v>
      </c>
      <c r="D29" s="108">
        <v>19937</v>
      </c>
    </row>
    <row r="30" spans="1:4">
      <c r="A30" s="109" t="s">
        <v>1180</v>
      </c>
      <c r="B30" s="108" t="s">
        <v>683</v>
      </c>
      <c r="C30" s="108">
        <v>3000</v>
      </c>
      <c r="D30" s="108">
        <v>12997</v>
      </c>
    </row>
    <row r="31" spans="1:4">
      <c r="A31" s="109" t="s">
        <v>1180</v>
      </c>
      <c r="B31" s="108" t="s">
        <v>684</v>
      </c>
      <c r="C31" s="108">
        <v>3000</v>
      </c>
      <c r="D31" s="108">
        <v>4403</v>
      </c>
    </row>
    <row r="32" spans="1:4">
      <c r="A32" s="109" t="s">
        <v>1180</v>
      </c>
      <c r="B32" s="108" t="s">
        <v>685</v>
      </c>
      <c r="C32" s="108">
        <v>450000</v>
      </c>
      <c r="D32" s="108">
        <v>499516</v>
      </c>
    </row>
    <row r="33" spans="1:4">
      <c r="A33" s="109" t="s">
        <v>1180</v>
      </c>
      <c r="B33" s="108" t="s">
        <v>686</v>
      </c>
      <c r="C33" s="108">
        <v>67000</v>
      </c>
      <c r="D33" s="108">
        <v>54164</v>
      </c>
    </row>
    <row r="34" spans="1:4">
      <c r="A34" s="109" t="s">
        <v>1180</v>
      </c>
      <c r="B34" s="108" t="s">
        <v>687</v>
      </c>
      <c r="C34" s="108">
        <v>68000</v>
      </c>
      <c r="D34" s="108">
        <v>95272</v>
      </c>
    </row>
    <row r="35" spans="1:4">
      <c r="A35" s="109" t="s">
        <v>1180</v>
      </c>
      <c r="B35" s="108" t="s">
        <v>688</v>
      </c>
      <c r="C35" s="108">
        <v>1000</v>
      </c>
      <c r="D35" s="108">
        <v>84490</v>
      </c>
    </row>
    <row r="36" spans="1:4">
      <c r="A36" s="109" t="s">
        <v>1180</v>
      </c>
      <c r="B36" s="108" t="s">
        <v>689</v>
      </c>
      <c r="C36" s="108">
        <v>9000</v>
      </c>
      <c r="D36" s="108">
        <v>10082</v>
      </c>
    </row>
    <row r="37" spans="1:4">
      <c r="A37" s="109" t="s">
        <v>1180</v>
      </c>
      <c r="B37" s="108" t="s">
        <v>690</v>
      </c>
      <c r="C37" s="108">
        <v>125155</v>
      </c>
      <c r="D37" s="108">
        <v>123980</v>
      </c>
    </row>
    <row r="38" spans="1:4">
      <c r="A38" s="109" t="s">
        <v>1180</v>
      </c>
      <c r="B38" s="108" t="s">
        <v>691</v>
      </c>
      <c r="C38" s="108">
        <v>65874</v>
      </c>
      <c r="D38" s="108">
        <v>66947</v>
      </c>
    </row>
    <row r="39" spans="1:4">
      <c r="A39" s="109" t="s">
        <v>1180</v>
      </c>
      <c r="B39" s="108" t="s">
        <v>692</v>
      </c>
      <c r="C39" s="108">
        <v>1193617</v>
      </c>
      <c r="D39" s="108">
        <v>1262763</v>
      </c>
    </row>
    <row r="40" spans="1:4">
      <c r="A40" s="109" t="s">
        <v>1180</v>
      </c>
      <c r="B40" s="108" t="s">
        <v>693</v>
      </c>
      <c r="C40" s="108">
        <v>684157</v>
      </c>
      <c r="D40" s="108">
        <v>718526</v>
      </c>
    </row>
    <row r="41" spans="1:4">
      <c r="A41" s="109" t="s">
        <v>1180</v>
      </c>
      <c r="B41" s="108" t="s">
        <v>694</v>
      </c>
      <c r="C41" s="108">
        <v>39724</v>
      </c>
      <c r="D41" s="108">
        <v>69745</v>
      </c>
    </row>
    <row r="42" spans="1:4">
      <c r="A42" s="109" t="s">
        <v>1180</v>
      </c>
      <c r="B42" s="108" t="s">
        <v>695</v>
      </c>
      <c r="C42" s="108">
        <v>6640</v>
      </c>
      <c r="D42" s="108">
        <v>15325</v>
      </c>
    </row>
    <row r="43" spans="1:4">
      <c r="A43" s="109" t="s">
        <v>1180</v>
      </c>
      <c r="B43" s="108" t="s">
        <v>696</v>
      </c>
      <c r="C43" s="108">
        <v>324000</v>
      </c>
      <c r="D43" s="108">
        <v>55000</v>
      </c>
    </row>
    <row r="44" spans="1:4">
      <c r="A44" s="109" t="s">
        <v>1180</v>
      </c>
      <c r="B44" s="108" t="s">
        <v>697</v>
      </c>
      <c r="C44" s="108">
        <v>280000</v>
      </c>
      <c r="D44" s="108">
        <v>823815</v>
      </c>
    </row>
    <row r="45" spans="1:4">
      <c r="A45" s="109" t="s">
        <v>1180</v>
      </c>
      <c r="B45" s="108" t="s">
        <v>698</v>
      </c>
      <c r="C45" s="108">
        <v>374638</v>
      </c>
      <c r="D45" s="108">
        <v>373258</v>
      </c>
    </row>
    <row r="46" spans="1:4">
      <c r="A46" s="109" t="s">
        <v>1180</v>
      </c>
      <c r="B46" s="108" t="s">
        <v>699</v>
      </c>
      <c r="C46" s="108">
        <v>1064700</v>
      </c>
      <c r="D46" s="108">
        <v>868500</v>
      </c>
    </row>
    <row r="47" spans="1:4">
      <c r="A47" s="109" t="s">
        <v>507</v>
      </c>
      <c r="B47" s="108" t="s">
        <v>3287</v>
      </c>
      <c r="C47" s="108">
        <v>14874000</v>
      </c>
      <c r="D47" s="108">
        <v>15210264</v>
      </c>
    </row>
    <row r="48" spans="1:4">
      <c r="A48" s="109" t="s">
        <v>507</v>
      </c>
      <c r="B48" s="108" t="s">
        <v>680</v>
      </c>
      <c r="C48" s="108">
        <v>8304838</v>
      </c>
      <c r="D48" s="108">
        <v>8501539</v>
      </c>
    </row>
    <row r="49" spans="1:4">
      <c r="A49" s="109" t="s">
        <v>507</v>
      </c>
      <c r="B49" s="108" t="s">
        <v>681</v>
      </c>
      <c r="C49" s="108">
        <v>126000</v>
      </c>
      <c r="D49" s="108">
        <v>110999</v>
      </c>
    </row>
    <row r="50" spans="1:4">
      <c r="A50" s="109" t="s">
        <v>507</v>
      </c>
      <c r="B50" s="108" t="s">
        <v>682</v>
      </c>
      <c r="C50" s="108">
        <v>12000</v>
      </c>
      <c r="D50" s="108">
        <v>15677</v>
      </c>
    </row>
    <row r="51" spans="1:4">
      <c r="A51" s="109" t="s">
        <v>507</v>
      </c>
      <c r="B51" s="108" t="s">
        <v>683</v>
      </c>
      <c r="C51" s="108">
        <v>14000</v>
      </c>
      <c r="D51" s="108">
        <v>14492</v>
      </c>
    </row>
    <row r="52" spans="1:4">
      <c r="A52" s="109" t="s">
        <v>507</v>
      </c>
      <c r="B52" s="108" t="s">
        <v>684</v>
      </c>
      <c r="C52" s="108">
        <v>6000</v>
      </c>
      <c r="D52" s="108">
        <v>3557</v>
      </c>
    </row>
    <row r="53" spans="1:4">
      <c r="A53" s="109" t="s">
        <v>507</v>
      </c>
      <c r="B53" s="108" t="s">
        <v>685</v>
      </c>
      <c r="C53" s="108">
        <v>464000</v>
      </c>
      <c r="D53" s="108">
        <v>484396</v>
      </c>
    </row>
    <row r="54" spans="1:4">
      <c r="A54" s="109" t="s">
        <v>507</v>
      </c>
      <c r="B54" s="108" t="s">
        <v>686</v>
      </c>
      <c r="C54" s="108">
        <v>53000</v>
      </c>
      <c r="D54" s="108">
        <v>45927</v>
      </c>
    </row>
    <row r="55" spans="1:4">
      <c r="A55" s="109" t="s">
        <v>507</v>
      </c>
      <c r="B55" s="108" t="s">
        <v>687</v>
      </c>
      <c r="C55" s="108">
        <v>63000</v>
      </c>
      <c r="D55" s="108">
        <v>112795</v>
      </c>
    </row>
    <row r="56" spans="1:4">
      <c r="A56" s="109" t="s">
        <v>507</v>
      </c>
      <c r="B56" s="108" t="s">
        <v>688</v>
      </c>
      <c r="C56" s="108">
        <v>1000</v>
      </c>
      <c r="D56" s="108">
        <v>53656</v>
      </c>
    </row>
    <row r="57" spans="1:4">
      <c r="A57" s="109" t="s">
        <v>507</v>
      </c>
      <c r="B57" s="108" t="s">
        <v>689</v>
      </c>
      <c r="C57" s="108">
        <v>9000</v>
      </c>
      <c r="D57" s="108">
        <v>9904</v>
      </c>
    </row>
    <row r="58" spans="1:4">
      <c r="A58" s="109" t="s">
        <v>507</v>
      </c>
      <c r="B58" s="108" t="s">
        <v>690</v>
      </c>
      <c r="C58" s="108">
        <v>119727</v>
      </c>
      <c r="D58" s="108">
        <v>128619</v>
      </c>
    </row>
    <row r="59" spans="1:4">
      <c r="A59" s="109" t="s">
        <v>507</v>
      </c>
      <c r="B59" s="108" t="s">
        <v>691</v>
      </c>
      <c r="C59" s="108">
        <v>64392</v>
      </c>
      <c r="D59" s="108">
        <v>67868</v>
      </c>
    </row>
    <row r="60" spans="1:4">
      <c r="A60" s="109" t="s">
        <v>507</v>
      </c>
      <c r="B60" s="108" t="s">
        <v>692</v>
      </c>
      <c r="C60" s="108">
        <v>2108582</v>
      </c>
      <c r="D60" s="108">
        <v>1779852</v>
      </c>
    </row>
    <row r="61" spans="1:4">
      <c r="A61" s="109" t="s">
        <v>507</v>
      </c>
      <c r="B61" s="108" t="s">
        <v>693</v>
      </c>
      <c r="C61" s="108">
        <v>593529</v>
      </c>
      <c r="D61" s="108">
        <v>743148</v>
      </c>
    </row>
    <row r="62" spans="1:4">
      <c r="A62" s="109" t="s">
        <v>507</v>
      </c>
      <c r="B62" s="108" t="s">
        <v>694</v>
      </c>
      <c r="C62" s="108">
        <v>51705</v>
      </c>
      <c r="D62" s="108">
        <v>63219</v>
      </c>
    </row>
    <row r="63" spans="1:4">
      <c r="A63" s="109" t="s">
        <v>507</v>
      </c>
      <c r="B63" s="108" t="s">
        <v>695</v>
      </c>
      <c r="C63" s="108">
        <v>3</v>
      </c>
      <c r="D63" s="108">
        <v>8169</v>
      </c>
    </row>
    <row r="64" spans="1:4">
      <c r="A64" s="109" t="s">
        <v>507</v>
      </c>
      <c r="B64" s="108" t="s">
        <v>696</v>
      </c>
      <c r="C64" s="108">
        <v>530880</v>
      </c>
      <c r="D64" s="108">
        <v>411290</v>
      </c>
    </row>
    <row r="65" spans="1:4">
      <c r="A65" s="109" t="s">
        <v>507</v>
      </c>
      <c r="B65" s="108" t="s">
        <v>697</v>
      </c>
      <c r="C65" s="108">
        <v>280000</v>
      </c>
      <c r="D65" s="108">
        <v>734302</v>
      </c>
    </row>
    <row r="66" spans="1:4">
      <c r="A66" s="109" t="s">
        <v>507</v>
      </c>
      <c r="B66" s="108" t="s">
        <v>698</v>
      </c>
      <c r="C66" s="108">
        <v>1146244</v>
      </c>
      <c r="D66" s="108">
        <v>1179855</v>
      </c>
    </row>
    <row r="67" spans="1:4">
      <c r="A67" s="109" t="s">
        <v>507</v>
      </c>
      <c r="B67" s="108" t="s">
        <v>699</v>
      </c>
      <c r="C67" s="108">
        <v>926100</v>
      </c>
      <c r="D67" s="108">
        <v>741000</v>
      </c>
    </row>
    <row r="68" spans="1:4">
      <c r="A68" s="109" t="s">
        <v>632</v>
      </c>
      <c r="B68" s="108" t="s">
        <v>3287</v>
      </c>
      <c r="C68" s="108">
        <v>12863000</v>
      </c>
      <c r="D68" s="108">
        <v>13919634</v>
      </c>
    </row>
    <row r="69" spans="1:4">
      <c r="A69" s="109" t="s">
        <v>632</v>
      </c>
      <c r="B69" s="108" t="s">
        <v>680</v>
      </c>
      <c r="C69" s="108">
        <v>8221663</v>
      </c>
      <c r="D69" s="108">
        <v>8585233</v>
      </c>
    </row>
    <row r="70" spans="1:4">
      <c r="A70" s="109" t="s">
        <v>632</v>
      </c>
      <c r="B70" s="108" t="s">
        <v>681</v>
      </c>
      <c r="C70" s="108">
        <v>111000</v>
      </c>
      <c r="D70" s="108">
        <v>103882</v>
      </c>
    </row>
    <row r="71" spans="1:4">
      <c r="A71" s="109" t="s">
        <v>632</v>
      </c>
      <c r="B71" s="108" t="s">
        <v>682</v>
      </c>
      <c r="C71" s="108">
        <v>14000</v>
      </c>
      <c r="D71" s="108">
        <v>13914</v>
      </c>
    </row>
    <row r="72" spans="1:4">
      <c r="A72" s="109" t="s">
        <v>632</v>
      </c>
      <c r="B72" s="108" t="s">
        <v>683</v>
      </c>
      <c r="C72" s="108">
        <v>12000</v>
      </c>
      <c r="D72" s="108">
        <v>15678</v>
      </c>
    </row>
    <row r="73" spans="1:4">
      <c r="A73" s="109" t="s">
        <v>632</v>
      </c>
      <c r="B73" s="108" t="s">
        <v>684</v>
      </c>
      <c r="C73" s="108">
        <v>4000</v>
      </c>
      <c r="D73" s="108">
        <v>4327</v>
      </c>
    </row>
    <row r="74" spans="1:4">
      <c r="A74" s="109" t="s">
        <v>632</v>
      </c>
      <c r="B74" s="108" t="s">
        <v>685</v>
      </c>
      <c r="C74" s="108">
        <v>493000</v>
      </c>
      <c r="D74" s="108">
        <v>479183</v>
      </c>
    </row>
    <row r="75" spans="1:4">
      <c r="A75" s="109" t="s">
        <v>632</v>
      </c>
      <c r="B75" s="108" t="s">
        <v>686</v>
      </c>
      <c r="C75" s="108">
        <v>46000</v>
      </c>
      <c r="D75" s="108">
        <v>58870</v>
      </c>
    </row>
    <row r="76" spans="1:4">
      <c r="A76" s="109" t="s">
        <v>632</v>
      </c>
      <c r="B76" s="108" t="s">
        <v>687</v>
      </c>
      <c r="C76" s="108">
        <v>50000</v>
      </c>
      <c r="D76" s="108">
        <v>51676</v>
      </c>
    </row>
    <row r="77" spans="1:4">
      <c r="A77" s="109" t="s">
        <v>632</v>
      </c>
      <c r="B77" s="108" t="s">
        <v>688</v>
      </c>
      <c r="C77" s="108">
        <v>1000</v>
      </c>
      <c r="D77" s="108">
        <v>156559</v>
      </c>
    </row>
    <row r="78" spans="1:4">
      <c r="A78" s="109" t="s">
        <v>632</v>
      </c>
      <c r="B78" s="108" t="s">
        <v>689</v>
      </c>
      <c r="C78" s="108">
        <v>9000</v>
      </c>
      <c r="D78" s="108">
        <v>9675</v>
      </c>
    </row>
    <row r="79" spans="1:4">
      <c r="A79" s="109" t="s">
        <v>632</v>
      </c>
      <c r="B79" s="108" t="s">
        <v>690</v>
      </c>
      <c r="C79" s="108">
        <v>121985</v>
      </c>
      <c r="D79" s="108">
        <v>124825</v>
      </c>
    </row>
    <row r="80" spans="1:4">
      <c r="A80" s="109" t="s">
        <v>632</v>
      </c>
      <c r="B80" s="108" t="s">
        <v>691</v>
      </c>
      <c r="C80" s="108">
        <v>64092</v>
      </c>
      <c r="D80" s="108">
        <v>65612</v>
      </c>
    </row>
    <row r="81" spans="1:4">
      <c r="A81" s="109" t="s">
        <v>632</v>
      </c>
      <c r="B81" s="108" t="s">
        <v>692</v>
      </c>
      <c r="C81" s="108">
        <v>1037168</v>
      </c>
      <c r="D81" s="108">
        <v>1085856</v>
      </c>
    </row>
    <row r="82" spans="1:4">
      <c r="A82" s="109" t="s">
        <v>632</v>
      </c>
      <c r="B82" s="108" t="s">
        <v>693</v>
      </c>
      <c r="C82" s="108">
        <v>637960</v>
      </c>
      <c r="D82" s="108">
        <v>681069</v>
      </c>
    </row>
    <row r="83" spans="1:4">
      <c r="A83" s="109" t="s">
        <v>632</v>
      </c>
      <c r="B83" s="108" t="s">
        <v>694</v>
      </c>
      <c r="C83" s="108">
        <v>51062</v>
      </c>
      <c r="D83" s="108">
        <v>129343</v>
      </c>
    </row>
    <row r="84" spans="1:4">
      <c r="A84" s="109" t="s">
        <v>632</v>
      </c>
      <c r="B84" s="108" t="s">
        <v>695</v>
      </c>
      <c r="C84" s="108">
        <v>1</v>
      </c>
      <c r="D84" s="108">
        <v>2421</v>
      </c>
    </row>
    <row r="85" spans="1:4">
      <c r="A85" s="109" t="s">
        <v>632</v>
      </c>
      <c r="B85" s="108" t="s">
        <v>696</v>
      </c>
      <c r="C85" s="108">
        <v>409841</v>
      </c>
      <c r="D85" s="108">
        <v>46086</v>
      </c>
    </row>
    <row r="86" spans="1:4">
      <c r="A86" s="109" t="s">
        <v>632</v>
      </c>
      <c r="B86" s="108" t="s">
        <v>697</v>
      </c>
      <c r="C86" s="108">
        <v>280000</v>
      </c>
      <c r="D86" s="108">
        <v>768281</v>
      </c>
    </row>
    <row r="87" spans="1:4">
      <c r="A87" s="109" t="s">
        <v>632</v>
      </c>
      <c r="B87" s="108" t="s">
        <v>698</v>
      </c>
      <c r="C87" s="108">
        <v>590028</v>
      </c>
      <c r="D87" s="108">
        <v>695144</v>
      </c>
    </row>
    <row r="88" spans="1:4">
      <c r="A88" s="109" t="s">
        <v>632</v>
      </c>
      <c r="B88" s="108" t="s">
        <v>699</v>
      </c>
      <c r="C88" s="108">
        <v>709200</v>
      </c>
      <c r="D88" s="108">
        <v>842000</v>
      </c>
    </row>
    <row r="89" spans="1:4">
      <c r="A89" s="109" t="s">
        <v>633</v>
      </c>
      <c r="B89" s="108" t="s">
        <v>3287</v>
      </c>
      <c r="C89" s="108">
        <v>12789000</v>
      </c>
      <c r="D89" s="108">
        <v>14214009</v>
      </c>
    </row>
    <row r="90" spans="1:4">
      <c r="A90" s="109" t="s">
        <v>633</v>
      </c>
      <c r="B90" s="108" t="s">
        <v>680</v>
      </c>
      <c r="C90" s="108">
        <v>8223159</v>
      </c>
      <c r="D90" s="108">
        <v>8558216</v>
      </c>
    </row>
    <row r="91" spans="1:4">
      <c r="A91" s="109" t="s">
        <v>633</v>
      </c>
      <c r="B91" s="108" t="s">
        <v>681</v>
      </c>
      <c r="C91" s="108">
        <v>111000</v>
      </c>
      <c r="D91" s="108">
        <v>99011</v>
      </c>
    </row>
    <row r="92" spans="1:4">
      <c r="A92" s="109" t="s">
        <v>633</v>
      </c>
      <c r="B92" s="108" t="s">
        <v>682</v>
      </c>
      <c r="C92" s="108">
        <v>14000</v>
      </c>
      <c r="D92" s="108">
        <v>12352</v>
      </c>
    </row>
    <row r="93" spans="1:4">
      <c r="A93" s="109" t="s">
        <v>633</v>
      </c>
      <c r="B93" s="108" t="s">
        <v>683</v>
      </c>
      <c r="C93" s="108">
        <v>12000</v>
      </c>
      <c r="D93" s="108">
        <v>27415</v>
      </c>
    </row>
    <row r="94" spans="1:4">
      <c r="A94" s="109" t="s">
        <v>633</v>
      </c>
      <c r="B94" s="108" t="s">
        <v>684</v>
      </c>
      <c r="C94" s="108">
        <v>4000</v>
      </c>
      <c r="D94" s="108">
        <v>48274</v>
      </c>
    </row>
    <row r="95" spans="1:4">
      <c r="A95" s="109" t="s">
        <v>633</v>
      </c>
      <c r="B95" s="108" t="s">
        <v>685</v>
      </c>
      <c r="C95" s="108">
        <v>493000</v>
      </c>
      <c r="D95" s="108">
        <v>475099</v>
      </c>
    </row>
    <row r="96" spans="1:4">
      <c r="A96" s="109" t="s">
        <v>633</v>
      </c>
      <c r="B96" s="108" t="s">
        <v>686</v>
      </c>
      <c r="C96" s="108">
        <v>46000</v>
      </c>
      <c r="D96" s="108">
        <v>50569</v>
      </c>
    </row>
    <row r="97" spans="1:4">
      <c r="A97" s="109" t="s">
        <v>633</v>
      </c>
      <c r="B97" s="108" t="s">
        <v>687</v>
      </c>
      <c r="C97" s="108">
        <v>50000</v>
      </c>
      <c r="D97" s="108">
        <v>49625</v>
      </c>
    </row>
    <row r="98" spans="1:4">
      <c r="A98" s="109" t="s">
        <v>633</v>
      </c>
      <c r="B98" s="108" t="s">
        <v>688</v>
      </c>
      <c r="C98" s="108">
        <v>64000</v>
      </c>
      <c r="D98" s="108">
        <v>90755</v>
      </c>
    </row>
    <row r="99" spans="1:4">
      <c r="A99" s="109" t="s">
        <v>633</v>
      </c>
      <c r="B99" s="108" t="s">
        <v>689</v>
      </c>
      <c r="C99" s="108">
        <v>9000</v>
      </c>
      <c r="D99" s="108">
        <v>9219</v>
      </c>
    </row>
    <row r="100" spans="1:4">
      <c r="A100" s="109" t="s">
        <v>633</v>
      </c>
      <c r="B100" s="108" t="s">
        <v>690</v>
      </c>
      <c r="C100" s="108">
        <v>123034</v>
      </c>
      <c r="D100" s="108">
        <v>130235</v>
      </c>
    </row>
    <row r="101" spans="1:4">
      <c r="A101" s="109" t="s">
        <v>633</v>
      </c>
      <c r="B101" s="108" t="s">
        <v>691</v>
      </c>
      <c r="C101" s="108">
        <v>64342</v>
      </c>
      <c r="D101" s="108">
        <v>66063</v>
      </c>
    </row>
    <row r="102" spans="1:4">
      <c r="A102" s="109" t="s">
        <v>633</v>
      </c>
      <c r="B102" s="108" t="s">
        <v>692</v>
      </c>
      <c r="C102" s="108">
        <v>1028811</v>
      </c>
      <c r="D102" s="108">
        <v>1263186</v>
      </c>
    </row>
    <row r="103" spans="1:4">
      <c r="A103" s="109" t="s">
        <v>633</v>
      </c>
      <c r="B103" s="108" t="s">
        <v>693</v>
      </c>
      <c r="C103" s="108">
        <v>630043</v>
      </c>
      <c r="D103" s="108">
        <v>669170</v>
      </c>
    </row>
    <row r="104" spans="1:4">
      <c r="A104" s="109" t="s">
        <v>633</v>
      </c>
      <c r="B104" s="108" t="s">
        <v>694</v>
      </c>
      <c r="C104" s="108">
        <v>49287</v>
      </c>
      <c r="D104" s="108">
        <v>176726</v>
      </c>
    </row>
    <row r="105" spans="1:4">
      <c r="A105" s="109" t="s">
        <v>633</v>
      </c>
      <c r="B105" s="108" t="s">
        <v>695</v>
      </c>
      <c r="C105" s="108">
        <v>1761</v>
      </c>
      <c r="D105" s="108">
        <v>64492</v>
      </c>
    </row>
    <row r="106" spans="1:4">
      <c r="A106" s="109" t="s">
        <v>633</v>
      </c>
      <c r="B106" s="108" t="s">
        <v>696</v>
      </c>
      <c r="C106" s="108">
        <v>337882</v>
      </c>
      <c r="D106" s="108">
        <v>384927</v>
      </c>
    </row>
    <row r="107" spans="1:4">
      <c r="A107" s="109" t="s">
        <v>633</v>
      </c>
      <c r="B107" s="108" t="s">
        <v>697</v>
      </c>
      <c r="C107" s="108">
        <v>280000</v>
      </c>
      <c r="D107" s="108">
        <v>862521</v>
      </c>
    </row>
    <row r="108" spans="1:4">
      <c r="A108" s="109" t="s">
        <v>633</v>
      </c>
      <c r="B108" s="108" t="s">
        <v>698</v>
      </c>
      <c r="C108" s="108">
        <v>535481</v>
      </c>
      <c r="D108" s="108">
        <v>568173</v>
      </c>
    </row>
    <row r="109" spans="1:4">
      <c r="A109" s="109" t="s">
        <v>633</v>
      </c>
      <c r="B109" s="108" t="s">
        <v>699</v>
      </c>
      <c r="C109" s="108">
        <v>712200</v>
      </c>
      <c r="D109" s="108">
        <v>607981</v>
      </c>
    </row>
    <row r="110" spans="1:4">
      <c r="A110" s="109" t="s">
        <v>905</v>
      </c>
      <c r="B110" s="108" t="s">
        <v>3287</v>
      </c>
      <c r="C110" s="108">
        <v>13275000</v>
      </c>
      <c r="D110" s="108">
        <v>14688212</v>
      </c>
    </row>
    <row r="111" spans="1:4">
      <c r="A111" s="109" t="s">
        <v>905</v>
      </c>
      <c r="B111" s="108" t="s">
        <v>680</v>
      </c>
      <c r="C111" s="108">
        <v>8332622</v>
      </c>
      <c r="D111" s="108">
        <v>8711668</v>
      </c>
    </row>
    <row r="112" spans="1:4">
      <c r="A112" s="109" t="s">
        <v>905</v>
      </c>
      <c r="B112" s="108" t="s">
        <v>681</v>
      </c>
      <c r="C112" s="108">
        <v>97000</v>
      </c>
      <c r="D112" s="108">
        <v>93671</v>
      </c>
    </row>
    <row r="113" spans="1:4">
      <c r="A113" s="109" t="s">
        <v>905</v>
      </c>
      <c r="B113" s="108" t="s">
        <v>682</v>
      </c>
      <c r="C113" s="108">
        <v>13000</v>
      </c>
      <c r="D113" s="108">
        <v>11880</v>
      </c>
    </row>
    <row r="114" spans="1:4">
      <c r="A114" s="109" t="s">
        <v>905</v>
      </c>
      <c r="B114" s="108" t="s">
        <v>683</v>
      </c>
      <c r="C114" s="108">
        <v>30000</v>
      </c>
      <c r="D114" s="108">
        <v>51747</v>
      </c>
    </row>
    <row r="115" spans="1:4">
      <c r="A115" s="109" t="s">
        <v>905</v>
      </c>
      <c r="B115" s="108" t="s">
        <v>684</v>
      </c>
      <c r="C115" s="108">
        <v>5000</v>
      </c>
      <c r="D115" s="108">
        <v>32423</v>
      </c>
    </row>
    <row r="116" spans="1:4">
      <c r="A116" s="109" t="s">
        <v>905</v>
      </c>
      <c r="B116" s="108" t="s">
        <v>685</v>
      </c>
      <c r="C116" s="108">
        <v>550000</v>
      </c>
      <c r="D116" s="108">
        <v>565618</v>
      </c>
    </row>
    <row r="117" spans="1:4">
      <c r="A117" s="109" t="s">
        <v>905</v>
      </c>
      <c r="B117" s="108" t="s">
        <v>686</v>
      </c>
      <c r="C117" s="108">
        <v>27000</v>
      </c>
      <c r="D117" s="108">
        <v>26420</v>
      </c>
    </row>
    <row r="118" spans="1:4">
      <c r="A118" s="109" t="s">
        <v>905</v>
      </c>
      <c r="B118" s="108" t="s">
        <v>687</v>
      </c>
      <c r="C118" s="108">
        <v>47000</v>
      </c>
      <c r="D118" s="108">
        <v>45166</v>
      </c>
    </row>
    <row r="119" spans="1:4">
      <c r="A119" s="109" t="s">
        <v>905</v>
      </c>
      <c r="B119" s="108" t="s">
        <v>688</v>
      </c>
      <c r="C119" s="108">
        <v>21000</v>
      </c>
      <c r="D119" s="108">
        <v>41492</v>
      </c>
    </row>
    <row r="120" spans="1:4">
      <c r="A120" s="109" t="s">
        <v>905</v>
      </c>
      <c r="B120" s="108" t="s">
        <v>689</v>
      </c>
      <c r="C120" s="108">
        <v>9000</v>
      </c>
      <c r="D120" s="108">
        <v>7694</v>
      </c>
    </row>
    <row r="121" spans="1:4">
      <c r="A121" s="109" t="s">
        <v>905</v>
      </c>
      <c r="B121" s="108" t="s">
        <v>690</v>
      </c>
      <c r="C121" s="108">
        <v>122039</v>
      </c>
      <c r="D121" s="108">
        <v>130626</v>
      </c>
    </row>
    <row r="122" spans="1:4">
      <c r="A122" s="109" t="s">
        <v>905</v>
      </c>
      <c r="B122" s="108" t="s">
        <v>691</v>
      </c>
      <c r="C122" s="108">
        <v>65988</v>
      </c>
      <c r="D122" s="108">
        <v>66725</v>
      </c>
    </row>
    <row r="123" spans="1:4">
      <c r="A123" s="109" t="s">
        <v>905</v>
      </c>
      <c r="B123" s="108" t="s">
        <v>692</v>
      </c>
      <c r="C123" s="108">
        <v>1346378</v>
      </c>
      <c r="D123" s="108">
        <v>1448608</v>
      </c>
    </row>
    <row r="124" spans="1:4">
      <c r="A124" s="109" t="s">
        <v>905</v>
      </c>
      <c r="B124" s="108" t="s">
        <v>693</v>
      </c>
      <c r="C124" s="108">
        <v>811221</v>
      </c>
      <c r="D124" s="108">
        <v>827027</v>
      </c>
    </row>
    <row r="125" spans="1:4">
      <c r="A125" s="109" t="s">
        <v>905</v>
      </c>
      <c r="B125" s="108" t="s">
        <v>694</v>
      </c>
      <c r="C125" s="108">
        <v>134546</v>
      </c>
      <c r="D125" s="108">
        <v>189320</v>
      </c>
    </row>
    <row r="126" spans="1:4">
      <c r="A126" s="109" t="s">
        <v>905</v>
      </c>
      <c r="B126" s="108" t="s">
        <v>695</v>
      </c>
      <c r="C126" s="108">
        <v>1380</v>
      </c>
      <c r="D126" s="108">
        <v>4771</v>
      </c>
    </row>
    <row r="127" spans="1:4">
      <c r="A127" s="109" t="s">
        <v>905</v>
      </c>
      <c r="B127" s="108" t="s">
        <v>696</v>
      </c>
      <c r="C127" s="108">
        <v>508098</v>
      </c>
      <c r="D127" s="108">
        <v>463130</v>
      </c>
    </row>
    <row r="128" spans="1:4">
      <c r="A128" s="109" t="s">
        <v>905</v>
      </c>
      <c r="B128" s="108" t="s">
        <v>697</v>
      </c>
      <c r="C128" s="108">
        <v>280000</v>
      </c>
      <c r="D128" s="108">
        <v>960051</v>
      </c>
    </row>
    <row r="129" spans="1:4">
      <c r="A129" s="109" t="s">
        <v>905</v>
      </c>
      <c r="B129" s="108" t="s">
        <v>698</v>
      </c>
      <c r="C129" s="108">
        <v>561928</v>
      </c>
      <c r="D129" s="108">
        <v>588075</v>
      </c>
    </row>
    <row r="130" spans="1:4">
      <c r="A130" s="109" t="s">
        <v>905</v>
      </c>
      <c r="B130" s="108" t="s">
        <v>699</v>
      </c>
      <c r="C130" s="108">
        <v>311800</v>
      </c>
      <c r="D130" s="108">
        <v>422100</v>
      </c>
    </row>
    <row r="131" spans="1:4">
      <c r="A131" s="109" t="s">
        <v>2826</v>
      </c>
      <c r="B131" s="108" t="s">
        <v>3287</v>
      </c>
      <c r="C131" s="108">
        <v>13746000</v>
      </c>
      <c r="D131" s="108">
        <v>14949436</v>
      </c>
    </row>
    <row r="132" spans="1:4">
      <c r="A132" s="109" t="s">
        <v>2826</v>
      </c>
      <c r="B132" s="108" t="s">
        <v>680</v>
      </c>
      <c r="C132" s="108">
        <v>8464000</v>
      </c>
      <c r="D132" s="108">
        <v>8573585</v>
      </c>
    </row>
    <row r="133" spans="1:4">
      <c r="A133" s="109" t="s">
        <v>2826</v>
      </c>
      <c r="B133" s="108" t="s">
        <v>681</v>
      </c>
      <c r="C133" s="108">
        <v>90000</v>
      </c>
      <c r="D133" s="108">
        <v>98257</v>
      </c>
    </row>
    <row r="134" spans="1:4">
      <c r="A134" s="109" t="s">
        <v>2826</v>
      </c>
      <c r="B134" s="108" t="s">
        <v>682</v>
      </c>
      <c r="C134" s="108">
        <v>10000</v>
      </c>
      <c r="D134" s="108">
        <v>10368</v>
      </c>
    </row>
    <row r="135" spans="1:4">
      <c r="A135" s="109" t="s">
        <v>2826</v>
      </c>
      <c r="B135" s="108" t="s">
        <v>683</v>
      </c>
      <c r="C135" s="108">
        <v>27000</v>
      </c>
      <c r="D135" s="108">
        <v>40225</v>
      </c>
    </row>
    <row r="136" spans="1:4">
      <c r="A136" s="109" t="s">
        <v>2826</v>
      </c>
      <c r="B136" s="108" t="s">
        <v>684</v>
      </c>
      <c r="C136" s="108">
        <v>50000</v>
      </c>
      <c r="D136" s="108">
        <v>43326</v>
      </c>
    </row>
    <row r="137" spans="1:4">
      <c r="A137" s="109" t="s">
        <v>2826</v>
      </c>
      <c r="B137" s="108" t="s">
        <v>685</v>
      </c>
      <c r="C137" s="108">
        <v>800000</v>
      </c>
      <c r="D137" s="108">
        <v>905197</v>
      </c>
    </row>
    <row r="138" spans="1:4">
      <c r="A138" s="109" t="s">
        <v>2826</v>
      </c>
      <c r="B138" s="108" t="s">
        <v>686</v>
      </c>
      <c r="C138" s="108">
        <v>31000</v>
      </c>
      <c r="D138" s="108">
        <v>36265</v>
      </c>
    </row>
    <row r="139" spans="1:4">
      <c r="A139" s="109" t="s">
        <v>2826</v>
      </c>
      <c r="B139" s="108" t="s">
        <v>687</v>
      </c>
      <c r="C139" s="108">
        <v>45000</v>
      </c>
      <c r="D139" s="108">
        <v>45557</v>
      </c>
    </row>
    <row r="140" spans="1:4">
      <c r="A140" s="109" t="s">
        <v>2826</v>
      </c>
      <c r="B140" s="108" t="s">
        <v>688</v>
      </c>
      <c r="C140" s="108">
        <v>1000</v>
      </c>
      <c r="D140" s="108">
        <v>108</v>
      </c>
    </row>
    <row r="141" spans="1:4">
      <c r="A141" s="109" t="s">
        <v>2826</v>
      </c>
      <c r="B141" s="108" t="s">
        <v>689</v>
      </c>
      <c r="C141" s="108">
        <v>9000</v>
      </c>
      <c r="D141" s="108">
        <v>7647</v>
      </c>
    </row>
    <row r="142" spans="1:4">
      <c r="A142" s="109" t="s">
        <v>2826</v>
      </c>
      <c r="B142" s="108" t="s">
        <v>690</v>
      </c>
      <c r="C142" s="108">
        <v>145536</v>
      </c>
      <c r="D142" s="108">
        <v>153909</v>
      </c>
    </row>
    <row r="143" spans="1:4">
      <c r="A143" s="109" t="s">
        <v>2826</v>
      </c>
      <c r="B143" s="108" t="s">
        <v>691</v>
      </c>
      <c r="C143" s="108">
        <v>65050</v>
      </c>
      <c r="D143" s="108">
        <v>64617</v>
      </c>
    </row>
    <row r="144" spans="1:4">
      <c r="A144" s="109" t="s">
        <v>2826</v>
      </c>
      <c r="B144" s="108" t="s">
        <v>692</v>
      </c>
      <c r="C144" s="108">
        <v>1464436</v>
      </c>
      <c r="D144" s="108">
        <v>1582262</v>
      </c>
    </row>
    <row r="145" spans="1:4">
      <c r="A145" s="109" t="s">
        <v>2826</v>
      </c>
      <c r="B145" s="108" t="s">
        <v>693</v>
      </c>
      <c r="C145" s="108">
        <v>1000099</v>
      </c>
      <c r="D145" s="108">
        <v>1045722</v>
      </c>
    </row>
    <row r="146" spans="1:4">
      <c r="A146" s="109" t="s">
        <v>2826</v>
      </c>
      <c r="B146" s="108" t="s">
        <v>694</v>
      </c>
      <c r="C146" s="108">
        <v>158882</v>
      </c>
      <c r="D146" s="108">
        <v>188640</v>
      </c>
    </row>
    <row r="147" spans="1:4">
      <c r="A147" s="109" t="s">
        <v>2826</v>
      </c>
      <c r="B147" s="108" t="s">
        <v>695</v>
      </c>
      <c r="C147" s="108">
        <v>950</v>
      </c>
      <c r="D147" s="108">
        <v>15291</v>
      </c>
    </row>
    <row r="148" spans="1:4">
      <c r="A148" s="109" t="s">
        <v>2826</v>
      </c>
      <c r="B148" s="108" t="s">
        <v>696</v>
      </c>
      <c r="C148" s="108">
        <v>100900</v>
      </c>
      <c r="D148" s="108">
        <v>122707</v>
      </c>
    </row>
    <row r="149" spans="1:4">
      <c r="A149" s="109" t="s">
        <v>2826</v>
      </c>
      <c r="B149" s="108" t="s">
        <v>697</v>
      </c>
      <c r="C149" s="108">
        <v>280000</v>
      </c>
      <c r="D149" s="108">
        <v>755895</v>
      </c>
    </row>
    <row r="150" spans="1:4">
      <c r="A150" s="109" t="s">
        <v>2826</v>
      </c>
      <c r="B150" s="108" t="s">
        <v>698</v>
      </c>
      <c r="C150" s="108">
        <v>632047</v>
      </c>
      <c r="D150" s="108">
        <v>661859</v>
      </c>
    </row>
    <row r="151" spans="1:4">
      <c r="A151" s="109" t="s">
        <v>2826</v>
      </c>
      <c r="B151" s="108" t="s">
        <v>699</v>
      </c>
      <c r="C151" s="108">
        <v>371100</v>
      </c>
      <c r="D151" s="108">
        <v>598000</v>
      </c>
    </row>
    <row r="152" spans="1:4">
      <c r="A152" s="109" t="s">
        <v>3250</v>
      </c>
      <c r="B152" s="108" t="s">
        <v>1006</v>
      </c>
      <c r="C152" s="108">
        <v>13818000</v>
      </c>
      <c r="D152" s="108" t="s">
        <v>154</v>
      </c>
    </row>
    <row r="153" spans="1:4">
      <c r="A153" s="109" t="s">
        <v>3250</v>
      </c>
      <c r="B153" s="108" t="s">
        <v>680</v>
      </c>
      <c r="C153" s="108">
        <v>8200000</v>
      </c>
      <c r="D153" s="108" t="s">
        <v>154</v>
      </c>
    </row>
    <row r="154" spans="1:4">
      <c r="A154" s="109" t="s">
        <v>3250</v>
      </c>
      <c r="B154" s="108" t="s">
        <v>681</v>
      </c>
      <c r="C154" s="108">
        <v>97000</v>
      </c>
      <c r="D154" s="108" t="s">
        <v>154</v>
      </c>
    </row>
    <row r="155" spans="1:4">
      <c r="A155" s="109" t="s">
        <v>3250</v>
      </c>
      <c r="B155" s="108" t="s">
        <v>682</v>
      </c>
      <c r="C155" s="108">
        <v>8000</v>
      </c>
      <c r="D155" s="108" t="s">
        <v>154</v>
      </c>
    </row>
    <row r="156" spans="1:4">
      <c r="A156" s="109" t="s">
        <v>3250</v>
      </c>
      <c r="B156" s="108" t="s">
        <v>683</v>
      </c>
      <c r="C156" s="108">
        <v>52000</v>
      </c>
      <c r="D156" s="108" t="s">
        <v>3288</v>
      </c>
    </row>
    <row r="157" spans="1:4">
      <c r="A157" s="109" t="s">
        <v>3250</v>
      </c>
      <c r="B157" s="108" t="s">
        <v>684</v>
      </c>
      <c r="C157" s="108">
        <v>50000</v>
      </c>
      <c r="D157" s="108" t="s">
        <v>3288</v>
      </c>
    </row>
    <row r="158" spans="1:4">
      <c r="A158" s="109" t="s">
        <v>3250</v>
      </c>
      <c r="B158" s="108" t="s">
        <v>685</v>
      </c>
      <c r="C158" s="108">
        <v>850000</v>
      </c>
      <c r="D158" s="108" t="s">
        <v>3288</v>
      </c>
    </row>
    <row r="159" spans="1:4">
      <c r="A159" s="109" t="s">
        <v>3250</v>
      </c>
      <c r="B159" s="108" t="s">
        <v>686</v>
      </c>
      <c r="C159" s="108">
        <v>36000</v>
      </c>
      <c r="D159" s="108" t="s">
        <v>3288</v>
      </c>
    </row>
    <row r="160" spans="1:4">
      <c r="A160" s="109" t="s">
        <v>3250</v>
      </c>
      <c r="B160" s="108" t="s">
        <v>687</v>
      </c>
      <c r="C160" s="108">
        <v>47000</v>
      </c>
      <c r="D160" s="108" t="s">
        <v>154</v>
      </c>
    </row>
    <row r="161" spans="1:4">
      <c r="A161" s="109" t="s">
        <v>3250</v>
      </c>
      <c r="B161" s="108" t="s">
        <v>688</v>
      </c>
      <c r="C161" s="108">
        <v>1000</v>
      </c>
      <c r="D161" s="108" t="s">
        <v>154</v>
      </c>
    </row>
    <row r="162" spans="1:4">
      <c r="A162" s="109" t="s">
        <v>3250</v>
      </c>
      <c r="B162" s="108" t="s">
        <v>689</v>
      </c>
      <c r="C162" s="108">
        <v>7000</v>
      </c>
      <c r="D162" s="108" t="s">
        <v>154</v>
      </c>
    </row>
    <row r="163" spans="1:4">
      <c r="A163" s="109" t="s">
        <v>3250</v>
      </c>
      <c r="B163" s="108" t="s">
        <v>690</v>
      </c>
      <c r="C163" s="108">
        <v>142619</v>
      </c>
      <c r="D163" s="108" t="s">
        <v>154</v>
      </c>
    </row>
    <row r="164" spans="1:4">
      <c r="A164" s="109" t="s">
        <v>3250</v>
      </c>
      <c r="B164" s="108" t="s">
        <v>691</v>
      </c>
      <c r="C164" s="108">
        <v>64932</v>
      </c>
      <c r="D164" s="108" t="s">
        <v>3288</v>
      </c>
    </row>
    <row r="165" spans="1:4">
      <c r="A165" s="109" t="s">
        <v>3250</v>
      </c>
      <c r="B165" s="108" t="s">
        <v>692</v>
      </c>
      <c r="C165" s="108">
        <v>1410246</v>
      </c>
      <c r="D165" s="108" t="s">
        <v>3288</v>
      </c>
    </row>
    <row r="166" spans="1:4">
      <c r="A166" s="109" t="s">
        <v>3250</v>
      </c>
      <c r="B166" s="108" t="s">
        <v>693</v>
      </c>
      <c r="C166" s="108">
        <v>946039</v>
      </c>
      <c r="D166" s="108" t="s">
        <v>3288</v>
      </c>
    </row>
    <row r="167" spans="1:4">
      <c r="A167" s="109" t="s">
        <v>3250</v>
      </c>
      <c r="B167" s="108" t="s">
        <v>694</v>
      </c>
      <c r="C167" s="108">
        <v>124701</v>
      </c>
      <c r="D167" s="108" t="s">
        <v>3288</v>
      </c>
    </row>
    <row r="168" spans="1:4">
      <c r="A168" s="109" t="s">
        <v>3250</v>
      </c>
      <c r="B168" s="108" t="s">
        <v>695</v>
      </c>
      <c r="C168" s="108">
        <v>10970</v>
      </c>
      <c r="D168" s="108" t="s">
        <v>3288</v>
      </c>
    </row>
    <row r="169" spans="1:4">
      <c r="A169" s="109" t="s">
        <v>3250</v>
      </c>
      <c r="B169" s="108" t="s">
        <v>696</v>
      </c>
      <c r="C169" s="108">
        <v>372613</v>
      </c>
      <c r="D169" s="108" t="s">
        <v>154</v>
      </c>
    </row>
    <row r="170" spans="1:4">
      <c r="A170" s="109" t="s">
        <v>3250</v>
      </c>
      <c r="B170" s="108" t="s">
        <v>697</v>
      </c>
      <c r="C170" s="108">
        <v>280000</v>
      </c>
      <c r="D170" s="108" t="s">
        <v>154</v>
      </c>
    </row>
    <row r="171" spans="1:4">
      <c r="A171" s="109" t="s">
        <v>3250</v>
      </c>
      <c r="B171" s="108" t="s">
        <v>698</v>
      </c>
      <c r="C171" s="108">
        <v>722880</v>
      </c>
      <c r="D171" s="108" t="s">
        <v>154</v>
      </c>
    </row>
    <row r="172" spans="1:4">
      <c r="A172" s="109" t="s">
        <v>3250</v>
      </c>
      <c r="B172" s="108" t="s">
        <v>699</v>
      </c>
      <c r="C172" s="108">
        <v>395000</v>
      </c>
      <c r="D172" s="108" t="s">
        <v>154</v>
      </c>
    </row>
  </sheetData>
  <customSheetViews>
    <customSheetView guid="{3EFFBD77-AF91-4BD7-862B-87360CD52D0C}">
      <pageMargins left="0.7" right="0.7" top="0.75" bottom="0.75" header="0.3" footer="0.3"/>
      <pageSetup paperSize="9" orientation="portrait" r:id="rId1"/>
    </customSheetView>
  </customSheetViews>
  <phoneticPr fontId="18"/>
  <pageMargins left="0.7" right="0.7" top="0.75" bottom="0.75" header="0.3" footer="0.3"/>
  <pageSetup paperSize="9" orientation="portrait"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>
      <selection activeCell="A2" sqref="A2"/>
    </sheetView>
  </sheetViews>
  <sheetFormatPr defaultRowHeight="14.25"/>
  <cols>
    <col min="1" max="1" width="10.6640625" bestFit="1" customWidth="1"/>
    <col min="2" max="2" width="13.33203125" customWidth="1"/>
    <col min="3" max="3" width="11.6640625" bestFit="1" customWidth="1"/>
  </cols>
  <sheetData>
    <row r="1" spans="1:3">
      <c r="A1" s="47" t="s">
        <v>442</v>
      </c>
      <c r="B1" s="166" t="s">
        <v>679</v>
      </c>
    </row>
    <row r="3" spans="1:3">
      <c r="A3" s="47" t="s">
        <v>1975</v>
      </c>
      <c r="B3" s="166" t="s">
        <v>2835</v>
      </c>
      <c r="C3" s="166" t="s">
        <v>2836</v>
      </c>
    </row>
    <row r="4" spans="1:3">
      <c r="A4" s="50" t="s">
        <v>1185</v>
      </c>
      <c r="B4" s="1">
        <v>14141000</v>
      </c>
      <c r="C4" s="1">
        <v>15240795</v>
      </c>
    </row>
    <row r="5" spans="1:3">
      <c r="A5" s="50" t="s">
        <v>1186</v>
      </c>
      <c r="B5" s="1">
        <v>12943000</v>
      </c>
      <c r="C5" s="1">
        <v>13813968</v>
      </c>
    </row>
    <row r="6" spans="1:3">
      <c r="A6" s="50" t="s">
        <v>443</v>
      </c>
      <c r="B6" s="1">
        <v>14874000</v>
      </c>
      <c r="C6" s="1">
        <v>15210264</v>
      </c>
    </row>
    <row r="7" spans="1:3">
      <c r="A7" s="50" t="s">
        <v>440</v>
      </c>
      <c r="B7" s="1">
        <v>12863000</v>
      </c>
      <c r="C7" s="1">
        <v>13919634</v>
      </c>
    </row>
    <row r="8" spans="1:3">
      <c r="A8" s="50" t="s">
        <v>441</v>
      </c>
      <c r="B8" s="1">
        <v>12789000</v>
      </c>
      <c r="C8" s="1">
        <v>14214009</v>
      </c>
    </row>
    <row r="9" spans="1:3">
      <c r="A9" s="50" t="s">
        <v>677</v>
      </c>
      <c r="B9" s="1">
        <v>13275000</v>
      </c>
      <c r="C9" s="1">
        <v>14688212</v>
      </c>
    </row>
    <row r="10" spans="1:3">
      <c r="A10" s="50" t="s">
        <v>2834</v>
      </c>
      <c r="B10" s="1">
        <v>13746000</v>
      </c>
      <c r="C10" s="1">
        <v>14949436</v>
      </c>
    </row>
    <row r="11" spans="1:3">
      <c r="A11" s="50" t="s">
        <v>3249</v>
      </c>
      <c r="B11" s="1">
        <v>13818000</v>
      </c>
      <c r="C11" s="1">
        <v>0</v>
      </c>
    </row>
    <row r="12" spans="1:3">
      <c r="A12" s="50" t="s">
        <v>1976</v>
      </c>
      <c r="B12" s="1">
        <v>108449000</v>
      </c>
      <c r="C12" s="1">
        <v>102036318</v>
      </c>
    </row>
  </sheetData>
  <phoneticPr fontId="18"/>
  <pageMargins left="0.7" right="0.7" top="0.75" bottom="0.75" header="0.3" footer="0.3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8"/>
  <sheetViews>
    <sheetView workbookViewId="0"/>
  </sheetViews>
  <sheetFormatPr defaultRowHeight="14.25"/>
  <cols>
    <col min="1" max="4" width="12.77734375" customWidth="1"/>
  </cols>
  <sheetData>
    <row r="1" spans="1:4">
      <c r="A1" s="1" t="s">
        <v>54</v>
      </c>
      <c r="B1" s="1"/>
      <c r="C1" s="1"/>
      <c r="D1" s="1"/>
    </row>
    <row r="2" spans="1:4" s="78" customFormat="1">
      <c r="A2" t="s">
        <v>676</v>
      </c>
      <c r="B2" s="1"/>
      <c r="C2" s="1"/>
      <c r="D2" s="1"/>
    </row>
    <row r="3" spans="1:4">
      <c r="A3" t="s">
        <v>542</v>
      </c>
    </row>
    <row r="4" spans="1:4">
      <c r="A4" s="110" t="s">
        <v>2825</v>
      </c>
      <c r="B4" s="110" t="s">
        <v>2833</v>
      </c>
      <c r="C4" s="110" t="s">
        <v>678</v>
      </c>
      <c r="D4" s="110" t="s">
        <v>675</v>
      </c>
    </row>
    <row r="5" spans="1:4">
      <c r="A5" s="109" t="s">
        <v>3289</v>
      </c>
      <c r="B5" s="108" t="s">
        <v>3287</v>
      </c>
      <c r="C5" s="108">
        <v>14141000</v>
      </c>
      <c r="D5" s="108">
        <v>14416980.1</v>
      </c>
    </row>
    <row r="6" spans="1:4">
      <c r="A6" s="109" t="s">
        <v>3289</v>
      </c>
      <c r="B6" s="108" t="s">
        <v>3290</v>
      </c>
      <c r="C6" s="108">
        <v>185031</v>
      </c>
      <c r="D6" s="108">
        <v>179653</v>
      </c>
    </row>
    <row r="7" spans="1:4">
      <c r="A7" s="109" t="s">
        <v>1185</v>
      </c>
      <c r="B7" s="108" t="s">
        <v>3291</v>
      </c>
      <c r="C7" s="108">
        <v>1650156</v>
      </c>
      <c r="D7" s="108">
        <v>2587483</v>
      </c>
    </row>
    <row r="8" spans="1:4">
      <c r="A8" s="109" t="s">
        <v>1185</v>
      </c>
      <c r="B8" s="108" t="s">
        <v>3292</v>
      </c>
      <c r="C8" s="108">
        <v>3519180</v>
      </c>
      <c r="D8" s="108">
        <v>3404271</v>
      </c>
    </row>
    <row r="9" spans="1:4">
      <c r="A9" s="109" t="s">
        <v>1185</v>
      </c>
      <c r="B9" s="108" t="s">
        <v>3293</v>
      </c>
      <c r="C9" s="108">
        <v>1743699</v>
      </c>
      <c r="D9" s="108">
        <v>1448330.1</v>
      </c>
    </row>
    <row r="10" spans="1:4">
      <c r="A10" s="109" t="s">
        <v>1185</v>
      </c>
      <c r="B10" s="108" t="s">
        <v>3294</v>
      </c>
      <c r="C10" s="108">
        <v>165726</v>
      </c>
      <c r="D10" s="108">
        <v>164175</v>
      </c>
    </row>
    <row r="11" spans="1:4">
      <c r="A11" s="109" t="s">
        <v>1185</v>
      </c>
      <c r="B11" s="108" t="s">
        <v>3295</v>
      </c>
      <c r="C11" s="108">
        <v>122032</v>
      </c>
      <c r="D11" s="108">
        <v>115792</v>
      </c>
    </row>
    <row r="12" spans="1:4">
      <c r="A12" s="109" t="s">
        <v>1185</v>
      </c>
      <c r="B12" s="108" t="s">
        <v>3296</v>
      </c>
      <c r="C12" s="108">
        <v>196282</v>
      </c>
      <c r="D12" s="108">
        <v>162861</v>
      </c>
    </row>
    <row r="13" spans="1:4">
      <c r="A13" s="109" t="s">
        <v>1185</v>
      </c>
      <c r="B13" s="108" t="s">
        <v>3297</v>
      </c>
      <c r="C13" s="108">
        <v>2707816</v>
      </c>
      <c r="D13" s="108">
        <v>2665727</v>
      </c>
    </row>
    <row r="14" spans="1:4">
      <c r="A14" s="109" t="s">
        <v>1185</v>
      </c>
      <c r="B14" s="108" t="s">
        <v>3298</v>
      </c>
      <c r="C14" s="108">
        <v>581835</v>
      </c>
      <c r="D14" s="108">
        <v>548663</v>
      </c>
    </row>
    <row r="15" spans="1:4">
      <c r="A15" s="109" t="s">
        <v>1185</v>
      </c>
      <c r="B15" s="108" t="s">
        <v>3299</v>
      </c>
      <c r="C15" s="108">
        <v>1942244</v>
      </c>
      <c r="D15" s="108">
        <v>1874009</v>
      </c>
    </row>
    <row r="16" spans="1:4">
      <c r="A16" s="109" t="s">
        <v>1185</v>
      </c>
      <c r="B16" s="108" t="s">
        <v>3300</v>
      </c>
      <c r="C16" s="108">
        <v>1276999</v>
      </c>
      <c r="D16" s="108">
        <v>1266016</v>
      </c>
    </row>
    <row r="17" spans="1:4">
      <c r="A17" s="109" t="s">
        <v>1185</v>
      </c>
      <c r="B17" s="108" t="s">
        <v>3301</v>
      </c>
      <c r="C17" s="108">
        <v>50000</v>
      </c>
      <c r="D17" s="108">
        <v>0</v>
      </c>
    </row>
    <row r="18" spans="1:4">
      <c r="A18" s="109" t="s">
        <v>1186</v>
      </c>
      <c r="B18" s="108" t="s">
        <v>3287</v>
      </c>
      <c r="C18" s="108">
        <v>12943000</v>
      </c>
      <c r="D18" s="108">
        <v>13080819</v>
      </c>
    </row>
    <row r="19" spans="1:4">
      <c r="A19" s="109" t="s">
        <v>1186</v>
      </c>
      <c r="B19" s="108" t="s">
        <v>3290</v>
      </c>
      <c r="C19" s="108">
        <v>184797</v>
      </c>
      <c r="D19" s="108">
        <v>181223</v>
      </c>
    </row>
    <row r="20" spans="1:4">
      <c r="A20" s="109" t="s">
        <v>1186</v>
      </c>
      <c r="B20" s="108" t="s">
        <v>3291</v>
      </c>
      <c r="C20" s="108">
        <v>1498577</v>
      </c>
      <c r="D20" s="108">
        <v>1755425</v>
      </c>
    </row>
    <row r="21" spans="1:4">
      <c r="A21" s="109" t="s">
        <v>1186</v>
      </c>
      <c r="B21" s="108" t="s">
        <v>3292</v>
      </c>
      <c r="C21" s="108">
        <v>3934007</v>
      </c>
      <c r="D21" s="108">
        <v>3896632</v>
      </c>
    </row>
    <row r="22" spans="1:4">
      <c r="A22" s="109" t="s">
        <v>1186</v>
      </c>
      <c r="B22" s="108" t="s">
        <v>3293</v>
      </c>
      <c r="C22" s="108">
        <v>1417747</v>
      </c>
      <c r="D22" s="108">
        <v>1288061</v>
      </c>
    </row>
    <row r="23" spans="1:4">
      <c r="A23" s="109" t="s">
        <v>1186</v>
      </c>
      <c r="B23" s="108" t="s">
        <v>3294</v>
      </c>
      <c r="C23" s="108">
        <v>114235</v>
      </c>
      <c r="D23" s="108">
        <v>113298</v>
      </c>
    </row>
    <row r="24" spans="1:4">
      <c r="A24" s="109" t="s">
        <v>1186</v>
      </c>
      <c r="B24" s="108" t="s">
        <v>3295</v>
      </c>
      <c r="C24" s="108">
        <v>114647</v>
      </c>
      <c r="D24" s="108">
        <v>107407</v>
      </c>
    </row>
    <row r="25" spans="1:4">
      <c r="A25" s="109" t="s">
        <v>1186</v>
      </c>
      <c r="B25" s="108" t="s">
        <v>3296</v>
      </c>
      <c r="C25" s="108">
        <v>149332</v>
      </c>
      <c r="D25" s="108">
        <v>123329</v>
      </c>
    </row>
    <row r="26" spans="1:4">
      <c r="A26" s="109" t="s">
        <v>1186</v>
      </c>
      <c r="B26" s="108" t="s">
        <v>3297</v>
      </c>
      <c r="C26" s="108">
        <v>2254866</v>
      </c>
      <c r="D26" s="108">
        <v>2350415</v>
      </c>
    </row>
    <row r="27" spans="1:4">
      <c r="A27" s="109" t="s">
        <v>1186</v>
      </c>
      <c r="B27" s="108" t="s">
        <v>3298</v>
      </c>
      <c r="C27" s="108">
        <v>550278</v>
      </c>
      <c r="D27" s="108">
        <v>575161</v>
      </c>
    </row>
    <row r="28" spans="1:4">
      <c r="A28" s="109" t="s">
        <v>1186</v>
      </c>
      <c r="B28" s="108" t="s">
        <v>3299</v>
      </c>
      <c r="C28" s="108">
        <v>1365302</v>
      </c>
      <c r="D28" s="108">
        <v>1393619</v>
      </c>
    </row>
    <row r="29" spans="1:4">
      <c r="A29" s="109" t="s">
        <v>1186</v>
      </c>
      <c r="B29" s="108" t="s">
        <v>3300</v>
      </c>
      <c r="C29" s="108">
        <v>1309212</v>
      </c>
      <c r="D29" s="108">
        <v>1296249</v>
      </c>
    </row>
    <row r="30" spans="1:4">
      <c r="A30" s="109" t="s">
        <v>1186</v>
      </c>
      <c r="B30" s="108" t="s">
        <v>3301</v>
      </c>
      <c r="C30" s="108">
        <v>50000</v>
      </c>
      <c r="D30" s="108">
        <v>0</v>
      </c>
    </row>
    <row r="31" spans="1:4">
      <c r="A31" s="109" t="s">
        <v>443</v>
      </c>
      <c r="B31" s="108" t="s">
        <v>3287</v>
      </c>
      <c r="C31" s="108">
        <v>14874000</v>
      </c>
      <c r="D31" s="108">
        <v>14441984</v>
      </c>
    </row>
    <row r="32" spans="1:4">
      <c r="A32" s="109" t="s">
        <v>443</v>
      </c>
      <c r="B32" s="108" t="s">
        <v>3290</v>
      </c>
      <c r="C32" s="108">
        <v>185015</v>
      </c>
      <c r="D32" s="108">
        <v>223750</v>
      </c>
    </row>
    <row r="33" spans="1:4">
      <c r="A33" s="109" t="s">
        <v>443</v>
      </c>
      <c r="B33" s="108" t="s">
        <v>3291</v>
      </c>
      <c r="C33" s="108">
        <v>1464315</v>
      </c>
      <c r="D33" s="108">
        <v>1628950</v>
      </c>
    </row>
    <row r="34" spans="1:4">
      <c r="A34" s="109" t="s">
        <v>443</v>
      </c>
      <c r="B34" s="108" t="s">
        <v>3292</v>
      </c>
      <c r="C34" s="108">
        <v>4243477</v>
      </c>
      <c r="D34" s="108">
        <v>4015667</v>
      </c>
    </row>
    <row r="35" spans="1:4">
      <c r="A35" s="109" t="s">
        <v>443</v>
      </c>
      <c r="B35" s="108" t="s">
        <v>3293</v>
      </c>
      <c r="C35" s="108">
        <v>2638846</v>
      </c>
      <c r="D35" s="108">
        <v>2577501</v>
      </c>
    </row>
    <row r="36" spans="1:4">
      <c r="A36" s="109" t="s">
        <v>443</v>
      </c>
      <c r="B36" s="108" t="s">
        <v>3294</v>
      </c>
      <c r="C36" s="108">
        <v>114377</v>
      </c>
      <c r="D36" s="108">
        <v>113081</v>
      </c>
    </row>
    <row r="37" spans="1:4">
      <c r="A37" s="109" t="s">
        <v>443</v>
      </c>
      <c r="B37" s="108" t="s">
        <v>3295</v>
      </c>
      <c r="C37" s="108">
        <v>109457</v>
      </c>
      <c r="D37" s="108">
        <v>104315</v>
      </c>
    </row>
    <row r="38" spans="1:4">
      <c r="A38" s="109" t="s">
        <v>443</v>
      </c>
      <c r="B38" s="108" t="s">
        <v>3296</v>
      </c>
      <c r="C38" s="108">
        <v>159412</v>
      </c>
      <c r="D38" s="108">
        <v>122797</v>
      </c>
    </row>
    <row r="39" spans="1:4">
      <c r="A39" s="109" t="s">
        <v>443</v>
      </c>
      <c r="B39" s="108" t="s">
        <v>3297</v>
      </c>
      <c r="C39" s="108">
        <v>2657228</v>
      </c>
      <c r="D39" s="108">
        <v>2424027</v>
      </c>
    </row>
    <row r="40" spans="1:4">
      <c r="A40" s="109" t="s">
        <v>443</v>
      </c>
      <c r="B40" s="108" t="s">
        <v>3298</v>
      </c>
      <c r="C40" s="108">
        <v>529580</v>
      </c>
      <c r="D40" s="108">
        <v>533691</v>
      </c>
    </row>
    <row r="41" spans="1:4">
      <c r="A41" s="109" t="s">
        <v>443</v>
      </c>
      <c r="B41" s="108" t="s">
        <v>3299</v>
      </c>
      <c r="C41" s="108">
        <v>1353861</v>
      </c>
      <c r="D41" s="108">
        <v>1345937</v>
      </c>
    </row>
    <row r="42" spans="1:4">
      <c r="A42" s="109" t="s">
        <v>443</v>
      </c>
      <c r="B42" s="108" t="s">
        <v>3300</v>
      </c>
      <c r="C42" s="108">
        <v>1368432</v>
      </c>
      <c r="D42" s="108">
        <v>1352268</v>
      </c>
    </row>
    <row r="43" spans="1:4">
      <c r="A43" s="109" t="s">
        <v>443</v>
      </c>
      <c r="B43" s="108" t="s">
        <v>3301</v>
      </c>
      <c r="C43" s="108">
        <v>50000</v>
      </c>
      <c r="D43" s="108">
        <v>0</v>
      </c>
    </row>
    <row r="44" spans="1:4">
      <c r="A44" s="109" t="s">
        <v>440</v>
      </c>
      <c r="B44" s="108" t="s">
        <v>3287</v>
      </c>
      <c r="C44" s="108">
        <v>12863000</v>
      </c>
      <c r="D44" s="108">
        <v>13057113</v>
      </c>
    </row>
    <row r="45" spans="1:4">
      <c r="A45" s="109" t="s">
        <v>440</v>
      </c>
      <c r="B45" s="108" t="s">
        <v>3290</v>
      </c>
      <c r="C45" s="108">
        <v>210785</v>
      </c>
      <c r="D45" s="108">
        <v>206871</v>
      </c>
    </row>
    <row r="46" spans="1:4">
      <c r="A46" s="109" t="s">
        <v>440</v>
      </c>
      <c r="B46" s="108" t="s">
        <v>3291</v>
      </c>
      <c r="C46" s="108">
        <v>1424419</v>
      </c>
      <c r="D46" s="108">
        <v>1648684</v>
      </c>
    </row>
    <row r="47" spans="1:4">
      <c r="A47" s="109" t="s">
        <v>440</v>
      </c>
      <c r="B47" s="108" t="s">
        <v>3292</v>
      </c>
      <c r="C47" s="108">
        <v>4117254</v>
      </c>
      <c r="D47" s="108">
        <v>4080376</v>
      </c>
    </row>
    <row r="48" spans="1:4">
      <c r="A48" s="109" t="s">
        <v>440</v>
      </c>
      <c r="B48" s="108" t="s">
        <v>3293</v>
      </c>
      <c r="C48" s="108">
        <v>1348535</v>
      </c>
      <c r="D48" s="108">
        <v>1314514</v>
      </c>
    </row>
    <row r="49" spans="1:4">
      <c r="A49" s="109" t="s">
        <v>440</v>
      </c>
      <c r="B49" s="108" t="s">
        <v>3294</v>
      </c>
      <c r="C49" s="108">
        <v>113229</v>
      </c>
      <c r="D49" s="108">
        <v>112706</v>
      </c>
    </row>
    <row r="50" spans="1:4">
      <c r="A50" s="109" t="s">
        <v>440</v>
      </c>
      <c r="B50" s="108" t="s">
        <v>3295</v>
      </c>
      <c r="C50" s="108">
        <v>81774</v>
      </c>
      <c r="D50" s="108">
        <v>79293</v>
      </c>
    </row>
    <row r="51" spans="1:4">
      <c r="A51" s="109" t="s">
        <v>440</v>
      </c>
      <c r="B51" s="108" t="s">
        <v>3296</v>
      </c>
      <c r="C51" s="108">
        <v>112533</v>
      </c>
      <c r="D51" s="108">
        <v>112398</v>
      </c>
    </row>
    <row r="52" spans="1:4">
      <c r="A52" s="109" t="s">
        <v>440</v>
      </c>
      <c r="B52" s="108" t="s">
        <v>3297</v>
      </c>
      <c r="C52" s="108">
        <v>2131769</v>
      </c>
      <c r="D52" s="108">
        <v>2224288</v>
      </c>
    </row>
    <row r="53" spans="1:4">
      <c r="A53" s="109" t="s">
        <v>440</v>
      </c>
      <c r="B53" s="108" t="s">
        <v>3298</v>
      </c>
      <c r="C53" s="108">
        <v>602083</v>
      </c>
      <c r="D53" s="108">
        <v>609632</v>
      </c>
    </row>
    <row r="54" spans="1:4">
      <c r="A54" s="109" t="s">
        <v>440</v>
      </c>
      <c r="B54" s="108" t="s">
        <v>3299</v>
      </c>
      <c r="C54" s="108">
        <v>1307853</v>
      </c>
      <c r="D54" s="108">
        <v>1319057</v>
      </c>
    </row>
    <row r="55" spans="1:4">
      <c r="A55" s="109" t="s">
        <v>440</v>
      </c>
      <c r="B55" s="108" t="s">
        <v>3300</v>
      </c>
      <c r="C55" s="108">
        <v>1362766</v>
      </c>
      <c r="D55" s="108">
        <v>1349294</v>
      </c>
    </row>
    <row r="56" spans="1:4">
      <c r="A56" s="109" t="s">
        <v>440</v>
      </c>
      <c r="B56" s="108" t="s">
        <v>3301</v>
      </c>
      <c r="C56" s="108">
        <v>50000</v>
      </c>
      <c r="D56" s="108">
        <v>0</v>
      </c>
    </row>
    <row r="57" spans="1:4">
      <c r="A57" s="109" t="s">
        <v>441</v>
      </c>
      <c r="B57" s="108" t="s">
        <v>3287</v>
      </c>
      <c r="C57" s="108">
        <v>12789000</v>
      </c>
      <c r="D57" s="108">
        <v>13253958</v>
      </c>
    </row>
    <row r="58" spans="1:4">
      <c r="A58" s="109" t="s">
        <v>441</v>
      </c>
      <c r="B58" s="108" t="s">
        <v>3290</v>
      </c>
      <c r="C58" s="108">
        <v>206452</v>
      </c>
      <c r="D58" s="108">
        <v>200482</v>
      </c>
    </row>
    <row r="59" spans="1:4">
      <c r="A59" s="109" t="s">
        <v>441</v>
      </c>
      <c r="B59" s="108" t="s">
        <v>3291</v>
      </c>
      <c r="C59" s="108">
        <v>1514164</v>
      </c>
      <c r="D59" s="108">
        <v>2281141</v>
      </c>
    </row>
    <row r="60" spans="1:4">
      <c r="A60" s="109" t="s">
        <v>441</v>
      </c>
      <c r="B60" s="108" t="s">
        <v>3292</v>
      </c>
      <c r="C60" s="108">
        <v>4168568</v>
      </c>
      <c r="D60" s="108">
        <v>4090813</v>
      </c>
    </row>
    <row r="61" spans="1:4">
      <c r="A61" s="109" t="s">
        <v>441</v>
      </c>
      <c r="B61" s="108" t="s">
        <v>3293</v>
      </c>
      <c r="C61" s="108">
        <v>1307837</v>
      </c>
      <c r="D61" s="108">
        <v>1267004</v>
      </c>
    </row>
    <row r="62" spans="1:4">
      <c r="A62" s="109" t="s">
        <v>441</v>
      </c>
      <c r="B62" s="108" t="s">
        <v>3294</v>
      </c>
      <c r="C62" s="108">
        <v>60460</v>
      </c>
      <c r="D62" s="108">
        <v>61567</v>
      </c>
    </row>
    <row r="63" spans="1:4">
      <c r="A63" s="109" t="s">
        <v>441</v>
      </c>
      <c r="B63" s="108" t="s">
        <v>3295</v>
      </c>
      <c r="C63" s="108">
        <v>85551</v>
      </c>
      <c r="D63" s="108">
        <v>85358</v>
      </c>
    </row>
    <row r="64" spans="1:4">
      <c r="A64" s="109" t="s">
        <v>441</v>
      </c>
      <c r="B64" s="108" t="s">
        <v>3296</v>
      </c>
      <c r="C64" s="108">
        <v>120528</v>
      </c>
      <c r="D64" s="108">
        <v>108209</v>
      </c>
    </row>
    <row r="65" spans="1:4">
      <c r="A65" s="109" t="s">
        <v>441</v>
      </c>
      <c r="B65" s="108" t="s">
        <v>3297</v>
      </c>
      <c r="C65" s="108">
        <v>1844683</v>
      </c>
      <c r="D65" s="108">
        <v>1747584</v>
      </c>
    </row>
    <row r="66" spans="1:4">
      <c r="A66" s="109" t="s">
        <v>441</v>
      </c>
      <c r="B66" s="108" t="s">
        <v>3298</v>
      </c>
      <c r="C66" s="108">
        <v>606687</v>
      </c>
      <c r="D66" s="108">
        <v>613490</v>
      </c>
    </row>
    <row r="67" spans="1:4">
      <c r="A67" s="109" t="s">
        <v>441</v>
      </c>
      <c r="B67" s="108" t="s">
        <v>3299</v>
      </c>
      <c r="C67" s="108">
        <v>1401513</v>
      </c>
      <c r="D67" s="108">
        <v>1397977</v>
      </c>
    </row>
    <row r="68" spans="1:4">
      <c r="A68" s="109" t="s">
        <v>441</v>
      </c>
      <c r="B68" s="108" t="s">
        <v>3300</v>
      </c>
      <c r="C68" s="108">
        <v>1422557</v>
      </c>
      <c r="D68" s="108">
        <v>1400333</v>
      </c>
    </row>
    <row r="69" spans="1:4">
      <c r="A69" s="109" t="s">
        <v>441</v>
      </c>
      <c r="B69" s="108" t="s">
        <v>3301</v>
      </c>
      <c r="C69" s="108">
        <v>50000</v>
      </c>
      <c r="D69" s="108">
        <v>0</v>
      </c>
    </row>
    <row r="70" spans="1:4">
      <c r="A70" s="109" t="s">
        <v>677</v>
      </c>
      <c r="B70" s="108" t="s">
        <v>3287</v>
      </c>
      <c r="C70" s="108">
        <v>13275000</v>
      </c>
      <c r="D70" s="108">
        <v>13932317</v>
      </c>
    </row>
    <row r="71" spans="1:4">
      <c r="A71" s="109" t="s">
        <v>677</v>
      </c>
      <c r="B71" s="108" t="s">
        <v>3290</v>
      </c>
      <c r="C71" s="108">
        <v>209501</v>
      </c>
      <c r="D71" s="108">
        <v>208191</v>
      </c>
    </row>
    <row r="72" spans="1:4">
      <c r="A72" s="109" t="s">
        <v>677</v>
      </c>
      <c r="B72" s="108" t="s">
        <v>3291</v>
      </c>
      <c r="C72" s="108">
        <v>1536405</v>
      </c>
      <c r="D72" s="108">
        <v>2064588</v>
      </c>
    </row>
    <row r="73" spans="1:4">
      <c r="A73" s="109" t="s">
        <v>677</v>
      </c>
      <c r="B73" s="108" t="s">
        <v>3292</v>
      </c>
      <c r="C73" s="108">
        <v>4788327</v>
      </c>
      <c r="D73" s="108">
        <v>4659096</v>
      </c>
    </row>
    <row r="74" spans="1:4">
      <c r="A74" s="109" t="s">
        <v>677</v>
      </c>
      <c r="B74" s="108" t="s">
        <v>3293</v>
      </c>
      <c r="C74" s="108">
        <v>1447145</v>
      </c>
      <c r="D74" s="108">
        <v>1495890</v>
      </c>
    </row>
    <row r="75" spans="1:4">
      <c r="A75" s="109" t="s">
        <v>677</v>
      </c>
      <c r="B75" s="108" t="s">
        <v>3294</v>
      </c>
      <c r="C75" s="108">
        <v>63461</v>
      </c>
      <c r="D75" s="108">
        <v>61282</v>
      </c>
    </row>
    <row r="76" spans="1:4">
      <c r="A76" s="109" t="s">
        <v>677</v>
      </c>
      <c r="B76" s="108" t="s">
        <v>3295</v>
      </c>
      <c r="C76" s="108">
        <v>100139</v>
      </c>
      <c r="D76" s="108">
        <v>102505</v>
      </c>
    </row>
    <row r="77" spans="1:4">
      <c r="A77" s="109" t="s">
        <v>677</v>
      </c>
      <c r="B77" s="108" t="s">
        <v>3296</v>
      </c>
      <c r="C77" s="108">
        <v>122599</v>
      </c>
      <c r="D77" s="108">
        <v>121764</v>
      </c>
    </row>
    <row r="78" spans="1:4">
      <c r="A78" s="109" t="s">
        <v>677</v>
      </c>
      <c r="B78" s="108" t="s">
        <v>3297</v>
      </c>
      <c r="C78" s="108">
        <v>1759481</v>
      </c>
      <c r="D78" s="108">
        <v>1729987</v>
      </c>
    </row>
    <row r="79" spans="1:4">
      <c r="A79" s="109" t="s">
        <v>677</v>
      </c>
      <c r="B79" s="108" t="s">
        <v>3298</v>
      </c>
      <c r="C79" s="108">
        <v>602588</v>
      </c>
      <c r="D79" s="108">
        <v>574451</v>
      </c>
    </row>
    <row r="80" spans="1:4">
      <c r="A80" s="109" t="s">
        <v>677</v>
      </c>
      <c r="B80" s="108" t="s">
        <v>3299</v>
      </c>
      <c r="C80" s="108">
        <v>1171672</v>
      </c>
      <c r="D80" s="108">
        <v>1510614</v>
      </c>
    </row>
    <row r="81" spans="1:4">
      <c r="A81" s="109" t="s">
        <v>677</v>
      </c>
      <c r="B81" s="108" t="s">
        <v>3300</v>
      </c>
      <c r="C81" s="108">
        <v>1423682</v>
      </c>
      <c r="D81" s="108">
        <v>1403949</v>
      </c>
    </row>
    <row r="82" spans="1:4">
      <c r="A82" s="109" t="s">
        <v>677</v>
      </c>
      <c r="B82" s="108" t="s">
        <v>3301</v>
      </c>
      <c r="C82" s="108">
        <v>50000</v>
      </c>
      <c r="D82" s="108">
        <v>0</v>
      </c>
    </row>
    <row r="83" spans="1:4">
      <c r="A83" s="109" t="s">
        <v>2834</v>
      </c>
      <c r="B83" s="108" t="s">
        <v>3287</v>
      </c>
      <c r="C83" s="108">
        <v>13746000</v>
      </c>
      <c r="D83" s="108">
        <v>14255912</v>
      </c>
    </row>
    <row r="84" spans="1:4">
      <c r="A84" s="109" t="s">
        <v>2834</v>
      </c>
      <c r="B84" s="108" t="s">
        <v>3290</v>
      </c>
      <c r="C84" s="108">
        <v>217399</v>
      </c>
      <c r="D84" s="108">
        <v>210094</v>
      </c>
    </row>
    <row r="85" spans="1:4">
      <c r="A85" s="109" t="s">
        <v>2834</v>
      </c>
      <c r="B85" s="108" t="s">
        <v>3291</v>
      </c>
      <c r="C85" s="108">
        <v>1666860</v>
      </c>
      <c r="D85" s="108">
        <v>1989404</v>
      </c>
    </row>
    <row r="86" spans="1:4">
      <c r="A86" s="109" t="s">
        <v>2834</v>
      </c>
      <c r="B86" s="108" t="s">
        <v>3292</v>
      </c>
      <c r="C86" s="108">
        <v>4995197</v>
      </c>
      <c r="D86" s="108">
        <v>4991128</v>
      </c>
    </row>
    <row r="87" spans="1:4">
      <c r="A87" s="109" t="s">
        <v>2834</v>
      </c>
      <c r="B87" s="108" t="s">
        <v>3293</v>
      </c>
      <c r="C87" s="108">
        <v>1474110</v>
      </c>
      <c r="D87" s="108">
        <v>1431107</v>
      </c>
    </row>
    <row r="88" spans="1:4">
      <c r="A88" s="109" t="s">
        <v>2834</v>
      </c>
      <c r="B88" s="108" t="s">
        <v>3294</v>
      </c>
      <c r="C88" s="108">
        <v>61933</v>
      </c>
      <c r="D88" s="108">
        <v>68341</v>
      </c>
    </row>
    <row r="89" spans="1:4">
      <c r="A89" s="109" t="s">
        <v>2834</v>
      </c>
      <c r="B89" s="108" t="s">
        <v>3295</v>
      </c>
      <c r="C89" s="108">
        <v>100858</v>
      </c>
      <c r="D89" s="108">
        <v>112766</v>
      </c>
    </row>
    <row r="90" spans="1:4">
      <c r="A90" s="109" t="s">
        <v>2834</v>
      </c>
      <c r="B90" s="108" t="s">
        <v>3296</v>
      </c>
      <c r="C90" s="108">
        <v>122374</v>
      </c>
      <c r="D90" s="108">
        <v>144508</v>
      </c>
    </row>
    <row r="91" spans="1:4">
      <c r="A91" s="109" t="s">
        <v>2834</v>
      </c>
      <c r="B91" s="108" t="s">
        <v>3297</v>
      </c>
      <c r="C91" s="108">
        <v>1778539</v>
      </c>
      <c r="D91" s="108">
        <v>1801206</v>
      </c>
    </row>
    <row r="92" spans="1:4">
      <c r="A92" s="109" t="s">
        <v>2834</v>
      </c>
      <c r="B92" s="108" t="s">
        <v>3298</v>
      </c>
      <c r="C92" s="108">
        <v>653379</v>
      </c>
      <c r="D92" s="108">
        <v>645909</v>
      </c>
    </row>
    <row r="93" spans="1:4">
      <c r="A93" s="109" t="s">
        <v>2834</v>
      </c>
      <c r="B93" s="108" t="s">
        <v>3299</v>
      </c>
      <c r="C93" s="108">
        <v>1262966</v>
      </c>
      <c r="D93" s="108">
        <v>1517144</v>
      </c>
    </row>
    <row r="94" spans="1:4">
      <c r="A94" s="109" t="s">
        <v>2834</v>
      </c>
      <c r="B94" s="108" t="s">
        <v>3300</v>
      </c>
      <c r="C94" s="108">
        <v>1362385</v>
      </c>
      <c r="D94" s="108">
        <v>1344306</v>
      </c>
    </row>
    <row r="95" spans="1:4">
      <c r="A95" s="109" t="s">
        <v>2834</v>
      </c>
      <c r="B95" s="108" t="s">
        <v>3301</v>
      </c>
      <c r="C95" s="108">
        <v>50000</v>
      </c>
      <c r="D95" s="108">
        <v>0</v>
      </c>
    </row>
    <row r="96" spans="1:4">
      <c r="A96" s="109" t="s">
        <v>3249</v>
      </c>
      <c r="B96" s="108" t="s">
        <v>3287</v>
      </c>
      <c r="C96" s="108">
        <v>13818000</v>
      </c>
      <c r="D96" s="108" t="s">
        <v>3288</v>
      </c>
    </row>
    <row r="97" spans="1:4">
      <c r="A97" s="109" t="s">
        <v>3249</v>
      </c>
      <c r="B97" s="108" t="s">
        <v>3290</v>
      </c>
      <c r="C97" s="108">
        <v>242717</v>
      </c>
      <c r="D97" s="108" t="s">
        <v>3288</v>
      </c>
    </row>
    <row r="98" spans="1:4">
      <c r="A98" s="109" t="s">
        <v>3249</v>
      </c>
      <c r="B98" s="108" t="s">
        <v>3291</v>
      </c>
      <c r="C98" s="108">
        <v>1639870</v>
      </c>
      <c r="D98" s="108" t="s">
        <v>3288</v>
      </c>
    </row>
    <row r="99" spans="1:4">
      <c r="A99" s="109" t="s">
        <v>3249</v>
      </c>
      <c r="B99" s="108" t="s">
        <v>3292</v>
      </c>
      <c r="C99" s="108">
        <v>5066400</v>
      </c>
      <c r="D99" s="108" t="s">
        <v>3288</v>
      </c>
    </row>
    <row r="100" spans="1:4">
      <c r="A100" s="109" t="s">
        <v>3249</v>
      </c>
      <c r="B100" s="108" t="s">
        <v>3293</v>
      </c>
      <c r="C100" s="108">
        <v>1553388</v>
      </c>
      <c r="D100" s="108" t="s">
        <v>3288</v>
      </c>
    </row>
    <row r="101" spans="1:4">
      <c r="A101" s="109" t="s">
        <v>3249</v>
      </c>
      <c r="B101" s="108" t="s">
        <v>3294</v>
      </c>
      <c r="C101" s="108">
        <v>68373</v>
      </c>
      <c r="D101" s="108" t="s">
        <v>3288</v>
      </c>
    </row>
    <row r="102" spans="1:4">
      <c r="A102" s="109" t="s">
        <v>3249</v>
      </c>
      <c r="B102" s="108" t="s">
        <v>3295</v>
      </c>
      <c r="C102" s="108">
        <v>103054</v>
      </c>
      <c r="D102" s="108" t="s">
        <v>3288</v>
      </c>
    </row>
    <row r="103" spans="1:4">
      <c r="A103" s="109" t="s">
        <v>3249</v>
      </c>
      <c r="B103" s="108" t="s">
        <v>3296</v>
      </c>
      <c r="C103" s="108">
        <v>183633</v>
      </c>
      <c r="D103" s="108" t="s">
        <v>3288</v>
      </c>
    </row>
    <row r="104" spans="1:4">
      <c r="A104" s="109" t="s">
        <v>3249</v>
      </c>
      <c r="B104" s="108" t="s">
        <v>3297</v>
      </c>
      <c r="C104" s="108">
        <v>1783061</v>
      </c>
      <c r="D104" s="108" t="s">
        <v>3288</v>
      </c>
    </row>
    <row r="105" spans="1:4">
      <c r="A105" s="109" t="s">
        <v>3249</v>
      </c>
      <c r="B105" s="108" t="s">
        <v>3298</v>
      </c>
      <c r="C105" s="108">
        <v>702502</v>
      </c>
      <c r="D105" s="108" t="s">
        <v>3288</v>
      </c>
    </row>
    <row r="106" spans="1:4">
      <c r="A106" s="109" t="s">
        <v>3249</v>
      </c>
      <c r="B106" s="108" t="s">
        <v>3299</v>
      </c>
      <c r="C106" s="108">
        <v>1232435</v>
      </c>
      <c r="D106" s="108" t="s">
        <v>3288</v>
      </c>
    </row>
    <row r="107" spans="1:4">
      <c r="A107" s="109" t="s">
        <v>3249</v>
      </c>
      <c r="B107" s="108" t="s">
        <v>3300</v>
      </c>
      <c r="C107" s="108">
        <v>1192567</v>
      </c>
      <c r="D107" s="108" t="s">
        <v>3288</v>
      </c>
    </row>
    <row r="108" spans="1:4">
      <c r="A108" s="109" t="s">
        <v>3249</v>
      </c>
      <c r="B108" s="108" t="s">
        <v>3301</v>
      </c>
      <c r="C108" s="108">
        <v>50000</v>
      </c>
      <c r="D108" s="108" t="s">
        <v>3288</v>
      </c>
    </row>
  </sheetData>
  <customSheetViews>
    <customSheetView guid="{3EFFBD77-AF91-4BD7-862B-87360CD52D0C}"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/>
  </sheetViews>
  <sheetFormatPr defaultRowHeight="14.25"/>
  <cols>
    <col min="1" max="1" width="10.6640625" bestFit="1" customWidth="1"/>
    <col min="2" max="2" width="13.33203125" bestFit="1" customWidth="1"/>
    <col min="3" max="3" width="12.88671875" bestFit="1" customWidth="1"/>
  </cols>
  <sheetData>
    <row r="1" spans="1:3">
      <c r="A1" s="47" t="s">
        <v>442</v>
      </c>
      <c r="B1" s="166" t="s">
        <v>679</v>
      </c>
    </row>
    <row r="3" spans="1:3">
      <c r="A3" s="47" t="s">
        <v>1975</v>
      </c>
      <c r="B3" s="166" t="s">
        <v>2835</v>
      </c>
      <c r="C3" s="166" t="s">
        <v>2836</v>
      </c>
    </row>
    <row r="4" spans="1:3">
      <c r="A4" s="50" t="s">
        <v>1185</v>
      </c>
      <c r="B4" s="1">
        <v>14141000</v>
      </c>
      <c r="C4" s="1">
        <v>14416980.1</v>
      </c>
    </row>
    <row r="5" spans="1:3">
      <c r="A5" s="50" t="s">
        <v>1186</v>
      </c>
      <c r="B5" s="1">
        <v>12943000</v>
      </c>
      <c r="C5" s="1">
        <v>13080819</v>
      </c>
    </row>
    <row r="6" spans="1:3">
      <c r="A6" s="50" t="s">
        <v>443</v>
      </c>
      <c r="B6" s="1">
        <v>14874000</v>
      </c>
      <c r="C6" s="1">
        <v>14441984</v>
      </c>
    </row>
    <row r="7" spans="1:3">
      <c r="A7" s="50" t="s">
        <v>440</v>
      </c>
      <c r="B7" s="1">
        <v>12863000</v>
      </c>
      <c r="C7" s="1">
        <v>13057113</v>
      </c>
    </row>
    <row r="8" spans="1:3">
      <c r="A8" s="50" t="s">
        <v>441</v>
      </c>
      <c r="B8" s="1">
        <v>12789000</v>
      </c>
      <c r="C8" s="1">
        <v>13253958</v>
      </c>
    </row>
    <row r="9" spans="1:3">
      <c r="A9" s="50" t="s">
        <v>677</v>
      </c>
      <c r="B9" s="1">
        <v>13275000</v>
      </c>
      <c r="C9" s="1">
        <v>13932317</v>
      </c>
    </row>
    <row r="10" spans="1:3">
      <c r="A10" s="50" t="s">
        <v>2834</v>
      </c>
      <c r="B10" s="1">
        <v>13746000</v>
      </c>
      <c r="C10" s="1">
        <v>14255912</v>
      </c>
    </row>
    <row r="11" spans="1:3">
      <c r="A11" s="50" t="s">
        <v>3249</v>
      </c>
      <c r="B11" s="1">
        <v>13818000</v>
      </c>
      <c r="C11" s="1">
        <v>0</v>
      </c>
    </row>
    <row r="12" spans="1:3">
      <c r="A12" s="50" t="s">
        <v>1976</v>
      </c>
      <c r="B12" s="1">
        <v>108449000</v>
      </c>
      <c r="C12" s="1">
        <v>96439083.099999994</v>
      </c>
    </row>
  </sheetData>
  <phoneticPr fontId="18"/>
  <pageMargins left="0.7" right="0.7" top="0.75" bottom="0.75" header="0.3" footer="0.3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"/>
  <sheetViews>
    <sheetView workbookViewId="0"/>
  </sheetViews>
  <sheetFormatPr defaultRowHeight="14.25"/>
  <cols>
    <col min="1" max="1" width="13.5546875" customWidth="1"/>
    <col min="2" max="2" width="17.77734375" bestFit="1" customWidth="1"/>
    <col min="3" max="3" width="9.5546875" bestFit="1" customWidth="1"/>
    <col min="4" max="4" width="9.5546875" style="78" customWidth="1"/>
    <col min="5" max="5" width="8.6640625" bestFit="1" customWidth="1"/>
    <col min="6" max="7" width="8.5546875" bestFit="1" customWidth="1"/>
    <col min="8" max="8" width="10.44140625" bestFit="1" customWidth="1"/>
    <col min="9" max="9" width="8.5546875" bestFit="1" customWidth="1"/>
    <col min="10" max="10" width="8.6640625" bestFit="1" customWidth="1"/>
    <col min="11" max="11" width="8.6640625" style="78" customWidth="1"/>
    <col min="12" max="12" width="10.44140625" bestFit="1" customWidth="1"/>
    <col min="13" max="13" width="14.33203125" bestFit="1" customWidth="1"/>
    <col min="14" max="14" width="14.33203125" style="78" customWidth="1"/>
    <col min="15" max="16" width="10.44140625" bestFit="1" customWidth="1"/>
    <col min="17" max="17" width="8.5546875" bestFit="1" customWidth="1"/>
    <col min="18" max="18" width="7.5546875" bestFit="1" customWidth="1"/>
    <col min="19" max="19" width="20" bestFit="1" customWidth="1"/>
    <col min="20" max="20" width="8.5546875" bestFit="1" customWidth="1"/>
  </cols>
  <sheetData>
    <row r="1" spans="1:20">
      <c r="A1" s="1" t="s">
        <v>1052</v>
      </c>
    </row>
    <row r="2" spans="1:20" s="78" customFormat="1">
      <c r="A2" t="s">
        <v>706</v>
      </c>
    </row>
    <row r="3" spans="1:20" s="78" customFormat="1">
      <c r="A3" t="s">
        <v>676</v>
      </c>
    </row>
    <row r="4" spans="1:20">
      <c r="A4" t="s">
        <v>707</v>
      </c>
    </row>
    <row r="5" spans="1:20">
      <c r="A5" s="188" t="s">
        <v>1057</v>
      </c>
      <c r="B5" s="189" t="s">
        <v>1056</v>
      </c>
      <c r="C5" s="188" t="s">
        <v>679</v>
      </c>
      <c r="D5" s="188" t="s">
        <v>1058</v>
      </c>
      <c r="E5" s="188"/>
      <c r="F5" s="188"/>
      <c r="G5" s="188" t="s">
        <v>708</v>
      </c>
      <c r="H5" s="188" t="s">
        <v>709</v>
      </c>
      <c r="I5" s="188" t="s">
        <v>710</v>
      </c>
      <c r="J5" s="188" t="s">
        <v>711</v>
      </c>
      <c r="K5" s="188" t="s">
        <v>701</v>
      </c>
      <c r="L5" s="188"/>
      <c r="M5" s="188"/>
      <c r="N5" s="188" t="s">
        <v>702</v>
      </c>
      <c r="O5" s="188"/>
      <c r="P5" s="188"/>
      <c r="Q5" s="188" t="s">
        <v>700</v>
      </c>
      <c r="R5" s="188" t="s">
        <v>712</v>
      </c>
      <c r="S5" s="188" t="s">
        <v>705</v>
      </c>
      <c r="T5" s="188" t="s">
        <v>713</v>
      </c>
    </row>
    <row r="6" spans="1:20">
      <c r="A6" s="188"/>
      <c r="B6" s="189"/>
      <c r="C6" s="188"/>
      <c r="D6" s="110" t="s">
        <v>2837</v>
      </c>
      <c r="E6" s="110" t="s">
        <v>1059</v>
      </c>
      <c r="F6" s="110" t="s">
        <v>1060</v>
      </c>
      <c r="G6" s="188"/>
      <c r="H6" s="188"/>
      <c r="I6" s="188"/>
      <c r="J6" s="188"/>
      <c r="K6" s="110" t="s">
        <v>2837</v>
      </c>
      <c r="L6" s="110" t="s">
        <v>1061</v>
      </c>
      <c r="M6" s="110" t="s">
        <v>1062</v>
      </c>
      <c r="N6" s="110" t="s">
        <v>2837</v>
      </c>
      <c r="O6" s="110" t="s">
        <v>703</v>
      </c>
      <c r="P6" s="110" t="s">
        <v>704</v>
      </c>
      <c r="Q6" s="188"/>
      <c r="R6" s="188"/>
      <c r="S6" s="188"/>
      <c r="T6" s="188"/>
    </row>
    <row r="7" spans="1:20" s="78" customFormat="1" ht="7.5" customHeight="1">
      <c r="A7" s="158" t="str">
        <f>A5</f>
        <v>年別</v>
      </c>
      <c r="B7" s="158" t="str">
        <f t="shared" ref="B7:C7" si="0">B5</f>
        <v>金額及び構成比の別</v>
      </c>
      <c r="C7" s="158" t="str">
        <f t="shared" si="0"/>
        <v>総額</v>
      </c>
      <c r="D7" s="158" t="str">
        <f>D6&amp;"("&amp;$D$5&amp;")"</f>
        <v>総数(人件費)</v>
      </c>
      <c r="E7" s="158" t="str">
        <f t="shared" ref="E7:F7" si="1">E6&amp;"("&amp;$D$5&amp;")"</f>
        <v>職員給与(人件費)</v>
      </c>
      <c r="F7" s="158" t="str">
        <f t="shared" si="1"/>
        <v>その他(人件費)</v>
      </c>
      <c r="G7" s="158" t="str">
        <f t="shared" ref="G7:J7" si="2">G5</f>
        <v>物件費</v>
      </c>
      <c r="H7" s="158" t="str">
        <f t="shared" si="2"/>
        <v>維持補修費</v>
      </c>
      <c r="I7" s="158" t="str">
        <f t="shared" si="2"/>
        <v>扶助費</v>
      </c>
      <c r="J7" s="158" t="str">
        <f t="shared" si="2"/>
        <v>補助費等</v>
      </c>
      <c r="K7" s="158" t="str">
        <f>K6&amp;"("&amp;$K$5&amp;")"</f>
        <v>総数(普通建設事業費)</v>
      </c>
      <c r="L7" s="158" t="str">
        <f t="shared" ref="L7:M7" si="3">L6&amp;"("&amp;$K$5&amp;")"</f>
        <v>補助事業費(普通建設事業費)</v>
      </c>
      <c r="M7" s="158" t="str">
        <f t="shared" si="3"/>
        <v>単独事業費（※）(普通建設事業費)</v>
      </c>
      <c r="N7" s="158" t="str">
        <f>N6&amp;"("&amp;$N$5&amp;")"</f>
        <v>総数(災害復旧事業費)</v>
      </c>
      <c r="O7" s="158" t="str">
        <f t="shared" ref="O7:P7" si="4">O6&amp;"("&amp;$N$5&amp;")"</f>
        <v>補助事業費(災害復旧事業費)</v>
      </c>
      <c r="P7" s="158" t="str">
        <f t="shared" si="4"/>
        <v>単独事業費(災害復旧事業費)</v>
      </c>
      <c r="Q7" s="158" t="str">
        <f t="shared" ref="Q7:T7" si="5">Q5</f>
        <v>公債費</v>
      </c>
      <c r="R7" s="158" t="str">
        <f t="shared" si="5"/>
        <v>積立金</v>
      </c>
      <c r="S7" s="158" t="str">
        <f t="shared" si="5"/>
        <v>投資及び出資金貸付金</v>
      </c>
      <c r="T7" s="158" t="str">
        <f t="shared" si="5"/>
        <v>繰出金</v>
      </c>
    </row>
    <row r="8" spans="1:20">
      <c r="A8" s="4" t="s">
        <v>1202</v>
      </c>
      <c r="B8" s="4" t="s">
        <v>1054</v>
      </c>
      <c r="C8" s="18">
        <v>14266643</v>
      </c>
      <c r="D8" s="110">
        <v>3295931</v>
      </c>
      <c r="E8" s="18">
        <v>2391460</v>
      </c>
      <c r="F8" s="18">
        <v>904471</v>
      </c>
      <c r="G8" s="18">
        <v>2612455</v>
      </c>
      <c r="H8" s="18">
        <v>95051</v>
      </c>
      <c r="I8" s="18">
        <v>1687810</v>
      </c>
      <c r="J8" s="18">
        <v>473986</v>
      </c>
      <c r="K8" s="110">
        <v>2407859</v>
      </c>
      <c r="L8" s="18">
        <v>1298749</v>
      </c>
      <c r="M8" s="18">
        <v>1109110</v>
      </c>
      <c r="N8" s="110">
        <v>0</v>
      </c>
      <c r="O8" s="18">
        <v>0</v>
      </c>
      <c r="P8" s="18">
        <v>0</v>
      </c>
      <c r="Q8" s="18">
        <v>1255471</v>
      </c>
      <c r="R8" s="18">
        <v>579310</v>
      </c>
      <c r="S8" s="18">
        <v>223208</v>
      </c>
      <c r="T8" s="18">
        <v>1635562</v>
      </c>
    </row>
    <row r="9" spans="1:20">
      <c r="A9" s="4" t="s">
        <v>1202</v>
      </c>
      <c r="B9" s="4" t="s">
        <v>1055</v>
      </c>
      <c r="C9" s="18">
        <v>100</v>
      </c>
      <c r="D9" s="110">
        <v>23.10235841746373</v>
      </c>
      <c r="E9" s="22">
        <v>16.762597900571283</v>
      </c>
      <c r="F9" s="22">
        <v>6.3397605168924471</v>
      </c>
      <c r="G9" s="22">
        <v>18.31163084406051</v>
      </c>
      <c r="H9" s="22">
        <v>0.66624643232468905</v>
      </c>
      <c r="I9" s="22">
        <v>11.830463550535329</v>
      </c>
      <c r="J9" s="22">
        <v>3.3223372870548453</v>
      </c>
      <c r="K9" s="110">
        <v>16.877544352935725</v>
      </c>
      <c r="L9" s="22">
        <v>9.1033959425493443</v>
      </c>
      <c r="M9" s="22">
        <v>7.774148410386382</v>
      </c>
      <c r="N9" s="110">
        <v>0</v>
      </c>
      <c r="O9" s="22">
        <v>0</v>
      </c>
      <c r="P9" s="22">
        <v>0</v>
      </c>
      <c r="Q9" s="22">
        <v>8.8000449720372202</v>
      </c>
      <c r="R9" s="22">
        <v>4.0605908481764068</v>
      </c>
      <c r="S9" s="22">
        <v>1.5645446514642583</v>
      </c>
      <c r="T9" s="22">
        <v>11.464238643947283</v>
      </c>
    </row>
    <row r="10" spans="1:20">
      <c r="A10" s="4" t="s">
        <v>1178</v>
      </c>
      <c r="B10" s="4" t="s">
        <v>1054</v>
      </c>
      <c r="C10" s="18">
        <v>15301018</v>
      </c>
      <c r="D10" s="110">
        <v>3191439</v>
      </c>
      <c r="E10" s="18">
        <v>2287305</v>
      </c>
      <c r="F10" s="18">
        <v>904134</v>
      </c>
      <c r="G10" s="18">
        <v>2395693</v>
      </c>
      <c r="H10" s="18">
        <v>99746</v>
      </c>
      <c r="I10" s="18">
        <v>1764583</v>
      </c>
      <c r="J10" s="18">
        <v>473099</v>
      </c>
      <c r="K10" s="110">
        <v>2916537</v>
      </c>
      <c r="L10" s="18">
        <v>756486</v>
      </c>
      <c r="M10" s="18">
        <v>2160051</v>
      </c>
      <c r="N10" s="110">
        <v>0</v>
      </c>
      <c r="O10" s="18">
        <v>0</v>
      </c>
      <c r="P10" s="18">
        <v>0</v>
      </c>
      <c r="Q10" s="18">
        <v>1226697</v>
      </c>
      <c r="R10" s="18">
        <v>1166409</v>
      </c>
      <c r="S10" s="18">
        <v>217418</v>
      </c>
      <c r="T10" s="18">
        <v>1849397</v>
      </c>
    </row>
    <row r="11" spans="1:20">
      <c r="A11" s="4" t="s">
        <v>1178</v>
      </c>
      <c r="B11" s="4" t="s">
        <v>1055</v>
      </c>
      <c r="C11" s="18">
        <v>100</v>
      </c>
      <c r="D11" s="110">
        <v>20.857690645158382</v>
      </c>
      <c r="E11" s="22">
        <v>14.948711255682465</v>
      </c>
      <c r="F11" s="22">
        <v>5.9089793894759159</v>
      </c>
      <c r="G11" s="22">
        <v>15.657082424189031</v>
      </c>
      <c r="H11" s="22">
        <v>0.65189126631966576</v>
      </c>
      <c r="I11" s="22">
        <v>11.532454899406039</v>
      </c>
      <c r="J11" s="22">
        <v>3.0919446013330618</v>
      </c>
      <c r="K11" s="110">
        <v>19.061065087303341</v>
      </c>
      <c r="L11" s="22">
        <v>4.9440239858550585</v>
      </c>
      <c r="M11" s="22">
        <v>14.117041101448283</v>
      </c>
      <c r="N11" s="110">
        <v>0</v>
      </c>
      <c r="O11" s="22">
        <v>0</v>
      </c>
      <c r="P11" s="22">
        <v>0</v>
      </c>
      <c r="Q11" s="22">
        <v>8.0170940260314705</v>
      </c>
      <c r="R11" s="22">
        <v>7.6230810263735389</v>
      </c>
      <c r="S11" s="22">
        <v>1.4209381362730245</v>
      </c>
      <c r="T11" s="22">
        <v>12.086757887612446</v>
      </c>
    </row>
    <row r="12" spans="1:20">
      <c r="A12" s="4" t="s">
        <v>1179</v>
      </c>
      <c r="B12" s="4" t="s">
        <v>1054</v>
      </c>
      <c r="C12" s="18">
        <v>14413839</v>
      </c>
      <c r="D12" s="110">
        <v>3108989</v>
      </c>
      <c r="E12" s="18">
        <v>2170531</v>
      </c>
      <c r="F12" s="18">
        <v>938458</v>
      </c>
      <c r="G12" s="18">
        <v>2308632</v>
      </c>
      <c r="H12" s="18">
        <v>87822</v>
      </c>
      <c r="I12" s="18">
        <v>1786102</v>
      </c>
      <c r="J12" s="18">
        <v>1440270</v>
      </c>
      <c r="K12" s="110">
        <v>2346845</v>
      </c>
      <c r="L12" s="18">
        <v>910234</v>
      </c>
      <c r="M12" s="18">
        <v>1436611</v>
      </c>
      <c r="N12" s="110">
        <v>0</v>
      </c>
      <c r="O12" s="18">
        <v>0</v>
      </c>
      <c r="P12" s="18">
        <v>0</v>
      </c>
      <c r="Q12" s="18">
        <v>1344281</v>
      </c>
      <c r="R12" s="18">
        <v>23216</v>
      </c>
      <c r="S12" s="18">
        <v>213627</v>
      </c>
      <c r="T12" s="18">
        <v>1754055</v>
      </c>
    </row>
    <row r="13" spans="1:20">
      <c r="A13" s="4" t="s">
        <v>1179</v>
      </c>
      <c r="B13" s="4" t="s">
        <v>1055</v>
      </c>
      <c r="C13" s="18">
        <v>100</v>
      </c>
      <c r="D13" s="110">
        <v>21.569472227350396</v>
      </c>
      <c r="E13" s="22">
        <v>15.058659944793334</v>
      </c>
      <c r="F13" s="22">
        <v>6.5108122825570618</v>
      </c>
      <c r="G13" s="22">
        <v>16.016773879602791</v>
      </c>
      <c r="H13" s="22">
        <v>0.60928944745393643</v>
      </c>
      <c r="I13" s="22">
        <v>12.391577289020642</v>
      </c>
      <c r="J13" s="22">
        <v>9.9922720102534797</v>
      </c>
      <c r="K13" s="110">
        <v>16.281887150258861</v>
      </c>
      <c r="L13" s="22">
        <v>6.3150004658717229</v>
      </c>
      <c r="M13" s="22">
        <v>9.9668866843871378</v>
      </c>
      <c r="N13" s="110">
        <v>0</v>
      </c>
      <c r="O13" s="22">
        <v>0</v>
      </c>
      <c r="P13" s="22">
        <v>0</v>
      </c>
      <c r="Q13" s="22">
        <v>9.3263217384348476</v>
      </c>
      <c r="R13" s="22">
        <v>0.16106742971112692</v>
      </c>
      <c r="S13" s="22">
        <v>1.4820964768650462</v>
      </c>
      <c r="T13" s="22">
        <v>12.169242351048878</v>
      </c>
    </row>
    <row r="14" spans="1:20">
      <c r="A14" s="4" t="s">
        <v>1180</v>
      </c>
      <c r="B14" s="4" t="s">
        <v>1054</v>
      </c>
      <c r="C14" s="18">
        <v>13058531</v>
      </c>
      <c r="D14" s="110">
        <v>2998051</v>
      </c>
      <c r="E14" s="18">
        <v>2057390</v>
      </c>
      <c r="F14" s="18">
        <v>940661</v>
      </c>
      <c r="G14" s="18">
        <v>2144561</v>
      </c>
      <c r="H14" s="18">
        <v>88602</v>
      </c>
      <c r="I14" s="18">
        <v>2395258</v>
      </c>
      <c r="J14" s="18">
        <v>408354</v>
      </c>
      <c r="K14" s="110">
        <v>1557317</v>
      </c>
      <c r="L14" s="18">
        <v>355334</v>
      </c>
      <c r="M14" s="18">
        <v>1201983</v>
      </c>
      <c r="N14" s="110">
        <v>0</v>
      </c>
      <c r="O14" s="18">
        <v>0</v>
      </c>
      <c r="P14" s="18">
        <v>0</v>
      </c>
      <c r="Q14" s="18">
        <v>1374574</v>
      </c>
      <c r="R14" s="18">
        <v>317173</v>
      </c>
      <c r="S14" s="18">
        <v>138683</v>
      </c>
      <c r="T14" s="18">
        <v>1635958</v>
      </c>
    </row>
    <row r="15" spans="1:20">
      <c r="A15" s="4" t="s">
        <v>1180</v>
      </c>
      <c r="B15" s="4" t="s">
        <v>1055</v>
      </c>
      <c r="C15" s="18">
        <v>100</v>
      </c>
      <c r="D15" s="110">
        <v>22.958562490681381</v>
      </c>
      <c r="E15" s="22">
        <v>15.755141217645384</v>
      </c>
      <c r="F15" s="22">
        <v>7.2034212730359943</v>
      </c>
      <c r="G15" s="22">
        <v>16.422681846832543</v>
      </c>
      <c r="H15" s="22">
        <v>0.67849898277225817</v>
      </c>
      <c r="I15" s="22">
        <v>18.342476653767566</v>
      </c>
      <c r="J15" s="22">
        <v>3.1271051851084932</v>
      </c>
      <c r="K15" s="110">
        <v>11.92566759614845</v>
      </c>
      <c r="L15" s="22">
        <v>2.7210870809281689</v>
      </c>
      <c r="M15" s="22">
        <v>9.2045805152202806</v>
      </c>
      <c r="N15" s="110">
        <v>0</v>
      </c>
      <c r="O15" s="22">
        <v>0</v>
      </c>
      <c r="P15" s="22">
        <v>0</v>
      </c>
      <c r="Q15" s="22">
        <v>10.526252914665516</v>
      </c>
      <c r="R15" s="22">
        <v>2.4288566608296138</v>
      </c>
      <c r="S15" s="22">
        <v>1.0620107269339867</v>
      </c>
      <c r="T15" s="22">
        <v>12.527886942260198</v>
      </c>
    </row>
    <row r="16" spans="1:20">
      <c r="A16" s="4" t="s">
        <v>507</v>
      </c>
      <c r="B16" s="4" t="s">
        <v>1054</v>
      </c>
      <c r="C16" s="18">
        <v>14419080</v>
      </c>
      <c r="D16" s="110">
        <v>3040781</v>
      </c>
      <c r="E16" s="18">
        <v>2039678</v>
      </c>
      <c r="F16" s="18">
        <v>1001103</v>
      </c>
      <c r="G16" s="18">
        <v>2107404</v>
      </c>
      <c r="H16" s="18">
        <v>71652</v>
      </c>
      <c r="I16" s="18">
        <v>2484301</v>
      </c>
      <c r="J16" s="18">
        <v>515271</v>
      </c>
      <c r="K16" s="110">
        <v>2762788</v>
      </c>
      <c r="L16" s="18">
        <v>1810276</v>
      </c>
      <c r="M16" s="18">
        <v>952512</v>
      </c>
      <c r="N16" s="110">
        <v>8366</v>
      </c>
      <c r="O16" s="18">
        <v>3343</v>
      </c>
      <c r="P16" s="18">
        <v>5023</v>
      </c>
      <c r="Q16" s="18">
        <v>1430592</v>
      </c>
      <c r="R16" s="18">
        <v>222950</v>
      </c>
      <c r="S16" s="18">
        <v>139708</v>
      </c>
      <c r="T16" s="18">
        <v>1635267</v>
      </c>
    </row>
    <row r="17" spans="1:20">
      <c r="A17" s="4" t="s">
        <v>507</v>
      </c>
      <c r="B17" s="4" t="s">
        <v>1055</v>
      </c>
      <c r="C17" s="18">
        <v>100</v>
      </c>
      <c r="D17" s="110">
        <v>21.0885923373752</v>
      </c>
      <c r="E17" s="22">
        <v>14.145687519592096</v>
      </c>
      <c r="F17" s="22">
        <v>6.9429048177831039</v>
      </c>
      <c r="G17" s="22">
        <v>14.615384615384617</v>
      </c>
      <c r="H17" s="22">
        <v>0.49692490783045801</v>
      </c>
      <c r="I17" s="22">
        <v>17.229261506281954</v>
      </c>
      <c r="J17" s="22">
        <v>3.573535898268128</v>
      </c>
      <c r="K17" s="110">
        <v>19.160639929870701</v>
      </c>
      <c r="L17" s="22">
        <v>12.554726099029898</v>
      </c>
      <c r="M17" s="22">
        <v>6.6059138308408025</v>
      </c>
      <c r="N17" s="110">
        <v>5.8020345264746434E-2</v>
      </c>
      <c r="O17" s="22">
        <v>2.3184558238112281E-2</v>
      </c>
      <c r="P17" s="22">
        <v>3.4835787026634153E-2</v>
      </c>
      <c r="Q17" s="22">
        <v>9.9215206518030268</v>
      </c>
      <c r="R17" s="22">
        <v>1.5462151538100906</v>
      </c>
      <c r="S17" s="22">
        <v>0.9689106378492941</v>
      </c>
      <c r="T17" s="22">
        <v>11.340994016261787</v>
      </c>
    </row>
    <row r="18" spans="1:20">
      <c r="A18" s="4" t="s">
        <v>632</v>
      </c>
      <c r="B18" s="4" t="s">
        <v>1054</v>
      </c>
      <c r="C18" s="18">
        <v>13032711</v>
      </c>
      <c r="D18" s="110">
        <v>3051568</v>
      </c>
      <c r="E18" s="18">
        <v>2035132</v>
      </c>
      <c r="F18" s="18">
        <v>1016436</v>
      </c>
      <c r="G18" s="18">
        <v>2272543</v>
      </c>
      <c r="H18" s="18">
        <v>71177</v>
      </c>
      <c r="I18" s="18">
        <v>2485534</v>
      </c>
      <c r="J18" s="18">
        <v>549320</v>
      </c>
      <c r="K18" s="110">
        <v>1157097</v>
      </c>
      <c r="L18" s="18">
        <v>191723</v>
      </c>
      <c r="M18" s="18">
        <v>965374</v>
      </c>
      <c r="N18" s="110">
        <v>0</v>
      </c>
      <c r="O18" s="18">
        <v>0</v>
      </c>
      <c r="P18" s="18">
        <v>0</v>
      </c>
      <c r="Q18" s="18">
        <v>1427619</v>
      </c>
      <c r="R18" s="18">
        <v>198785</v>
      </c>
      <c r="S18" s="18">
        <v>138110</v>
      </c>
      <c r="T18" s="18">
        <v>1680958</v>
      </c>
    </row>
    <row r="19" spans="1:20">
      <c r="A19" s="4" t="s">
        <v>632</v>
      </c>
      <c r="B19" s="4" t="s">
        <v>1055</v>
      </c>
      <c r="C19" s="18">
        <v>100</v>
      </c>
      <c r="D19" s="110">
        <v>23.414683253545636</v>
      </c>
      <c r="E19" s="22">
        <v>15.615569162854911</v>
      </c>
      <c r="F19" s="22">
        <v>7.7991140906907246</v>
      </c>
      <c r="G19" s="22">
        <v>17.437223920640914</v>
      </c>
      <c r="H19" s="22">
        <v>0.54614116740561491</v>
      </c>
      <c r="I19" s="22">
        <v>19.071504002505694</v>
      </c>
      <c r="J19" s="22">
        <v>4.2149327181428333</v>
      </c>
      <c r="K19" s="110">
        <v>8.8784060353981609</v>
      </c>
      <c r="L19" s="22">
        <v>1.471090703998577</v>
      </c>
      <c r="M19" s="22">
        <v>7.407315331399583</v>
      </c>
      <c r="N19" s="110">
        <v>0</v>
      </c>
      <c r="O19" s="22">
        <v>0</v>
      </c>
      <c r="P19" s="22">
        <v>0</v>
      </c>
      <c r="Q19" s="22">
        <v>10.954121517771705</v>
      </c>
      <c r="R19" s="22">
        <v>1.5252774346028235</v>
      </c>
      <c r="S19" s="22">
        <v>1.0597181200442487</v>
      </c>
      <c r="T19" s="22">
        <v>12.897991829942365</v>
      </c>
    </row>
    <row r="20" spans="1:20">
      <c r="A20" s="4" t="s">
        <v>633</v>
      </c>
      <c r="B20" s="4" t="s">
        <v>1054</v>
      </c>
      <c r="C20" s="18">
        <v>13228566</v>
      </c>
      <c r="D20" s="110">
        <v>2951546</v>
      </c>
      <c r="E20" s="18">
        <v>2023851</v>
      </c>
      <c r="F20" s="18">
        <v>927695</v>
      </c>
      <c r="G20" s="18">
        <v>2208121</v>
      </c>
      <c r="H20" s="18">
        <v>74128</v>
      </c>
      <c r="I20" s="18">
        <v>2498445</v>
      </c>
      <c r="J20" s="18">
        <v>586450</v>
      </c>
      <c r="K20" s="110">
        <v>1001941</v>
      </c>
      <c r="L20" s="18">
        <v>385477</v>
      </c>
      <c r="M20" s="18">
        <v>616464</v>
      </c>
      <c r="N20" s="110">
        <v>0</v>
      </c>
      <c r="O20" s="18">
        <v>0</v>
      </c>
      <c r="P20" s="18">
        <v>0</v>
      </c>
      <c r="Q20" s="18">
        <v>1478658</v>
      </c>
      <c r="R20" s="18">
        <v>754715</v>
      </c>
      <c r="S20" s="18">
        <v>88000</v>
      </c>
      <c r="T20" s="18">
        <v>1586562</v>
      </c>
    </row>
    <row r="21" spans="1:20">
      <c r="A21" s="4" t="s">
        <v>633</v>
      </c>
      <c r="B21" s="4" t="s">
        <v>1055</v>
      </c>
      <c r="C21" s="18">
        <v>100</v>
      </c>
      <c r="D21" s="110">
        <v>22.311911963851564</v>
      </c>
      <c r="E21" s="22">
        <v>15.299095911076076</v>
      </c>
      <c r="F21" s="22">
        <v>7.0128160527754861</v>
      </c>
      <c r="G21" s="22">
        <v>16.692066245124376</v>
      </c>
      <c r="H21" s="22">
        <v>0.56036308092653431</v>
      </c>
      <c r="I21" s="22">
        <v>18.886741011837564</v>
      </c>
      <c r="J21" s="22">
        <v>4.4332091626560279</v>
      </c>
      <c r="K21" s="110">
        <v>7.5740711427073801</v>
      </c>
      <c r="L21" s="22">
        <v>2.913974197959174</v>
      </c>
      <c r="M21" s="22">
        <v>4.6600969447482061</v>
      </c>
      <c r="N21" s="110">
        <v>0</v>
      </c>
      <c r="O21" s="22">
        <v>0</v>
      </c>
      <c r="P21" s="22">
        <v>0</v>
      </c>
      <c r="Q21" s="22">
        <v>11.177764846166999</v>
      </c>
      <c r="R21" s="22">
        <v>5.7051913261044325</v>
      </c>
      <c r="S21" s="22">
        <v>0.66522705484479572</v>
      </c>
      <c r="T21" s="22">
        <v>11.993454165780328</v>
      </c>
    </row>
    <row r="22" spans="1:20">
      <c r="A22" s="4" t="s">
        <v>905</v>
      </c>
      <c r="B22" s="4" t="s">
        <v>1054</v>
      </c>
      <c r="C22" s="4">
        <v>13906167</v>
      </c>
      <c r="D22" s="110">
        <v>3041380</v>
      </c>
      <c r="E22" s="4">
        <v>2106287</v>
      </c>
      <c r="F22" s="4">
        <v>935093</v>
      </c>
      <c r="G22" s="4">
        <v>2399624</v>
      </c>
      <c r="H22" s="4">
        <v>88727</v>
      </c>
      <c r="I22" s="4">
        <v>2725068</v>
      </c>
      <c r="J22" s="4">
        <v>813511</v>
      </c>
      <c r="K22" s="110">
        <v>1000875</v>
      </c>
      <c r="L22" s="4">
        <v>345411</v>
      </c>
      <c r="M22" s="4">
        <v>655464</v>
      </c>
      <c r="N22" s="110">
        <v>0</v>
      </c>
      <c r="O22" s="4">
        <v>0</v>
      </c>
      <c r="P22" s="4">
        <v>0</v>
      </c>
      <c r="Q22" s="4">
        <v>1482274</v>
      </c>
      <c r="R22" s="4">
        <v>530061</v>
      </c>
      <c r="S22" s="4">
        <v>88000</v>
      </c>
      <c r="T22" s="4">
        <v>1736647</v>
      </c>
    </row>
    <row r="23" spans="1:20">
      <c r="A23" s="4" t="s">
        <v>905</v>
      </c>
      <c r="B23" s="4" t="s">
        <v>1055</v>
      </c>
      <c r="C23" s="4">
        <v>100</v>
      </c>
      <c r="D23" s="110">
        <v>21.870728289110868</v>
      </c>
      <c r="E23" s="9">
        <v>15.146423885172672</v>
      </c>
      <c r="F23" s="9">
        <v>6.7243044039381958</v>
      </c>
      <c r="G23" s="9">
        <v>17.255826138144322</v>
      </c>
      <c r="H23" s="9">
        <v>0.63804066210336752</v>
      </c>
      <c r="I23" s="9">
        <v>19.596111566904092</v>
      </c>
      <c r="J23" s="9">
        <v>5.850001657537983</v>
      </c>
      <c r="K23" s="110">
        <v>7.1973463284311201</v>
      </c>
      <c r="L23" s="9">
        <v>2.4838692070935147</v>
      </c>
      <c r="M23" s="9">
        <v>4.713477121337605</v>
      </c>
      <c r="N23" s="110">
        <v>0</v>
      </c>
      <c r="O23" s="9">
        <v>0</v>
      </c>
      <c r="P23" s="9">
        <v>0</v>
      </c>
      <c r="Q23" s="9">
        <v>10.659112608096825</v>
      </c>
      <c r="R23" s="9">
        <v>3.8116973570071466</v>
      </c>
      <c r="S23" s="9">
        <v>0.63281276573192313</v>
      </c>
      <c r="T23" s="9">
        <v>12.488322626932353</v>
      </c>
    </row>
    <row r="24" spans="1:20">
      <c r="A24" s="58" t="s">
        <v>2826</v>
      </c>
      <c r="B24" s="58" t="s">
        <v>1054</v>
      </c>
      <c r="C24" s="108">
        <v>14227308</v>
      </c>
      <c r="D24" s="108">
        <v>3053545</v>
      </c>
      <c r="E24" s="108">
        <v>2122337</v>
      </c>
      <c r="F24" s="108">
        <v>931208</v>
      </c>
      <c r="G24" s="108">
        <v>2430819</v>
      </c>
      <c r="H24" s="108">
        <v>75508</v>
      </c>
      <c r="I24" s="108">
        <v>2897099</v>
      </c>
      <c r="J24" s="108">
        <v>1327271</v>
      </c>
      <c r="K24" s="108">
        <v>1270116</v>
      </c>
      <c r="L24" s="108">
        <v>351667</v>
      </c>
      <c r="M24" s="108">
        <v>918449</v>
      </c>
      <c r="N24" s="108">
        <v>0</v>
      </c>
      <c r="O24" s="108">
        <v>0</v>
      </c>
      <c r="P24" s="108">
        <v>0</v>
      </c>
      <c r="Q24" s="108">
        <v>1422631</v>
      </c>
      <c r="R24" s="108">
        <v>367948</v>
      </c>
      <c r="S24" s="108">
        <v>113142</v>
      </c>
      <c r="T24" s="108">
        <v>1269229</v>
      </c>
    </row>
    <row r="25" spans="1:20">
      <c r="A25" s="58" t="s">
        <v>2826</v>
      </c>
      <c r="B25" s="58" t="s">
        <v>1055</v>
      </c>
      <c r="C25" s="108">
        <v>100</v>
      </c>
      <c r="D25" s="108">
        <v>21.46256340271821</v>
      </c>
      <c r="E25" s="108">
        <v>14.917347680952714</v>
      </c>
      <c r="F25" s="108">
        <v>6.5452157217654943</v>
      </c>
      <c r="G25" s="108">
        <v>17.085586394840117</v>
      </c>
      <c r="H25" s="108">
        <v>0.53072584075638196</v>
      </c>
      <c r="I25" s="108">
        <v>20.362945681642657</v>
      </c>
      <c r="J25" s="108">
        <v>9.3290382129915237</v>
      </c>
      <c r="K25" s="108">
        <v>8.9273107744627449</v>
      </c>
      <c r="L25" s="108">
        <v>2.4717747025649546</v>
      </c>
      <c r="M25" s="108">
        <v>6.4555360718977894</v>
      </c>
      <c r="N25" s="108">
        <v>0</v>
      </c>
      <c r="O25" s="108">
        <v>0</v>
      </c>
      <c r="P25" s="108">
        <v>0</v>
      </c>
      <c r="Q25" s="108">
        <v>9.9992985320905401</v>
      </c>
      <c r="R25" s="108">
        <v>2.5862095626242154</v>
      </c>
      <c r="S25" s="108">
        <v>0.79524531274644505</v>
      </c>
      <c r="T25" s="108">
        <v>8.9210762851271657</v>
      </c>
    </row>
  </sheetData>
  <customSheetViews>
    <customSheetView guid="{3EFFBD77-AF91-4BD7-862B-87360CD52D0C}">
      <selection activeCell="A26" sqref="A26:XFD26"/>
      <pageMargins left="0.7" right="0.7" top="0.75" bottom="0.75" header="0.3" footer="0.3"/>
    </customSheetView>
  </customSheetViews>
  <mergeCells count="14">
    <mergeCell ref="B5:B6"/>
    <mergeCell ref="A5:A6"/>
    <mergeCell ref="C5:C6"/>
    <mergeCell ref="G5:G6"/>
    <mergeCell ref="D5:F5"/>
    <mergeCell ref="H5:H6"/>
    <mergeCell ref="I5:I6"/>
    <mergeCell ref="J5:J6"/>
    <mergeCell ref="T5:T6"/>
    <mergeCell ref="Q5:Q6"/>
    <mergeCell ref="R5:R6"/>
    <mergeCell ref="S5:S6"/>
    <mergeCell ref="K5:M5"/>
    <mergeCell ref="N5:P5"/>
  </mergeCells>
  <phoneticPr fontId="18"/>
  <pageMargins left="0.7" right="0.7" top="0.75" bottom="0.75" header="0.3" footer="0.3"/>
  <pageSetup paperSize="9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/>
  </sheetViews>
  <sheetFormatPr defaultRowHeight="14.25"/>
  <cols>
    <col min="1" max="1" width="20.5546875" bestFit="1" customWidth="1"/>
    <col min="2" max="2" width="11.44140625" customWidth="1"/>
    <col min="3" max="3" width="8.5546875" customWidth="1"/>
    <col min="4" max="4" width="17.88671875" bestFit="1" customWidth="1"/>
    <col min="5" max="5" width="14.109375" bestFit="1" customWidth="1"/>
    <col min="6" max="6" width="15.88671875" bestFit="1" customWidth="1"/>
    <col min="7" max="7" width="27.88671875" bestFit="1" customWidth="1"/>
    <col min="8" max="9" width="14.109375" bestFit="1" customWidth="1"/>
    <col min="10" max="10" width="28" bestFit="1" customWidth="1"/>
    <col min="11" max="11" width="14.109375" bestFit="1" customWidth="1"/>
  </cols>
  <sheetData>
    <row r="1" spans="1:3">
      <c r="A1" s="47" t="s">
        <v>2838</v>
      </c>
      <c r="B1" s="166" t="s">
        <v>582</v>
      </c>
    </row>
    <row r="3" spans="1:3">
      <c r="B3" s="47" t="s">
        <v>2057</v>
      </c>
    </row>
    <row r="4" spans="1:3">
      <c r="A4" s="47" t="s">
        <v>2394</v>
      </c>
      <c r="B4" s="166" t="s">
        <v>2834</v>
      </c>
      <c r="C4" s="166" t="s">
        <v>1976</v>
      </c>
    </row>
    <row r="5" spans="1:3">
      <c r="A5" s="50" t="s">
        <v>2839</v>
      </c>
      <c r="B5" s="1">
        <v>3053545</v>
      </c>
      <c r="C5" s="1">
        <v>3053545</v>
      </c>
    </row>
    <row r="6" spans="1:3">
      <c r="A6" s="50" t="s">
        <v>2842</v>
      </c>
      <c r="B6" s="1">
        <v>2897099</v>
      </c>
      <c r="C6" s="1">
        <v>2897099</v>
      </c>
    </row>
    <row r="7" spans="1:3">
      <c r="A7" s="50" t="s">
        <v>2840</v>
      </c>
      <c r="B7" s="1">
        <v>2430819</v>
      </c>
      <c r="C7" s="1">
        <v>2430819</v>
      </c>
    </row>
    <row r="8" spans="1:3">
      <c r="A8" s="50" t="s">
        <v>2845</v>
      </c>
      <c r="B8" s="1">
        <v>1422631</v>
      </c>
      <c r="C8" s="1">
        <v>1422631</v>
      </c>
    </row>
    <row r="9" spans="1:3">
      <c r="A9" s="50" t="s">
        <v>2843</v>
      </c>
      <c r="B9" s="1">
        <v>1327271</v>
      </c>
      <c r="C9" s="1">
        <v>1327271</v>
      </c>
    </row>
    <row r="10" spans="1:3">
      <c r="A10" s="50" t="s">
        <v>2844</v>
      </c>
      <c r="B10" s="1">
        <v>1270116</v>
      </c>
      <c r="C10" s="1">
        <v>1270116</v>
      </c>
    </row>
    <row r="11" spans="1:3">
      <c r="A11" s="50" t="s">
        <v>2848</v>
      </c>
      <c r="B11" s="1">
        <v>1269229</v>
      </c>
      <c r="C11" s="1">
        <v>1269229</v>
      </c>
    </row>
    <row r="12" spans="1:3">
      <c r="A12" s="50" t="s">
        <v>2846</v>
      </c>
      <c r="B12" s="1">
        <v>367948</v>
      </c>
      <c r="C12" s="1">
        <v>367948</v>
      </c>
    </row>
    <row r="13" spans="1:3">
      <c r="A13" s="50" t="s">
        <v>2847</v>
      </c>
      <c r="B13" s="1">
        <v>113142</v>
      </c>
      <c r="C13" s="1">
        <v>113142</v>
      </c>
    </row>
    <row r="14" spans="1:3">
      <c r="A14" s="50" t="s">
        <v>2841</v>
      </c>
      <c r="B14" s="1">
        <v>75508</v>
      </c>
      <c r="C14" s="1">
        <v>75508</v>
      </c>
    </row>
  </sheetData>
  <sortState ref="A3:C14">
    <sortCondition descending="1" ref="C5"/>
  </sortState>
  <phoneticPr fontId="18"/>
  <pageMargins left="0.7" right="0.7" top="0.75" bottom="0.75" header="0.3" footer="0.3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workbookViewId="0"/>
  </sheetViews>
  <sheetFormatPr defaultRowHeight="14.25"/>
  <cols>
    <col min="1" max="1" width="12" customWidth="1"/>
    <col min="2" max="2" width="9.5546875" bestFit="1" customWidth="1"/>
    <col min="3" max="3" width="16.33203125" bestFit="1" customWidth="1"/>
    <col min="4" max="4" width="16.33203125" customWidth="1"/>
    <col min="5" max="5" width="18.33203125" bestFit="1" customWidth="1"/>
    <col min="6" max="7" width="12.44140625" bestFit="1" customWidth="1"/>
    <col min="8" max="8" width="36.109375" bestFit="1" customWidth="1"/>
  </cols>
  <sheetData>
    <row r="1" spans="1:8">
      <c r="A1" s="1" t="s">
        <v>56</v>
      </c>
    </row>
    <row r="2" spans="1:8" s="78" customFormat="1">
      <c r="A2" t="s">
        <v>676</v>
      </c>
    </row>
    <row r="3" spans="1:8">
      <c r="A3" t="s">
        <v>542</v>
      </c>
    </row>
    <row r="4" spans="1:8">
      <c r="A4" s="4" t="s">
        <v>1057</v>
      </c>
      <c r="B4" s="4" t="s">
        <v>679</v>
      </c>
      <c r="C4" s="4" t="s">
        <v>714</v>
      </c>
      <c r="D4" s="4" t="s">
        <v>1204</v>
      </c>
      <c r="E4" s="4" t="s">
        <v>715</v>
      </c>
      <c r="F4" s="4" t="s">
        <v>716</v>
      </c>
      <c r="G4" s="4" t="s">
        <v>717</v>
      </c>
      <c r="H4" s="4" t="s">
        <v>1063</v>
      </c>
    </row>
    <row r="5" spans="1:8">
      <c r="A5" s="4" t="s">
        <v>1203</v>
      </c>
      <c r="B5" s="108">
        <v>10786574</v>
      </c>
      <c r="C5" s="108">
        <v>5027816</v>
      </c>
      <c r="D5" s="108">
        <v>2220442</v>
      </c>
      <c r="E5" s="108" t="s">
        <v>257</v>
      </c>
      <c r="F5" s="108">
        <v>1687748</v>
      </c>
      <c r="G5" s="108">
        <v>1850568</v>
      </c>
      <c r="H5" s="108" t="s">
        <v>257</v>
      </c>
    </row>
    <row r="6" spans="1:8">
      <c r="A6" s="4" t="s">
        <v>1184</v>
      </c>
      <c r="B6" s="108">
        <v>10323443</v>
      </c>
      <c r="C6" s="108">
        <v>5088526</v>
      </c>
      <c r="D6" s="108">
        <v>247410</v>
      </c>
      <c r="E6" s="108">
        <v>512014</v>
      </c>
      <c r="F6" s="108">
        <v>1777062</v>
      </c>
      <c r="G6" s="108">
        <v>1962372</v>
      </c>
      <c r="H6" s="108">
        <v>736059</v>
      </c>
    </row>
    <row r="7" spans="1:8">
      <c r="A7" s="4" t="s">
        <v>1185</v>
      </c>
      <c r="B7" s="108">
        <v>9511641</v>
      </c>
      <c r="C7" s="108">
        <v>5193576</v>
      </c>
      <c r="D7" s="108">
        <v>26794</v>
      </c>
      <c r="E7" s="108">
        <v>558679</v>
      </c>
      <c r="F7" s="108">
        <v>1588870</v>
      </c>
      <c r="G7" s="108">
        <v>2065458</v>
      </c>
      <c r="H7" s="108">
        <v>78264</v>
      </c>
    </row>
    <row r="8" spans="1:8">
      <c r="A8" s="4" t="s">
        <v>1186</v>
      </c>
      <c r="B8" s="108">
        <v>9578780</v>
      </c>
      <c r="C8" s="108">
        <v>5235674</v>
      </c>
      <c r="D8" s="108">
        <v>1185</v>
      </c>
      <c r="E8" s="108">
        <v>574201</v>
      </c>
      <c r="F8" s="108">
        <v>1579968</v>
      </c>
      <c r="G8" s="108">
        <v>2109427</v>
      </c>
      <c r="H8" s="108">
        <v>78325</v>
      </c>
    </row>
    <row r="9" spans="1:8">
      <c r="A9" s="4" t="s">
        <v>443</v>
      </c>
      <c r="B9" s="108">
        <v>9656535</v>
      </c>
      <c r="C9" s="108">
        <v>5507665</v>
      </c>
      <c r="D9" s="108" t="s">
        <v>257</v>
      </c>
      <c r="E9" s="108">
        <v>578706</v>
      </c>
      <c r="F9" s="108">
        <v>1331656</v>
      </c>
      <c r="G9" s="108">
        <v>2160183</v>
      </c>
      <c r="H9" s="108">
        <v>78325</v>
      </c>
    </row>
    <row r="10" spans="1:8">
      <c r="A10" s="4" t="s">
        <v>440</v>
      </c>
      <c r="B10" s="108">
        <v>10232346</v>
      </c>
      <c r="C10" s="108">
        <v>5738782</v>
      </c>
      <c r="D10" s="108" t="s">
        <v>257</v>
      </c>
      <c r="E10" s="108">
        <v>652360</v>
      </c>
      <c r="F10" s="108">
        <v>1503741</v>
      </c>
      <c r="G10" s="108">
        <v>2259138</v>
      </c>
      <c r="H10" s="108">
        <v>78325</v>
      </c>
    </row>
    <row r="11" spans="1:8">
      <c r="A11" s="4" t="s">
        <v>441</v>
      </c>
      <c r="B11" s="108">
        <v>10417891</v>
      </c>
      <c r="C11" s="108">
        <v>5861880</v>
      </c>
      <c r="D11" s="108" t="s">
        <v>257</v>
      </c>
      <c r="E11" s="108">
        <v>672432</v>
      </c>
      <c r="F11" s="108">
        <v>1485794</v>
      </c>
      <c r="G11" s="108">
        <v>2319460</v>
      </c>
      <c r="H11" s="108">
        <v>78325</v>
      </c>
    </row>
    <row r="12" spans="1:8">
      <c r="A12" s="108" t="s">
        <v>677</v>
      </c>
      <c r="B12" s="108">
        <v>10840454</v>
      </c>
      <c r="C12" s="108">
        <v>6199950</v>
      </c>
      <c r="D12" s="108" t="s">
        <v>257</v>
      </c>
      <c r="E12" s="108">
        <v>763747</v>
      </c>
      <c r="F12" s="108">
        <v>1333731</v>
      </c>
      <c r="G12" s="108">
        <v>2464701</v>
      </c>
      <c r="H12" s="108">
        <v>78325</v>
      </c>
    </row>
    <row r="13" spans="1:8">
      <c r="A13" s="108" t="s">
        <v>2834</v>
      </c>
      <c r="B13" s="108">
        <v>11756815</v>
      </c>
      <c r="C13" s="108">
        <v>7010975</v>
      </c>
      <c r="D13" s="108" t="s">
        <v>257</v>
      </c>
      <c r="E13" s="108">
        <v>760587</v>
      </c>
      <c r="F13" s="108">
        <v>1358811</v>
      </c>
      <c r="G13" s="108">
        <v>2548117</v>
      </c>
      <c r="H13" s="108">
        <v>78325</v>
      </c>
    </row>
  </sheetData>
  <customSheetViews>
    <customSheetView guid="{3EFFBD77-AF91-4BD7-862B-87360CD52D0C}"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3"/>
  <sheetViews>
    <sheetView workbookViewId="0"/>
  </sheetViews>
  <sheetFormatPr defaultRowHeight="14.25"/>
  <cols>
    <col min="1" max="1" width="10.33203125" customWidth="1"/>
    <col min="2" max="2" width="22.109375" bestFit="1" customWidth="1"/>
  </cols>
  <sheetData>
    <row r="3" spans="1:2">
      <c r="A3" s="47" t="s">
        <v>1975</v>
      </c>
      <c r="B3" t="s">
        <v>3391</v>
      </c>
    </row>
    <row r="4" spans="1:2">
      <c r="A4" s="50" t="s">
        <v>2216</v>
      </c>
      <c r="B4" s="1">
        <v>0</v>
      </c>
    </row>
    <row r="5" spans="1:2">
      <c r="A5" s="50" t="s">
        <v>2219</v>
      </c>
      <c r="B5" s="1">
        <v>0</v>
      </c>
    </row>
    <row r="6" spans="1:2">
      <c r="A6" s="50" t="s">
        <v>2204</v>
      </c>
      <c r="B6" s="1">
        <v>0</v>
      </c>
    </row>
    <row r="7" spans="1:2">
      <c r="A7" s="50" t="s">
        <v>2246</v>
      </c>
      <c r="B7" s="1">
        <v>0</v>
      </c>
    </row>
    <row r="8" spans="1:2">
      <c r="A8" s="50" t="s">
        <v>2239</v>
      </c>
      <c r="B8" s="1">
        <v>0</v>
      </c>
    </row>
    <row r="9" spans="1:2">
      <c r="A9" s="50" t="s">
        <v>2238</v>
      </c>
      <c r="B9" s="1">
        <v>0</v>
      </c>
    </row>
    <row r="10" spans="1:2">
      <c r="A10" s="50" t="s">
        <v>2222</v>
      </c>
      <c r="B10" s="1">
        <v>1</v>
      </c>
    </row>
    <row r="11" spans="1:2">
      <c r="A11" s="50" t="s">
        <v>2217</v>
      </c>
      <c r="B11" s="1">
        <v>1</v>
      </c>
    </row>
    <row r="12" spans="1:2">
      <c r="A12" s="50" t="s">
        <v>2223</v>
      </c>
      <c r="B12" s="1">
        <v>1</v>
      </c>
    </row>
    <row r="13" spans="1:2">
      <c r="A13" s="50" t="s">
        <v>2241</v>
      </c>
      <c r="B13" s="1">
        <v>1</v>
      </c>
    </row>
    <row r="14" spans="1:2">
      <c r="A14" s="50" t="s">
        <v>2226</v>
      </c>
      <c r="B14" s="1">
        <v>2</v>
      </c>
    </row>
    <row r="15" spans="1:2">
      <c r="A15" s="50" t="s">
        <v>2251</v>
      </c>
      <c r="B15" s="1">
        <v>3</v>
      </c>
    </row>
    <row r="16" spans="1:2">
      <c r="A16" s="50" t="s">
        <v>2225</v>
      </c>
      <c r="B16" s="1">
        <v>3</v>
      </c>
    </row>
    <row r="17" spans="1:2">
      <c r="A17" s="50" t="s">
        <v>2245</v>
      </c>
      <c r="B17" s="1">
        <v>3</v>
      </c>
    </row>
    <row r="18" spans="1:2">
      <c r="A18" s="50" t="s">
        <v>2236</v>
      </c>
      <c r="B18" s="1">
        <v>3</v>
      </c>
    </row>
    <row r="19" spans="1:2">
      <c r="A19" s="50" t="s">
        <v>2210</v>
      </c>
      <c r="B19" s="1">
        <v>3</v>
      </c>
    </row>
    <row r="20" spans="1:2">
      <c r="A20" s="50" t="s">
        <v>2243</v>
      </c>
      <c r="B20" s="1">
        <v>3</v>
      </c>
    </row>
    <row r="21" spans="1:2">
      <c r="A21" s="50" t="s">
        <v>2232</v>
      </c>
      <c r="B21" s="1">
        <v>4</v>
      </c>
    </row>
    <row r="22" spans="1:2">
      <c r="A22" s="50" t="s">
        <v>2249</v>
      </c>
      <c r="B22" s="1">
        <v>4</v>
      </c>
    </row>
    <row r="23" spans="1:2">
      <c r="A23" s="50" t="s">
        <v>2207</v>
      </c>
      <c r="B23" s="1">
        <v>4</v>
      </c>
    </row>
    <row r="24" spans="1:2">
      <c r="A24" s="50" t="s">
        <v>2213</v>
      </c>
      <c r="B24" s="1">
        <v>4</v>
      </c>
    </row>
    <row r="25" spans="1:2">
      <c r="A25" s="50" t="s">
        <v>2212</v>
      </c>
      <c r="B25" s="1">
        <v>4</v>
      </c>
    </row>
    <row r="26" spans="1:2">
      <c r="A26" s="50" t="s">
        <v>2208</v>
      </c>
      <c r="B26" s="1">
        <v>4</v>
      </c>
    </row>
    <row r="27" spans="1:2">
      <c r="A27" s="50" t="s">
        <v>2230</v>
      </c>
      <c r="B27" s="1">
        <v>4</v>
      </c>
    </row>
    <row r="28" spans="1:2">
      <c r="A28" s="50" t="s">
        <v>2206</v>
      </c>
      <c r="B28" s="1">
        <v>5</v>
      </c>
    </row>
    <row r="29" spans="1:2">
      <c r="A29" s="50" t="s">
        <v>2211</v>
      </c>
      <c r="B29" s="1">
        <v>5</v>
      </c>
    </row>
    <row r="30" spans="1:2">
      <c r="A30" s="50" t="s">
        <v>2221</v>
      </c>
      <c r="B30" s="1">
        <v>6</v>
      </c>
    </row>
    <row r="31" spans="1:2">
      <c r="A31" s="50" t="s">
        <v>2209</v>
      </c>
      <c r="B31" s="1">
        <v>6</v>
      </c>
    </row>
    <row r="32" spans="1:2">
      <c r="A32" s="50" t="s">
        <v>2227</v>
      </c>
      <c r="B32" s="1">
        <v>8</v>
      </c>
    </row>
    <row r="33" spans="1:2">
      <c r="A33" s="50" t="s">
        <v>2235</v>
      </c>
      <c r="B33" s="1">
        <v>8</v>
      </c>
    </row>
    <row r="34" spans="1:2">
      <c r="A34" s="50" t="s">
        <v>2215</v>
      </c>
      <c r="B34" s="1">
        <v>9</v>
      </c>
    </row>
    <row r="35" spans="1:2">
      <c r="A35" s="50" t="s">
        <v>2214</v>
      </c>
      <c r="B35" s="1">
        <v>10</v>
      </c>
    </row>
    <row r="36" spans="1:2">
      <c r="A36" s="50" t="s">
        <v>2250</v>
      </c>
      <c r="B36" s="1">
        <v>10</v>
      </c>
    </row>
    <row r="37" spans="1:2">
      <c r="A37" s="50" t="s">
        <v>2228</v>
      </c>
      <c r="B37" s="1">
        <v>10</v>
      </c>
    </row>
    <row r="38" spans="1:2">
      <c r="A38" s="50" t="s">
        <v>2234</v>
      </c>
      <c r="B38" s="1">
        <v>15</v>
      </c>
    </row>
    <row r="39" spans="1:2">
      <c r="A39" s="50" t="s">
        <v>2224</v>
      </c>
      <c r="B39" s="1">
        <v>15</v>
      </c>
    </row>
    <row r="40" spans="1:2">
      <c r="A40" s="50" t="s">
        <v>2237</v>
      </c>
      <c r="B40" s="1">
        <v>15</v>
      </c>
    </row>
    <row r="41" spans="1:2">
      <c r="A41" s="50" t="s">
        <v>2203</v>
      </c>
      <c r="B41" s="1">
        <v>18</v>
      </c>
    </row>
    <row r="42" spans="1:2">
      <c r="A42" s="50" t="s">
        <v>2244</v>
      </c>
      <c r="B42" s="1">
        <v>18</v>
      </c>
    </row>
    <row r="43" spans="1:2">
      <c r="A43" s="50" t="s">
        <v>2248</v>
      </c>
      <c r="B43" s="1">
        <v>19</v>
      </c>
    </row>
    <row r="44" spans="1:2">
      <c r="A44" s="50" t="s">
        <v>2205</v>
      </c>
      <c r="B44" s="1">
        <v>21</v>
      </c>
    </row>
    <row r="45" spans="1:2">
      <c r="A45" s="50" t="s">
        <v>2247</v>
      </c>
      <c r="B45" s="1">
        <v>22</v>
      </c>
    </row>
    <row r="46" spans="1:2">
      <c r="A46" s="50" t="s">
        <v>2242</v>
      </c>
      <c r="B46" s="1">
        <v>26</v>
      </c>
    </row>
    <row r="47" spans="1:2">
      <c r="A47" s="50" t="s">
        <v>2231</v>
      </c>
      <c r="B47" s="1">
        <v>40</v>
      </c>
    </row>
    <row r="48" spans="1:2">
      <c r="A48" s="50" t="s">
        <v>2220</v>
      </c>
      <c r="B48" s="1">
        <v>57</v>
      </c>
    </row>
    <row r="49" spans="1:2">
      <c r="A49" s="50" t="s">
        <v>2233</v>
      </c>
      <c r="B49" s="1">
        <v>59</v>
      </c>
    </row>
    <row r="50" spans="1:2">
      <c r="A50" s="50" t="s">
        <v>2218</v>
      </c>
      <c r="B50" s="1">
        <v>117</v>
      </c>
    </row>
    <row r="51" spans="1:2">
      <c r="A51" s="50" t="s">
        <v>2240</v>
      </c>
      <c r="B51" s="1">
        <v>152</v>
      </c>
    </row>
    <row r="52" spans="1:2">
      <c r="A52" s="50" t="s">
        <v>2229</v>
      </c>
      <c r="B52" s="1">
        <v>1292</v>
      </c>
    </row>
    <row r="53" spans="1:2">
      <c r="A53" s="50" t="s">
        <v>1976</v>
      </c>
      <c r="B53" s="1">
        <v>2015</v>
      </c>
    </row>
  </sheetData>
  <phoneticPr fontId="18"/>
  <pageMargins left="0.7" right="0.7" top="0.75" bottom="0.75" header="0.3" footer="0.3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/>
  </sheetViews>
  <sheetFormatPr defaultRowHeight="14.25"/>
  <cols>
    <col min="1" max="1" width="10.6640625" bestFit="1" customWidth="1"/>
    <col min="2" max="2" width="11.6640625" bestFit="1" customWidth="1"/>
  </cols>
  <sheetData>
    <row r="1" spans="1:2">
      <c r="A1" s="47" t="s">
        <v>1975</v>
      </c>
      <c r="B1" t="s">
        <v>2684</v>
      </c>
    </row>
    <row r="2" spans="1:2">
      <c r="A2" s="50" t="s">
        <v>1203</v>
      </c>
      <c r="B2" s="1">
        <v>10786574</v>
      </c>
    </row>
    <row r="3" spans="1:2">
      <c r="A3" s="50" t="s">
        <v>1184</v>
      </c>
      <c r="B3" s="1">
        <v>10323443</v>
      </c>
    </row>
    <row r="4" spans="1:2">
      <c r="A4" s="50" t="s">
        <v>1185</v>
      </c>
      <c r="B4" s="1">
        <v>9511641</v>
      </c>
    </row>
    <row r="5" spans="1:2">
      <c r="A5" s="50" t="s">
        <v>1186</v>
      </c>
      <c r="B5" s="1">
        <v>9578780</v>
      </c>
    </row>
    <row r="6" spans="1:2">
      <c r="A6" s="50" t="s">
        <v>443</v>
      </c>
      <c r="B6" s="1">
        <v>9656535</v>
      </c>
    </row>
    <row r="7" spans="1:2">
      <c r="A7" s="50" t="s">
        <v>440</v>
      </c>
      <c r="B7" s="1">
        <v>10232346</v>
      </c>
    </row>
    <row r="8" spans="1:2">
      <c r="A8" s="50" t="s">
        <v>441</v>
      </c>
      <c r="B8" s="1">
        <v>10417891</v>
      </c>
    </row>
    <row r="9" spans="1:2">
      <c r="A9" s="50" t="s">
        <v>677</v>
      </c>
      <c r="B9" s="1">
        <v>10840454</v>
      </c>
    </row>
    <row r="10" spans="1:2">
      <c r="A10" s="50" t="s">
        <v>2834</v>
      </c>
      <c r="B10" s="1">
        <v>11756815</v>
      </c>
    </row>
    <row r="11" spans="1:2">
      <c r="A11" s="50" t="s">
        <v>1976</v>
      </c>
      <c r="B11" s="1">
        <v>93104479</v>
      </c>
    </row>
  </sheetData>
  <phoneticPr fontId="18"/>
  <pageMargins left="0.7" right="0.7" top="0.75" bottom="0.75" header="0.3" footer="0.3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workbookViewId="0">
      <selection activeCell="C23" sqref="C23"/>
    </sheetView>
  </sheetViews>
  <sheetFormatPr defaultRowHeight="14.25"/>
  <cols>
    <col min="1" max="1" width="20.21875" bestFit="1" customWidth="1"/>
    <col min="2" max="2" width="9.6640625" bestFit="1" customWidth="1"/>
    <col min="3" max="3" width="23.5546875" bestFit="1" customWidth="1"/>
    <col min="4" max="4" width="23.5546875" customWidth="1"/>
    <col min="5" max="5" width="18.33203125" bestFit="1" customWidth="1"/>
    <col min="6" max="7" width="12.44140625" bestFit="1" customWidth="1"/>
    <col min="8" max="8" width="36.109375" bestFit="1" customWidth="1"/>
  </cols>
  <sheetData>
    <row r="1" spans="1:8">
      <c r="A1" s="1" t="s">
        <v>57</v>
      </c>
    </row>
    <row r="2" spans="1:8" s="78" customFormat="1">
      <c r="A2" t="s">
        <v>676</v>
      </c>
    </row>
    <row r="3" spans="1:8">
      <c r="A3" t="s">
        <v>542</v>
      </c>
    </row>
    <row r="4" spans="1:8">
      <c r="A4" s="4" t="s">
        <v>1057</v>
      </c>
      <c r="B4" s="4" t="s">
        <v>679</v>
      </c>
      <c r="C4" s="4" t="s">
        <v>719</v>
      </c>
      <c r="D4" s="4" t="s">
        <v>1204</v>
      </c>
      <c r="E4" s="4" t="s">
        <v>715</v>
      </c>
      <c r="F4" s="4" t="s">
        <v>716</v>
      </c>
      <c r="G4" s="4" t="s">
        <v>717</v>
      </c>
      <c r="H4" s="4" t="s">
        <v>718</v>
      </c>
    </row>
    <row r="5" spans="1:8">
      <c r="A5" s="4" t="s">
        <v>1203</v>
      </c>
      <c r="B5" s="108">
        <v>10585238</v>
      </c>
      <c r="C5" s="108">
        <v>4991092</v>
      </c>
      <c r="D5" s="108">
        <v>2240816</v>
      </c>
      <c r="E5" s="108" t="s">
        <v>257</v>
      </c>
      <c r="F5" s="108">
        <v>1651569</v>
      </c>
      <c r="G5" s="108">
        <v>1701761</v>
      </c>
      <c r="H5" s="108" t="s">
        <v>257</v>
      </c>
    </row>
    <row r="6" spans="1:8">
      <c r="A6" s="4" t="s">
        <v>1184</v>
      </c>
      <c r="B6" s="108">
        <v>9914781</v>
      </c>
      <c r="C6" s="108">
        <v>4964489</v>
      </c>
      <c r="D6" s="108">
        <v>223050</v>
      </c>
      <c r="E6" s="108">
        <v>478206</v>
      </c>
      <c r="F6" s="108">
        <v>1747014</v>
      </c>
      <c r="G6" s="108">
        <v>1765963</v>
      </c>
      <c r="H6" s="108">
        <v>736059</v>
      </c>
    </row>
    <row r="7" spans="1:8">
      <c r="A7" s="4" t="s">
        <v>1185</v>
      </c>
      <c r="B7" s="108">
        <v>9057992</v>
      </c>
      <c r="C7" s="108">
        <v>4998614</v>
      </c>
      <c r="D7" s="108">
        <v>25913</v>
      </c>
      <c r="E7" s="108">
        <v>511085</v>
      </c>
      <c r="F7" s="108">
        <v>1540953</v>
      </c>
      <c r="G7" s="108">
        <v>1903163</v>
      </c>
      <c r="H7" s="108">
        <v>78264</v>
      </c>
    </row>
    <row r="8" spans="1:8">
      <c r="A8" s="4" t="s">
        <v>1186</v>
      </c>
      <c r="B8" s="108">
        <v>9116084</v>
      </c>
      <c r="C8" s="108">
        <v>4999442</v>
      </c>
      <c r="D8" s="108">
        <v>33</v>
      </c>
      <c r="E8" s="108">
        <v>562158</v>
      </c>
      <c r="F8" s="108">
        <v>1537560</v>
      </c>
      <c r="G8" s="108">
        <v>1938566</v>
      </c>
      <c r="H8" s="108">
        <v>78325</v>
      </c>
    </row>
    <row r="9" spans="1:8">
      <c r="A9" s="4" t="s">
        <v>443</v>
      </c>
      <c r="B9" s="108">
        <v>9268850</v>
      </c>
      <c r="C9" s="108">
        <v>5307433</v>
      </c>
      <c r="D9" s="108"/>
      <c r="E9" s="108">
        <v>566526</v>
      </c>
      <c r="F9" s="108">
        <v>1304366</v>
      </c>
      <c r="G9" s="108">
        <v>2012200</v>
      </c>
      <c r="H9" s="108">
        <v>78325</v>
      </c>
    </row>
    <row r="10" spans="1:8">
      <c r="A10" s="4" t="s">
        <v>440</v>
      </c>
      <c r="B10" s="108">
        <v>9737814</v>
      </c>
      <c r="C10" s="108">
        <v>5449589</v>
      </c>
      <c r="D10" s="108"/>
      <c r="E10" s="108">
        <v>636956</v>
      </c>
      <c r="F10" s="108">
        <v>1487629</v>
      </c>
      <c r="G10" s="108">
        <v>2085315</v>
      </c>
      <c r="H10" s="108">
        <v>78325</v>
      </c>
    </row>
    <row r="11" spans="1:8">
      <c r="A11" s="4" t="s">
        <v>441</v>
      </c>
      <c r="B11" s="108">
        <v>9970928</v>
      </c>
      <c r="C11" s="108">
        <v>5622075</v>
      </c>
      <c r="D11" s="108"/>
      <c r="E11" s="108">
        <v>656588</v>
      </c>
      <c r="F11" s="108">
        <v>1451727</v>
      </c>
      <c r="G11" s="108">
        <v>2162213</v>
      </c>
      <c r="H11" s="108">
        <v>78325</v>
      </c>
    </row>
    <row r="12" spans="1:8">
      <c r="A12" s="108" t="s">
        <v>677</v>
      </c>
      <c r="B12" s="108">
        <v>10305659</v>
      </c>
      <c r="C12" s="108">
        <v>5857616</v>
      </c>
      <c r="D12" s="108"/>
      <c r="E12" s="108">
        <v>744529</v>
      </c>
      <c r="F12" s="108">
        <v>1304587</v>
      </c>
      <c r="G12" s="108">
        <v>2320602</v>
      </c>
      <c r="H12" s="108">
        <v>78325</v>
      </c>
    </row>
    <row r="13" spans="1:8">
      <c r="A13" s="108" t="s">
        <v>2834</v>
      </c>
      <c r="B13" s="108">
        <v>11294778</v>
      </c>
      <c r="C13" s="108">
        <v>6684787</v>
      </c>
      <c r="D13" s="108"/>
      <c r="E13" s="108">
        <v>742734</v>
      </c>
      <c r="F13" s="108">
        <v>1344279</v>
      </c>
      <c r="G13" s="108">
        <v>2444653</v>
      </c>
      <c r="H13" s="108">
        <v>78325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/>
  </sheetViews>
  <sheetFormatPr defaultRowHeight="14.25"/>
  <cols>
    <col min="1" max="1" width="10.6640625" bestFit="1" customWidth="1"/>
    <col min="2" max="2" width="11.6640625" bestFit="1" customWidth="1"/>
  </cols>
  <sheetData>
    <row r="1" spans="1:2">
      <c r="A1" s="47" t="s">
        <v>1975</v>
      </c>
      <c r="B1" t="s">
        <v>2684</v>
      </c>
    </row>
    <row r="2" spans="1:2">
      <c r="A2" s="50" t="s">
        <v>1203</v>
      </c>
      <c r="B2" s="1">
        <v>10585238</v>
      </c>
    </row>
    <row r="3" spans="1:2">
      <c r="A3" s="50" t="s">
        <v>1184</v>
      </c>
      <c r="B3" s="1">
        <v>9914781</v>
      </c>
    </row>
    <row r="4" spans="1:2">
      <c r="A4" s="50" t="s">
        <v>1185</v>
      </c>
      <c r="B4" s="1">
        <v>9057992</v>
      </c>
    </row>
    <row r="5" spans="1:2">
      <c r="A5" s="50" t="s">
        <v>1186</v>
      </c>
      <c r="B5" s="1">
        <v>9116084</v>
      </c>
    </row>
    <row r="6" spans="1:2">
      <c r="A6" s="50" t="s">
        <v>443</v>
      </c>
      <c r="B6" s="1">
        <v>9268850</v>
      </c>
    </row>
    <row r="7" spans="1:2">
      <c r="A7" s="50" t="s">
        <v>440</v>
      </c>
      <c r="B7" s="1">
        <v>9737814</v>
      </c>
    </row>
    <row r="8" spans="1:2">
      <c r="A8" s="50" t="s">
        <v>441</v>
      </c>
      <c r="B8" s="1">
        <v>9970928</v>
      </c>
    </row>
    <row r="9" spans="1:2">
      <c r="A9" s="50" t="s">
        <v>677</v>
      </c>
      <c r="B9" s="1">
        <v>10305659</v>
      </c>
    </row>
    <row r="10" spans="1:2">
      <c r="A10" s="50" t="s">
        <v>2834</v>
      </c>
      <c r="B10" s="1">
        <v>11294778</v>
      </c>
    </row>
    <row r="11" spans="1:2">
      <c r="A11" s="50" t="s">
        <v>1976</v>
      </c>
      <c r="B11" s="1">
        <v>89252124</v>
      </c>
    </row>
  </sheetData>
  <phoneticPr fontId="18"/>
  <pageMargins left="0.7" right="0.7" top="0.75" bottom="0.75" header="0.3" footer="0.3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"/>
  <sheetViews>
    <sheetView workbookViewId="0"/>
  </sheetViews>
  <sheetFormatPr defaultRowHeight="14.25"/>
  <cols>
    <col min="1" max="1" width="14.109375" customWidth="1"/>
    <col min="2" max="2" width="9.88671875" bestFit="1" customWidth="1"/>
    <col min="3" max="3" width="9.77734375" bestFit="1" customWidth="1"/>
    <col min="4" max="4" width="12.5546875" bestFit="1" customWidth="1"/>
    <col min="5" max="5" width="22.6640625" bestFit="1" customWidth="1"/>
    <col min="6" max="6" width="14.21875" bestFit="1" customWidth="1"/>
    <col min="7" max="7" width="11.44140625" bestFit="1" customWidth="1"/>
    <col min="8" max="8" width="8" bestFit="1" customWidth="1"/>
    <col min="9" max="9" width="12.77734375" bestFit="1" customWidth="1"/>
    <col min="10" max="10" width="14.109375" bestFit="1" customWidth="1"/>
    <col min="11" max="11" width="23.6640625" bestFit="1" customWidth="1"/>
    <col min="12" max="13" width="14.33203125" bestFit="1" customWidth="1"/>
    <col min="14" max="14" width="21" bestFit="1" customWidth="1"/>
    <col min="15" max="15" width="12.44140625" bestFit="1" customWidth="1"/>
    <col min="16" max="16" width="10.44140625" bestFit="1" customWidth="1"/>
    <col min="17" max="17" width="20.21875" bestFit="1" customWidth="1"/>
    <col min="18" max="18" width="22.21875" bestFit="1" customWidth="1"/>
  </cols>
  <sheetData>
    <row r="1" spans="1:18">
      <c r="A1" t="s">
        <v>1064</v>
      </c>
    </row>
    <row r="2" spans="1:18" s="78" customFormat="1">
      <c r="A2" t="s">
        <v>722</v>
      </c>
    </row>
    <row r="3" spans="1:18" s="78" customFormat="1">
      <c r="A3" t="s">
        <v>676</v>
      </c>
    </row>
    <row r="4" spans="1:18">
      <c r="A4" t="s">
        <v>707</v>
      </c>
    </row>
    <row r="5" spans="1:18">
      <c r="A5" s="4" t="s">
        <v>2849</v>
      </c>
      <c r="B5" s="4" t="s">
        <v>2850</v>
      </c>
      <c r="C5" s="4" t="s">
        <v>2851</v>
      </c>
      <c r="D5" s="4" t="s">
        <v>2852</v>
      </c>
      <c r="E5" s="4" t="s">
        <v>2853</v>
      </c>
      <c r="F5" s="4" t="s">
        <v>2854</v>
      </c>
      <c r="G5" s="4" t="s">
        <v>2855</v>
      </c>
      <c r="H5" s="4" t="s">
        <v>2856</v>
      </c>
      <c r="I5" s="4" t="s">
        <v>2857</v>
      </c>
      <c r="J5" s="4" t="s">
        <v>2858</v>
      </c>
      <c r="K5" s="4" t="s">
        <v>2859</v>
      </c>
      <c r="L5" s="4" t="s">
        <v>2860</v>
      </c>
      <c r="M5" s="4" t="s">
        <v>2861</v>
      </c>
      <c r="N5" s="106" t="s">
        <v>2862</v>
      </c>
      <c r="O5" s="4" t="s">
        <v>720</v>
      </c>
      <c r="P5" s="4" t="s">
        <v>721</v>
      </c>
      <c r="Q5" s="4" t="s">
        <v>2863</v>
      </c>
      <c r="R5" s="4" t="s">
        <v>2864</v>
      </c>
    </row>
    <row r="6" spans="1:18">
      <c r="A6" s="4" t="s">
        <v>1193</v>
      </c>
      <c r="B6" s="4">
        <v>15211756</v>
      </c>
      <c r="C6" s="4">
        <v>14266643</v>
      </c>
      <c r="D6" s="4">
        <v>945113</v>
      </c>
      <c r="E6" s="4">
        <v>167182</v>
      </c>
      <c r="F6" s="4">
        <v>777931</v>
      </c>
      <c r="G6" s="4">
        <v>-18607</v>
      </c>
      <c r="H6" s="4">
        <v>493348</v>
      </c>
      <c r="I6" s="4">
        <v>0</v>
      </c>
      <c r="J6" s="4">
        <v>390000</v>
      </c>
      <c r="K6" s="4">
        <v>84741</v>
      </c>
      <c r="L6" s="4">
        <v>7662491</v>
      </c>
      <c r="M6" s="4">
        <v>6011136</v>
      </c>
      <c r="N6" s="4">
        <v>1.2529999999999999</v>
      </c>
      <c r="O6" s="4">
        <v>87.2</v>
      </c>
      <c r="P6" s="4">
        <v>8.5</v>
      </c>
      <c r="Q6" s="4">
        <v>12507358</v>
      </c>
      <c r="R6" s="4">
        <v>75.7</v>
      </c>
    </row>
    <row r="7" spans="1:18">
      <c r="A7" s="4" t="s">
        <v>1181</v>
      </c>
      <c r="B7" s="4">
        <v>16311510</v>
      </c>
      <c r="C7" s="4">
        <v>15301018</v>
      </c>
      <c r="D7" s="4">
        <v>1010492</v>
      </c>
      <c r="E7" s="4">
        <v>406897</v>
      </c>
      <c r="F7" s="4">
        <v>603595</v>
      </c>
      <c r="G7" s="4">
        <v>-174336</v>
      </c>
      <c r="H7" s="4">
        <v>1112865</v>
      </c>
      <c r="I7" s="4">
        <v>0</v>
      </c>
      <c r="J7" s="4">
        <v>531148</v>
      </c>
      <c r="K7" s="4">
        <v>407381</v>
      </c>
      <c r="L7" s="4">
        <v>7605661</v>
      </c>
      <c r="M7" s="4">
        <v>6039532</v>
      </c>
      <c r="N7" s="4">
        <v>1.266</v>
      </c>
      <c r="O7" s="4">
        <v>86.9</v>
      </c>
      <c r="P7" s="4">
        <v>7.9</v>
      </c>
      <c r="Q7" s="4">
        <v>13162868</v>
      </c>
      <c r="R7" s="4">
        <v>76.7</v>
      </c>
    </row>
    <row r="8" spans="1:18">
      <c r="A8" s="4" t="s">
        <v>1182</v>
      </c>
      <c r="B8" s="4">
        <v>15237654</v>
      </c>
      <c r="C8" s="4">
        <v>14413839</v>
      </c>
      <c r="D8" s="4">
        <v>823815</v>
      </c>
      <c r="E8" s="4">
        <v>214211</v>
      </c>
      <c r="F8" s="4">
        <v>609604</v>
      </c>
      <c r="G8" s="4">
        <v>6009</v>
      </c>
      <c r="H8" s="4">
        <v>9791</v>
      </c>
      <c r="I8" s="4">
        <v>0</v>
      </c>
      <c r="J8" s="4">
        <v>562629</v>
      </c>
      <c r="K8" s="4">
        <v>-546829</v>
      </c>
      <c r="L8" s="4">
        <v>7272206</v>
      </c>
      <c r="M8" s="4">
        <v>5987680</v>
      </c>
      <c r="N8" s="4">
        <v>1.25</v>
      </c>
      <c r="O8" s="4">
        <v>92.3</v>
      </c>
      <c r="P8" s="4">
        <v>8.9</v>
      </c>
      <c r="Q8" s="4">
        <v>13151266</v>
      </c>
      <c r="R8" s="4">
        <v>72.2</v>
      </c>
    </row>
    <row r="9" spans="1:18">
      <c r="A9" s="4" t="s">
        <v>1183</v>
      </c>
      <c r="B9" s="4">
        <v>13791680</v>
      </c>
      <c r="C9" s="4">
        <v>13058531</v>
      </c>
      <c r="D9" s="4">
        <v>733149</v>
      </c>
      <c r="E9" s="4">
        <v>106673</v>
      </c>
      <c r="F9" s="4">
        <v>626476</v>
      </c>
      <c r="G9" s="4">
        <v>16872</v>
      </c>
      <c r="H9" s="4">
        <v>311682</v>
      </c>
      <c r="I9" s="4">
        <v>0</v>
      </c>
      <c r="J9" s="4">
        <v>0</v>
      </c>
      <c r="K9" s="4">
        <v>328554</v>
      </c>
      <c r="L9" s="4">
        <v>6393448</v>
      </c>
      <c r="M9" s="4">
        <v>6189551</v>
      </c>
      <c r="N9" s="4">
        <v>1.169</v>
      </c>
      <c r="O9" s="4">
        <v>88.7</v>
      </c>
      <c r="P9" s="4">
        <v>10.1</v>
      </c>
      <c r="Q9" s="4">
        <v>12902907</v>
      </c>
      <c r="R9" s="4">
        <v>72.8</v>
      </c>
    </row>
    <row r="10" spans="1:18">
      <c r="A10" s="4" t="s">
        <v>438</v>
      </c>
      <c r="B10" s="4">
        <v>15187360</v>
      </c>
      <c r="C10" s="4">
        <v>14419080</v>
      </c>
      <c r="D10" s="4">
        <v>768280</v>
      </c>
      <c r="E10" s="4">
        <v>179265</v>
      </c>
      <c r="F10" s="4">
        <v>589015</v>
      </c>
      <c r="G10" s="4">
        <v>-37641</v>
      </c>
      <c r="H10" s="4">
        <v>172309</v>
      </c>
      <c r="I10" s="4">
        <v>0</v>
      </c>
      <c r="J10" s="4">
        <v>370290</v>
      </c>
      <c r="K10" s="4">
        <v>-235622</v>
      </c>
      <c r="L10" s="4">
        <v>6592758</v>
      </c>
      <c r="M10" s="4">
        <v>6554598</v>
      </c>
      <c r="N10" s="4">
        <v>1.085</v>
      </c>
      <c r="O10" s="4">
        <v>94.4</v>
      </c>
      <c r="P10" s="4">
        <v>10.6</v>
      </c>
      <c r="Q10" s="4">
        <v>12452191</v>
      </c>
      <c r="R10" s="4">
        <v>72.900000000000006</v>
      </c>
    </row>
    <row r="11" spans="1:18">
      <c r="A11" s="4" t="s">
        <v>931</v>
      </c>
      <c r="B11" s="4">
        <v>13895232</v>
      </c>
      <c r="C11" s="4">
        <v>13032711</v>
      </c>
      <c r="D11" s="4">
        <v>862521</v>
      </c>
      <c r="E11" s="4">
        <v>54351</v>
      </c>
      <c r="F11" s="4">
        <v>808170</v>
      </c>
      <c r="G11" s="4">
        <v>219155</v>
      </c>
      <c r="H11" s="4">
        <v>195678</v>
      </c>
      <c r="I11" s="4">
        <v>0</v>
      </c>
      <c r="J11" s="4">
        <v>0</v>
      </c>
      <c r="K11" s="4">
        <v>414833</v>
      </c>
      <c r="L11" s="4">
        <v>6427101</v>
      </c>
      <c r="M11" s="4">
        <v>6506673</v>
      </c>
      <c r="N11" s="4">
        <v>1.0089999999999999</v>
      </c>
      <c r="O11" s="4">
        <v>94.2</v>
      </c>
      <c r="P11" s="4">
        <v>10.3</v>
      </c>
      <c r="Q11" s="4">
        <v>12082648</v>
      </c>
      <c r="R11" s="4">
        <v>74.7</v>
      </c>
    </row>
    <row r="12" spans="1:18">
      <c r="A12" s="4" t="s">
        <v>932</v>
      </c>
      <c r="B12" s="4">
        <v>14188617</v>
      </c>
      <c r="C12" s="4">
        <v>13228566</v>
      </c>
      <c r="D12" s="4">
        <v>960051</v>
      </c>
      <c r="E12" s="4">
        <v>116059</v>
      </c>
      <c r="F12" s="4">
        <v>843992</v>
      </c>
      <c r="G12" s="4">
        <v>35822</v>
      </c>
      <c r="H12" s="4">
        <v>583648</v>
      </c>
      <c r="I12" s="4">
        <v>0</v>
      </c>
      <c r="J12" s="4">
        <v>381908</v>
      </c>
      <c r="K12" s="4">
        <v>237562</v>
      </c>
      <c r="L12" s="4">
        <v>6823769</v>
      </c>
      <c r="M12" s="4">
        <v>6861629</v>
      </c>
      <c r="N12" s="4">
        <v>0.996</v>
      </c>
      <c r="O12" s="4">
        <v>96.8</v>
      </c>
      <c r="P12" s="4">
        <v>10.199999999999999</v>
      </c>
      <c r="Q12" s="4">
        <v>11402829</v>
      </c>
      <c r="R12" s="4">
        <v>76</v>
      </c>
    </row>
    <row r="13" spans="1:18">
      <c r="A13" s="4" t="s">
        <v>933</v>
      </c>
      <c r="B13" s="4">
        <v>14662062</v>
      </c>
      <c r="C13" s="4">
        <v>13906167</v>
      </c>
      <c r="D13" s="4">
        <v>755895</v>
      </c>
      <c r="E13" s="4">
        <v>111116</v>
      </c>
      <c r="F13" s="4">
        <v>644779</v>
      </c>
      <c r="G13" s="4">
        <v>-199213</v>
      </c>
      <c r="H13" s="4">
        <v>495998</v>
      </c>
      <c r="I13" s="4">
        <v>0</v>
      </c>
      <c r="J13" s="4">
        <v>355044</v>
      </c>
      <c r="K13" s="4">
        <v>-58259</v>
      </c>
      <c r="L13" s="4">
        <v>6838613</v>
      </c>
      <c r="M13" s="4">
        <v>6744352</v>
      </c>
      <c r="N13" s="4">
        <v>0.999</v>
      </c>
      <c r="O13" s="4">
        <v>98.7</v>
      </c>
      <c r="P13" s="4">
        <v>10.1</v>
      </c>
      <c r="Q13" s="4">
        <v>10504447</v>
      </c>
      <c r="R13" s="4">
        <v>75.599999999999994</v>
      </c>
    </row>
    <row r="14" spans="1:18">
      <c r="A14" s="108" t="s">
        <v>3244</v>
      </c>
      <c r="B14" s="108">
        <v>14920832</v>
      </c>
      <c r="C14" s="108">
        <v>14227308</v>
      </c>
      <c r="D14" s="108">
        <v>693524</v>
      </c>
      <c r="E14" s="108">
        <v>115436</v>
      </c>
      <c r="F14" s="108">
        <v>578088</v>
      </c>
      <c r="G14" s="108">
        <v>-66691</v>
      </c>
      <c r="H14" s="108">
        <v>323041</v>
      </c>
      <c r="I14" s="108">
        <v>0</v>
      </c>
      <c r="J14" s="108">
        <v>121928</v>
      </c>
      <c r="K14" s="108">
        <v>134422</v>
      </c>
      <c r="L14" s="108">
        <v>7051375</v>
      </c>
      <c r="M14" s="108">
        <v>6766493</v>
      </c>
      <c r="N14" s="108">
        <v>1.0169999999999999</v>
      </c>
      <c r="O14" s="108">
        <v>98.3</v>
      </c>
      <c r="P14" s="108">
        <v>10.3</v>
      </c>
      <c r="Q14" s="108">
        <v>9809395</v>
      </c>
      <c r="R14" s="108">
        <v>77.099999999999994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/>
  </sheetViews>
  <sheetFormatPr defaultRowHeight="14.25"/>
  <cols>
    <col min="1" max="1" width="10.6640625" style="78" bestFit="1" customWidth="1"/>
    <col min="2" max="3" width="11.6640625" style="78" bestFit="1" customWidth="1"/>
    <col min="4" max="4" width="9.33203125" style="78" bestFit="1" customWidth="1"/>
    <col min="5" max="16384" width="8.88671875" style="78"/>
  </cols>
  <sheetData>
    <row r="1" spans="1:4">
      <c r="A1" s="47" t="s">
        <v>1975</v>
      </c>
      <c r="B1" s="166" t="s">
        <v>2865</v>
      </c>
      <c r="C1" s="166" t="s">
        <v>2866</v>
      </c>
      <c r="D1" s="166" t="s">
        <v>2867</v>
      </c>
    </row>
    <row r="2" spans="1:4">
      <c r="A2" s="50" t="s">
        <v>1203</v>
      </c>
      <c r="B2" s="1">
        <v>15211756</v>
      </c>
      <c r="C2" s="1">
        <v>14266643</v>
      </c>
      <c r="D2" s="1">
        <v>945113</v>
      </c>
    </row>
    <row r="3" spans="1:4">
      <c r="A3" s="50" t="s">
        <v>1184</v>
      </c>
      <c r="B3" s="1">
        <v>16311510</v>
      </c>
      <c r="C3" s="1">
        <v>15301018</v>
      </c>
      <c r="D3" s="1">
        <v>1010492</v>
      </c>
    </row>
    <row r="4" spans="1:4">
      <c r="A4" s="50" t="s">
        <v>1185</v>
      </c>
      <c r="B4" s="1">
        <v>15237654</v>
      </c>
      <c r="C4" s="1">
        <v>14413839</v>
      </c>
      <c r="D4" s="1">
        <v>823815</v>
      </c>
    </row>
    <row r="5" spans="1:4">
      <c r="A5" s="50" t="s">
        <v>1186</v>
      </c>
      <c r="B5" s="1">
        <v>13791680</v>
      </c>
      <c r="C5" s="1">
        <v>13058531</v>
      </c>
      <c r="D5" s="1">
        <v>733149</v>
      </c>
    </row>
    <row r="6" spans="1:4">
      <c r="A6" s="50" t="s">
        <v>443</v>
      </c>
      <c r="B6" s="1">
        <v>15187360</v>
      </c>
      <c r="C6" s="1">
        <v>14419080</v>
      </c>
      <c r="D6" s="1">
        <v>768280</v>
      </c>
    </row>
    <row r="7" spans="1:4">
      <c r="A7" s="50" t="s">
        <v>440</v>
      </c>
      <c r="B7" s="1">
        <v>13895232</v>
      </c>
      <c r="C7" s="1">
        <v>13032711</v>
      </c>
      <c r="D7" s="1">
        <v>862521</v>
      </c>
    </row>
    <row r="8" spans="1:4">
      <c r="A8" s="50" t="s">
        <v>441</v>
      </c>
      <c r="B8" s="1">
        <v>14188617</v>
      </c>
      <c r="C8" s="1">
        <v>13228566</v>
      </c>
      <c r="D8" s="1">
        <v>960051</v>
      </c>
    </row>
    <row r="9" spans="1:4">
      <c r="A9" s="50" t="s">
        <v>677</v>
      </c>
      <c r="B9" s="1">
        <v>14662062</v>
      </c>
      <c r="C9" s="1">
        <v>13906167</v>
      </c>
      <c r="D9" s="1">
        <v>755895</v>
      </c>
    </row>
    <row r="10" spans="1:4">
      <c r="A10" s="50" t="s">
        <v>2834</v>
      </c>
      <c r="B10" s="1">
        <v>14920832</v>
      </c>
      <c r="C10" s="1">
        <v>14227308</v>
      </c>
      <c r="D10" s="1">
        <v>693524</v>
      </c>
    </row>
    <row r="11" spans="1:4">
      <c r="A11" s="50" t="s">
        <v>1976</v>
      </c>
      <c r="B11" s="1">
        <v>133406703</v>
      </c>
      <c r="C11" s="1">
        <v>125853863</v>
      </c>
      <c r="D11" s="1">
        <v>7552840</v>
      </c>
    </row>
  </sheetData>
  <phoneticPr fontId="18"/>
  <pageMargins left="0.7" right="0.7" top="0.75" bottom="0.75" header="0.3" footer="0.3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/>
  </sheetViews>
  <sheetFormatPr defaultRowHeight="14.25"/>
  <cols>
    <col min="1" max="1" width="10.6640625" style="78" bestFit="1" customWidth="1"/>
    <col min="2" max="2" width="19.44140625" style="78" bestFit="1" customWidth="1"/>
    <col min="3" max="3" width="17.44140625" style="78" bestFit="1" customWidth="1"/>
    <col min="4" max="4" width="19.44140625" style="78" bestFit="1" customWidth="1"/>
    <col min="5" max="5" width="17.44140625" style="78" bestFit="1" customWidth="1"/>
    <col min="6" max="16384" width="8.88671875" style="78"/>
  </cols>
  <sheetData>
    <row r="1" spans="1:5">
      <c r="A1" s="47" t="s">
        <v>1975</v>
      </c>
      <c r="B1" s="166" t="s">
        <v>2871</v>
      </c>
      <c r="C1" s="166" t="s">
        <v>2868</v>
      </c>
      <c r="D1" s="166" t="s">
        <v>2869</v>
      </c>
      <c r="E1" s="166" t="s">
        <v>2870</v>
      </c>
    </row>
    <row r="2" spans="1:5">
      <c r="A2" s="50" t="s">
        <v>1203</v>
      </c>
      <c r="B2" s="1">
        <v>87.2</v>
      </c>
      <c r="C2" s="1">
        <v>8.5</v>
      </c>
      <c r="D2" s="1">
        <v>75.7</v>
      </c>
      <c r="E2" s="1">
        <v>1.2529999999999999</v>
      </c>
    </row>
    <row r="3" spans="1:5">
      <c r="A3" s="50" t="s">
        <v>1184</v>
      </c>
      <c r="B3" s="1">
        <v>86.9</v>
      </c>
      <c r="C3" s="1">
        <v>7.9</v>
      </c>
      <c r="D3" s="1">
        <v>76.7</v>
      </c>
      <c r="E3" s="1">
        <v>1.266</v>
      </c>
    </row>
    <row r="4" spans="1:5">
      <c r="A4" s="50" t="s">
        <v>1185</v>
      </c>
      <c r="B4" s="1">
        <v>92.3</v>
      </c>
      <c r="C4" s="1">
        <v>8.9</v>
      </c>
      <c r="D4" s="1">
        <v>72.2</v>
      </c>
      <c r="E4" s="1">
        <v>1.25</v>
      </c>
    </row>
    <row r="5" spans="1:5">
      <c r="A5" s="50" t="s">
        <v>1186</v>
      </c>
      <c r="B5" s="1">
        <v>88.7</v>
      </c>
      <c r="C5" s="1">
        <v>10.1</v>
      </c>
      <c r="D5" s="1">
        <v>72.8</v>
      </c>
      <c r="E5" s="1">
        <v>1.169</v>
      </c>
    </row>
    <row r="6" spans="1:5">
      <c r="A6" s="50" t="s">
        <v>443</v>
      </c>
      <c r="B6" s="1">
        <v>94.4</v>
      </c>
      <c r="C6" s="1">
        <v>10.6</v>
      </c>
      <c r="D6" s="1">
        <v>72.900000000000006</v>
      </c>
      <c r="E6" s="1">
        <v>1.085</v>
      </c>
    </row>
    <row r="7" spans="1:5">
      <c r="A7" s="50" t="s">
        <v>440</v>
      </c>
      <c r="B7" s="1">
        <v>94.2</v>
      </c>
      <c r="C7" s="1">
        <v>10.3</v>
      </c>
      <c r="D7" s="1">
        <v>74.7</v>
      </c>
      <c r="E7" s="1">
        <v>1.0089999999999999</v>
      </c>
    </row>
    <row r="8" spans="1:5">
      <c r="A8" s="50" t="s">
        <v>441</v>
      </c>
      <c r="B8" s="1">
        <v>96.8</v>
      </c>
      <c r="C8" s="1">
        <v>10.199999999999999</v>
      </c>
      <c r="D8" s="1">
        <v>76</v>
      </c>
      <c r="E8" s="1">
        <v>0.996</v>
      </c>
    </row>
    <row r="9" spans="1:5">
      <c r="A9" s="50" t="s">
        <v>677</v>
      </c>
      <c r="B9" s="1">
        <v>98.7</v>
      </c>
      <c r="C9" s="1">
        <v>10.1</v>
      </c>
      <c r="D9" s="1">
        <v>75.599999999999994</v>
      </c>
      <c r="E9" s="1">
        <v>0.999</v>
      </c>
    </row>
    <row r="10" spans="1:5">
      <c r="A10" s="50" t="s">
        <v>2834</v>
      </c>
      <c r="B10" s="1">
        <v>98.3</v>
      </c>
      <c r="C10" s="1">
        <v>10.3</v>
      </c>
      <c r="D10" s="1">
        <v>77.099999999999994</v>
      </c>
      <c r="E10" s="1">
        <v>1.0169999999999999</v>
      </c>
    </row>
    <row r="11" spans="1:5">
      <c r="A11" s="50" t="s">
        <v>1976</v>
      </c>
      <c r="B11" s="1">
        <v>837.5</v>
      </c>
      <c r="C11" s="1">
        <v>86.899999999999991</v>
      </c>
      <c r="D11" s="1">
        <v>673.7</v>
      </c>
      <c r="E11" s="1">
        <v>10.044</v>
      </c>
    </row>
  </sheetData>
  <phoneticPr fontId="18"/>
  <pageMargins left="0.7" right="0.7" top="0.75" bottom="0.75" header="0.3" footer="0.3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6"/>
  <sheetViews>
    <sheetView workbookViewId="0"/>
  </sheetViews>
  <sheetFormatPr defaultRowHeight="14.25"/>
  <cols>
    <col min="1" max="1" width="10.6640625" bestFit="1" customWidth="1"/>
    <col min="2" max="2" width="9.5546875" bestFit="1" customWidth="1"/>
    <col min="3" max="3" width="9.5546875" style="78" customWidth="1"/>
    <col min="4" max="4" width="12.44140625" bestFit="1" customWidth="1"/>
    <col min="5" max="5" width="14.33203125" bestFit="1" customWidth="1"/>
    <col min="6" max="6" width="18.33203125" bestFit="1" customWidth="1"/>
    <col min="7" max="7" width="20.21875" bestFit="1" customWidth="1"/>
    <col min="8" max="8" width="8.6640625" bestFit="1" customWidth="1"/>
    <col min="9" max="9" width="15.5546875" bestFit="1" customWidth="1"/>
    <col min="10" max="10" width="10.44140625" bestFit="1" customWidth="1"/>
    <col min="11" max="11" width="8.6640625" bestFit="1" customWidth="1"/>
    <col min="12" max="12" width="9.5546875" bestFit="1" customWidth="1"/>
    <col min="13" max="14" width="14.33203125" bestFit="1" customWidth="1"/>
    <col min="15" max="15" width="24.109375" bestFit="1" customWidth="1"/>
    <col min="16" max="16" width="20.21875" bestFit="1" customWidth="1"/>
    <col min="17" max="17" width="24.109375" bestFit="1" customWidth="1"/>
    <col min="18" max="18" width="22.21875" bestFit="1" customWidth="1"/>
    <col min="19" max="19" width="19.21875" bestFit="1" customWidth="1"/>
    <col min="20" max="20" width="8.6640625" style="78" bestFit="1" customWidth="1"/>
    <col min="21" max="21" width="10.44140625" bestFit="1" customWidth="1"/>
    <col min="22" max="22" width="14.33203125" bestFit="1" customWidth="1"/>
    <col min="23" max="23" width="12.109375" bestFit="1" customWidth="1"/>
    <col min="24" max="24" width="16" bestFit="1" customWidth="1"/>
    <col min="25" max="25" width="14.33203125" bestFit="1" customWidth="1"/>
    <col min="26" max="26" width="8.6640625" bestFit="1" customWidth="1"/>
  </cols>
  <sheetData>
    <row r="1" spans="1:26">
      <c r="A1" t="s">
        <v>1067</v>
      </c>
    </row>
    <row r="2" spans="1:26" s="78" customFormat="1">
      <c r="A2" t="s">
        <v>676</v>
      </c>
    </row>
    <row r="3" spans="1:26">
      <c r="A3" t="s">
        <v>542</v>
      </c>
    </row>
    <row r="4" spans="1:26">
      <c r="A4" s="169" t="s">
        <v>506</v>
      </c>
      <c r="B4" s="169" t="s">
        <v>2874</v>
      </c>
      <c r="C4" s="188"/>
      <c r="D4" s="169"/>
      <c r="E4" s="169"/>
      <c r="F4" s="169"/>
      <c r="G4" s="169"/>
      <c r="H4" s="169"/>
      <c r="I4" s="169"/>
      <c r="J4" s="169"/>
      <c r="K4" s="169"/>
      <c r="L4" s="169" t="s">
        <v>1066</v>
      </c>
      <c r="M4" s="169"/>
      <c r="N4" s="169"/>
      <c r="O4" s="169"/>
      <c r="P4" s="169"/>
      <c r="Q4" s="169"/>
      <c r="R4" s="169"/>
      <c r="S4" s="169"/>
      <c r="T4" s="188"/>
      <c r="U4" s="169"/>
      <c r="V4" s="169"/>
      <c r="W4" s="169"/>
      <c r="X4" s="169"/>
      <c r="Y4" s="169"/>
      <c r="Z4" s="169"/>
    </row>
    <row r="5" spans="1:26">
      <c r="A5" s="169"/>
      <c r="B5" s="169" t="s">
        <v>536</v>
      </c>
      <c r="C5" s="184" t="s">
        <v>2875</v>
      </c>
      <c r="D5" s="185"/>
      <c r="E5" s="185"/>
      <c r="F5" s="186"/>
      <c r="G5" s="170" t="s">
        <v>725</v>
      </c>
      <c r="H5" s="170" t="s">
        <v>2878</v>
      </c>
      <c r="I5" s="170" t="s">
        <v>1065</v>
      </c>
      <c r="J5" s="170" t="s">
        <v>2881</v>
      </c>
      <c r="K5" s="170" t="s">
        <v>2883</v>
      </c>
      <c r="L5" s="169" t="s">
        <v>2884</v>
      </c>
      <c r="M5" s="170" t="s">
        <v>2886</v>
      </c>
      <c r="N5" s="170" t="s">
        <v>2888</v>
      </c>
      <c r="O5" s="170" t="s">
        <v>2890</v>
      </c>
      <c r="P5" s="170" t="s">
        <v>2892</v>
      </c>
      <c r="Q5" s="170" t="s">
        <v>2894</v>
      </c>
      <c r="R5" s="170" t="s">
        <v>2895</v>
      </c>
      <c r="S5" s="170" t="s">
        <v>726</v>
      </c>
      <c r="T5" s="190" t="s">
        <v>2872</v>
      </c>
      <c r="U5" s="190" t="s">
        <v>2898</v>
      </c>
      <c r="V5" s="190" t="s">
        <v>2899</v>
      </c>
      <c r="W5" s="170" t="s">
        <v>2901</v>
      </c>
      <c r="X5" s="170" t="s">
        <v>2903</v>
      </c>
      <c r="Y5" s="170" t="s">
        <v>2905</v>
      </c>
      <c r="Z5" s="170" t="s">
        <v>2906</v>
      </c>
    </row>
    <row r="6" spans="1:26">
      <c r="A6" s="169"/>
      <c r="B6" s="169"/>
      <c r="C6" s="113" t="s">
        <v>2873</v>
      </c>
      <c r="D6" s="111" t="s">
        <v>2876</v>
      </c>
      <c r="E6" s="111" t="s">
        <v>723</v>
      </c>
      <c r="F6" s="111" t="s">
        <v>724</v>
      </c>
      <c r="G6" s="170"/>
      <c r="H6" s="170"/>
      <c r="I6" s="170"/>
      <c r="J6" s="170"/>
      <c r="K6" s="170"/>
      <c r="L6" s="169"/>
      <c r="M6" s="170"/>
      <c r="N6" s="170"/>
      <c r="O6" s="170"/>
      <c r="P6" s="170"/>
      <c r="Q6" s="170"/>
      <c r="R6" s="170"/>
      <c r="S6" s="170"/>
      <c r="T6" s="191"/>
      <c r="U6" s="191"/>
      <c r="V6" s="191"/>
      <c r="W6" s="170"/>
      <c r="X6" s="170"/>
      <c r="Y6" s="170"/>
      <c r="Z6" s="170"/>
    </row>
    <row r="7" spans="1:26" s="78" customFormat="1" ht="7.5" customHeight="1">
      <c r="A7" s="158" t="str">
        <f>A4</f>
        <v>年度別</v>
      </c>
      <c r="B7" s="158" t="str">
        <f>B5&amp;"("&amp;$B$4&amp;")"</f>
        <v>総額(借入先別)</v>
      </c>
      <c r="C7" s="158" t="str">
        <f>C6&amp;"("&amp;$C$5&amp;")"&amp;"("&amp;$B$4&amp;")"</f>
        <v>小計(政府資金)(借入先別)</v>
      </c>
      <c r="D7" s="158" t="str">
        <f t="shared" ref="D7:F7" si="0">D6&amp;"("&amp;$C$5&amp;")"&amp;"("&amp;$B$4&amp;")"</f>
        <v>財政融資資金(政府資金)(借入先別)</v>
      </c>
      <c r="E7" s="158" t="str">
        <f t="shared" si="0"/>
        <v>旧郵便貯金資金(政府資金)(借入先別)</v>
      </c>
      <c r="F7" s="158" t="str">
        <f t="shared" si="0"/>
        <v>旧簡易生命保険資金(政府資金)(借入先別)</v>
      </c>
      <c r="G7" s="158" t="str">
        <f>G5&amp;"("&amp;$B$4&amp;")"</f>
        <v>地方公共団体金融機構(借入先別)</v>
      </c>
      <c r="H7" s="158" t="str">
        <f t="shared" ref="H7:K7" si="1">H5&amp;"("&amp;$B$4&amp;")"</f>
        <v>市中銀行(借入先別)</v>
      </c>
      <c r="I7" s="158" t="str">
        <f t="shared" si="1"/>
        <v>その他の金融機関(借入先別)</v>
      </c>
      <c r="J7" s="158" t="str">
        <f t="shared" si="1"/>
        <v>県振興協会(借入先別)</v>
      </c>
      <c r="K7" s="158" t="str">
        <f t="shared" si="1"/>
        <v>県貸付金(借入先別)</v>
      </c>
      <c r="L7" s="158" t="str">
        <f>L5&amp;"("&amp;$L$4&amp;")"</f>
        <v>総額(事業別)</v>
      </c>
      <c r="M7" s="158" t="str">
        <f t="shared" ref="M7:Z7" si="2">M5&amp;"("&amp;$L$4&amp;")"</f>
        <v>一般公共事業債(事業別)</v>
      </c>
      <c r="N7" s="158" t="str">
        <f t="shared" si="2"/>
        <v>一般単独事業債(事業別)</v>
      </c>
      <c r="O7" s="158" t="str">
        <f t="shared" si="2"/>
        <v>学校教育施設等整備事業債(事業別)</v>
      </c>
      <c r="P7" s="158" t="str">
        <f t="shared" si="2"/>
        <v>一般廃棄物処理事業債(事業別)</v>
      </c>
      <c r="Q7" s="158" t="str">
        <f t="shared" si="2"/>
        <v>一般補助施設整備等事業債(事業別)</v>
      </c>
      <c r="R7" s="158" t="str">
        <f t="shared" si="2"/>
        <v>厚生福祉施設整備事業債(事業別)</v>
      </c>
      <c r="S7" s="158" t="str">
        <f t="shared" si="2"/>
        <v>緊急防災・減災事業債(事業別)</v>
      </c>
      <c r="T7" s="158" t="str">
        <f t="shared" si="2"/>
        <v>全国防災(事業別)</v>
      </c>
      <c r="U7" s="158" t="str">
        <f t="shared" si="2"/>
        <v>財源対策債(事業別)</v>
      </c>
      <c r="V7" s="158" t="str">
        <f t="shared" si="2"/>
        <v>臨時財政特例債(事業別)</v>
      </c>
      <c r="W7" s="158" t="str">
        <f t="shared" si="2"/>
        <v>減税補てん債(事業別)</v>
      </c>
      <c r="X7" s="158" t="str">
        <f t="shared" si="2"/>
        <v>臨時税収補てん債(事業別)</v>
      </c>
      <c r="Y7" s="158" t="str">
        <f t="shared" si="2"/>
        <v>臨時財政対策債(事業別)</v>
      </c>
      <c r="Z7" s="158" t="str">
        <f t="shared" si="2"/>
        <v>県貸付金(事業別)</v>
      </c>
    </row>
    <row r="8" spans="1:26">
      <c r="A8" s="4" t="s">
        <v>1203</v>
      </c>
      <c r="B8" s="18">
        <v>12507358</v>
      </c>
      <c r="C8" s="113">
        <v>9883644</v>
      </c>
      <c r="D8" s="18">
        <v>6262438</v>
      </c>
      <c r="E8" s="18">
        <v>834255</v>
      </c>
      <c r="F8" s="18">
        <v>2786951</v>
      </c>
      <c r="G8" s="5">
        <v>233466</v>
      </c>
      <c r="H8" s="5">
        <v>0</v>
      </c>
      <c r="I8" s="5">
        <v>250679</v>
      </c>
      <c r="J8" s="5">
        <v>531435</v>
      </c>
      <c r="K8" s="5">
        <v>1608134</v>
      </c>
      <c r="L8" s="18">
        <v>12507358</v>
      </c>
      <c r="M8" s="5">
        <v>265744</v>
      </c>
      <c r="N8" s="5">
        <v>3313927</v>
      </c>
      <c r="O8" s="5">
        <v>1833796</v>
      </c>
      <c r="P8" s="5">
        <v>61098</v>
      </c>
      <c r="Q8" s="5">
        <v>866100</v>
      </c>
      <c r="R8" s="5">
        <v>63183</v>
      </c>
      <c r="S8" s="18" t="s">
        <v>257</v>
      </c>
      <c r="T8" s="113" t="s">
        <v>257</v>
      </c>
      <c r="U8" s="5">
        <v>15766</v>
      </c>
      <c r="V8" s="5">
        <v>529</v>
      </c>
      <c r="W8" s="5">
        <v>1514876</v>
      </c>
      <c r="X8" s="5">
        <v>209180</v>
      </c>
      <c r="Y8" s="5">
        <v>2755025</v>
      </c>
      <c r="Z8" s="5">
        <v>1608134</v>
      </c>
    </row>
    <row r="9" spans="1:26">
      <c r="A9" s="4" t="s">
        <v>1184</v>
      </c>
      <c r="B9" s="18">
        <v>12426868</v>
      </c>
      <c r="C9" s="113">
        <v>9917139</v>
      </c>
      <c r="D9" s="18">
        <v>6558779</v>
      </c>
      <c r="E9" s="18">
        <v>827707</v>
      </c>
      <c r="F9" s="18">
        <v>2530653</v>
      </c>
      <c r="G9" s="5">
        <v>187227</v>
      </c>
      <c r="H9" s="5">
        <v>0</v>
      </c>
      <c r="I9" s="5">
        <v>205636</v>
      </c>
      <c r="J9" s="5">
        <v>544112</v>
      </c>
      <c r="K9" s="5">
        <v>1572754</v>
      </c>
      <c r="L9" s="18">
        <v>12426868</v>
      </c>
      <c r="M9" s="5">
        <v>242961</v>
      </c>
      <c r="N9" s="5">
        <v>3049472</v>
      </c>
      <c r="O9" s="5">
        <v>1649014</v>
      </c>
      <c r="P9" s="5">
        <v>31388</v>
      </c>
      <c r="Q9" s="5">
        <v>1235044</v>
      </c>
      <c r="R9" s="5">
        <v>47860</v>
      </c>
      <c r="S9" s="18" t="s">
        <v>257</v>
      </c>
      <c r="T9" s="113" t="s">
        <v>257</v>
      </c>
      <c r="U9" s="5">
        <v>14602</v>
      </c>
      <c r="V9" s="5" t="s">
        <v>257</v>
      </c>
      <c r="W9" s="5">
        <v>1382800</v>
      </c>
      <c r="X9" s="5">
        <v>190112</v>
      </c>
      <c r="Y9" s="5">
        <v>3010861</v>
      </c>
      <c r="Z9" s="5">
        <v>1572754</v>
      </c>
    </row>
    <row r="10" spans="1:26">
      <c r="A10" s="4" t="s">
        <v>1185</v>
      </c>
      <c r="B10" s="18">
        <v>12484967</v>
      </c>
      <c r="C10" s="113">
        <v>10181409</v>
      </c>
      <c r="D10" s="18">
        <v>7109393</v>
      </c>
      <c r="E10" s="18">
        <v>788103</v>
      </c>
      <c r="F10" s="18">
        <v>2283913</v>
      </c>
      <c r="G10" s="5">
        <v>140447</v>
      </c>
      <c r="H10" s="5">
        <v>0</v>
      </c>
      <c r="I10" s="5">
        <v>160040</v>
      </c>
      <c r="J10" s="5">
        <v>518656</v>
      </c>
      <c r="K10" s="5">
        <v>1484415</v>
      </c>
      <c r="L10" s="18">
        <v>12484967</v>
      </c>
      <c r="M10" s="5">
        <v>221672</v>
      </c>
      <c r="N10" s="5">
        <v>2741801</v>
      </c>
      <c r="O10" s="5">
        <v>1550399</v>
      </c>
      <c r="P10" s="5">
        <v>80951</v>
      </c>
      <c r="Q10" s="5">
        <v>1425959</v>
      </c>
      <c r="R10" s="5">
        <v>31711</v>
      </c>
      <c r="S10" s="18" t="s">
        <v>257</v>
      </c>
      <c r="T10" s="113" t="s">
        <v>257</v>
      </c>
      <c r="U10" s="5">
        <v>30974</v>
      </c>
      <c r="V10" s="5" t="s">
        <v>257</v>
      </c>
      <c r="W10" s="5">
        <v>1243496</v>
      </c>
      <c r="X10" s="5">
        <v>170654</v>
      </c>
      <c r="Y10" s="5">
        <v>3502935</v>
      </c>
      <c r="Z10" s="5">
        <v>1484415</v>
      </c>
    </row>
    <row r="11" spans="1:26">
      <c r="A11" s="4" t="s">
        <v>1186</v>
      </c>
      <c r="B11" s="18">
        <v>12307148</v>
      </c>
      <c r="C11" s="113">
        <v>10198384</v>
      </c>
      <c r="D11" s="18">
        <v>7426659</v>
      </c>
      <c r="E11" s="18">
        <v>743446</v>
      </c>
      <c r="F11" s="18">
        <v>2028279</v>
      </c>
      <c r="G11" s="5">
        <v>98377</v>
      </c>
      <c r="H11" s="5">
        <v>0</v>
      </c>
      <c r="I11" s="5">
        <v>113883</v>
      </c>
      <c r="J11" s="5">
        <v>523714</v>
      </c>
      <c r="K11" s="5">
        <v>1372790</v>
      </c>
      <c r="L11" s="18">
        <v>12307148</v>
      </c>
      <c r="M11" s="5">
        <v>202123</v>
      </c>
      <c r="N11" s="5">
        <v>2442202</v>
      </c>
      <c r="O11" s="5">
        <v>1358531</v>
      </c>
      <c r="P11" s="5">
        <v>90500</v>
      </c>
      <c r="Q11" s="5">
        <v>1565745</v>
      </c>
      <c r="R11" s="5">
        <v>26557</v>
      </c>
      <c r="S11" s="18" t="s">
        <v>257</v>
      </c>
      <c r="T11" s="113" t="s">
        <v>257</v>
      </c>
      <c r="U11" s="5" t="s">
        <v>257</v>
      </c>
      <c r="V11" s="5" t="s">
        <v>257</v>
      </c>
      <c r="W11" s="5">
        <v>1098085</v>
      </c>
      <c r="X11" s="5">
        <v>150799</v>
      </c>
      <c r="Y11" s="5">
        <v>3999816</v>
      </c>
      <c r="Z11" s="5">
        <v>1372790</v>
      </c>
    </row>
    <row r="12" spans="1:26">
      <c r="A12" s="4" t="s">
        <v>443</v>
      </c>
      <c r="B12" s="18">
        <v>11927821</v>
      </c>
      <c r="C12" s="113">
        <v>10064693</v>
      </c>
      <c r="D12" s="18">
        <v>7596189</v>
      </c>
      <c r="E12" s="18">
        <v>698079</v>
      </c>
      <c r="F12" s="18">
        <v>1770425</v>
      </c>
      <c r="G12" s="18">
        <v>63082</v>
      </c>
      <c r="H12" s="18">
        <v>0</v>
      </c>
      <c r="I12" s="18">
        <v>79090</v>
      </c>
      <c r="J12" s="18">
        <v>485549</v>
      </c>
      <c r="K12" s="18">
        <v>1235407</v>
      </c>
      <c r="L12" s="18">
        <v>11927821</v>
      </c>
      <c r="M12" s="18">
        <v>382441</v>
      </c>
      <c r="N12" s="18">
        <v>2109641</v>
      </c>
      <c r="O12" s="18">
        <v>1132463</v>
      </c>
      <c r="P12" s="18">
        <v>253600</v>
      </c>
      <c r="Q12" s="18">
        <v>1567287</v>
      </c>
      <c r="R12" s="18">
        <v>21227</v>
      </c>
      <c r="S12" s="18" t="s">
        <v>257</v>
      </c>
      <c r="T12" s="113" t="s">
        <v>257</v>
      </c>
      <c r="U12" s="5" t="s">
        <v>257</v>
      </c>
      <c r="V12" s="5" t="s">
        <v>257</v>
      </c>
      <c r="W12" s="18">
        <v>950897</v>
      </c>
      <c r="X12" s="18">
        <v>130540</v>
      </c>
      <c r="Y12" s="18">
        <v>4144318</v>
      </c>
      <c r="Z12" s="18">
        <v>1235407</v>
      </c>
    </row>
    <row r="13" spans="1:26">
      <c r="A13" s="4" t="s">
        <v>440</v>
      </c>
      <c r="B13" s="18">
        <v>11630527</v>
      </c>
      <c r="C13" s="113">
        <v>9536461</v>
      </c>
      <c r="D13" s="18">
        <v>7382682</v>
      </c>
      <c r="E13" s="18">
        <v>651991</v>
      </c>
      <c r="F13" s="18">
        <v>1501788</v>
      </c>
      <c r="G13" s="18">
        <v>212873</v>
      </c>
      <c r="H13" s="18">
        <v>0</v>
      </c>
      <c r="I13" s="18">
        <v>51250</v>
      </c>
      <c r="J13" s="18">
        <v>694783</v>
      </c>
      <c r="K13" s="18">
        <v>1135160</v>
      </c>
      <c r="L13" s="18">
        <v>11630527</v>
      </c>
      <c r="M13" s="18">
        <v>468753</v>
      </c>
      <c r="N13" s="18">
        <v>2020278</v>
      </c>
      <c r="O13" s="18">
        <v>944129</v>
      </c>
      <c r="P13" s="18">
        <v>253600</v>
      </c>
      <c r="Q13" s="18">
        <v>1490211</v>
      </c>
      <c r="R13" s="18">
        <v>15716</v>
      </c>
      <c r="S13" s="18">
        <v>8800</v>
      </c>
      <c r="T13" s="113" t="s">
        <v>257</v>
      </c>
      <c r="U13" s="5" t="s">
        <v>257</v>
      </c>
      <c r="V13" s="5" t="s">
        <v>257</v>
      </c>
      <c r="W13" s="18">
        <v>801672</v>
      </c>
      <c r="X13" s="18">
        <v>109867</v>
      </c>
      <c r="Y13" s="18">
        <v>4382341</v>
      </c>
      <c r="Z13" s="18">
        <v>1135160</v>
      </c>
    </row>
    <row r="14" spans="1:26">
      <c r="A14" s="4" t="s">
        <v>441</v>
      </c>
      <c r="B14" s="18">
        <v>11023826</v>
      </c>
      <c r="C14" s="113">
        <v>8847563</v>
      </c>
      <c r="D14" s="18">
        <v>7020691</v>
      </c>
      <c r="E14" s="18">
        <v>605169</v>
      </c>
      <c r="F14" s="18">
        <v>1221703</v>
      </c>
      <c r="G14" s="18">
        <v>253672</v>
      </c>
      <c r="H14" s="18">
        <v>0</v>
      </c>
      <c r="I14" s="18">
        <v>31668</v>
      </c>
      <c r="J14" s="18">
        <v>862314</v>
      </c>
      <c r="K14" s="18">
        <v>1028609</v>
      </c>
      <c r="L14" s="18">
        <v>11023826</v>
      </c>
      <c r="M14" s="18">
        <v>495313</v>
      </c>
      <c r="N14" s="18">
        <v>1872548</v>
      </c>
      <c r="O14" s="18">
        <v>881244</v>
      </c>
      <c r="P14" s="18">
        <v>246623</v>
      </c>
      <c r="Q14" s="18">
        <v>1423128</v>
      </c>
      <c r="R14" s="18">
        <v>10020</v>
      </c>
      <c r="S14" s="18">
        <v>8800</v>
      </c>
      <c r="T14" s="113" t="s">
        <v>257</v>
      </c>
      <c r="U14" s="5" t="s">
        <v>257</v>
      </c>
      <c r="V14" s="5" t="s">
        <v>257</v>
      </c>
      <c r="W14" s="18">
        <v>650587</v>
      </c>
      <c r="X14" s="18">
        <v>88772</v>
      </c>
      <c r="Y14" s="18">
        <v>4318182</v>
      </c>
      <c r="Z14" s="18">
        <v>1028609</v>
      </c>
    </row>
    <row r="15" spans="1:26">
      <c r="A15" s="4" t="s">
        <v>677</v>
      </c>
      <c r="B15" s="18">
        <v>10199442</v>
      </c>
      <c r="C15" s="113">
        <v>8031975</v>
      </c>
      <c r="D15" s="18">
        <v>6544384</v>
      </c>
      <c r="E15" s="18">
        <v>557603</v>
      </c>
      <c r="F15" s="18">
        <v>929988</v>
      </c>
      <c r="G15" s="18">
        <v>342832</v>
      </c>
      <c r="H15" s="18">
        <v>0</v>
      </c>
      <c r="I15" s="18">
        <v>16715</v>
      </c>
      <c r="J15" s="18">
        <v>922988</v>
      </c>
      <c r="K15" s="18">
        <v>884932</v>
      </c>
      <c r="L15" s="18">
        <v>10199442</v>
      </c>
      <c r="M15" s="18">
        <v>478317</v>
      </c>
      <c r="N15" s="18">
        <v>1690864</v>
      </c>
      <c r="O15" s="18">
        <v>895254</v>
      </c>
      <c r="P15" s="18">
        <v>239549</v>
      </c>
      <c r="Q15" s="18">
        <v>1306728</v>
      </c>
      <c r="R15" s="18">
        <v>4129</v>
      </c>
      <c r="S15" s="18">
        <v>8800</v>
      </c>
      <c r="T15" s="113">
        <v>51400</v>
      </c>
      <c r="U15" s="5" t="s">
        <v>257</v>
      </c>
      <c r="V15" s="5" t="s">
        <v>257</v>
      </c>
      <c r="W15" s="18">
        <v>497501</v>
      </c>
      <c r="X15" s="18">
        <v>67247</v>
      </c>
      <c r="Y15" s="18">
        <v>4074721</v>
      </c>
      <c r="Z15" s="18">
        <v>884932</v>
      </c>
    </row>
    <row r="16" spans="1:26">
      <c r="A16" s="108" t="s">
        <v>2834</v>
      </c>
      <c r="B16" s="108">
        <v>9579279</v>
      </c>
      <c r="C16" s="108">
        <v>7270637</v>
      </c>
      <c r="D16" s="108">
        <v>6106893</v>
      </c>
      <c r="E16" s="108">
        <v>508982</v>
      </c>
      <c r="F16" s="108">
        <v>654762</v>
      </c>
      <c r="G16" s="108">
        <v>514214</v>
      </c>
      <c r="H16" s="108">
        <v>0</v>
      </c>
      <c r="I16" s="108">
        <v>1516</v>
      </c>
      <c r="J16" s="108">
        <v>1040858</v>
      </c>
      <c r="K16" s="108">
        <v>752054</v>
      </c>
      <c r="L16" s="108">
        <v>9579279</v>
      </c>
      <c r="M16" s="108">
        <v>456998</v>
      </c>
      <c r="N16" s="108">
        <v>1639346</v>
      </c>
      <c r="O16" s="108">
        <v>943205</v>
      </c>
      <c r="P16" s="108">
        <v>243088</v>
      </c>
      <c r="Q16" s="108">
        <v>1167697</v>
      </c>
      <c r="R16" s="108" t="s">
        <v>257</v>
      </c>
      <c r="S16" s="108">
        <v>7715</v>
      </c>
      <c r="T16" s="108">
        <v>84300</v>
      </c>
      <c r="U16" s="108" t="s">
        <v>257</v>
      </c>
      <c r="V16" s="108" t="s">
        <v>257</v>
      </c>
      <c r="W16" s="108">
        <v>429527</v>
      </c>
      <c r="X16" s="108">
        <v>45283</v>
      </c>
      <c r="Y16" s="108">
        <v>3810066</v>
      </c>
      <c r="Z16" s="108">
        <v>752054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25">
    <mergeCell ref="B4:K4"/>
    <mergeCell ref="B5:B6"/>
    <mergeCell ref="A4:A6"/>
    <mergeCell ref="G5:G6"/>
    <mergeCell ref="H5:H6"/>
    <mergeCell ref="I5:I6"/>
    <mergeCell ref="J5:J6"/>
    <mergeCell ref="K5:K6"/>
    <mergeCell ref="C5:F5"/>
    <mergeCell ref="U5:U6"/>
    <mergeCell ref="V5:V6"/>
    <mergeCell ref="L4:Z4"/>
    <mergeCell ref="Q5:Q6"/>
    <mergeCell ref="R5:R6"/>
    <mergeCell ref="S5:S6"/>
    <mergeCell ref="W5:W6"/>
    <mergeCell ref="X5:X6"/>
    <mergeCell ref="Y5:Y6"/>
    <mergeCell ref="P5:P6"/>
    <mergeCell ref="L5:L6"/>
    <mergeCell ref="M5:M6"/>
    <mergeCell ref="N5:N6"/>
    <mergeCell ref="O5:O6"/>
    <mergeCell ref="Z5:Z6"/>
    <mergeCell ref="T5:T6"/>
  </mergeCells>
  <phoneticPr fontId="18"/>
  <pageMargins left="0.7" right="0.7" top="0.75" bottom="0.75" header="0.3" footer="0.3"/>
  <pageSetup paperSize="8" scale="40" orientation="landscape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/>
  </sheetViews>
  <sheetFormatPr defaultRowHeight="14.25"/>
  <cols>
    <col min="1" max="1" width="10.6640625" bestFit="1" customWidth="1"/>
    <col min="2" max="2" width="21.6640625" bestFit="1" customWidth="1"/>
  </cols>
  <sheetData>
    <row r="1" spans="1:2">
      <c r="A1" s="47" t="s">
        <v>1975</v>
      </c>
      <c r="B1" t="s">
        <v>2907</v>
      </c>
    </row>
    <row r="2" spans="1:2">
      <c r="A2" s="50" t="s">
        <v>1203</v>
      </c>
      <c r="B2" s="1">
        <v>12507358</v>
      </c>
    </row>
    <row r="3" spans="1:2">
      <c r="A3" s="50" t="s">
        <v>1184</v>
      </c>
      <c r="B3" s="1">
        <v>12426868</v>
      </c>
    </row>
    <row r="4" spans="1:2">
      <c r="A4" s="50" t="s">
        <v>1185</v>
      </c>
      <c r="B4" s="1">
        <v>12484967</v>
      </c>
    </row>
    <row r="5" spans="1:2">
      <c r="A5" s="50" t="s">
        <v>1186</v>
      </c>
      <c r="B5" s="1">
        <v>12307148</v>
      </c>
    </row>
    <row r="6" spans="1:2">
      <c r="A6" s="50" t="s">
        <v>443</v>
      </c>
      <c r="B6" s="1">
        <v>11927821</v>
      </c>
    </row>
    <row r="7" spans="1:2">
      <c r="A7" s="50" t="s">
        <v>440</v>
      </c>
      <c r="B7" s="1">
        <v>11630527</v>
      </c>
    </row>
    <row r="8" spans="1:2">
      <c r="A8" s="50" t="s">
        <v>441</v>
      </c>
      <c r="B8" s="1">
        <v>11023826</v>
      </c>
    </row>
    <row r="9" spans="1:2">
      <c r="A9" s="50" t="s">
        <v>677</v>
      </c>
      <c r="B9" s="1">
        <v>10199442</v>
      </c>
    </row>
    <row r="10" spans="1:2">
      <c r="A10" s="50" t="s">
        <v>2834</v>
      </c>
      <c r="B10" s="1">
        <v>9579279</v>
      </c>
    </row>
    <row r="11" spans="1:2">
      <c r="A11" s="50" t="s">
        <v>1976</v>
      </c>
      <c r="B11" s="1">
        <v>104087236</v>
      </c>
    </row>
  </sheetData>
  <phoneticPr fontId="18"/>
  <pageMargins left="0.7" right="0.7" top="0.75" bottom="0.75" header="0.3" footer="0.3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/>
  </sheetViews>
  <sheetFormatPr defaultRowHeight="14.25"/>
  <cols>
    <col min="1" max="1" width="20.21875" style="78" customWidth="1"/>
    <col min="2" max="2" width="11.44140625" style="78" customWidth="1"/>
    <col min="3" max="3" width="8.5546875" style="78" customWidth="1"/>
    <col min="4" max="4" width="25.88671875" style="78" bestFit="1" customWidth="1"/>
    <col min="5" max="5" width="33.44140625" style="78" bestFit="1" customWidth="1"/>
    <col min="6" max="6" width="27.88671875" style="78" bestFit="1" customWidth="1"/>
    <col min="7" max="7" width="25.88671875" style="78" bestFit="1" customWidth="1"/>
    <col min="8" max="16384" width="8.88671875" style="78"/>
  </cols>
  <sheetData>
    <row r="1" spans="1:7">
      <c r="A1"/>
      <c r="B1" s="47" t="s">
        <v>2057</v>
      </c>
      <c r="C1"/>
      <c r="D1"/>
      <c r="E1"/>
      <c r="F1"/>
      <c r="G1"/>
    </row>
    <row r="2" spans="1:7">
      <c r="A2" s="47" t="s">
        <v>2394</v>
      </c>
      <c r="B2" s="166" t="s">
        <v>2834</v>
      </c>
      <c r="C2" s="166" t="s">
        <v>1976</v>
      </c>
      <c r="D2"/>
      <c r="E2"/>
      <c r="F2"/>
      <c r="G2"/>
    </row>
    <row r="3" spans="1:7">
      <c r="A3" s="50" t="s">
        <v>727</v>
      </c>
      <c r="B3" s="1">
        <v>7270637</v>
      </c>
      <c r="C3" s="1">
        <v>7270637</v>
      </c>
      <c r="D3"/>
      <c r="E3"/>
      <c r="F3"/>
      <c r="G3"/>
    </row>
    <row r="4" spans="1:7">
      <c r="A4" s="50" t="s">
        <v>2880</v>
      </c>
      <c r="B4" s="1">
        <v>1040858</v>
      </c>
      <c r="C4" s="1">
        <v>1040858</v>
      </c>
    </row>
    <row r="5" spans="1:7">
      <c r="A5" s="50" t="s">
        <v>2882</v>
      </c>
      <c r="B5" s="1">
        <v>752054</v>
      </c>
      <c r="C5" s="1">
        <v>752054</v>
      </c>
    </row>
    <row r="6" spans="1:7">
      <c r="A6" s="50" t="s">
        <v>2877</v>
      </c>
      <c r="B6" s="1">
        <v>514214</v>
      </c>
      <c r="C6" s="1">
        <v>514214</v>
      </c>
    </row>
    <row r="7" spans="1:7">
      <c r="A7" s="50" t="s">
        <v>2879</v>
      </c>
      <c r="B7" s="1">
        <v>1516</v>
      </c>
      <c r="C7" s="1">
        <v>1516</v>
      </c>
    </row>
    <row r="8" spans="1:7">
      <c r="A8"/>
      <c r="B8"/>
      <c r="C8"/>
    </row>
    <row r="9" spans="1:7">
      <c r="A9"/>
      <c r="B9"/>
    </row>
    <row r="10" spans="1:7">
      <c r="A10"/>
      <c r="B10"/>
    </row>
  </sheetData>
  <sortState ref="A1:C7">
    <sortCondition descending="1" ref="C3"/>
  </sortState>
  <phoneticPr fontId="18"/>
  <pageMargins left="0.7" right="0.7" top="0.75" bottom="0.75" header="0.3" footer="0.3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/>
  </sheetViews>
  <sheetFormatPr defaultRowHeight="14.25"/>
  <cols>
    <col min="1" max="1" width="24.109375" style="78" customWidth="1"/>
    <col min="2" max="2" width="11.44140625" style="78" customWidth="1"/>
    <col min="3" max="3" width="8.5546875" style="78" customWidth="1"/>
    <col min="4" max="4" width="25.88671875" style="78" bestFit="1" customWidth="1"/>
    <col min="5" max="5" width="33.44140625" style="78" bestFit="1" customWidth="1"/>
    <col min="6" max="6" width="27.88671875" style="78" bestFit="1" customWidth="1"/>
    <col min="7" max="7" width="25.88671875" style="78" bestFit="1" customWidth="1"/>
    <col min="8" max="16384" width="8.88671875" style="78"/>
  </cols>
  <sheetData>
    <row r="1" spans="1:3">
      <c r="A1"/>
      <c r="B1" s="47" t="s">
        <v>2057</v>
      </c>
      <c r="C1"/>
    </row>
    <row r="2" spans="1:3">
      <c r="A2" s="47" t="s">
        <v>2394</v>
      </c>
      <c r="B2" s="166" t="s">
        <v>2834</v>
      </c>
      <c r="C2" s="166" t="s">
        <v>1976</v>
      </c>
    </row>
    <row r="3" spans="1:3">
      <c r="A3" s="50" t="s">
        <v>2904</v>
      </c>
      <c r="B3" s="1">
        <v>3810066</v>
      </c>
      <c r="C3" s="1">
        <v>3810066</v>
      </c>
    </row>
    <row r="4" spans="1:3">
      <c r="A4" s="50" t="s">
        <v>2887</v>
      </c>
      <c r="B4" s="1">
        <v>1639346</v>
      </c>
      <c r="C4" s="1">
        <v>1639346</v>
      </c>
    </row>
    <row r="5" spans="1:3">
      <c r="A5" s="50" t="s">
        <v>2893</v>
      </c>
      <c r="B5" s="1">
        <v>1167697</v>
      </c>
      <c r="C5" s="1">
        <v>1167697</v>
      </c>
    </row>
    <row r="6" spans="1:3">
      <c r="A6" s="50" t="s">
        <v>2889</v>
      </c>
      <c r="B6" s="1">
        <v>943205</v>
      </c>
      <c r="C6" s="1">
        <v>943205</v>
      </c>
    </row>
    <row r="7" spans="1:3">
      <c r="A7" s="50" t="s">
        <v>2882</v>
      </c>
      <c r="B7" s="1">
        <v>752054</v>
      </c>
      <c r="C7" s="1">
        <v>752054</v>
      </c>
    </row>
    <row r="8" spans="1:3">
      <c r="A8" s="50" t="s">
        <v>2885</v>
      </c>
      <c r="B8" s="1">
        <v>456998</v>
      </c>
      <c r="C8" s="1">
        <v>456998</v>
      </c>
    </row>
    <row r="9" spans="1:3">
      <c r="A9" s="50" t="s">
        <v>2900</v>
      </c>
      <c r="B9" s="1">
        <v>429527</v>
      </c>
      <c r="C9" s="1">
        <v>429527</v>
      </c>
    </row>
    <row r="10" spans="1:3">
      <c r="A10" s="50" t="s">
        <v>2891</v>
      </c>
      <c r="B10" s="1">
        <v>243088</v>
      </c>
      <c r="C10" s="1">
        <v>243088</v>
      </c>
    </row>
    <row r="11" spans="1:3">
      <c r="A11" s="50" t="s">
        <v>2897</v>
      </c>
      <c r="B11" s="1">
        <v>84300</v>
      </c>
      <c r="C11" s="1">
        <v>84300</v>
      </c>
    </row>
    <row r="12" spans="1:3">
      <c r="A12" s="50" t="s">
        <v>2902</v>
      </c>
      <c r="B12" s="1">
        <v>45283</v>
      </c>
      <c r="C12" s="1">
        <v>45283</v>
      </c>
    </row>
    <row r="13" spans="1:3">
      <c r="A13" s="50" t="s">
        <v>2896</v>
      </c>
      <c r="B13" s="1">
        <v>7715</v>
      </c>
      <c r="C13" s="1">
        <v>7715</v>
      </c>
    </row>
    <row r="14" spans="1:3">
      <c r="A14"/>
      <c r="B14"/>
      <c r="C14"/>
    </row>
    <row r="15" spans="1:3">
      <c r="A15"/>
      <c r="B15"/>
      <c r="C15"/>
    </row>
    <row r="16" spans="1:3">
      <c r="A16"/>
      <c r="B16"/>
      <c r="C16"/>
    </row>
    <row r="17" spans="1:3">
      <c r="A17"/>
      <c r="B17"/>
      <c r="C17"/>
    </row>
    <row r="18" spans="1:3">
      <c r="A18"/>
      <c r="B18"/>
      <c r="C18"/>
    </row>
    <row r="19" spans="1:3">
      <c r="A19"/>
      <c r="B19"/>
      <c r="C19"/>
    </row>
    <row r="20" spans="1:3">
      <c r="A20"/>
      <c r="B20"/>
      <c r="C20"/>
    </row>
  </sheetData>
  <sortState ref="A1:C13">
    <sortCondition descending="1" ref="C3"/>
  </sortState>
  <phoneticPr fontId="18"/>
  <pageMargins left="0.7" right="0.7" top="0.75" bottom="0.75" header="0.3" footer="0.3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workbookViewId="0"/>
  </sheetViews>
  <sheetFormatPr defaultRowHeight="14.25"/>
  <cols>
    <col min="1" max="1" width="11.77734375" bestFit="1" customWidth="1"/>
  </cols>
  <sheetData>
    <row r="1" spans="1:7">
      <c r="A1" t="s">
        <v>387</v>
      </c>
    </row>
    <row r="2" spans="1:7" s="78" customFormat="1">
      <c r="A2" t="s">
        <v>900</v>
      </c>
    </row>
    <row r="3" spans="1:7">
      <c r="A3" t="s">
        <v>375</v>
      </c>
    </row>
    <row r="4" spans="1:7">
      <c r="A4" s="169" t="s">
        <v>384</v>
      </c>
      <c r="B4" s="169" t="s">
        <v>385</v>
      </c>
      <c r="C4" s="169"/>
      <c r="D4" s="169" t="s">
        <v>386</v>
      </c>
      <c r="E4" s="169"/>
      <c r="F4" s="169"/>
      <c r="G4" s="169"/>
    </row>
    <row r="5" spans="1:7">
      <c r="A5" s="169"/>
      <c r="B5" s="169" t="s">
        <v>2271</v>
      </c>
      <c r="C5" s="169" t="s">
        <v>2270</v>
      </c>
      <c r="D5" s="169" t="s">
        <v>382</v>
      </c>
      <c r="E5" s="169" t="s">
        <v>383</v>
      </c>
      <c r="F5" s="169"/>
      <c r="G5" s="169"/>
    </row>
    <row r="6" spans="1:7">
      <c r="A6" s="169"/>
      <c r="B6" s="169"/>
      <c r="C6" s="169"/>
      <c r="D6" s="169"/>
      <c r="E6" s="63" t="s">
        <v>2272</v>
      </c>
      <c r="F6" s="63" t="s">
        <v>2274</v>
      </c>
      <c r="G6" s="63" t="s">
        <v>2275</v>
      </c>
    </row>
    <row r="7" spans="1:7" s="57" customFormat="1" ht="7.5" customHeight="1">
      <c r="A7" s="139" t="str">
        <f>A4</f>
        <v>年別　</v>
      </c>
      <c r="B7" s="139" t="str">
        <f>B5&amp;"("&amp;$B$4&amp;")"</f>
        <v>本籍数(本籍)</v>
      </c>
      <c r="C7" s="139" t="str">
        <f t="shared" ref="C7" si="0">C5&amp;"("&amp;$B$4&amp;")"</f>
        <v>人口(本籍)</v>
      </c>
      <c r="D7" s="139" t="str">
        <f>D5&amp;"("&amp;$D$4&amp;")"</f>
        <v>世帯数(住民登録)</v>
      </c>
      <c r="E7" s="139" t="str">
        <f>E6&amp;"("&amp;$D$4&amp;")"</f>
        <v>総数(住民登録)</v>
      </c>
      <c r="F7" s="139" t="str">
        <f t="shared" ref="F7:G7" si="1">F6&amp;"("&amp;$D$4&amp;")"</f>
        <v>男(住民登録)</v>
      </c>
      <c r="G7" s="139" t="str">
        <f t="shared" si="1"/>
        <v>女(住民登録)</v>
      </c>
    </row>
    <row r="8" spans="1:7">
      <c r="A8" s="10">
        <v>39814</v>
      </c>
      <c r="B8" s="70">
        <v>14749</v>
      </c>
      <c r="C8" s="70">
        <v>39078</v>
      </c>
      <c r="D8" s="70">
        <v>18744</v>
      </c>
      <c r="E8" s="70">
        <v>47518</v>
      </c>
      <c r="F8" s="70">
        <v>24269</v>
      </c>
      <c r="G8" s="70">
        <v>23249</v>
      </c>
    </row>
    <row r="9" spans="1:7">
      <c r="A9" s="10">
        <v>40179</v>
      </c>
      <c r="B9" s="70">
        <v>14965</v>
      </c>
      <c r="C9" s="70">
        <v>39397</v>
      </c>
      <c r="D9" s="70">
        <v>18871</v>
      </c>
      <c r="E9" s="70">
        <v>47538</v>
      </c>
      <c r="F9" s="70">
        <v>24241</v>
      </c>
      <c r="G9" s="70">
        <v>23297</v>
      </c>
    </row>
    <row r="10" spans="1:7">
      <c r="A10" s="10">
        <v>40544</v>
      </c>
      <c r="B10" s="70">
        <v>15163</v>
      </c>
      <c r="C10" s="70">
        <v>39669</v>
      </c>
      <c r="D10" s="70">
        <v>19053</v>
      </c>
      <c r="E10" s="70">
        <v>47482</v>
      </c>
      <c r="F10" s="70">
        <v>24191</v>
      </c>
      <c r="G10" s="70">
        <v>23291</v>
      </c>
    </row>
    <row r="11" spans="1:7">
      <c r="A11" s="10">
        <v>40909</v>
      </c>
      <c r="B11" s="70">
        <v>15383</v>
      </c>
      <c r="C11" s="70">
        <v>39993</v>
      </c>
      <c r="D11" s="70">
        <v>19328</v>
      </c>
      <c r="E11" s="70">
        <v>47435</v>
      </c>
      <c r="F11" s="70">
        <v>24131</v>
      </c>
      <c r="G11" s="70">
        <v>23304</v>
      </c>
    </row>
    <row r="12" spans="1:7">
      <c r="A12" s="10">
        <v>41275</v>
      </c>
      <c r="B12" s="70">
        <v>15565</v>
      </c>
      <c r="C12" s="70">
        <v>40276</v>
      </c>
      <c r="D12" s="70">
        <v>19756</v>
      </c>
      <c r="E12" s="70">
        <v>48016</v>
      </c>
      <c r="F12" s="70">
        <v>24455</v>
      </c>
      <c r="G12" s="70">
        <v>23561</v>
      </c>
    </row>
    <row r="13" spans="1:7">
      <c r="A13" s="10">
        <v>41640</v>
      </c>
      <c r="B13" s="70">
        <v>15797</v>
      </c>
      <c r="C13" s="70">
        <v>40556</v>
      </c>
      <c r="D13" s="70">
        <v>19925</v>
      </c>
      <c r="E13" s="70">
        <v>47971</v>
      </c>
      <c r="F13" s="70">
        <v>24419</v>
      </c>
      <c r="G13" s="70">
        <v>23552</v>
      </c>
    </row>
    <row r="14" spans="1:7">
      <c r="A14" s="119">
        <v>42005</v>
      </c>
      <c r="B14" s="133">
        <v>15948</v>
      </c>
      <c r="C14" s="133">
        <v>40737</v>
      </c>
      <c r="D14" s="133">
        <v>20098</v>
      </c>
      <c r="E14" s="133">
        <v>48092</v>
      </c>
      <c r="F14" s="133">
        <v>24425</v>
      </c>
      <c r="G14" s="133">
        <v>23667</v>
      </c>
    </row>
    <row r="15" spans="1:7">
      <c r="A15" s="119">
        <v>42370</v>
      </c>
      <c r="B15" s="108">
        <v>16093</v>
      </c>
      <c r="C15" s="108">
        <v>40897</v>
      </c>
      <c r="D15" s="108">
        <v>20422</v>
      </c>
      <c r="E15" s="108">
        <v>48319</v>
      </c>
      <c r="F15" s="108">
        <v>24562</v>
      </c>
      <c r="G15" s="108">
        <v>23757</v>
      </c>
    </row>
  </sheetData>
  <autoFilter ref="A7:G7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7">
    <mergeCell ref="A4:A6"/>
    <mergeCell ref="E5:G5"/>
    <mergeCell ref="D5:D6"/>
    <mergeCell ref="D4:G4"/>
    <mergeCell ref="B4:C4"/>
    <mergeCell ref="B5:B6"/>
    <mergeCell ref="C5:C6"/>
  </mergeCells>
  <phoneticPr fontId="18"/>
  <pageMargins left="0.7" right="0.7" top="0.75" bottom="0.75" header="0.3" footer="0.3"/>
  <pageSetup paperSize="9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1"/>
  <sheetViews>
    <sheetView workbookViewId="0"/>
  </sheetViews>
  <sheetFormatPr defaultRowHeight="14.25"/>
  <cols>
    <col min="1" max="1" width="13.5546875" customWidth="1"/>
    <col min="2" max="3" width="10.44140625" bestFit="1" customWidth="1"/>
    <col min="4" max="4" width="8.5546875" bestFit="1" customWidth="1"/>
    <col min="5" max="5" width="10.44140625" bestFit="1" customWidth="1"/>
    <col min="6" max="6" width="8.6640625" bestFit="1" customWidth="1"/>
    <col min="7" max="8" width="8.5546875" bestFit="1" customWidth="1"/>
    <col min="9" max="9" width="8.6640625" bestFit="1" customWidth="1"/>
    <col min="10" max="10" width="7.5546875" bestFit="1" customWidth="1"/>
    <col min="11" max="11" width="10.44140625" bestFit="1" customWidth="1"/>
    <col min="12" max="12" width="9.5546875" bestFit="1" customWidth="1"/>
    <col min="13" max="13" width="7.5546875" bestFit="1" customWidth="1"/>
    <col min="14" max="14" width="7.5546875" customWidth="1"/>
    <col min="15" max="15" width="7.5546875" bestFit="1" customWidth="1"/>
  </cols>
  <sheetData>
    <row r="1" spans="1:4">
      <c r="A1" t="s">
        <v>1068</v>
      </c>
    </row>
    <row r="2" spans="1:4" s="78" customFormat="1">
      <c r="A2" t="s">
        <v>738</v>
      </c>
    </row>
    <row r="3" spans="1:4">
      <c r="A3" t="s">
        <v>542</v>
      </c>
    </row>
    <row r="4" spans="1:4">
      <c r="A4" s="108" t="s">
        <v>2908</v>
      </c>
      <c r="B4" s="108" t="s">
        <v>2909</v>
      </c>
      <c r="C4" s="108" t="s">
        <v>2910</v>
      </c>
      <c r="D4" s="108" t="s">
        <v>2913</v>
      </c>
    </row>
    <row r="5" spans="1:4" s="78" customFormat="1">
      <c r="A5" s="108" t="s">
        <v>1203</v>
      </c>
      <c r="B5" s="108" t="s">
        <v>536</v>
      </c>
      <c r="C5" s="108" t="s">
        <v>257</v>
      </c>
      <c r="D5" s="113">
        <v>9428832</v>
      </c>
    </row>
    <row r="6" spans="1:4" s="78" customFormat="1">
      <c r="A6" s="108" t="s">
        <v>1203</v>
      </c>
      <c r="B6" s="108" t="s">
        <v>2911</v>
      </c>
      <c r="C6" s="108" t="s">
        <v>2912</v>
      </c>
      <c r="D6" s="113">
        <v>68239</v>
      </c>
    </row>
    <row r="7" spans="1:4" s="78" customFormat="1">
      <c r="A7" s="108" t="s">
        <v>1203</v>
      </c>
      <c r="B7" s="108" t="s">
        <v>2911</v>
      </c>
      <c r="C7" s="108" t="s">
        <v>2914</v>
      </c>
      <c r="D7" s="113">
        <v>2780614</v>
      </c>
    </row>
    <row r="8" spans="1:4" s="78" customFormat="1">
      <c r="A8" s="108" t="s">
        <v>1203</v>
      </c>
      <c r="B8" s="108" t="s">
        <v>2911</v>
      </c>
      <c r="C8" s="108" t="s">
        <v>729</v>
      </c>
      <c r="D8" s="113">
        <v>151250</v>
      </c>
    </row>
    <row r="9" spans="1:4" s="78" customFormat="1">
      <c r="A9" s="108" t="s">
        <v>1203</v>
      </c>
      <c r="B9" s="108" t="s">
        <v>2911</v>
      </c>
      <c r="C9" s="108" t="s">
        <v>730</v>
      </c>
      <c r="D9" s="113">
        <v>1153619</v>
      </c>
    </row>
    <row r="10" spans="1:4" s="78" customFormat="1">
      <c r="A10" s="108" t="s">
        <v>1203</v>
      </c>
      <c r="B10" s="109" t="s">
        <v>731</v>
      </c>
      <c r="C10" s="108" t="s">
        <v>732</v>
      </c>
      <c r="D10" s="113">
        <v>1919792</v>
      </c>
    </row>
    <row r="11" spans="1:4" s="78" customFormat="1">
      <c r="A11" s="108" t="s">
        <v>1203</v>
      </c>
      <c r="B11" s="109" t="s">
        <v>731</v>
      </c>
      <c r="C11" s="108" t="s">
        <v>733</v>
      </c>
      <c r="D11" s="113">
        <v>1285479</v>
      </c>
    </row>
    <row r="12" spans="1:4" s="78" customFormat="1">
      <c r="A12" s="108" t="s">
        <v>1203</v>
      </c>
      <c r="B12" s="109" t="s">
        <v>731</v>
      </c>
      <c r="C12" s="108" t="s">
        <v>734</v>
      </c>
      <c r="D12" s="113">
        <v>1087415</v>
      </c>
    </row>
    <row r="13" spans="1:4">
      <c r="A13" s="108" t="s">
        <v>1203</v>
      </c>
      <c r="B13" s="109" t="s">
        <v>731</v>
      </c>
      <c r="C13" s="108" t="s">
        <v>739</v>
      </c>
      <c r="D13" s="113">
        <v>100038</v>
      </c>
    </row>
    <row r="14" spans="1:4">
      <c r="A14" s="108" t="s">
        <v>1203</v>
      </c>
      <c r="B14" s="108" t="s">
        <v>735</v>
      </c>
      <c r="C14" s="108" t="s">
        <v>257</v>
      </c>
      <c r="D14" s="113">
        <v>53907</v>
      </c>
    </row>
    <row r="15" spans="1:4">
      <c r="A15" s="108" t="s">
        <v>1203</v>
      </c>
      <c r="B15" s="108" t="s">
        <v>2915</v>
      </c>
      <c r="C15" s="108" t="s">
        <v>257</v>
      </c>
      <c r="D15" s="113">
        <v>341207</v>
      </c>
    </row>
    <row r="16" spans="1:4">
      <c r="A16" s="108" t="s">
        <v>1203</v>
      </c>
      <c r="B16" s="108" t="s">
        <v>737</v>
      </c>
      <c r="C16" s="108" t="s">
        <v>732</v>
      </c>
      <c r="D16" s="113">
        <v>321552</v>
      </c>
    </row>
    <row r="17" spans="1:4">
      <c r="A17" s="108" t="s">
        <v>1203</v>
      </c>
      <c r="B17" s="108" t="s">
        <v>737</v>
      </c>
      <c r="C17" s="109" t="s">
        <v>2916</v>
      </c>
      <c r="D17" s="113">
        <v>165720</v>
      </c>
    </row>
    <row r="18" spans="1:4">
      <c r="A18" s="108" t="s">
        <v>1184</v>
      </c>
      <c r="B18" s="108" t="s">
        <v>536</v>
      </c>
      <c r="C18" s="108" t="s">
        <v>257</v>
      </c>
      <c r="D18" s="113">
        <v>9612018</v>
      </c>
    </row>
    <row r="19" spans="1:4">
      <c r="A19" s="108" t="s">
        <v>1184</v>
      </c>
      <c r="B19" s="108" t="s">
        <v>2911</v>
      </c>
      <c r="C19" s="108" t="s">
        <v>2912</v>
      </c>
      <c r="D19" s="113">
        <v>69274</v>
      </c>
    </row>
    <row r="20" spans="1:4">
      <c r="A20" s="108" t="s">
        <v>1184</v>
      </c>
      <c r="B20" s="108" t="s">
        <v>2911</v>
      </c>
      <c r="C20" s="108" t="s">
        <v>2914</v>
      </c>
      <c r="D20" s="113">
        <v>2848501</v>
      </c>
    </row>
    <row r="21" spans="1:4">
      <c r="A21" s="108" t="s">
        <v>1184</v>
      </c>
      <c r="B21" s="108" t="s">
        <v>2911</v>
      </c>
      <c r="C21" s="108" t="s">
        <v>729</v>
      </c>
      <c r="D21" s="113">
        <v>161650</v>
      </c>
    </row>
    <row r="22" spans="1:4">
      <c r="A22" s="108" t="s">
        <v>1184</v>
      </c>
      <c r="B22" s="108" t="s">
        <v>2911</v>
      </c>
      <c r="C22" s="108" t="s">
        <v>730</v>
      </c>
      <c r="D22" s="113">
        <v>1157433</v>
      </c>
    </row>
    <row r="23" spans="1:4">
      <c r="A23" s="108" t="s">
        <v>1184</v>
      </c>
      <c r="B23" s="109" t="s">
        <v>731</v>
      </c>
      <c r="C23" s="108" t="s">
        <v>732</v>
      </c>
      <c r="D23" s="113">
        <v>1937085</v>
      </c>
    </row>
    <row r="24" spans="1:4">
      <c r="A24" s="108" t="s">
        <v>1184</v>
      </c>
      <c r="B24" s="109" t="s">
        <v>731</v>
      </c>
      <c r="C24" s="108" t="s">
        <v>733</v>
      </c>
      <c r="D24" s="113">
        <v>1334872</v>
      </c>
    </row>
    <row r="25" spans="1:4">
      <c r="A25" s="108" t="s">
        <v>1184</v>
      </c>
      <c r="B25" s="109" t="s">
        <v>731</v>
      </c>
      <c r="C25" s="108" t="s">
        <v>734</v>
      </c>
      <c r="D25" s="113">
        <v>1123914</v>
      </c>
    </row>
    <row r="26" spans="1:4">
      <c r="A26" s="108" t="s">
        <v>1184</v>
      </c>
      <c r="B26" s="109" t="s">
        <v>731</v>
      </c>
      <c r="C26" s="108" t="s">
        <v>739</v>
      </c>
      <c r="D26" s="113">
        <v>98541</v>
      </c>
    </row>
    <row r="27" spans="1:4">
      <c r="A27" s="108" t="s">
        <v>1184</v>
      </c>
      <c r="B27" s="108" t="s">
        <v>735</v>
      </c>
      <c r="C27" s="108" t="s">
        <v>257</v>
      </c>
      <c r="D27" s="113">
        <v>55964</v>
      </c>
    </row>
    <row r="28" spans="1:4">
      <c r="A28" s="108" t="s">
        <v>1184</v>
      </c>
      <c r="B28" s="108" t="s">
        <v>2915</v>
      </c>
      <c r="C28" s="108" t="s">
        <v>257</v>
      </c>
      <c r="D28" s="113">
        <v>329563</v>
      </c>
    </row>
    <row r="29" spans="1:4">
      <c r="A29" s="108" t="s">
        <v>1184</v>
      </c>
      <c r="B29" s="108" t="s">
        <v>737</v>
      </c>
      <c r="C29" s="108" t="s">
        <v>732</v>
      </c>
      <c r="D29" s="113">
        <v>323387</v>
      </c>
    </row>
    <row r="30" spans="1:4">
      <c r="A30" s="108" t="s">
        <v>1184</v>
      </c>
      <c r="B30" s="108" t="s">
        <v>737</v>
      </c>
      <c r="C30" s="109" t="s">
        <v>2916</v>
      </c>
      <c r="D30" s="113">
        <v>171834</v>
      </c>
    </row>
    <row r="31" spans="1:4">
      <c r="A31" s="108" t="s">
        <v>1185</v>
      </c>
      <c r="B31" s="108" t="s">
        <v>536</v>
      </c>
      <c r="C31" s="108" t="s">
        <v>257</v>
      </c>
      <c r="D31" s="113">
        <v>8641269</v>
      </c>
    </row>
    <row r="32" spans="1:4">
      <c r="A32" s="108" t="s">
        <v>1185</v>
      </c>
      <c r="B32" s="108" t="s">
        <v>2911</v>
      </c>
      <c r="C32" s="108" t="s">
        <v>2912</v>
      </c>
      <c r="D32" s="113">
        <v>69813</v>
      </c>
    </row>
    <row r="33" spans="1:4">
      <c r="A33" s="108" t="s">
        <v>1185</v>
      </c>
      <c r="B33" s="108" t="s">
        <v>2911</v>
      </c>
      <c r="C33" s="108" t="s">
        <v>2914</v>
      </c>
      <c r="D33" s="113">
        <v>2768646</v>
      </c>
    </row>
    <row r="34" spans="1:4">
      <c r="A34" s="108" t="s">
        <v>1185</v>
      </c>
      <c r="B34" s="108" t="s">
        <v>2911</v>
      </c>
      <c r="C34" s="108" t="s">
        <v>729</v>
      </c>
      <c r="D34" s="113">
        <v>144845</v>
      </c>
    </row>
    <row r="35" spans="1:4">
      <c r="A35" s="108" t="s">
        <v>1185</v>
      </c>
      <c r="B35" s="108" t="s">
        <v>2911</v>
      </c>
      <c r="C35" s="108" t="s">
        <v>730</v>
      </c>
      <c r="D35" s="113">
        <v>382856</v>
      </c>
    </row>
    <row r="36" spans="1:4">
      <c r="A36" s="108" t="s">
        <v>1185</v>
      </c>
      <c r="B36" s="109" t="s">
        <v>731</v>
      </c>
      <c r="C36" s="108" t="s">
        <v>732</v>
      </c>
      <c r="D36" s="113">
        <v>1953445</v>
      </c>
    </row>
    <row r="37" spans="1:4">
      <c r="A37" s="108" t="s">
        <v>1185</v>
      </c>
      <c r="B37" s="109" t="s">
        <v>731</v>
      </c>
      <c r="C37" s="108" t="s">
        <v>733</v>
      </c>
      <c r="D37" s="113">
        <v>1300997</v>
      </c>
    </row>
    <row r="38" spans="1:4">
      <c r="A38" s="108" t="s">
        <v>1185</v>
      </c>
      <c r="B38" s="109" t="s">
        <v>731</v>
      </c>
      <c r="C38" s="108" t="s">
        <v>734</v>
      </c>
      <c r="D38" s="113">
        <v>1054792</v>
      </c>
    </row>
    <row r="39" spans="1:4">
      <c r="A39" s="108" t="s">
        <v>1185</v>
      </c>
      <c r="B39" s="109" t="s">
        <v>731</v>
      </c>
      <c r="C39" s="108" t="s">
        <v>739</v>
      </c>
      <c r="D39" s="113">
        <v>99364</v>
      </c>
    </row>
    <row r="40" spans="1:4">
      <c r="A40" s="108" t="s">
        <v>1185</v>
      </c>
      <c r="B40" s="108" t="s">
        <v>735</v>
      </c>
      <c r="C40" s="108" t="s">
        <v>257</v>
      </c>
      <c r="D40" s="113">
        <v>58123</v>
      </c>
    </row>
    <row r="41" spans="1:4">
      <c r="A41" s="108" t="s">
        <v>1185</v>
      </c>
      <c r="B41" s="108" t="s">
        <v>2915</v>
      </c>
      <c r="C41" s="108" t="s">
        <v>257</v>
      </c>
      <c r="D41" s="113">
        <v>315273</v>
      </c>
    </row>
    <row r="42" spans="1:4">
      <c r="A42" s="108" t="s">
        <v>1185</v>
      </c>
      <c r="B42" s="108" t="s">
        <v>737</v>
      </c>
      <c r="C42" s="108" t="s">
        <v>732</v>
      </c>
      <c r="D42" s="113">
        <v>325162</v>
      </c>
    </row>
    <row r="43" spans="1:4">
      <c r="A43" s="108" t="s">
        <v>1185</v>
      </c>
      <c r="B43" s="108" t="s">
        <v>737</v>
      </c>
      <c r="C43" s="109" t="s">
        <v>2916</v>
      </c>
      <c r="D43" s="113">
        <v>167953</v>
      </c>
    </row>
    <row r="44" spans="1:4">
      <c r="A44" s="108" t="s">
        <v>1186</v>
      </c>
      <c r="B44" s="108" t="s">
        <v>536</v>
      </c>
      <c r="C44" s="108" t="s">
        <v>257</v>
      </c>
      <c r="D44" s="113">
        <v>8541494</v>
      </c>
    </row>
    <row r="45" spans="1:4">
      <c r="A45" s="108" t="s">
        <v>1186</v>
      </c>
      <c r="B45" s="108" t="s">
        <v>2911</v>
      </c>
      <c r="C45" s="108" t="s">
        <v>2912</v>
      </c>
      <c r="D45" s="113">
        <v>73750</v>
      </c>
    </row>
    <row r="46" spans="1:4">
      <c r="A46" s="108" t="s">
        <v>1186</v>
      </c>
      <c r="B46" s="108" t="s">
        <v>2911</v>
      </c>
      <c r="C46" s="108" t="s">
        <v>2914</v>
      </c>
      <c r="D46" s="113">
        <v>2490915</v>
      </c>
    </row>
    <row r="47" spans="1:4">
      <c r="A47" s="108" t="s">
        <v>1186</v>
      </c>
      <c r="B47" s="108" t="s">
        <v>2911</v>
      </c>
      <c r="C47" s="108" t="s">
        <v>729</v>
      </c>
      <c r="D47" s="113">
        <v>154246</v>
      </c>
    </row>
    <row r="48" spans="1:4">
      <c r="A48" s="108" t="s">
        <v>1186</v>
      </c>
      <c r="B48" s="108" t="s">
        <v>2911</v>
      </c>
      <c r="C48" s="108" t="s">
        <v>730</v>
      </c>
      <c r="D48" s="113">
        <v>604752</v>
      </c>
    </row>
    <row r="49" spans="1:4">
      <c r="A49" s="108" t="s">
        <v>1186</v>
      </c>
      <c r="B49" s="109" t="s">
        <v>731</v>
      </c>
      <c r="C49" s="108" t="s">
        <v>732</v>
      </c>
      <c r="D49" s="113">
        <v>1926036</v>
      </c>
    </row>
    <row r="50" spans="1:4">
      <c r="A50" s="108" t="s">
        <v>1186</v>
      </c>
      <c r="B50" s="109" t="s">
        <v>731</v>
      </c>
      <c r="C50" s="108" t="s">
        <v>733</v>
      </c>
      <c r="D50" s="113">
        <v>1352556</v>
      </c>
    </row>
    <row r="51" spans="1:4">
      <c r="A51" s="108" t="s">
        <v>1186</v>
      </c>
      <c r="B51" s="109" t="s">
        <v>731</v>
      </c>
      <c r="C51" s="108" t="s">
        <v>734</v>
      </c>
      <c r="D51" s="113">
        <v>963657</v>
      </c>
    </row>
    <row r="52" spans="1:4">
      <c r="A52" s="108" t="s">
        <v>1186</v>
      </c>
      <c r="B52" s="109" t="s">
        <v>731</v>
      </c>
      <c r="C52" s="108" t="s">
        <v>739</v>
      </c>
      <c r="D52" s="113">
        <v>100385</v>
      </c>
    </row>
    <row r="53" spans="1:4">
      <c r="A53" s="108" t="s">
        <v>1186</v>
      </c>
      <c r="B53" s="108" t="s">
        <v>735</v>
      </c>
      <c r="C53" s="108" t="s">
        <v>257</v>
      </c>
      <c r="D53" s="113">
        <v>58998</v>
      </c>
    </row>
    <row r="54" spans="1:4">
      <c r="A54" s="108" t="s">
        <v>1186</v>
      </c>
      <c r="B54" s="108" t="s">
        <v>2915</v>
      </c>
      <c r="C54" s="108" t="s">
        <v>257</v>
      </c>
      <c r="D54" s="113">
        <v>320477</v>
      </c>
    </row>
    <row r="55" spans="1:4">
      <c r="A55" s="108" t="s">
        <v>1186</v>
      </c>
      <c r="B55" s="108" t="s">
        <v>737</v>
      </c>
      <c r="C55" s="108" t="s">
        <v>732</v>
      </c>
      <c r="D55" s="113">
        <v>320857</v>
      </c>
    </row>
    <row r="56" spans="1:4">
      <c r="A56" s="108" t="s">
        <v>1186</v>
      </c>
      <c r="B56" s="108" t="s">
        <v>737</v>
      </c>
      <c r="C56" s="109" t="s">
        <v>2916</v>
      </c>
      <c r="D56" s="113">
        <v>174865</v>
      </c>
    </row>
    <row r="57" spans="1:4">
      <c r="A57" s="108" t="s">
        <v>443</v>
      </c>
      <c r="B57" s="108" t="s">
        <v>536</v>
      </c>
      <c r="C57" s="108" t="s">
        <v>257</v>
      </c>
      <c r="D57" s="113">
        <v>8501539</v>
      </c>
    </row>
    <row r="58" spans="1:4">
      <c r="A58" s="108" t="s">
        <v>443</v>
      </c>
      <c r="B58" s="108" t="s">
        <v>2911</v>
      </c>
      <c r="C58" s="108" t="s">
        <v>2912</v>
      </c>
      <c r="D58" s="113">
        <v>68402</v>
      </c>
    </row>
    <row r="59" spans="1:4">
      <c r="A59" s="108" t="s">
        <v>443</v>
      </c>
      <c r="B59" s="108" t="s">
        <v>2911</v>
      </c>
      <c r="C59" s="108" t="s">
        <v>2914</v>
      </c>
      <c r="D59" s="113">
        <v>2457357</v>
      </c>
    </row>
    <row r="60" spans="1:4">
      <c r="A60" s="108" t="s">
        <v>443</v>
      </c>
      <c r="B60" s="108" t="s">
        <v>2911</v>
      </c>
      <c r="C60" s="108" t="s">
        <v>729</v>
      </c>
      <c r="D60" s="113">
        <v>154033</v>
      </c>
    </row>
    <row r="61" spans="1:4">
      <c r="A61" s="108" t="s">
        <v>443</v>
      </c>
      <c r="B61" s="108" t="s">
        <v>2911</v>
      </c>
      <c r="C61" s="108" t="s">
        <v>730</v>
      </c>
      <c r="D61" s="113">
        <v>520738</v>
      </c>
    </row>
    <row r="62" spans="1:4">
      <c r="A62" s="108" t="s">
        <v>443</v>
      </c>
      <c r="B62" s="109" t="s">
        <v>731</v>
      </c>
      <c r="C62" s="108" t="s">
        <v>732</v>
      </c>
      <c r="D62" s="113">
        <v>1949949</v>
      </c>
    </row>
    <row r="63" spans="1:4">
      <c r="A63" s="108" t="s">
        <v>443</v>
      </c>
      <c r="B63" s="109" t="s">
        <v>731</v>
      </c>
      <c r="C63" s="108" t="s">
        <v>733</v>
      </c>
      <c r="D63" s="113">
        <v>1407861</v>
      </c>
    </row>
    <row r="64" spans="1:4">
      <c r="A64" s="108" t="s">
        <v>443</v>
      </c>
      <c r="B64" s="109" t="s">
        <v>731</v>
      </c>
      <c r="C64" s="108" t="s">
        <v>734</v>
      </c>
      <c r="D64" s="113">
        <v>907815</v>
      </c>
    </row>
    <row r="65" spans="1:4">
      <c r="A65" s="108" t="s">
        <v>443</v>
      </c>
      <c r="B65" s="109" t="s">
        <v>731</v>
      </c>
      <c r="C65" s="108" t="s">
        <v>739</v>
      </c>
      <c r="D65" s="113">
        <v>99898</v>
      </c>
    </row>
    <row r="66" spans="1:4">
      <c r="A66" s="108" t="s">
        <v>443</v>
      </c>
      <c r="B66" s="108" t="s">
        <v>735</v>
      </c>
      <c r="C66" s="108" t="s">
        <v>257</v>
      </c>
      <c r="D66" s="113">
        <v>61292</v>
      </c>
    </row>
    <row r="67" spans="1:4">
      <c r="A67" s="108" t="s">
        <v>443</v>
      </c>
      <c r="B67" s="108" t="s">
        <v>2915</v>
      </c>
      <c r="C67" s="108" t="s">
        <v>257</v>
      </c>
      <c r="D67" s="113">
        <v>367411</v>
      </c>
    </row>
    <row r="68" spans="1:4">
      <c r="A68" s="108" t="s">
        <v>443</v>
      </c>
      <c r="B68" s="108" t="s">
        <v>737</v>
      </c>
      <c r="C68" s="108" t="s">
        <v>732</v>
      </c>
      <c r="D68" s="113">
        <v>324717</v>
      </c>
    </row>
    <row r="69" spans="1:4">
      <c r="A69" s="108" t="s">
        <v>443</v>
      </c>
      <c r="B69" s="108" t="s">
        <v>737</v>
      </c>
      <c r="C69" s="109" t="s">
        <v>2916</v>
      </c>
      <c r="D69" s="113">
        <v>182066</v>
      </c>
    </row>
    <row r="70" spans="1:4">
      <c r="A70" s="108" t="s">
        <v>440</v>
      </c>
      <c r="B70" s="108" t="s">
        <v>536</v>
      </c>
      <c r="C70" s="108" t="s">
        <v>257</v>
      </c>
      <c r="D70" s="113">
        <v>8585233</v>
      </c>
    </row>
    <row r="71" spans="1:4">
      <c r="A71" s="108" t="s">
        <v>440</v>
      </c>
      <c r="B71" s="108" t="s">
        <v>2911</v>
      </c>
      <c r="C71" s="108" t="s">
        <v>2912</v>
      </c>
      <c r="D71" s="113">
        <v>70245</v>
      </c>
    </row>
    <row r="72" spans="1:4">
      <c r="A72" s="108" t="s">
        <v>440</v>
      </c>
      <c r="B72" s="108" t="s">
        <v>2911</v>
      </c>
      <c r="C72" s="108" t="s">
        <v>2914</v>
      </c>
      <c r="D72" s="113">
        <v>2587706</v>
      </c>
    </row>
    <row r="73" spans="1:4">
      <c r="A73" s="108" t="s">
        <v>440</v>
      </c>
      <c r="B73" s="108" t="s">
        <v>2911</v>
      </c>
      <c r="C73" s="108" t="s">
        <v>729</v>
      </c>
      <c r="D73" s="113">
        <v>155460</v>
      </c>
    </row>
    <row r="74" spans="1:4">
      <c r="A74" s="108" t="s">
        <v>440</v>
      </c>
      <c r="B74" s="108" t="s">
        <v>2911</v>
      </c>
      <c r="C74" s="108" t="s">
        <v>730</v>
      </c>
      <c r="D74" s="113">
        <v>663144</v>
      </c>
    </row>
    <row r="75" spans="1:4">
      <c r="A75" s="108" t="s">
        <v>440</v>
      </c>
      <c r="B75" s="109" t="s">
        <v>731</v>
      </c>
      <c r="C75" s="108" t="s">
        <v>732</v>
      </c>
      <c r="D75" s="113">
        <v>1992985</v>
      </c>
    </row>
    <row r="76" spans="1:4">
      <c r="A76" s="108" t="s">
        <v>440</v>
      </c>
      <c r="B76" s="109" t="s">
        <v>731</v>
      </c>
      <c r="C76" s="108" t="s">
        <v>733</v>
      </c>
      <c r="D76" s="113">
        <v>1213142</v>
      </c>
    </row>
    <row r="77" spans="1:4">
      <c r="A77" s="108" t="s">
        <v>440</v>
      </c>
      <c r="B77" s="109" t="s">
        <v>731</v>
      </c>
      <c r="C77" s="108" t="s">
        <v>734</v>
      </c>
      <c r="D77" s="113">
        <v>856190</v>
      </c>
    </row>
    <row r="78" spans="1:4">
      <c r="A78" s="108" t="s">
        <v>440</v>
      </c>
      <c r="B78" s="109" t="s">
        <v>731</v>
      </c>
      <c r="C78" s="108" t="s">
        <v>739</v>
      </c>
      <c r="D78" s="113">
        <v>140820</v>
      </c>
    </row>
    <row r="79" spans="1:4">
      <c r="A79" s="108" t="s">
        <v>440</v>
      </c>
      <c r="B79" s="108" t="s">
        <v>735</v>
      </c>
      <c r="C79" s="108" t="s">
        <v>257</v>
      </c>
      <c r="D79" s="113">
        <v>63062</v>
      </c>
    </row>
    <row r="80" spans="1:4">
      <c r="A80" s="108" t="s">
        <v>440</v>
      </c>
      <c r="B80" s="108" t="s">
        <v>2915</v>
      </c>
      <c r="C80" s="108" t="s">
        <v>257</v>
      </c>
      <c r="D80" s="113">
        <v>356857</v>
      </c>
    </row>
    <row r="81" spans="1:4">
      <c r="A81" s="108" t="s">
        <v>440</v>
      </c>
      <c r="B81" s="108" t="s">
        <v>737</v>
      </c>
      <c r="C81" s="108" t="s">
        <v>732</v>
      </c>
      <c r="D81" s="113">
        <v>323171</v>
      </c>
    </row>
    <row r="82" spans="1:4">
      <c r="A82" s="108" t="s">
        <v>440</v>
      </c>
      <c r="B82" s="108" t="s">
        <v>737</v>
      </c>
      <c r="C82" s="109" t="s">
        <v>2916</v>
      </c>
      <c r="D82" s="113">
        <v>162451</v>
      </c>
    </row>
    <row r="83" spans="1:4">
      <c r="A83" s="108" t="s">
        <v>441</v>
      </c>
      <c r="B83" s="108" t="s">
        <v>536</v>
      </c>
      <c r="C83" s="108" t="s">
        <v>257</v>
      </c>
      <c r="D83" s="113">
        <v>8558216</v>
      </c>
    </row>
    <row r="84" spans="1:4">
      <c r="A84" s="108" t="s">
        <v>441</v>
      </c>
      <c r="B84" s="108" t="s">
        <v>2911</v>
      </c>
      <c r="C84" s="108" t="s">
        <v>2912</v>
      </c>
      <c r="D84" s="113">
        <v>69721</v>
      </c>
    </row>
    <row r="85" spans="1:4">
      <c r="A85" s="108" t="s">
        <v>441</v>
      </c>
      <c r="B85" s="108" t="s">
        <v>2911</v>
      </c>
      <c r="C85" s="108" t="s">
        <v>2914</v>
      </c>
      <c r="D85" s="113">
        <v>2559006</v>
      </c>
    </row>
    <row r="86" spans="1:4">
      <c r="A86" s="108" t="s">
        <v>441</v>
      </c>
      <c r="B86" s="108" t="s">
        <v>2911</v>
      </c>
      <c r="C86" s="108" t="s">
        <v>729</v>
      </c>
      <c r="D86" s="113">
        <v>150397</v>
      </c>
    </row>
    <row r="87" spans="1:4">
      <c r="A87" s="108" t="s">
        <v>441</v>
      </c>
      <c r="B87" s="108" t="s">
        <v>2911</v>
      </c>
      <c r="C87" s="108" t="s">
        <v>730</v>
      </c>
      <c r="D87" s="113">
        <v>583172</v>
      </c>
    </row>
    <row r="88" spans="1:4">
      <c r="A88" s="108" t="s">
        <v>441</v>
      </c>
      <c r="B88" s="109" t="s">
        <v>731</v>
      </c>
      <c r="C88" s="108" t="s">
        <v>732</v>
      </c>
      <c r="D88" s="113">
        <v>2004569</v>
      </c>
    </row>
    <row r="89" spans="1:4">
      <c r="A89" s="108" t="s">
        <v>441</v>
      </c>
      <c r="B89" s="109" t="s">
        <v>731</v>
      </c>
      <c r="C89" s="108" t="s">
        <v>733</v>
      </c>
      <c r="D89" s="113">
        <v>1255627</v>
      </c>
    </row>
    <row r="90" spans="1:4">
      <c r="A90" s="108" t="s">
        <v>441</v>
      </c>
      <c r="B90" s="109" t="s">
        <v>731</v>
      </c>
      <c r="C90" s="108" t="s">
        <v>734</v>
      </c>
      <c r="D90" s="113">
        <v>842692</v>
      </c>
    </row>
    <row r="91" spans="1:4">
      <c r="A91" s="108" t="s">
        <v>441</v>
      </c>
      <c r="B91" s="109" t="s">
        <v>731</v>
      </c>
      <c r="C91" s="108" t="s">
        <v>739</v>
      </c>
      <c r="D91" s="113">
        <v>141485</v>
      </c>
    </row>
    <row r="92" spans="1:4">
      <c r="A92" s="108" t="s">
        <v>441</v>
      </c>
      <c r="B92" s="108" t="s">
        <v>735</v>
      </c>
      <c r="C92" s="108" t="s">
        <v>257</v>
      </c>
      <c r="D92" s="113">
        <v>65554</v>
      </c>
    </row>
    <row r="93" spans="1:4">
      <c r="A93" s="108" t="s">
        <v>441</v>
      </c>
      <c r="B93" s="108" t="s">
        <v>2915</v>
      </c>
      <c r="C93" s="108" t="s">
        <v>257</v>
      </c>
      <c r="D93" s="113">
        <v>392682</v>
      </c>
    </row>
    <row r="94" spans="1:4">
      <c r="A94" s="108" t="s">
        <v>441</v>
      </c>
      <c r="B94" s="108" t="s">
        <v>737</v>
      </c>
      <c r="C94" s="108" t="s">
        <v>732</v>
      </c>
      <c r="D94" s="113">
        <v>324362</v>
      </c>
    </row>
    <row r="95" spans="1:4">
      <c r="A95" s="108" t="s">
        <v>441</v>
      </c>
      <c r="B95" s="108" t="s">
        <v>737</v>
      </c>
      <c r="C95" s="109" t="s">
        <v>2916</v>
      </c>
      <c r="D95" s="113">
        <v>168949</v>
      </c>
    </row>
    <row r="96" spans="1:4">
      <c r="A96" s="108" t="s">
        <v>677</v>
      </c>
      <c r="B96" s="108" t="s">
        <v>536</v>
      </c>
      <c r="C96" s="108" t="s">
        <v>257</v>
      </c>
      <c r="D96" s="113">
        <v>8711668</v>
      </c>
    </row>
    <row r="97" spans="1:4">
      <c r="A97" s="108" t="s">
        <v>677</v>
      </c>
      <c r="B97" s="108" t="s">
        <v>2911</v>
      </c>
      <c r="C97" s="108" t="s">
        <v>2912</v>
      </c>
      <c r="D97" s="113">
        <v>81076</v>
      </c>
    </row>
    <row r="98" spans="1:4">
      <c r="A98" s="108" t="s">
        <v>677</v>
      </c>
      <c r="B98" s="108" t="s">
        <v>2911</v>
      </c>
      <c r="C98" s="108" t="s">
        <v>2914</v>
      </c>
      <c r="D98" s="113">
        <v>2544079</v>
      </c>
    </row>
    <row r="99" spans="1:4">
      <c r="A99" s="108" t="s">
        <v>677</v>
      </c>
      <c r="B99" s="108" t="s">
        <v>2911</v>
      </c>
      <c r="C99" s="108" t="s">
        <v>729</v>
      </c>
      <c r="D99" s="113">
        <v>147831</v>
      </c>
    </row>
    <row r="100" spans="1:4">
      <c r="A100" s="108" t="s">
        <v>677</v>
      </c>
      <c r="B100" s="108" t="s">
        <v>2911</v>
      </c>
      <c r="C100" s="108" t="s">
        <v>730</v>
      </c>
      <c r="D100" s="113">
        <v>708980</v>
      </c>
    </row>
    <row r="101" spans="1:4">
      <c r="A101" s="108" t="s">
        <v>677</v>
      </c>
      <c r="B101" s="109" t="s">
        <v>731</v>
      </c>
      <c r="C101" s="108" t="s">
        <v>732</v>
      </c>
      <c r="D101" s="113">
        <v>2009506</v>
      </c>
    </row>
    <row r="102" spans="1:4">
      <c r="A102" s="108" t="s">
        <v>677</v>
      </c>
      <c r="B102" s="109" t="s">
        <v>731</v>
      </c>
      <c r="C102" s="108" t="s">
        <v>733</v>
      </c>
      <c r="D102" s="113">
        <v>1296772</v>
      </c>
    </row>
    <row r="103" spans="1:4">
      <c r="A103" s="108" t="s">
        <v>677</v>
      </c>
      <c r="B103" s="109" t="s">
        <v>731</v>
      </c>
      <c r="C103" s="108" t="s">
        <v>734</v>
      </c>
      <c r="D103" s="113">
        <v>831700</v>
      </c>
    </row>
    <row r="104" spans="1:4">
      <c r="A104" s="108" t="s">
        <v>677</v>
      </c>
      <c r="B104" s="109" t="s">
        <v>731</v>
      </c>
      <c r="C104" s="108" t="s">
        <v>739</v>
      </c>
      <c r="D104" s="113">
        <v>139364</v>
      </c>
    </row>
    <row r="105" spans="1:4">
      <c r="A105" s="108" t="s">
        <v>677</v>
      </c>
      <c r="B105" s="108" t="s">
        <v>735</v>
      </c>
      <c r="C105" s="108" t="s">
        <v>257</v>
      </c>
      <c r="D105" s="113">
        <v>68260</v>
      </c>
    </row>
    <row r="106" spans="1:4">
      <c r="A106" s="108" t="s">
        <v>677</v>
      </c>
      <c r="B106" s="108" t="s">
        <v>2915</v>
      </c>
      <c r="C106" s="108" t="s">
        <v>257</v>
      </c>
      <c r="D106" s="113">
        <v>383901</v>
      </c>
    </row>
    <row r="107" spans="1:4">
      <c r="A107" s="108" t="s">
        <v>677</v>
      </c>
      <c r="B107" s="108" t="s">
        <v>737</v>
      </c>
      <c r="C107" s="108" t="s">
        <v>732</v>
      </c>
      <c r="D107" s="113">
        <v>327806</v>
      </c>
    </row>
    <row r="108" spans="1:4">
      <c r="A108" s="108" t="s">
        <v>677</v>
      </c>
      <c r="B108" s="108" t="s">
        <v>737</v>
      </c>
      <c r="C108" s="109" t="s">
        <v>2916</v>
      </c>
      <c r="D108" s="113">
        <v>172393</v>
      </c>
    </row>
    <row r="109" spans="1:4">
      <c r="A109" s="108" t="s">
        <v>2834</v>
      </c>
      <c r="B109" s="108" t="s">
        <v>536</v>
      </c>
      <c r="C109" s="108" t="s">
        <v>257</v>
      </c>
      <c r="D109" s="108">
        <v>8573585</v>
      </c>
    </row>
    <row r="110" spans="1:4">
      <c r="A110" s="108" t="s">
        <v>2834</v>
      </c>
      <c r="B110" s="108" t="s">
        <v>2911</v>
      </c>
      <c r="C110" s="108" t="s">
        <v>2912</v>
      </c>
      <c r="D110" s="108">
        <v>82797</v>
      </c>
    </row>
    <row r="111" spans="1:4">
      <c r="A111" s="108" t="s">
        <v>2834</v>
      </c>
      <c r="B111" s="108" t="s">
        <v>2911</v>
      </c>
      <c r="C111" s="108" t="s">
        <v>2914</v>
      </c>
      <c r="D111" s="108">
        <v>2528504</v>
      </c>
    </row>
    <row r="112" spans="1:4">
      <c r="A112" s="108" t="s">
        <v>2834</v>
      </c>
      <c r="B112" s="108" t="s">
        <v>2911</v>
      </c>
      <c r="C112" s="108" t="s">
        <v>729</v>
      </c>
      <c r="D112" s="108">
        <v>152984</v>
      </c>
    </row>
    <row r="113" spans="1:4">
      <c r="A113" s="108" t="s">
        <v>2834</v>
      </c>
      <c r="B113" s="108" t="s">
        <v>2911</v>
      </c>
      <c r="C113" s="108" t="s">
        <v>730</v>
      </c>
      <c r="D113" s="108">
        <v>619800</v>
      </c>
    </row>
    <row r="114" spans="1:4">
      <c r="A114" s="108" t="s">
        <v>2834</v>
      </c>
      <c r="B114" s="109" t="s">
        <v>731</v>
      </c>
      <c r="C114" s="108" t="s">
        <v>732</v>
      </c>
      <c r="D114" s="108">
        <v>2032304</v>
      </c>
    </row>
    <row r="115" spans="1:4">
      <c r="A115" s="108" t="s">
        <v>2834</v>
      </c>
      <c r="B115" s="109" t="s">
        <v>731</v>
      </c>
      <c r="C115" s="108" t="s">
        <v>733</v>
      </c>
      <c r="D115" s="108">
        <v>1255936</v>
      </c>
    </row>
    <row r="116" spans="1:4">
      <c r="A116" s="108" t="s">
        <v>2834</v>
      </c>
      <c r="B116" s="109" t="s">
        <v>731</v>
      </c>
      <c r="C116" s="108" t="s">
        <v>734</v>
      </c>
      <c r="D116" s="108">
        <v>801759</v>
      </c>
    </row>
    <row r="117" spans="1:4">
      <c r="A117" s="108" t="s">
        <v>2834</v>
      </c>
      <c r="B117" s="109" t="s">
        <v>731</v>
      </c>
      <c r="C117" s="108" t="s">
        <v>739</v>
      </c>
      <c r="D117" s="108">
        <v>140950</v>
      </c>
    </row>
    <row r="118" spans="1:4">
      <c r="A118" s="108" t="s">
        <v>2834</v>
      </c>
      <c r="B118" s="108" t="s">
        <v>735</v>
      </c>
      <c r="C118" s="108" t="s">
        <v>257</v>
      </c>
      <c r="D118" s="108">
        <v>71297</v>
      </c>
    </row>
    <row r="119" spans="1:4">
      <c r="A119" s="108" t="s">
        <v>2834</v>
      </c>
      <c r="B119" s="108" t="s">
        <v>2915</v>
      </c>
      <c r="C119" s="108" t="s">
        <v>257</v>
      </c>
      <c r="D119" s="108">
        <v>389036</v>
      </c>
    </row>
    <row r="120" spans="1:4">
      <c r="A120" s="108" t="s">
        <v>2834</v>
      </c>
      <c r="B120" s="108" t="s">
        <v>737</v>
      </c>
      <c r="C120" s="108" t="s">
        <v>732</v>
      </c>
      <c r="D120" s="108">
        <v>329703</v>
      </c>
    </row>
    <row r="121" spans="1:4">
      <c r="A121" s="108" t="s">
        <v>2834</v>
      </c>
      <c r="B121" s="108" t="s">
        <v>737</v>
      </c>
      <c r="C121" s="109" t="s">
        <v>2916</v>
      </c>
      <c r="D121" s="108">
        <v>168515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workbookViewId="0"/>
  </sheetViews>
  <sheetFormatPr defaultRowHeight="14.25"/>
  <cols>
    <col min="1" max="1" width="11.6640625" bestFit="1" customWidth="1"/>
    <col min="2" max="2" width="10.44140625" customWidth="1"/>
    <col min="3" max="4" width="11.109375" customWidth="1"/>
    <col min="5" max="5" width="10.109375" customWidth="1"/>
    <col min="6" max="6" width="11.109375" customWidth="1"/>
    <col min="7" max="7" width="10.44140625" customWidth="1"/>
    <col min="8" max="8" width="11.6640625" customWidth="1"/>
  </cols>
  <sheetData>
    <row r="1" spans="1:7">
      <c r="A1" s="47" t="s">
        <v>2917</v>
      </c>
      <c r="B1" s="47" t="s">
        <v>2057</v>
      </c>
    </row>
    <row r="2" spans="1:7">
      <c r="A2" s="47" t="s">
        <v>1975</v>
      </c>
      <c r="B2" s="166" t="s">
        <v>728</v>
      </c>
      <c r="C2" s="166" t="s">
        <v>731</v>
      </c>
      <c r="D2" s="166" t="s">
        <v>735</v>
      </c>
      <c r="E2" s="166" t="s">
        <v>736</v>
      </c>
      <c r="F2" s="166" t="s">
        <v>737</v>
      </c>
      <c r="G2" s="166" t="s">
        <v>1976</v>
      </c>
    </row>
    <row r="3" spans="1:7">
      <c r="A3" s="50" t="s">
        <v>1203</v>
      </c>
      <c r="B3" s="1">
        <v>4153722</v>
      </c>
      <c r="C3" s="1">
        <v>4392724</v>
      </c>
      <c r="D3" s="1">
        <v>53907</v>
      </c>
      <c r="E3" s="1">
        <v>341207</v>
      </c>
      <c r="F3" s="1">
        <v>487272</v>
      </c>
      <c r="G3" s="1">
        <v>9428832</v>
      </c>
    </row>
    <row r="4" spans="1:7">
      <c r="A4" s="50" t="s">
        <v>1184</v>
      </c>
      <c r="B4" s="1">
        <v>4236858</v>
      </c>
      <c r="C4" s="1">
        <v>4494412</v>
      </c>
      <c r="D4" s="1">
        <v>55964</v>
      </c>
      <c r="E4" s="1">
        <v>329563</v>
      </c>
      <c r="F4" s="1">
        <v>495221</v>
      </c>
      <c r="G4" s="1">
        <v>9612018</v>
      </c>
    </row>
    <row r="5" spans="1:7">
      <c r="A5" s="50" t="s">
        <v>1185</v>
      </c>
      <c r="B5" s="1">
        <v>3366160</v>
      </c>
      <c r="C5" s="1">
        <v>4408598</v>
      </c>
      <c r="D5" s="1">
        <v>58123</v>
      </c>
      <c r="E5" s="1">
        <v>315273</v>
      </c>
      <c r="F5" s="1">
        <v>493115</v>
      </c>
      <c r="G5" s="1">
        <v>8641269</v>
      </c>
    </row>
    <row r="6" spans="1:7">
      <c r="A6" s="50" t="s">
        <v>1186</v>
      </c>
      <c r="B6" s="1">
        <v>3323663</v>
      </c>
      <c r="C6" s="1">
        <v>4342634</v>
      </c>
      <c r="D6" s="1">
        <v>58998</v>
      </c>
      <c r="E6" s="1">
        <v>320477</v>
      </c>
      <c r="F6" s="1">
        <v>495722</v>
      </c>
      <c r="G6" s="1">
        <v>8541494</v>
      </c>
    </row>
    <row r="7" spans="1:7">
      <c r="A7" s="50" t="s">
        <v>443</v>
      </c>
      <c r="B7" s="1">
        <v>3200530</v>
      </c>
      <c r="C7" s="1">
        <v>4365523</v>
      </c>
      <c r="D7" s="1">
        <v>61292</v>
      </c>
      <c r="E7" s="1">
        <v>367411</v>
      </c>
      <c r="F7" s="1">
        <v>506783</v>
      </c>
      <c r="G7" s="1">
        <v>8501539</v>
      </c>
    </row>
    <row r="8" spans="1:7">
      <c r="A8" s="50" t="s">
        <v>440</v>
      </c>
      <c r="B8" s="1">
        <v>3476555</v>
      </c>
      <c r="C8" s="1">
        <v>4203137</v>
      </c>
      <c r="D8" s="1">
        <v>63062</v>
      </c>
      <c r="E8" s="1">
        <v>356857</v>
      </c>
      <c r="F8" s="1">
        <v>485622</v>
      </c>
      <c r="G8" s="1">
        <v>8585233</v>
      </c>
    </row>
    <row r="9" spans="1:7">
      <c r="A9" s="50" t="s">
        <v>441</v>
      </c>
      <c r="B9" s="1">
        <v>3362296</v>
      </c>
      <c r="C9" s="1">
        <v>4244373</v>
      </c>
      <c r="D9" s="1">
        <v>65554</v>
      </c>
      <c r="E9" s="1">
        <v>392682</v>
      </c>
      <c r="F9" s="1">
        <v>493311</v>
      </c>
      <c r="G9" s="1">
        <v>8558216</v>
      </c>
    </row>
    <row r="10" spans="1:7">
      <c r="A10" s="50" t="s">
        <v>677</v>
      </c>
      <c r="B10" s="1">
        <v>3481966</v>
      </c>
      <c r="C10" s="1">
        <v>4277342</v>
      </c>
      <c r="D10" s="1">
        <v>68260</v>
      </c>
      <c r="E10" s="1">
        <v>383901</v>
      </c>
      <c r="F10" s="1">
        <v>500199</v>
      </c>
      <c r="G10" s="1">
        <v>8711668</v>
      </c>
    </row>
    <row r="11" spans="1:7">
      <c r="A11" s="50" t="s">
        <v>2834</v>
      </c>
      <c r="B11" s="1">
        <v>3384085</v>
      </c>
      <c r="C11" s="1">
        <v>4230949</v>
      </c>
      <c r="D11" s="1">
        <v>71297</v>
      </c>
      <c r="E11" s="1">
        <v>389036</v>
      </c>
      <c r="F11" s="1">
        <v>498218</v>
      </c>
      <c r="G11" s="1">
        <v>8573585</v>
      </c>
    </row>
    <row r="12" spans="1:7">
      <c r="A12" s="50" t="s">
        <v>1976</v>
      </c>
      <c r="B12" s="1">
        <v>31985835</v>
      </c>
      <c r="C12" s="1">
        <v>38959692</v>
      </c>
      <c r="D12" s="1">
        <v>556457</v>
      </c>
      <c r="E12" s="1">
        <v>3196407</v>
      </c>
      <c r="F12" s="1">
        <v>4455463</v>
      </c>
      <c r="G12" s="1">
        <v>79153854</v>
      </c>
    </row>
  </sheetData>
  <phoneticPr fontId="18"/>
  <pageMargins left="0.7" right="0.7" top="0.75" bottom="0.75" header="0.3" footer="0.3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workbookViewId="0"/>
  </sheetViews>
  <sheetFormatPr defaultRowHeight="14.25"/>
  <cols>
    <col min="1" max="1" width="16.33203125" customWidth="1"/>
    <col min="2" max="2" width="6.5546875" bestFit="1" customWidth="1"/>
    <col min="3" max="4" width="10.21875" bestFit="1" customWidth="1"/>
    <col min="5" max="5" width="13.44140625" bestFit="1" customWidth="1"/>
    <col min="6" max="6" width="5.5546875" bestFit="1" customWidth="1"/>
    <col min="7" max="7" width="10.21875" bestFit="1" customWidth="1"/>
    <col min="8" max="8" width="15.33203125" bestFit="1" customWidth="1"/>
    <col min="9" max="11" width="6.5546875" bestFit="1" customWidth="1"/>
    <col min="12" max="12" width="8.6640625" bestFit="1" customWidth="1"/>
  </cols>
  <sheetData>
    <row r="1" spans="1:12">
      <c r="A1" t="s">
        <v>1070</v>
      </c>
    </row>
    <row r="2" spans="1:12" s="78" customFormat="1">
      <c r="A2" s="78" t="s">
        <v>3174</v>
      </c>
    </row>
    <row r="3" spans="1:12">
      <c r="A3" t="s">
        <v>610</v>
      </c>
    </row>
    <row r="4" spans="1:12" s="78" customFormat="1">
      <c r="A4" s="188" t="s">
        <v>2925</v>
      </c>
      <c r="B4" s="188" t="s">
        <v>2926</v>
      </c>
      <c r="C4" s="188"/>
      <c r="D4" s="188"/>
      <c r="E4" s="188"/>
      <c r="F4" s="188"/>
      <c r="G4" s="188"/>
      <c r="H4" s="188"/>
      <c r="I4" s="188" t="s">
        <v>2924</v>
      </c>
      <c r="J4" s="188"/>
      <c r="K4" s="188"/>
      <c r="L4" s="188"/>
    </row>
    <row r="5" spans="1:12" s="78" customFormat="1">
      <c r="A5" s="188"/>
      <c r="B5" s="188" t="s">
        <v>2927</v>
      </c>
      <c r="C5" s="188"/>
      <c r="D5" s="188"/>
      <c r="E5" s="188"/>
      <c r="F5" s="188" t="s">
        <v>1071</v>
      </c>
      <c r="G5" s="188"/>
      <c r="H5" s="188"/>
      <c r="I5" s="188" t="s">
        <v>2922</v>
      </c>
      <c r="J5" s="188" t="s">
        <v>2923</v>
      </c>
      <c r="K5" s="188" t="s">
        <v>1072</v>
      </c>
      <c r="L5" s="188" t="s">
        <v>1073</v>
      </c>
    </row>
    <row r="6" spans="1:12" s="78" customFormat="1">
      <c r="A6" s="188"/>
      <c r="B6" s="113" t="s">
        <v>2918</v>
      </c>
      <c r="C6" s="113" t="s">
        <v>2920</v>
      </c>
      <c r="D6" s="113" t="s">
        <v>2928</v>
      </c>
      <c r="E6" s="113" t="s">
        <v>2929</v>
      </c>
      <c r="F6" s="113" t="s">
        <v>2918</v>
      </c>
      <c r="G6" s="113" t="s">
        <v>2930</v>
      </c>
      <c r="H6" s="113" t="s">
        <v>2921</v>
      </c>
      <c r="I6" s="188"/>
      <c r="J6" s="188"/>
      <c r="K6" s="188"/>
      <c r="L6" s="188"/>
    </row>
    <row r="7" spans="1:12" s="78" customFormat="1" ht="7.5" customHeight="1">
      <c r="A7" s="158" t="str">
        <f>A4</f>
        <v>年度別</v>
      </c>
      <c r="B7" s="158" t="str">
        <f>B6&amp;"("&amp;$B$5&amp;")"&amp;"("&amp;$B$4&amp;")"</f>
        <v>総数(個人)(町民税)</v>
      </c>
      <c r="C7" s="158" t="str">
        <f t="shared" ref="C7:E7" si="0">C6&amp;"("&amp;$B$5&amp;")"&amp;"("&amp;$B$4&amp;")"</f>
        <v>均等割のみ(個人)(町民税)</v>
      </c>
      <c r="D7" s="158" t="str">
        <f t="shared" si="0"/>
        <v>所得割のみ(個人)(町民税)</v>
      </c>
      <c r="E7" s="158" t="str">
        <f t="shared" si="0"/>
        <v>均等割・所得割(個人)(町民税)</v>
      </c>
      <c r="F7" s="158" t="str">
        <f>F6&amp;"("&amp;$F$5&amp;")"&amp;"("&amp;$B$4&amp;")"</f>
        <v>総数(法人)(町民税)</v>
      </c>
      <c r="G7" s="158" t="str">
        <f t="shared" ref="G7:H7" si="1">G6&amp;"("&amp;$F$5&amp;")"&amp;"("&amp;$B$4&amp;")"</f>
        <v>均等割のみ(法人)(町民税)</v>
      </c>
      <c r="H7" s="158" t="str">
        <f t="shared" si="1"/>
        <v>法人税割・均等割(法人)(町民税)</v>
      </c>
      <c r="I7" s="158" t="str">
        <f>I5&amp;"("&amp;$I$4&amp;")"</f>
        <v>総数(固定資産税(免点以上))</v>
      </c>
      <c r="J7" s="158" t="str">
        <f t="shared" ref="J7:L7" si="2">J5&amp;"("&amp;$I$4&amp;")"</f>
        <v>土地(固定資産税(免点以上))</v>
      </c>
      <c r="K7" s="158" t="str">
        <f t="shared" si="2"/>
        <v>家屋(固定資産税(免点以上))</v>
      </c>
      <c r="L7" s="158" t="str">
        <f t="shared" si="2"/>
        <v>償却資産(固定資産税(免点以上))</v>
      </c>
    </row>
    <row r="8" spans="1:12" s="78" customFormat="1">
      <c r="A8" s="108" t="s">
        <v>1181</v>
      </c>
      <c r="B8" s="116">
        <v>23354</v>
      </c>
      <c r="C8" s="116">
        <v>1215</v>
      </c>
      <c r="D8" s="116">
        <v>0</v>
      </c>
      <c r="E8" s="116">
        <v>22139</v>
      </c>
      <c r="F8" s="116">
        <v>1169</v>
      </c>
      <c r="G8" s="116">
        <v>694</v>
      </c>
      <c r="H8" s="116">
        <v>475</v>
      </c>
      <c r="I8" s="116">
        <v>23528</v>
      </c>
      <c r="J8" s="116">
        <v>10930</v>
      </c>
      <c r="K8" s="116">
        <v>12017</v>
      </c>
      <c r="L8" s="116">
        <v>581</v>
      </c>
    </row>
    <row r="9" spans="1:12" s="78" customFormat="1">
      <c r="A9" s="108" t="s">
        <v>1182</v>
      </c>
      <c r="B9" s="116">
        <v>23396</v>
      </c>
      <c r="C9" s="116">
        <v>1282</v>
      </c>
      <c r="D9" s="116">
        <v>0</v>
      </c>
      <c r="E9" s="116">
        <v>22114</v>
      </c>
      <c r="F9" s="116">
        <v>1184</v>
      </c>
      <c r="G9" s="116">
        <v>743</v>
      </c>
      <c r="H9" s="116">
        <v>441</v>
      </c>
      <c r="I9" s="116">
        <v>23943</v>
      </c>
      <c r="J9" s="116">
        <v>11162</v>
      </c>
      <c r="K9" s="116">
        <v>12221</v>
      </c>
      <c r="L9" s="116">
        <v>560</v>
      </c>
    </row>
    <row r="10" spans="1:12" s="78" customFormat="1">
      <c r="A10" s="108" t="s">
        <v>1183</v>
      </c>
      <c r="B10" s="116">
        <v>23017</v>
      </c>
      <c r="C10" s="116">
        <v>1367</v>
      </c>
      <c r="D10" s="116">
        <v>0</v>
      </c>
      <c r="E10" s="116">
        <v>21650</v>
      </c>
      <c r="F10" s="116">
        <v>1167</v>
      </c>
      <c r="G10" s="116">
        <v>831</v>
      </c>
      <c r="H10" s="116">
        <v>336</v>
      </c>
      <c r="I10" s="116">
        <v>24240</v>
      </c>
      <c r="J10" s="116">
        <v>11320</v>
      </c>
      <c r="K10" s="116">
        <v>12363</v>
      </c>
      <c r="L10" s="116">
        <v>557</v>
      </c>
    </row>
    <row r="11" spans="1:12" s="78" customFormat="1">
      <c r="A11" s="108" t="s">
        <v>438</v>
      </c>
      <c r="B11" s="117">
        <v>23025</v>
      </c>
      <c r="C11" s="117">
        <v>1368</v>
      </c>
      <c r="D11" s="117">
        <v>0</v>
      </c>
      <c r="E11" s="117">
        <v>21657</v>
      </c>
      <c r="F11" s="117">
        <v>1151</v>
      </c>
      <c r="G11" s="117">
        <v>790</v>
      </c>
      <c r="H11" s="117">
        <v>361</v>
      </c>
      <c r="I11" s="116">
        <v>24510</v>
      </c>
      <c r="J11" s="117">
        <v>11470</v>
      </c>
      <c r="K11" s="117">
        <v>12502</v>
      </c>
      <c r="L11" s="117">
        <v>538</v>
      </c>
    </row>
    <row r="12" spans="1:12" s="78" customFormat="1">
      <c r="A12" s="108" t="s">
        <v>931</v>
      </c>
      <c r="B12" s="117">
        <v>23130</v>
      </c>
      <c r="C12" s="117">
        <v>1314</v>
      </c>
      <c r="D12" s="117">
        <v>0</v>
      </c>
      <c r="E12" s="117">
        <v>21816</v>
      </c>
      <c r="F12" s="117">
        <v>1149</v>
      </c>
      <c r="G12" s="117">
        <v>746</v>
      </c>
      <c r="H12" s="117">
        <v>403</v>
      </c>
      <c r="I12" s="116">
        <v>24836</v>
      </c>
      <c r="J12" s="117">
        <v>11637</v>
      </c>
      <c r="K12" s="117">
        <v>12661</v>
      </c>
      <c r="L12" s="117">
        <v>538</v>
      </c>
    </row>
    <row r="13" spans="1:12" s="78" customFormat="1">
      <c r="A13" s="108" t="s">
        <v>932</v>
      </c>
      <c r="B13" s="117">
        <v>23255</v>
      </c>
      <c r="C13" s="117">
        <v>1281</v>
      </c>
      <c r="D13" s="117">
        <v>0</v>
      </c>
      <c r="E13" s="117">
        <v>21974</v>
      </c>
      <c r="F13" s="117">
        <v>1150</v>
      </c>
      <c r="G13" s="117">
        <v>722</v>
      </c>
      <c r="H13" s="117">
        <v>428</v>
      </c>
      <c r="I13" s="116">
        <v>25136</v>
      </c>
      <c r="J13" s="117">
        <v>11799</v>
      </c>
      <c r="K13" s="117">
        <v>12828</v>
      </c>
      <c r="L13" s="117">
        <v>509</v>
      </c>
    </row>
    <row r="14" spans="1:12" s="78" customFormat="1">
      <c r="A14" s="108" t="s">
        <v>933</v>
      </c>
      <c r="B14" s="117">
        <v>23208</v>
      </c>
      <c r="C14" s="117">
        <v>1318</v>
      </c>
      <c r="D14" s="117">
        <v>0</v>
      </c>
      <c r="E14" s="117">
        <v>21890</v>
      </c>
      <c r="F14" s="117">
        <v>1168</v>
      </c>
      <c r="G14" s="117">
        <v>701</v>
      </c>
      <c r="H14" s="117">
        <v>467</v>
      </c>
      <c r="I14" s="116">
        <v>25374</v>
      </c>
      <c r="J14" s="117">
        <v>11935</v>
      </c>
      <c r="K14" s="117">
        <v>12920</v>
      </c>
      <c r="L14" s="117">
        <v>519</v>
      </c>
    </row>
    <row r="15" spans="1:12" s="78" customFormat="1">
      <c r="A15" s="108" t="s">
        <v>3244</v>
      </c>
      <c r="B15" s="108">
        <v>23336</v>
      </c>
      <c r="C15" s="108">
        <v>1420</v>
      </c>
      <c r="D15" s="108">
        <v>0</v>
      </c>
      <c r="E15" s="108">
        <v>21916</v>
      </c>
      <c r="F15" s="108">
        <v>1153</v>
      </c>
      <c r="G15" s="108">
        <v>683</v>
      </c>
      <c r="H15" s="108">
        <v>470</v>
      </c>
      <c r="I15" s="108">
        <v>25768</v>
      </c>
      <c r="J15" s="108">
        <v>12129</v>
      </c>
      <c r="K15" s="108">
        <v>13100</v>
      </c>
      <c r="L15" s="108">
        <v>539</v>
      </c>
    </row>
    <row r="16" spans="1:12" s="78" customFormat="1"/>
  </sheetData>
  <autoFilter ref="A7:L7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9">
    <mergeCell ref="L5:L6"/>
    <mergeCell ref="B4:H4"/>
    <mergeCell ref="B5:E5"/>
    <mergeCell ref="F5:H5"/>
    <mergeCell ref="A4:A6"/>
    <mergeCell ref="I4:L4"/>
    <mergeCell ref="I5:I6"/>
    <mergeCell ref="J5:J6"/>
    <mergeCell ref="K5:K6"/>
  </mergeCells>
  <phoneticPr fontId="18"/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/>
  </sheetViews>
  <sheetFormatPr defaultRowHeight="14.25"/>
  <cols>
    <col min="1" max="1" width="10.6640625" bestFit="1" customWidth="1"/>
    <col min="2" max="3" width="13.33203125" bestFit="1" customWidth="1"/>
    <col min="4" max="4" width="21.109375" bestFit="1" customWidth="1"/>
  </cols>
  <sheetData>
    <row r="1" spans="1:4">
      <c r="A1" s="47" t="s">
        <v>1975</v>
      </c>
      <c r="B1" s="166" t="s">
        <v>2931</v>
      </c>
      <c r="C1" s="166" t="s">
        <v>2932</v>
      </c>
      <c r="D1" s="166" t="s">
        <v>740</v>
      </c>
    </row>
    <row r="2" spans="1:4">
      <c r="A2" s="50" t="s">
        <v>1184</v>
      </c>
      <c r="B2" s="1">
        <v>23354</v>
      </c>
      <c r="C2" s="1">
        <v>1169</v>
      </c>
      <c r="D2" s="1">
        <v>23528</v>
      </c>
    </row>
    <row r="3" spans="1:4">
      <c r="A3" s="50" t="s">
        <v>1185</v>
      </c>
      <c r="B3" s="1">
        <v>23396</v>
      </c>
      <c r="C3" s="1">
        <v>1184</v>
      </c>
      <c r="D3" s="1">
        <v>23943</v>
      </c>
    </row>
    <row r="4" spans="1:4">
      <c r="A4" s="50" t="s">
        <v>1186</v>
      </c>
      <c r="B4" s="1">
        <v>23017</v>
      </c>
      <c r="C4" s="1">
        <v>1167</v>
      </c>
      <c r="D4" s="1">
        <v>24240</v>
      </c>
    </row>
    <row r="5" spans="1:4">
      <c r="A5" s="50" t="s">
        <v>443</v>
      </c>
      <c r="B5" s="1">
        <v>23025</v>
      </c>
      <c r="C5" s="1">
        <v>1151</v>
      </c>
      <c r="D5" s="1">
        <v>24510</v>
      </c>
    </row>
    <row r="6" spans="1:4">
      <c r="A6" s="50" t="s">
        <v>440</v>
      </c>
      <c r="B6" s="1">
        <v>23130</v>
      </c>
      <c r="C6" s="1">
        <v>1149</v>
      </c>
      <c r="D6" s="1">
        <v>24836</v>
      </c>
    </row>
    <row r="7" spans="1:4">
      <c r="A7" s="50" t="s">
        <v>441</v>
      </c>
      <c r="B7" s="1">
        <v>23255</v>
      </c>
      <c r="C7" s="1">
        <v>1150</v>
      </c>
      <c r="D7" s="1">
        <v>25136</v>
      </c>
    </row>
    <row r="8" spans="1:4">
      <c r="A8" s="50" t="s">
        <v>677</v>
      </c>
      <c r="B8" s="1">
        <v>23208</v>
      </c>
      <c r="C8" s="1">
        <v>1168</v>
      </c>
      <c r="D8" s="1">
        <v>25374</v>
      </c>
    </row>
    <row r="9" spans="1:4">
      <c r="A9" s="50" t="s">
        <v>2834</v>
      </c>
      <c r="B9" s="1">
        <v>23336</v>
      </c>
      <c r="C9" s="1">
        <v>1153</v>
      </c>
      <c r="D9" s="1">
        <v>25768</v>
      </c>
    </row>
    <row r="10" spans="1:4">
      <c r="A10" s="50" t="s">
        <v>1976</v>
      </c>
      <c r="B10" s="1">
        <v>185721</v>
      </c>
      <c r="C10" s="1">
        <v>9291</v>
      </c>
      <c r="D10" s="1">
        <v>197335</v>
      </c>
    </row>
  </sheetData>
  <phoneticPr fontId="18"/>
  <pageMargins left="0.7" right="0.7" top="0.75" bottom="0.75" header="0.3" footer="0.3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workbookViewId="0"/>
  </sheetViews>
  <sheetFormatPr defaultRowHeight="14.25"/>
  <cols>
    <col min="1" max="1" width="20.6640625" bestFit="1" customWidth="1"/>
    <col min="2" max="2" width="8.6640625" bestFit="1" customWidth="1"/>
    <col min="3" max="3" width="10.5546875" bestFit="1" customWidth="1"/>
    <col min="4" max="4" width="9.88671875" bestFit="1" customWidth="1"/>
    <col min="5" max="5" width="10.5546875" bestFit="1" customWidth="1"/>
    <col min="6" max="6" width="9.5546875" bestFit="1" customWidth="1"/>
    <col min="7" max="8" width="9.88671875" bestFit="1" customWidth="1"/>
    <col min="9" max="9" width="9.5546875" bestFit="1" customWidth="1"/>
    <col min="10" max="11" width="9.88671875" bestFit="1" customWidth="1"/>
  </cols>
  <sheetData>
    <row r="1" spans="1:11">
      <c r="A1" t="s">
        <v>1074</v>
      </c>
    </row>
    <row r="2" spans="1:11" s="78" customFormat="1">
      <c r="A2" t="s">
        <v>3175</v>
      </c>
    </row>
    <row r="3" spans="1:11">
      <c r="A3" t="s">
        <v>741</v>
      </c>
    </row>
    <row r="4" spans="1:11">
      <c r="A4" s="169" t="s">
        <v>1069</v>
      </c>
      <c r="B4" s="169" t="s">
        <v>1053</v>
      </c>
      <c r="C4" s="169" t="s">
        <v>742</v>
      </c>
      <c r="D4" s="169"/>
      <c r="E4" s="169"/>
      <c r="F4" s="169" t="s">
        <v>1075</v>
      </c>
      <c r="G4" s="169"/>
      <c r="H4" s="169"/>
      <c r="I4" s="169" t="s">
        <v>1076</v>
      </c>
      <c r="J4" s="169"/>
      <c r="K4" s="169"/>
    </row>
    <row r="5" spans="1:11">
      <c r="A5" s="169"/>
      <c r="B5" s="169"/>
      <c r="C5" s="111" t="s">
        <v>2918</v>
      </c>
      <c r="D5" s="111" t="s">
        <v>2933</v>
      </c>
      <c r="E5" s="111" t="s">
        <v>2934</v>
      </c>
      <c r="F5" s="111" t="s">
        <v>2918</v>
      </c>
      <c r="G5" s="111" t="s">
        <v>2933</v>
      </c>
      <c r="H5" s="111" t="s">
        <v>2934</v>
      </c>
      <c r="I5" s="111" t="s">
        <v>2918</v>
      </c>
      <c r="J5" s="111" t="s">
        <v>2933</v>
      </c>
      <c r="K5" s="111" t="s">
        <v>2934</v>
      </c>
    </row>
    <row r="6" spans="1:11" s="78" customFormat="1" ht="7.5" customHeight="1">
      <c r="A6" s="158" t="str">
        <f>A4</f>
        <v>年度別</v>
      </c>
      <c r="B6" s="158" t="str">
        <f>B4</f>
        <v>区分</v>
      </c>
      <c r="C6" s="158" t="str">
        <f>C5&amp;"("&amp;$C$4&amp;")"</f>
        <v>総数(計)</v>
      </c>
      <c r="D6" s="158" t="str">
        <f t="shared" ref="D6:E6" si="0">D5&amp;"("&amp;$C$4&amp;")"</f>
        <v>免点未満(計)</v>
      </c>
      <c r="E6" s="158" t="str">
        <f t="shared" si="0"/>
        <v>免点以上(計)</v>
      </c>
      <c r="F6" s="158" t="str">
        <f>F5&amp;"("&amp;$F$4&amp;")"</f>
        <v>総数(木造)</v>
      </c>
      <c r="G6" s="158" t="str">
        <f t="shared" ref="G6:H6" si="1">G5&amp;"("&amp;$F$4&amp;")"</f>
        <v>免点未満(木造)</v>
      </c>
      <c r="H6" s="158" t="str">
        <f t="shared" si="1"/>
        <v>免点以上(木造)</v>
      </c>
      <c r="I6" s="158" t="str">
        <f>I5&amp;"("&amp;$I$4&amp;")"</f>
        <v>総数(非木造)</v>
      </c>
      <c r="J6" s="158" t="str">
        <f t="shared" ref="J6:K6" si="2">J5&amp;"("&amp;$I$4&amp;")"</f>
        <v>免点未満(非木造)</v>
      </c>
      <c r="K6" s="158" t="str">
        <f t="shared" si="2"/>
        <v>免点以上(非木造)</v>
      </c>
    </row>
    <row r="7" spans="1:11">
      <c r="A7" s="4" t="s">
        <v>1181</v>
      </c>
      <c r="B7" s="4" t="s">
        <v>2935</v>
      </c>
      <c r="C7" s="4">
        <v>15302</v>
      </c>
      <c r="D7" s="4">
        <v>203</v>
      </c>
      <c r="E7" s="4">
        <v>15099</v>
      </c>
      <c r="F7" s="4">
        <v>11891</v>
      </c>
      <c r="G7" s="4">
        <v>184</v>
      </c>
      <c r="H7" s="4">
        <v>11707</v>
      </c>
      <c r="I7" s="4">
        <v>3411</v>
      </c>
      <c r="J7" s="4">
        <v>19</v>
      </c>
      <c r="K7" s="4">
        <v>3392</v>
      </c>
    </row>
    <row r="8" spans="1:11">
      <c r="A8" s="4" t="s">
        <v>1181</v>
      </c>
      <c r="B8" s="4" t="s">
        <v>743</v>
      </c>
      <c r="C8" s="4">
        <v>2694598</v>
      </c>
      <c r="D8" s="4">
        <v>5629</v>
      </c>
      <c r="E8" s="4">
        <v>2688969</v>
      </c>
      <c r="F8" s="4">
        <v>1164396</v>
      </c>
      <c r="G8" s="4">
        <v>5346</v>
      </c>
      <c r="H8" s="4">
        <v>1159050</v>
      </c>
      <c r="I8" s="4">
        <v>1530202</v>
      </c>
      <c r="J8" s="4">
        <v>283</v>
      </c>
      <c r="K8" s="4">
        <v>1529919</v>
      </c>
    </row>
    <row r="9" spans="1:11">
      <c r="A9" s="4" t="s">
        <v>1181</v>
      </c>
      <c r="B9" s="4" t="s">
        <v>744</v>
      </c>
      <c r="C9" s="4">
        <v>97546560</v>
      </c>
      <c r="D9" s="4">
        <v>14149</v>
      </c>
      <c r="E9" s="4">
        <v>97532411</v>
      </c>
      <c r="F9" s="4">
        <v>36381112</v>
      </c>
      <c r="G9" s="4">
        <v>12002</v>
      </c>
      <c r="H9" s="4">
        <v>36369110</v>
      </c>
      <c r="I9" s="4">
        <v>61165448</v>
      </c>
      <c r="J9" s="4">
        <v>2147</v>
      </c>
      <c r="K9" s="4">
        <v>61163301</v>
      </c>
    </row>
    <row r="10" spans="1:11">
      <c r="A10" s="4" t="s">
        <v>1182</v>
      </c>
      <c r="B10" s="4" t="s">
        <v>2935</v>
      </c>
      <c r="C10" s="4">
        <v>15427</v>
      </c>
      <c r="D10" s="4">
        <v>204</v>
      </c>
      <c r="E10" s="4">
        <v>15223</v>
      </c>
      <c r="F10" s="4">
        <v>12006</v>
      </c>
      <c r="G10" s="4">
        <v>183</v>
      </c>
      <c r="H10" s="4">
        <v>11823</v>
      </c>
      <c r="I10" s="4">
        <v>3421</v>
      </c>
      <c r="J10" s="4">
        <v>21</v>
      </c>
      <c r="K10" s="4">
        <v>3400</v>
      </c>
    </row>
    <row r="11" spans="1:11">
      <c r="A11" s="4" t="s">
        <v>1182</v>
      </c>
      <c r="B11" s="4" t="s">
        <v>743</v>
      </c>
      <c r="C11" s="4">
        <v>2736172</v>
      </c>
      <c r="D11" s="4">
        <v>5631</v>
      </c>
      <c r="E11" s="4">
        <v>2730541</v>
      </c>
      <c r="F11" s="4">
        <v>1181402</v>
      </c>
      <c r="G11" s="4">
        <v>5298</v>
      </c>
      <c r="H11" s="4">
        <v>1176104</v>
      </c>
      <c r="I11" s="4">
        <v>1554770</v>
      </c>
      <c r="J11" s="4">
        <v>333</v>
      </c>
      <c r="K11" s="4">
        <v>1554437</v>
      </c>
    </row>
    <row r="12" spans="1:11">
      <c r="A12" s="4" t="s">
        <v>1182</v>
      </c>
      <c r="B12" s="4" t="s">
        <v>744</v>
      </c>
      <c r="C12" s="4">
        <v>94932180</v>
      </c>
      <c r="D12" s="4">
        <v>14175</v>
      </c>
      <c r="E12" s="4">
        <v>94918005</v>
      </c>
      <c r="F12" s="4">
        <v>34519314</v>
      </c>
      <c r="G12" s="4">
        <v>11718</v>
      </c>
      <c r="H12" s="4">
        <v>34507596</v>
      </c>
      <c r="I12" s="4">
        <v>60412866</v>
      </c>
      <c r="J12" s="4">
        <v>2457</v>
      </c>
      <c r="K12" s="4">
        <v>60410409</v>
      </c>
    </row>
    <row r="13" spans="1:11">
      <c r="A13" s="4" t="s">
        <v>1183</v>
      </c>
      <c r="B13" s="4" t="s">
        <v>2935</v>
      </c>
      <c r="C13" s="4">
        <v>15533</v>
      </c>
      <c r="D13" s="4">
        <v>208</v>
      </c>
      <c r="E13" s="4">
        <v>15325</v>
      </c>
      <c r="F13" s="4">
        <v>12085</v>
      </c>
      <c r="G13" s="4">
        <v>186</v>
      </c>
      <c r="H13" s="4">
        <v>11899</v>
      </c>
      <c r="I13" s="4">
        <v>3448</v>
      </c>
      <c r="J13" s="4">
        <v>22</v>
      </c>
      <c r="K13" s="4">
        <v>3426</v>
      </c>
    </row>
    <row r="14" spans="1:11">
      <c r="A14" s="4" t="s">
        <v>1183</v>
      </c>
      <c r="B14" s="4" t="s">
        <v>743</v>
      </c>
      <c r="C14" s="4">
        <v>2778974</v>
      </c>
      <c r="D14" s="4">
        <v>5839</v>
      </c>
      <c r="E14" s="4">
        <v>2773135</v>
      </c>
      <c r="F14" s="4">
        <v>1194381</v>
      </c>
      <c r="G14" s="4">
        <v>5496</v>
      </c>
      <c r="H14" s="4">
        <v>1188885</v>
      </c>
      <c r="I14" s="4">
        <v>1584593</v>
      </c>
      <c r="J14" s="4">
        <v>343</v>
      </c>
      <c r="K14" s="4">
        <v>1584250</v>
      </c>
    </row>
    <row r="15" spans="1:11">
      <c r="A15" s="4" t="s">
        <v>1183</v>
      </c>
      <c r="B15" s="4" t="s">
        <v>744</v>
      </c>
      <c r="C15" s="4">
        <v>99345788</v>
      </c>
      <c r="D15" s="4">
        <v>14481</v>
      </c>
      <c r="E15" s="4">
        <v>99331307</v>
      </c>
      <c r="F15" s="4">
        <v>36006115</v>
      </c>
      <c r="G15" s="4">
        <v>11977</v>
      </c>
      <c r="H15" s="4">
        <v>35994138</v>
      </c>
      <c r="I15" s="4">
        <v>63339673</v>
      </c>
      <c r="J15" s="4">
        <v>2504</v>
      </c>
      <c r="K15" s="4">
        <v>63337169</v>
      </c>
    </row>
    <row r="16" spans="1:11">
      <c r="A16" s="4" t="s">
        <v>438</v>
      </c>
      <c r="B16" s="4" t="s">
        <v>2935</v>
      </c>
      <c r="C16" s="4">
        <v>15642</v>
      </c>
      <c r="D16" s="4">
        <v>198</v>
      </c>
      <c r="E16" s="4">
        <v>15444</v>
      </c>
      <c r="F16" s="4">
        <v>12168</v>
      </c>
      <c r="G16" s="4">
        <v>177</v>
      </c>
      <c r="H16" s="4">
        <v>11991</v>
      </c>
      <c r="I16" s="4">
        <v>3474</v>
      </c>
      <c r="J16" s="4">
        <v>21</v>
      </c>
      <c r="K16" s="4">
        <v>3453</v>
      </c>
    </row>
    <row r="17" spans="1:11">
      <c r="A17" s="4" t="s">
        <v>438</v>
      </c>
      <c r="B17" s="4" t="s">
        <v>743</v>
      </c>
      <c r="C17" s="4">
        <v>2800793</v>
      </c>
      <c r="D17" s="4">
        <v>5606</v>
      </c>
      <c r="E17" s="4">
        <v>2795187</v>
      </c>
      <c r="F17" s="4">
        <v>1210572</v>
      </c>
      <c r="G17" s="4">
        <v>5270</v>
      </c>
      <c r="H17" s="4">
        <v>1205302</v>
      </c>
      <c r="I17" s="4">
        <v>1590221</v>
      </c>
      <c r="J17" s="4">
        <v>336</v>
      </c>
      <c r="K17" s="4">
        <v>1589885</v>
      </c>
    </row>
    <row r="18" spans="1:11">
      <c r="A18" s="4" t="s">
        <v>438</v>
      </c>
      <c r="B18" s="4" t="s">
        <v>744</v>
      </c>
      <c r="C18" s="4">
        <v>101633021</v>
      </c>
      <c r="D18" s="4">
        <v>13770</v>
      </c>
      <c r="E18" s="4">
        <v>101619251</v>
      </c>
      <c r="F18" s="4">
        <v>37670396</v>
      </c>
      <c r="G18" s="4">
        <v>11403</v>
      </c>
      <c r="H18" s="4">
        <v>37658993</v>
      </c>
      <c r="I18" s="4">
        <v>63962625</v>
      </c>
      <c r="J18" s="4">
        <v>2367</v>
      </c>
      <c r="K18" s="4">
        <v>63960258</v>
      </c>
    </row>
    <row r="19" spans="1:11">
      <c r="A19" s="4" t="s">
        <v>931</v>
      </c>
      <c r="B19" s="4" t="s">
        <v>2935</v>
      </c>
      <c r="C19" s="4">
        <v>15777</v>
      </c>
      <c r="D19" s="4">
        <v>200</v>
      </c>
      <c r="E19" s="4">
        <v>15577</v>
      </c>
      <c r="F19" s="4">
        <v>12278</v>
      </c>
      <c r="G19" s="4">
        <v>176</v>
      </c>
      <c r="H19" s="4">
        <v>12102</v>
      </c>
      <c r="I19" s="4">
        <v>3499</v>
      </c>
      <c r="J19" s="4">
        <v>24</v>
      </c>
      <c r="K19" s="4">
        <v>3475</v>
      </c>
    </row>
    <row r="20" spans="1:11">
      <c r="A20" s="4" t="s">
        <v>931</v>
      </c>
      <c r="B20" s="4" t="s">
        <v>743</v>
      </c>
      <c r="C20" s="4">
        <v>2816519</v>
      </c>
      <c r="D20" s="4">
        <v>5704</v>
      </c>
      <c r="E20" s="4">
        <v>2810815</v>
      </c>
      <c r="F20" s="4">
        <v>1228044</v>
      </c>
      <c r="G20" s="4">
        <v>5349</v>
      </c>
      <c r="H20" s="4">
        <v>1222695</v>
      </c>
      <c r="I20" s="4">
        <v>1588475</v>
      </c>
      <c r="J20" s="4">
        <v>355</v>
      </c>
      <c r="K20" s="4">
        <v>1588120</v>
      </c>
    </row>
    <row r="21" spans="1:11">
      <c r="A21" s="4" t="s">
        <v>931</v>
      </c>
      <c r="B21" s="4" t="s">
        <v>744</v>
      </c>
      <c r="C21" s="4">
        <v>91529922</v>
      </c>
      <c r="D21" s="4">
        <v>14447</v>
      </c>
      <c r="E21" s="4">
        <v>91515475</v>
      </c>
      <c r="F21" s="4">
        <v>34662209</v>
      </c>
      <c r="G21" s="4">
        <v>11752</v>
      </c>
      <c r="H21" s="4">
        <v>34650457</v>
      </c>
      <c r="I21" s="4">
        <v>56867713</v>
      </c>
      <c r="J21" s="4">
        <v>2695</v>
      </c>
      <c r="K21" s="4">
        <v>56865018</v>
      </c>
    </row>
    <row r="22" spans="1:11">
      <c r="A22" s="4" t="s">
        <v>932</v>
      </c>
      <c r="B22" s="4" t="s">
        <v>2935</v>
      </c>
      <c r="C22" s="4">
        <v>15951</v>
      </c>
      <c r="D22" s="4">
        <v>198</v>
      </c>
      <c r="E22" s="4">
        <v>15753</v>
      </c>
      <c r="F22" s="4">
        <v>12409</v>
      </c>
      <c r="G22" s="4">
        <v>173</v>
      </c>
      <c r="H22" s="4">
        <v>12236</v>
      </c>
      <c r="I22" s="4">
        <v>3542</v>
      </c>
      <c r="J22" s="4">
        <v>25</v>
      </c>
      <c r="K22" s="4">
        <v>3517</v>
      </c>
    </row>
    <row r="23" spans="1:11">
      <c r="A23" s="4" t="s">
        <v>932</v>
      </c>
      <c r="B23" s="4" t="s">
        <v>743</v>
      </c>
      <c r="C23" s="4">
        <v>2838807</v>
      </c>
      <c r="D23" s="4">
        <v>5586</v>
      </c>
      <c r="E23" s="4">
        <v>2833221</v>
      </c>
      <c r="F23" s="4">
        <v>1244493</v>
      </c>
      <c r="G23" s="4">
        <v>5215</v>
      </c>
      <c r="H23" s="4">
        <v>1239278</v>
      </c>
      <c r="I23" s="4">
        <v>1594314</v>
      </c>
      <c r="J23" s="4">
        <v>371</v>
      </c>
      <c r="K23" s="4">
        <v>1593943</v>
      </c>
    </row>
    <row r="24" spans="1:11">
      <c r="A24" s="4" t="s">
        <v>932</v>
      </c>
      <c r="B24" s="4" t="s">
        <v>744</v>
      </c>
      <c r="C24" s="4">
        <v>94332107</v>
      </c>
      <c r="D24" s="4">
        <v>14323</v>
      </c>
      <c r="E24" s="4">
        <v>94317784</v>
      </c>
      <c r="F24" s="4">
        <v>36296486</v>
      </c>
      <c r="G24" s="4">
        <v>11480</v>
      </c>
      <c r="H24" s="4">
        <v>36285006</v>
      </c>
      <c r="I24" s="4">
        <v>58035621</v>
      </c>
      <c r="J24" s="4">
        <v>2843</v>
      </c>
      <c r="K24" s="4">
        <v>58032778</v>
      </c>
    </row>
    <row r="25" spans="1:11">
      <c r="A25" s="4" t="s">
        <v>933</v>
      </c>
      <c r="B25" s="4" t="s">
        <v>2935</v>
      </c>
      <c r="C25" s="4">
        <v>15999</v>
      </c>
      <c r="D25" s="4">
        <v>197</v>
      </c>
      <c r="E25" s="4">
        <v>15802</v>
      </c>
      <c r="F25" s="4">
        <v>12438</v>
      </c>
      <c r="G25" s="4">
        <v>170</v>
      </c>
      <c r="H25" s="4">
        <v>12268</v>
      </c>
      <c r="I25" s="4">
        <v>3561</v>
      </c>
      <c r="J25" s="4">
        <v>27</v>
      </c>
      <c r="K25" s="4">
        <v>3534</v>
      </c>
    </row>
    <row r="26" spans="1:11">
      <c r="A26" s="4" t="s">
        <v>933</v>
      </c>
      <c r="B26" s="4" t="s">
        <v>743</v>
      </c>
      <c r="C26" s="4">
        <v>2854026</v>
      </c>
      <c r="D26" s="4">
        <v>5538</v>
      </c>
      <c r="E26" s="4">
        <v>2848488</v>
      </c>
      <c r="F26" s="4">
        <v>1253322</v>
      </c>
      <c r="G26" s="4">
        <v>5130</v>
      </c>
      <c r="H26" s="4">
        <v>1248192</v>
      </c>
      <c r="I26" s="4">
        <v>1600704</v>
      </c>
      <c r="J26" s="4">
        <v>408</v>
      </c>
      <c r="K26" s="4">
        <v>1600296</v>
      </c>
    </row>
    <row r="27" spans="1:11">
      <c r="A27" s="4" t="s">
        <v>933</v>
      </c>
      <c r="B27" s="4" t="s">
        <v>744</v>
      </c>
      <c r="C27" s="4">
        <v>96467851</v>
      </c>
      <c r="D27" s="4">
        <v>14567</v>
      </c>
      <c r="E27" s="4">
        <v>96453284</v>
      </c>
      <c r="F27" s="4">
        <v>37559883</v>
      </c>
      <c r="G27" s="4">
        <v>11500</v>
      </c>
      <c r="H27" s="4">
        <v>37548383</v>
      </c>
      <c r="I27" s="4">
        <v>58907968</v>
      </c>
      <c r="J27" s="4">
        <v>3067</v>
      </c>
      <c r="K27" s="4">
        <v>58904901</v>
      </c>
    </row>
    <row r="28" spans="1:11">
      <c r="A28" s="108" t="s">
        <v>3244</v>
      </c>
      <c r="B28" s="108" t="s">
        <v>2935</v>
      </c>
      <c r="C28" s="108">
        <v>16190</v>
      </c>
      <c r="D28" s="108">
        <v>194</v>
      </c>
      <c r="E28" s="108">
        <v>15996</v>
      </c>
      <c r="F28" s="108">
        <v>12602</v>
      </c>
      <c r="G28" s="108">
        <v>168</v>
      </c>
      <c r="H28" s="108">
        <v>12434</v>
      </c>
      <c r="I28" s="108">
        <v>3588</v>
      </c>
      <c r="J28" s="108">
        <v>26</v>
      </c>
      <c r="K28" s="108">
        <v>3562</v>
      </c>
    </row>
    <row r="29" spans="1:11">
      <c r="A29" s="108" t="s">
        <v>3244</v>
      </c>
      <c r="B29" s="108" t="s">
        <v>743</v>
      </c>
      <c r="C29" s="108">
        <v>2882146</v>
      </c>
      <c r="D29" s="108">
        <v>5478</v>
      </c>
      <c r="E29" s="108">
        <v>2876668</v>
      </c>
      <c r="F29" s="108">
        <v>1276718</v>
      </c>
      <c r="G29" s="108">
        <v>5113</v>
      </c>
      <c r="H29" s="108">
        <v>1271605</v>
      </c>
      <c r="I29" s="108">
        <v>1605428</v>
      </c>
      <c r="J29" s="108">
        <v>365</v>
      </c>
      <c r="K29" s="108">
        <v>1605063</v>
      </c>
    </row>
    <row r="30" spans="1:11">
      <c r="A30" s="108" t="s">
        <v>3244</v>
      </c>
      <c r="B30" s="108" t="s">
        <v>744</v>
      </c>
      <c r="C30" s="108">
        <v>94088565</v>
      </c>
      <c r="D30" s="108">
        <v>14794</v>
      </c>
      <c r="E30" s="108">
        <v>94073771</v>
      </c>
      <c r="F30" s="108">
        <v>37099852</v>
      </c>
      <c r="G30" s="108">
        <v>11981</v>
      </c>
      <c r="H30" s="108">
        <v>37087871</v>
      </c>
      <c r="I30" s="108">
        <v>56988713</v>
      </c>
      <c r="J30" s="108">
        <v>2813</v>
      </c>
      <c r="K30" s="108">
        <v>56985900</v>
      </c>
    </row>
  </sheetData>
  <customSheetViews>
    <customSheetView guid="{3EFFBD77-AF91-4BD7-862B-87360CD52D0C}" topLeftCell="A4">
      <selection activeCell="C1" sqref="C1"/>
      <pageMargins left="0.7" right="0.7" top="0.75" bottom="0.75" header="0.3" footer="0.3"/>
    </customSheetView>
  </customSheetViews>
  <mergeCells count="5">
    <mergeCell ref="C4:E4"/>
    <mergeCell ref="F4:H4"/>
    <mergeCell ref="I4:K4"/>
    <mergeCell ref="B4:B5"/>
    <mergeCell ref="A4:A5"/>
  </mergeCells>
  <phoneticPr fontId="18"/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/>
  </sheetViews>
  <sheetFormatPr defaultRowHeight="14.25"/>
  <cols>
    <col min="1" max="1" width="10.6640625" bestFit="1" customWidth="1"/>
    <col min="2" max="2" width="7.109375" bestFit="1" customWidth="1"/>
    <col min="3" max="3" width="7.21875" bestFit="1" customWidth="1"/>
  </cols>
  <sheetData>
    <row r="1" spans="1:3">
      <c r="A1" s="47" t="s">
        <v>442</v>
      </c>
      <c r="B1" s="166" t="s">
        <v>2935</v>
      </c>
    </row>
    <row r="3" spans="1:3">
      <c r="A3" s="47" t="s">
        <v>1975</v>
      </c>
      <c r="B3" s="166" t="s">
        <v>2936</v>
      </c>
      <c r="C3" s="166" t="s">
        <v>2937</v>
      </c>
    </row>
    <row r="4" spans="1:3">
      <c r="A4" s="50" t="s">
        <v>1184</v>
      </c>
      <c r="B4" s="1">
        <v>11891</v>
      </c>
      <c r="C4" s="1">
        <v>3411</v>
      </c>
    </row>
    <row r="5" spans="1:3">
      <c r="A5" s="50" t="s">
        <v>1185</v>
      </c>
      <c r="B5" s="1">
        <v>12006</v>
      </c>
      <c r="C5" s="1">
        <v>3421</v>
      </c>
    </row>
    <row r="6" spans="1:3">
      <c r="A6" s="50" t="s">
        <v>1186</v>
      </c>
      <c r="B6" s="1">
        <v>12085</v>
      </c>
      <c r="C6" s="1">
        <v>3448</v>
      </c>
    </row>
    <row r="7" spans="1:3">
      <c r="A7" s="50" t="s">
        <v>443</v>
      </c>
      <c r="B7" s="1">
        <v>12168</v>
      </c>
      <c r="C7" s="1">
        <v>3474</v>
      </c>
    </row>
    <row r="8" spans="1:3">
      <c r="A8" s="50" t="s">
        <v>440</v>
      </c>
      <c r="B8" s="1">
        <v>12278</v>
      </c>
      <c r="C8" s="1">
        <v>3499</v>
      </c>
    </row>
    <row r="9" spans="1:3">
      <c r="A9" s="50" t="s">
        <v>441</v>
      </c>
      <c r="B9" s="1">
        <v>12409</v>
      </c>
      <c r="C9" s="1">
        <v>3542</v>
      </c>
    </row>
    <row r="10" spans="1:3">
      <c r="A10" s="50" t="s">
        <v>677</v>
      </c>
      <c r="B10" s="1">
        <v>12438</v>
      </c>
      <c r="C10" s="1">
        <v>3561</v>
      </c>
    </row>
    <row r="11" spans="1:3">
      <c r="A11" s="50" t="s">
        <v>2834</v>
      </c>
      <c r="B11" s="1">
        <v>12602</v>
      </c>
      <c r="C11" s="1">
        <v>3588</v>
      </c>
    </row>
    <row r="12" spans="1:3">
      <c r="A12" s="50" t="s">
        <v>1976</v>
      </c>
      <c r="B12" s="1">
        <v>97877</v>
      </c>
      <c r="C12" s="1">
        <v>27944</v>
      </c>
    </row>
  </sheetData>
  <phoneticPr fontId="18"/>
  <pageMargins left="0.7" right="0.7" top="0.75" bottom="0.75" header="0.3" footer="0.3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/>
  </sheetViews>
  <sheetFormatPr defaultRowHeight="14.25"/>
  <cols>
    <col min="1" max="1" width="10.6640625" style="78" bestFit="1" customWidth="1"/>
    <col min="2" max="2" width="9.33203125" style="78" customWidth="1"/>
    <col min="3" max="3" width="10.44140625" style="78" customWidth="1"/>
    <col min="4" max="16384" width="8.88671875" style="78"/>
  </cols>
  <sheetData>
    <row r="1" spans="1:3">
      <c r="A1" s="47" t="s">
        <v>442</v>
      </c>
      <c r="B1" s="166" t="s">
        <v>743</v>
      </c>
    </row>
    <row r="3" spans="1:3">
      <c r="A3" s="47" t="s">
        <v>1975</v>
      </c>
      <c r="B3" s="166" t="s">
        <v>2936</v>
      </c>
      <c r="C3" s="166" t="s">
        <v>2937</v>
      </c>
    </row>
    <row r="4" spans="1:3">
      <c r="A4" s="50" t="s">
        <v>1184</v>
      </c>
      <c r="B4" s="1">
        <v>1164396</v>
      </c>
      <c r="C4" s="1">
        <v>1530202</v>
      </c>
    </row>
    <row r="5" spans="1:3">
      <c r="A5" s="50" t="s">
        <v>1185</v>
      </c>
      <c r="B5" s="1">
        <v>1181402</v>
      </c>
      <c r="C5" s="1">
        <v>1554770</v>
      </c>
    </row>
    <row r="6" spans="1:3">
      <c r="A6" s="50" t="s">
        <v>1186</v>
      </c>
      <c r="B6" s="1">
        <v>1194381</v>
      </c>
      <c r="C6" s="1">
        <v>1584593</v>
      </c>
    </row>
    <row r="7" spans="1:3">
      <c r="A7" s="50" t="s">
        <v>443</v>
      </c>
      <c r="B7" s="1">
        <v>1210572</v>
      </c>
      <c r="C7" s="1">
        <v>1590221</v>
      </c>
    </row>
    <row r="8" spans="1:3">
      <c r="A8" s="50" t="s">
        <v>440</v>
      </c>
      <c r="B8" s="1">
        <v>1228044</v>
      </c>
      <c r="C8" s="1">
        <v>1588475</v>
      </c>
    </row>
    <row r="9" spans="1:3">
      <c r="A9" s="50" t="s">
        <v>441</v>
      </c>
      <c r="B9" s="1">
        <v>1244493</v>
      </c>
      <c r="C9" s="1">
        <v>1594314</v>
      </c>
    </row>
    <row r="10" spans="1:3">
      <c r="A10" s="50" t="s">
        <v>677</v>
      </c>
      <c r="B10" s="1">
        <v>1253322</v>
      </c>
      <c r="C10" s="1">
        <v>1600704</v>
      </c>
    </row>
    <row r="11" spans="1:3">
      <c r="A11" s="50" t="s">
        <v>2834</v>
      </c>
      <c r="B11" s="1">
        <v>1276718</v>
      </c>
      <c r="C11" s="1">
        <v>1605428</v>
      </c>
    </row>
    <row r="12" spans="1:3">
      <c r="A12" s="50" t="s">
        <v>1976</v>
      </c>
      <c r="B12" s="1">
        <v>9753328</v>
      </c>
      <c r="C12" s="1">
        <v>12648707</v>
      </c>
    </row>
  </sheetData>
  <phoneticPr fontId="18"/>
  <pageMargins left="0.7" right="0.7" top="0.75" bottom="0.75" header="0.3" footer="0.3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/>
  </sheetViews>
  <sheetFormatPr defaultRowHeight="14.25"/>
  <cols>
    <col min="1" max="1" width="10.6640625" style="78" bestFit="1" customWidth="1"/>
    <col min="2" max="3" width="11.6640625" style="78" customWidth="1"/>
    <col min="4" max="16384" width="8.88671875" style="78"/>
  </cols>
  <sheetData>
    <row r="1" spans="1:3">
      <c r="A1" s="47" t="s">
        <v>442</v>
      </c>
      <c r="B1" s="166" t="s">
        <v>744</v>
      </c>
    </row>
    <row r="3" spans="1:3">
      <c r="A3" s="47" t="s">
        <v>1975</v>
      </c>
      <c r="B3" s="166" t="s">
        <v>2936</v>
      </c>
      <c r="C3" s="166" t="s">
        <v>2937</v>
      </c>
    </row>
    <row r="4" spans="1:3">
      <c r="A4" s="50" t="s">
        <v>1184</v>
      </c>
      <c r="B4" s="1">
        <v>36381112</v>
      </c>
      <c r="C4" s="1">
        <v>61165448</v>
      </c>
    </row>
    <row r="5" spans="1:3">
      <c r="A5" s="50" t="s">
        <v>1185</v>
      </c>
      <c r="B5" s="1">
        <v>34519314</v>
      </c>
      <c r="C5" s="1">
        <v>60412866</v>
      </c>
    </row>
    <row r="6" spans="1:3">
      <c r="A6" s="50" t="s">
        <v>1186</v>
      </c>
      <c r="B6" s="1">
        <v>36006115</v>
      </c>
      <c r="C6" s="1">
        <v>63339673</v>
      </c>
    </row>
    <row r="7" spans="1:3">
      <c r="A7" s="50" t="s">
        <v>443</v>
      </c>
      <c r="B7" s="1">
        <v>37670396</v>
      </c>
      <c r="C7" s="1">
        <v>63962625</v>
      </c>
    </row>
    <row r="8" spans="1:3">
      <c r="A8" s="50" t="s">
        <v>440</v>
      </c>
      <c r="B8" s="1">
        <v>34662209</v>
      </c>
      <c r="C8" s="1">
        <v>56867713</v>
      </c>
    </row>
    <row r="9" spans="1:3">
      <c r="A9" s="50" t="s">
        <v>441</v>
      </c>
      <c r="B9" s="1">
        <v>36296486</v>
      </c>
      <c r="C9" s="1">
        <v>58035621</v>
      </c>
    </row>
    <row r="10" spans="1:3">
      <c r="A10" s="50" t="s">
        <v>677</v>
      </c>
      <c r="B10" s="1">
        <v>37559883</v>
      </c>
      <c r="C10" s="1">
        <v>58907968</v>
      </c>
    </row>
    <row r="11" spans="1:3">
      <c r="A11" s="50" t="s">
        <v>2834</v>
      </c>
      <c r="B11" s="1">
        <v>37099852</v>
      </c>
      <c r="C11" s="1">
        <v>56988713</v>
      </c>
    </row>
    <row r="12" spans="1:3">
      <c r="A12" s="50" t="s">
        <v>1976</v>
      </c>
      <c r="B12" s="1">
        <v>290195367</v>
      </c>
      <c r="C12" s="1">
        <v>479680627</v>
      </c>
    </row>
  </sheetData>
  <phoneticPr fontId="18"/>
  <pageMargins left="0.7" right="0.7" top="0.75" bottom="0.75" header="0.3" footer="0.3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workbookViewId="0"/>
  </sheetViews>
  <sheetFormatPr defaultRowHeight="14.25"/>
  <cols>
    <col min="1" max="1" width="10.6640625" bestFit="1" customWidth="1"/>
    <col min="2" max="2" width="21.88671875" bestFit="1" customWidth="1"/>
  </cols>
  <sheetData>
    <row r="1" spans="1:14">
      <c r="A1" t="s">
        <v>1079</v>
      </c>
    </row>
    <row r="2" spans="1:14" s="78" customFormat="1">
      <c r="A2" t="s">
        <v>223</v>
      </c>
    </row>
    <row r="3" spans="1:14">
      <c r="A3" t="s">
        <v>745</v>
      </c>
    </row>
    <row r="4" spans="1:14">
      <c r="A4" s="169" t="s">
        <v>1078</v>
      </c>
      <c r="B4" s="169" t="s">
        <v>1077</v>
      </c>
      <c r="C4" s="169" t="s">
        <v>578</v>
      </c>
      <c r="D4" s="169"/>
      <c r="E4" s="169"/>
      <c r="F4" s="169"/>
      <c r="G4" s="169"/>
      <c r="H4" s="169"/>
      <c r="I4" s="169" t="s">
        <v>1080</v>
      </c>
      <c r="J4" s="169"/>
      <c r="K4" s="169"/>
      <c r="L4" s="169"/>
      <c r="M4" s="169"/>
      <c r="N4" s="169"/>
    </row>
    <row r="5" spans="1:14">
      <c r="A5" s="169"/>
      <c r="B5" s="169"/>
      <c r="C5" s="111" t="s">
        <v>2919</v>
      </c>
      <c r="D5" s="111" t="s">
        <v>2938</v>
      </c>
      <c r="E5" s="111" t="s">
        <v>2939</v>
      </c>
      <c r="F5" s="111" t="s">
        <v>2940</v>
      </c>
      <c r="G5" s="111" t="s">
        <v>2941</v>
      </c>
      <c r="H5" s="111" t="s">
        <v>2942</v>
      </c>
      <c r="I5" s="111" t="s">
        <v>2919</v>
      </c>
      <c r="J5" s="111" t="s">
        <v>2943</v>
      </c>
      <c r="K5" s="111" t="s">
        <v>2939</v>
      </c>
      <c r="L5" s="111" t="s">
        <v>2944</v>
      </c>
      <c r="M5" s="111" t="s">
        <v>2945</v>
      </c>
      <c r="N5" s="111" t="s">
        <v>2942</v>
      </c>
    </row>
    <row r="6" spans="1:14" s="78" customFormat="1" ht="7.5" customHeight="1">
      <c r="A6" s="158" t="str">
        <f>A4</f>
        <v>年度別</v>
      </c>
      <c r="B6" s="158" t="str">
        <f>B4</f>
        <v>区分</v>
      </c>
      <c r="C6" s="158" t="str">
        <f>C5&amp;"("&amp;$C$4&amp;")"</f>
        <v>総数(件数)</v>
      </c>
      <c r="D6" s="158" t="str">
        <f t="shared" ref="D6:H6" si="0">D5&amp;"("&amp;$C$4&amp;")"</f>
        <v>住宅(件数)</v>
      </c>
      <c r="E6" s="158" t="str">
        <f t="shared" si="0"/>
        <v>工場(件数)</v>
      </c>
      <c r="F6" s="158" t="str">
        <f t="shared" si="0"/>
        <v>倉庫(件数)</v>
      </c>
      <c r="G6" s="158" t="str">
        <f t="shared" si="0"/>
        <v>店舗(件数)</v>
      </c>
      <c r="H6" s="158" t="str">
        <f t="shared" si="0"/>
        <v>その他(件数)</v>
      </c>
      <c r="I6" s="158" t="str">
        <f>I5&amp;"("&amp;$I$4&amp;")"</f>
        <v>総数(面積)</v>
      </c>
      <c r="J6" s="158" t="str">
        <f t="shared" ref="J6:N6" si="1">J5&amp;"("&amp;$I$4&amp;")"</f>
        <v>住宅(面積)</v>
      </c>
      <c r="K6" s="158" t="str">
        <f t="shared" si="1"/>
        <v>工場(面積)</v>
      </c>
      <c r="L6" s="158" t="str">
        <f t="shared" si="1"/>
        <v>倉庫(面積)</v>
      </c>
      <c r="M6" s="158" t="str">
        <f t="shared" si="1"/>
        <v>店舗(面積)</v>
      </c>
      <c r="N6" s="158" t="str">
        <f t="shared" si="1"/>
        <v>その他(面積)</v>
      </c>
    </row>
    <row r="7" spans="1:14">
      <c r="A7" s="4" t="s">
        <v>1180</v>
      </c>
      <c r="B7" s="4" t="s">
        <v>3355</v>
      </c>
      <c r="C7" s="4">
        <v>12</v>
      </c>
      <c r="D7" s="4">
        <v>11</v>
      </c>
      <c r="E7" s="4">
        <v>0</v>
      </c>
      <c r="F7" s="4">
        <v>0</v>
      </c>
      <c r="G7" s="4">
        <v>1</v>
      </c>
      <c r="H7" s="4">
        <v>0</v>
      </c>
      <c r="I7" s="4">
        <v>9589.3799999999992</v>
      </c>
      <c r="J7" s="4">
        <v>9198.92</v>
      </c>
      <c r="K7" s="4">
        <v>0</v>
      </c>
      <c r="L7" s="4">
        <v>0</v>
      </c>
      <c r="M7" s="4">
        <v>390.46</v>
      </c>
      <c r="N7" s="4">
        <v>0</v>
      </c>
    </row>
    <row r="8" spans="1:14">
      <c r="A8" s="4" t="s">
        <v>1180</v>
      </c>
      <c r="B8" s="4" t="s">
        <v>3356</v>
      </c>
      <c r="C8" s="4">
        <v>4</v>
      </c>
      <c r="D8" s="4">
        <v>4</v>
      </c>
      <c r="E8" s="4">
        <v>0</v>
      </c>
      <c r="F8" s="4">
        <v>0</v>
      </c>
      <c r="G8" s="4">
        <v>0</v>
      </c>
      <c r="H8" s="4">
        <v>0</v>
      </c>
      <c r="I8" s="4">
        <v>5221.4399999999996</v>
      </c>
      <c r="J8" s="4">
        <v>5221.4399999999996</v>
      </c>
      <c r="K8" s="4">
        <v>0</v>
      </c>
      <c r="L8" s="4">
        <v>0</v>
      </c>
      <c r="M8" s="4">
        <v>0</v>
      </c>
      <c r="N8" s="4">
        <v>0</v>
      </c>
    </row>
    <row r="9" spans="1:14">
      <c r="A9" s="4" t="s">
        <v>1180</v>
      </c>
      <c r="B9" s="4" t="s">
        <v>3357</v>
      </c>
      <c r="C9" s="4">
        <v>1</v>
      </c>
      <c r="D9" s="4">
        <v>0</v>
      </c>
      <c r="E9" s="4">
        <v>0</v>
      </c>
      <c r="F9" s="4">
        <v>0</v>
      </c>
      <c r="G9" s="4">
        <v>0</v>
      </c>
      <c r="H9" s="4">
        <v>1</v>
      </c>
      <c r="I9" s="4">
        <v>1653.29</v>
      </c>
      <c r="J9" s="4">
        <v>0</v>
      </c>
      <c r="K9" s="4">
        <v>0</v>
      </c>
      <c r="L9" s="4">
        <v>0</v>
      </c>
      <c r="M9" s="4">
        <v>0</v>
      </c>
      <c r="N9" s="4">
        <v>1653.29</v>
      </c>
    </row>
    <row r="10" spans="1:14">
      <c r="A10" s="4" t="s">
        <v>1180</v>
      </c>
      <c r="B10" s="4" t="s">
        <v>3358</v>
      </c>
      <c r="C10" s="4">
        <v>3</v>
      </c>
      <c r="D10" s="4">
        <v>3</v>
      </c>
      <c r="E10" s="4">
        <v>0</v>
      </c>
      <c r="F10" s="4">
        <v>0</v>
      </c>
      <c r="G10" s="4">
        <v>0</v>
      </c>
      <c r="H10" s="4">
        <v>0</v>
      </c>
      <c r="I10" s="4">
        <v>8715.7099999999991</v>
      </c>
      <c r="J10" s="4">
        <v>8715.7099999999991</v>
      </c>
      <c r="K10" s="4">
        <v>0</v>
      </c>
      <c r="L10" s="4">
        <v>0</v>
      </c>
      <c r="M10" s="4">
        <v>0</v>
      </c>
      <c r="N10" s="4">
        <v>0</v>
      </c>
    </row>
    <row r="11" spans="1:14">
      <c r="A11" s="4" t="s">
        <v>1180</v>
      </c>
      <c r="B11" s="4" t="s">
        <v>3359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</row>
    <row r="12" spans="1:14">
      <c r="A12" s="4" t="s">
        <v>1180</v>
      </c>
      <c r="B12" s="4" t="s">
        <v>3360</v>
      </c>
      <c r="C12" s="4">
        <v>0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</row>
    <row r="13" spans="1:14">
      <c r="A13" s="4" t="s">
        <v>507</v>
      </c>
      <c r="B13" s="4" t="s">
        <v>3355</v>
      </c>
      <c r="C13" s="4">
        <v>8</v>
      </c>
      <c r="D13" s="4">
        <v>8</v>
      </c>
      <c r="E13" s="4">
        <v>0</v>
      </c>
      <c r="F13" s="4">
        <v>0</v>
      </c>
      <c r="G13" s="4">
        <v>0</v>
      </c>
      <c r="H13" s="4">
        <v>0</v>
      </c>
      <c r="I13" s="4">
        <v>5172.99</v>
      </c>
      <c r="J13" s="4">
        <v>5172.99</v>
      </c>
      <c r="K13" s="4">
        <v>0</v>
      </c>
      <c r="L13" s="4">
        <v>0</v>
      </c>
      <c r="M13" s="4">
        <v>0</v>
      </c>
      <c r="N13" s="4">
        <v>0</v>
      </c>
    </row>
    <row r="14" spans="1:14">
      <c r="A14" s="4" t="s">
        <v>507</v>
      </c>
      <c r="B14" s="4" t="s">
        <v>3356</v>
      </c>
      <c r="C14" s="4">
        <v>4</v>
      </c>
      <c r="D14" s="4">
        <v>4</v>
      </c>
      <c r="E14" s="4">
        <v>0</v>
      </c>
      <c r="F14" s="4">
        <v>0</v>
      </c>
      <c r="G14" s="4">
        <v>0</v>
      </c>
      <c r="H14" s="4">
        <v>0</v>
      </c>
      <c r="I14" s="4">
        <v>4524.09</v>
      </c>
      <c r="J14" s="4">
        <v>4524.09</v>
      </c>
      <c r="K14" s="4">
        <v>0</v>
      </c>
      <c r="L14" s="4">
        <v>0</v>
      </c>
      <c r="M14" s="4">
        <v>0</v>
      </c>
      <c r="N14" s="4">
        <v>0</v>
      </c>
    </row>
    <row r="15" spans="1:14">
      <c r="A15" s="4" t="s">
        <v>507</v>
      </c>
      <c r="B15" s="4" t="s">
        <v>3357</v>
      </c>
      <c r="C15" s="4">
        <v>2</v>
      </c>
      <c r="D15" s="4">
        <v>1</v>
      </c>
      <c r="E15" s="4">
        <v>0</v>
      </c>
      <c r="F15" s="4">
        <v>0</v>
      </c>
      <c r="G15" s="4">
        <v>1</v>
      </c>
      <c r="H15" s="4">
        <v>0</v>
      </c>
      <c r="I15" s="4">
        <v>3530.89</v>
      </c>
      <c r="J15" s="4">
        <v>1734.31</v>
      </c>
      <c r="K15" s="4">
        <v>0</v>
      </c>
      <c r="L15" s="4">
        <v>0</v>
      </c>
      <c r="M15" s="4">
        <v>1796.58</v>
      </c>
      <c r="N15" s="4">
        <v>0</v>
      </c>
    </row>
    <row r="16" spans="1:14">
      <c r="A16" s="4" t="s">
        <v>507</v>
      </c>
      <c r="B16" s="4" t="s">
        <v>3358</v>
      </c>
      <c r="C16" s="4">
        <v>4</v>
      </c>
      <c r="D16" s="4">
        <v>3</v>
      </c>
      <c r="E16" s="4">
        <v>0</v>
      </c>
      <c r="F16" s="4">
        <v>0</v>
      </c>
      <c r="G16" s="4">
        <v>1</v>
      </c>
      <c r="H16" s="4">
        <v>0</v>
      </c>
      <c r="I16" s="4">
        <v>10285.06</v>
      </c>
      <c r="J16" s="4">
        <v>7723.53</v>
      </c>
      <c r="K16" s="4">
        <v>0</v>
      </c>
      <c r="L16" s="4">
        <v>0</v>
      </c>
      <c r="M16" s="4">
        <v>2561.5300000000002</v>
      </c>
      <c r="N16" s="4">
        <v>0</v>
      </c>
    </row>
    <row r="17" spans="1:14">
      <c r="A17" s="4" t="s">
        <v>507</v>
      </c>
      <c r="B17" s="4" t="s">
        <v>3359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</row>
    <row r="18" spans="1:14">
      <c r="A18" s="4" t="s">
        <v>507</v>
      </c>
      <c r="B18" s="4" t="s">
        <v>3360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</row>
    <row r="19" spans="1:14">
      <c r="A19" s="4" t="s">
        <v>632</v>
      </c>
      <c r="B19" s="4" t="s">
        <v>3355</v>
      </c>
      <c r="C19" s="4">
        <v>21</v>
      </c>
      <c r="D19" s="4">
        <v>20</v>
      </c>
      <c r="E19" s="4">
        <v>1</v>
      </c>
      <c r="F19" s="4">
        <v>0</v>
      </c>
      <c r="G19" s="4">
        <v>0</v>
      </c>
      <c r="H19" s="4">
        <v>0</v>
      </c>
      <c r="I19" s="4">
        <v>11426.05</v>
      </c>
      <c r="J19" s="4">
        <v>10812.41</v>
      </c>
      <c r="K19" s="4">
        <v>613.64</v>
      </c>
      <c r="L19" s="4">
        <v>0</v>
      </c>
      <c r="M19" s="4">
        <v>0</v>
      </c>
      <c r="N19" s="4">
        <v>0</v>
      </c>
    </row>
    <row r="20" spans="1:14">
      <c r="A20" s="4" t="s">
        <v>632</v>
      </c>
      <c r="B20" s="4" t="s">
        <v>3356</v>
      </c>
      <c r="C20" s="4">
        <v>8</v>
      </c>
      <c r="D20" s="4">
        <v>7</v>
      </c>
      <c r="E20" s="4">
        <v>0</v>
      </c>
      <c r="F20" s="4">
        <v>0</v>
      </c>
      <c r="G20" s="4">
        <v>1</v>
      </c>
      <c r="H20" s="4">
        <v>0</v>
      </c>
      <c r="I20" s="4">
        <v>9810.1200000000008</v>
      </c>
      <c r="J20" s="4">
        <v>8557.2900000000009</v>
      </c>
      <c r="K20" s="4">
        <v>0</v>
      </c>
      <c r="L20" s="4">
        <v>0</v>
      </c>
      <c r="M20" s="4">
        <v>1252.83</v>
      </c>
      <c r="N20" s="4">
        <v>0</v>
      </c>
    </row>
    <row r="21" spans="1:14">
      <c r="A21" s="4" t="s">
        <v>632</v>
      </c>
      <c r="B21" s="4" t="s">
        <v>3357</v>
      </c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</row>
    <row r="22" spans="1:14">
      <c r="A22" s="4" t="s">
        <v>632</v>
      </c>
      <c r="B22" s="4" t="s">
        <v>3358</v>
      </c>
      <c r="C22" s="4">
        <v>1</v>
      </c>
      <c r="D22" s="4">
        <v>0</v>
      </c>
      <c r="E22" s="4">
        <v>0</v>
      </c>
      <c r="F22" s="4">
        <v>0</v>
      </c>
      <c r="G22" s="4">
        <v>1</v>
      </c>
      <c r="H22" s="4">
        <v>0</v>
      </c>
      <c r="I22" s="4">
        <v>2230.85</v>
      </c>
      <c r="J22" s="4">
        <v>0</v>
      </c>
      <c r="K22" s="4">
        <v>0</v>
      </c>
      <c r="L22" s="4">
        <v>0</v>
      </c>
      <c r="M22" s="4">
        <v>2230.85</v>
      </c>
      <c r="N22" s="4">
        <v>0</v>
      </c>
    </row>
    <row r="23" spans="1:14">
      <c r="A23" s="4" t="s">
        <v>632</v>
      </c>
      <c r="B23" s="4" t="s">
        <v>3359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</row>
    <row r="24" spans="1:14">
      <c r="A24" s="4" t="s">
        <v>632</v>
      </c>
      <c r="B24" s="4" t="s">
        <v>3360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</row>
    <row r="25" spans="1:14">
      <c r="A25" s="4" t="s">
        <v>633</v>
      </c>
      <c r="B25" s="4" t="s">
        <v>3355</v>
      </c>
      <c r="C25" s="4">
        <v>20</v>
      </c>
      <c r="D25" s="4">
        <v>15</v>
      </c>
      <c r="E25" s="4">
        <v>1</v>
      </c>
      <c r="F25" s="4">
        <v>0</v>
      </c>
      <c r="G25" s="4">
        <v>2</v>
      </c>
      <c r="H25" s="4">
        <v>2</v>
      </c>
      <c r="I25" s="4">
        <v>14593.150000000001</v>
      </c>
      <c r="J25" s="4">
        <v>11466.37</v>
      </c>
      <c r="K25" s="4">
        <v>823.18</v>
      </c>
      <c r="L25" s="4">
        <v>0</v>
      </c>
      <c r="M25" s="4">
        <v>798.81</v>
      </c>
      <c r="N25" s="4">
        <v>1504.79</v>
      </c>
    </row>
    <row r="26" spans="1:14">
      <c r="A26" s="4" t="s">
        <v>633</v>
      </c>
      <c r="B26" s="4" t="s">
        <v>3356</v>
      </c>
      <c r="C26" s="4">
        <v>6</v>
      </c>
      <c r="D26" s="4">
        <v>6</v>
      </c>
      <c r="E26" s="4">
        <v>0</v>
      </c>
      <c r="F26" s="4">
        <v>0</v>
      </c>
      <c r="G26" s="4">
        <v>0</v>
      </c>
      <c r="H26" s="4">
        <v>0</v>
      </c>
      <c r="I26" s="4">
        <v>7285.81</v>
      </c>
      <c r="J26" s="4">
        <v>7285.81</v>
      </c>
      <c r="K26" s="4">
        <v>0</v>
      </c>
      <c r="L26" s="4">
        <v>0</v>
      </c>
      <c r="M26" s="4">
        <v>0</v>
      </c>
      <c r="N26" s="4">
        <v>0</v>
      </c>
    </row>
    <row r="27" spans="1:14">
      <c r="A27" s="4" t="s">
        <v>633</v>
      </c>
      <c r="B27" s="4" t="s">
        <v>3357</v>
      </c>
      <c r="C27" s="4">
        <v>2</v>
      </c>
      <c r="D27" s="4">
        <v>2</v>
      </c>
      <c r="E27" s="4">
        <v>0</v>
      </c>
      <c r="F27" s="4">
        <v>0</v>
      </c>
      <c r="G27" s="4">
        <v>0</v>
      </c>
      <c r="H27" s="4">
        <v>0</v>
      </c>
      <c r="I27" s="4">
        <v>3510.73</v>
      </c>
      <c r="J27" s="4">
        <v>3510.73</v>
      </c>
      <c r="K27" s="4">
        <v>0</v>
      </c>
      <c r="L27" s="4">
        <v>0</v>
      </c>
      <c r="M27" s="4">
        <v>0</v>
      </c>
      <c r="N27" s="4">
        <v>0</v>
      </c>
    </row>
    <row r="28" spans="1:14">
      <c r="A28" s="4" t="s">
        <v>633</v>
      </c>
      <c r="B28" s="4" t="s">
        <v>3358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</row>
    <row r="29" spans="1:14">
      <c r="A29" s="4" t="s">
        <v>633</v>
      </c>
      <c r="B29" s="4" t="s">
        <v>3359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</row>
    <row r="30" spans="1:14">
      <c r="A30" s="4" t="s">
        <v>633</v>
      </c>
      <c r="B30" s="4" t="s">
        <v>3360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</row>
    <row r="31" spans="1:14">
      <c r="A31" s="4" t="s">
        <v>905</v>
      </c>
      <c r="B31" s="4" t="s">
        <v>3355</v>
      </c>
      <c r="C31" s="4">
        <v>23</v>
      </c>
      <c r="D31" s="4">
        <v>22</v>
      </c>
      <c r="E31" s="4">
        <v>0</v>
      </c>
      <c r="F31" s="4">
        <v>0</v>
      </c>
      <c r="G31" s="4">
        <v>1</v>
      </c>
      <c r="H31" s="4">
        <v>0</v>
      </c>
      <c r="I31" s="4">
        <v>16423.07</v>
      </c>
      <c r="J31" s="4">
        <v>15653.07</v>
      </c>
      <c r="K31" s="4">
        <v>0</v>
      </c>
      <c r="L31" s="4">
        <v>0</v>
      </c>
      <c r="M31" s="4">
        <v>770</v>
      </c>
      <c r="N31" s="4">
        <v>0</v>
      </c>
    </row>
    <row r="32" spans="1:14">
      <c r="A32" s="4" t="s">
        <v>905</v>
      </c>
      <c r="B32" s="4" t="s">
        <v>3356</v>
      </c>
      <c r="C32" s="4">
        <v>4</v>
      </c>
      <c r="D32" s="4">
        <v>4</v>
      </c>
      <c r="E32" s="4">
        <v>0</v>
      </c>
      <c r="F32" s="4">
        <v>0</v>
      </c>
      <c r="G32" s="4">
        <v>0</v>
      </c>
      <c r="H32" s="4">
        <v>0</v>
      </c>
      <c r="I32" s="4">
        <v>4782.79</v>
      </c>
      <c r="J32" s="4">
        <v>4782.79</v>
      </c>
      <c r="K32" s="4">
        <v>0</v>
      </c>
      <c r="L32" s="4">
        <v>0</v>
      </c>
      <c r="M32" s="4">
        <v>0</v>
      </c>
      <c r="N32" s="4">
        <v>0</v>
      </c>
    </row>
    <row r="33" spans="1:14">
      <c r="A33" s="4" t="s">
        <v>905</v>
      </c>
      <c r="B33" s="4" t="s">
        <v>3357</v>
      </c>
      <c r="C33" s="4">
        <v>4</v>
      </c>
      <c r="D33" s="4">
        <v>1</v>
      </c>
      <c r="E33" s="4">
        <v>1</v>
      </c>
      <c r="F33" s="4">
        <v>1</v>
      </c>
      <c r="G33" s="4">
        <v>0</v>
      </c>
      <c r="H33" s="4">
        <v>1</v>
      </c>
      <c r="I33" s="4">
        <v>7038.45</v>
      </c>
      <c r="J33" s="4">
        <v>1862.09</v>
      </c>
      <c r="K33" s="4">
        <v>1503.59</v>
      </c>
      <c r="L33" s="4">
        <v>1711.11</v>
      </c>
      <c r="M33" s="4">
        <v>0</v>
      </c>
      <c r="N33" s="4">
        <v>1961.66</v>
      </c>
    </row>
    <row r="34" spans="1:14">
      <c r="A34" s="4" t="s">
        <v>905</v>
      </c>
      <c r="B34" s="4" t="s">
        <v>3358</v>
      </c>
      <c r="C34" s="4">
        <v>2</v>
      </c>
      <c r="D34" s="4">
        <v>2</v>
      </c>
      <c r="E34" s="4">
        <v>0</v>
      </c>
      <c r="F34" s="4">
        <v>0</v>
      </c>
      <c r="G34" s="4">
        <v>0</v>
      </c>
      <c r="H34" s="4">
        <v>0</v>
      </c>
      <c r="I34" s="4">
        <v>4776.43</v>
      </c>
      <c r="J34" s="4">
        <v>4776.43</v>
      </c>
      <c r="K34" s="4">
        <v>0</v>
      </c>
      <c r="L34" s="4">
        <v>0</v>
      </c>
      <c r="M34" s="4">
        <v>0</v>
      </c>
      <c r="N34" s="4">
        <v>0</v>
      </c>
    </row>
    <row r="35" spans="1:14">
      <c r="A35" s="4" t="s">
        <v>905</v>
      </c>
      <c r="B35" s="4" t="s">
        <v>3359</v>
      </c>
      <c r="C35" s="4">
        <v>1</v>
      </c>
      <c r="D35" s="4">
        <v>0</v>
      </c>
      <c r="E35" s="4">
        <v>1</v>
      </c>
      <c r="F35" s="4">
        <v>0</v>
      </c>
      <c r="G35" s="4">
        <v>0</v>
      </c>
      <c r="H35" s="4">
        <v>0</v>
      </c>
      <c r="I35" s="4">
        <v>3306.84</v>
      </c>
      <c r="J35" s="4">
        <v>0</v>
      </c>
      <c r="K35" s="4">
        <v>3306.84</v>
      </c>
      <c r="L35" s="4">
        <v>0</v>
      </c>
      <c r="M35" s="4">
        <v>0</v>
      </c>
      <c r="N35" s="4">
        <v>0</v>
      </c>
    </row>
    <row r="36" spans="1:14">
      <c r="A36" s="4" t="s">
        <v>905</v>
      </c>
      <c r="B36" s="4" t="s">
        <v>3360</v>
      </c>
      <c r="C36" s="4">
        <v>1</v>
      </c>
      <c r="D36" s="4">
        <v>0</v>
      </c>
      <c r="E36" s="4">
        <v>0</v>
      </c>
      <c r="F36" s="4">
        <v>0</v>
      </c>
      <c r="G36" s="4">
        <v>0</v>
      </c>
      <c r="H36" s="4">
        <v>1</v>
      </c>
      <c r="I36" s="4">
        <v>6269.13</v>
      </c>
      <c r="J36" s="4">
        <v>0</v>
      </c>
      <c r="K36" s="4">
        <v>0</v>
      </c>
      <c r="L36" s="4">
        <v>0</v>
      </c>
      <c r="M36" s="4">
        <v>0</v>
      </c>
      <c r="N36" s="4">
        <v>6269.13</v>
      </c>
    </row>
    <row r="37" spans="1:14">
      <c r="A37" s="58" t="s">
        <v>2826</v>
      </c>
      <c r="B37" s="58" t="s">
        <v>3355</v>
      </c>
      <c r="C37" s="108">
        <v>18</v>
      </c>
      <c r="D37" s="108">
        <v>16</v>
      </c>
      <c r="E37" s="108">
        <v>0</v>
      </c>
      <c r="F37" s="108">
        <v>0</v>
      </c>
      <c r="G37" s="108">
        <v>1</v>
      </c>
      <c r="H37" s="108">
        <v>1</v>
      </c>
      <c r="I37" s="108">
        <v>10781.41</v>
      </c>
      <c r="J37" s="108">
        <v>9619.93</v>
      </c>
      <c r="K37" s="108">
        <v>0</v>
      </c>
      <c r="L37" s="108">
        <v>0</v>
      </c>
      <c r="M37" s="108">
        <v>397.94</v>
      </c>
      <c r="N37" s="108">
        <v>763.54</v>
      </c>
    </row>
    <row r="38" spans="1:14">
      <c r="A38" s="58" t="s">
        <v>2826</v>
      </c>
      <c r="B38" s="58" t="s">
        <v>3356</v>
      </c>
      <c r="C38" s="108">
        <v>4</v>
      </c>
      <c r="D38" s="108">
        <v>4</v>
      </c>
      <c r="E38" s="108">
        <v>0</v>
      </c>
      <c r="F38" s="108">
        <v>0</v>
      </c>
      <c r="G38" s="108">
        <v>0</v>
      </c>
      <c r="H38" s="108">
        <v>0</v>
      </c>
      <c r="I38" s="108">
        <v>5221.72</v>
      </c>
      <c r="J38" s="108">
        <v>5221.72</v>
      </c>
      <c r="K38" s="108">
        <v>0</v>
      </c>
      <c r="L38" s="108">
        <v>0</v>
      </c>
      <c r="M38" s="108">
        <v>0</v>
      </c>
      <c r="N38" s="108">
        <v>0</v>
      </c>
    </row>
    <row r="39" spans="1:14">
      <c r="A39" s="58" t="s">
        <v>2826</v>
      </c>
      <c r="B39" s="58" t="s">
        <v>3357</v>
      </c>
      <c r="C39" s="108">
        <v>1</v>
      </c>
      <c r="D39" s="108">
        <v>1</v>
      </c>
      <c r="E39" s="108">
        <v>0</v>
      </c>
      <c r="F39" s="108">
        <v>0</v>
      </c>
      <c r="G39" s="108">
        <v>0</v>
      </c>
      <c r="H39" s="108">
        <v>0</v>
      </c>
      <c r="I39" s="108">
        <v>1545.04</v>
      </c>
      <c r="J39" s="108">
        <v>1545.04</v>
      </c>
      <c r="K39" s="108">
        <v>0</v>
      </c>
      <c r="L39" s="108">
        <v>0</v>
      </c>
      <c r="M39" s="108">
        <v>0</v>
      </c>
      <c r="N39" s="108">
        <v>0</v>
      </c>
    </row>
    <row r="40" spans="1:14">
      <c r="A40" s="58" t="s">
        <v>2826</v>
      </c>
      <c r="B40" s="58" t="s">
        <v>3358</v>
      </c>
      <c r="C40" s="108">
        <v>1</v>
      </c>
      <c r="D40" s="108">
        <v>1</v>
      </c>
      <c r="E40" s="108">
        <v>0</v>
      </c>
      <c r="F40" s="108">
        <v>0</v>
      </c>
      <c r="G40" s="108">
        <v>0</v>
      </c>
      <c r="H40" s="108">
        <v>0</v>
      </c>
      <c r="I40" s="108">
        <v>2931.84</v>
      </c>
      <c r="J40" s="108">
        <v>2931.84</v>
      </c>
      <c r="K40" s="108">
        <v>0</v>
      </c>
      <c r="L40" s="108">
        <v>0</v>
      </c>
      <c r="M40" s="108">
        <v>0</v>
      </c>
      <c r="N40" s="108">
        <v>0</v>
      </c>
    </row>
    <row r="41" spans="1:14">
      <c r="A41" s="58" t="s">
        <v>2826</v>
      </c>
      <c r="B41" s="58" t="s">
        <v>3359</v>
      </c>
      <c r="C41" s="108">
        <v>0</v>
      </c>
      <c r="D41" s="108">
        <v>0</v>
      </c>
      <c r="E41" s="108">
        <v>0</v>
      </c>
      <c r="F41" s="108">
        <v>0</v>
      </c>
      <c r="G41" s="108">
        <v>0</v>
      </c>
      <c r="H41" s="108">
        <v>0</v>
      </c>
      <c r="I41" s="108">
        <v>0</v>
      </c>
      <c r="J41" s="108">
        <v>0</v>
      </c>
      <c r="K41" s="108">
        <v>0</v>
      </c>
      <c r="L41" s="108">
        <v>0</v>
      </c>
      <c r="M41" s="108">
        <v>0</v>
      </c>
      <c r="N41" s="108">
        <v>0</v>
      </c>
    </row>
    <row r="42" spans="1:14">
      <c r="A42" s="58" t="s">
        <v>2826</v>
      </c>
      <c r="B42" s="58" t="s">
        <v>3360</v>
      </c>
      <c r="C42" s="108">
        <v>1</v>
      </c>
      <c r="D42" s="108">
        <v>0</v>
      </c>
      <c r="E42" s="108">
        <v>0</v>
      </c>
      <c r="F42" s="108">
        <v>0</v>
      </c>
      <c r="G42" s="108">
        <v>1</v>
      </c>
      <c r="H42" s="108">
        <v>0</v>
      </c>
      <c r="I42" s="108">
        <v>11808.04</v>
      </c>
      <c r="J42" s="108">
        <v>0</v>
      </c>
      <c r="K42" s="108">
        <v>0</v>
      </c>
      <c r="L42" s="108">
        <v>0</v>
      </c>
      <c r="M42" s="108">
        <v>11808.04</v>
      </c>
      <c r="N42" s="108">
        <v>0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4">
    <mergeCell ref="I4:N4"/>
    <mergeCell ref="C4:H4"/>
    <mergeCell ref="B4:B5"/>
    <mergeCell ref="A4:A5"/>
  </mergeCells>
  <phoneticPr fontId="18"/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B5" sqref="B5"/>
    </sheetView>
  </sheetViews>
  <sheetFormatPr defaultRowHeight="14.25"/>
  <cols>
    <col min="1" max="1" width="10.6640625" bestFit="1" customWidth="1"/>
    <col min="2" max="2" width="11.21875" bestFit="1" customWidth="1"/>
    <col min="3" max="3" width="11.6640625" bestFit="1" customWidth="1"/>
  </cols>
  <sheetData>
    <row r="1" spans="1:3">
      <c r="A1" s="47" t="s">
        <v>442</v>
      </c>
      <c r="B1" s="166" t="s">
        <v>2056</v>
      </c>
    </row>
    <row r="3" spans="1:3">
      <c r="A3" s="47" t="s">
        <v>1975</v>
      </c>
      <c r="B3" s="166" t="s">
        <v>2701</v>
      </c>
      <c r="C3" s="166" t="s">
        <v>2946</v>
      </c>
    </row>
    <row r="4" spans="1:3">
      <c r="A4" s="50" t="s">
        <v>1186</v>
      </c>
      <c r="B4" s="1">
        <v>20</v>
      </c>
      <c r="C4" s="1">
        <v>25179.82</v>
      </c>
    </row>
    <row r="5" spans="1:3">
      <c r="A5" s="50" t="s">
        <v>443</v>
      </c>
      <c r="B5" s="1">
        <v>18</v>
      </c>
      <c r="C5" s="1">
        <v>23513.03</v>
      </c>
    </row>
    <row r="6" spans="1:3">
      <c r="A6" s="50" t="s">
        <v>440</v>
      </c>
      <c r="B6" s="1">
        <v>30</v>
      </c>
      <c r="C6" s="1">
        <v>23467.019999999997</v>
      </c>
    </row>
    <row r="7" spans="1:3">
      <c r="A7" s="50" t="s">
        <v>441</v>
      </c>
      <c r="B7" s="1">
        <v>28</v>
      </c>
      <c r="C7" s="1">
        <v>25389.690000000002</v>
      </c>
    </row>
    <row r="8" spans="1:3">
      <c r="A8" s="50" t="s">
        <v>677</v>
      </c>
      <c r="B8" s="1">
        <v>35</v>
      </c>
      <c r="C8" s="1">
        <v>42596.71</v>
      </c>
    </row>
    <row r="9" spans="1:3">
      <c r="A9" s="50" t="s">
        <v>2834</v>
      </c>
      <c r="B9" s="1">
        <v>25</v>
      </c>
      <c r="C9" s="1">
        <v>32288.050000000003</v>
      </c>
    </row>
    <row r="10" spans="1:3">
      <c r="A10" s="50" t="s">
        <v>1976</v>
      </c>
      <c r="B10" s="1">
        <v>156</v>
      </c>
      <c r="C10" s="1">
        <v>172434.32</v>
      </c>
    </row>
  </sheetData>
  <phoneticPr fontId="18"/>
  <pageMargins left="0.7" right="0.7" top="0.75" bottom="0.75" header="0.3" footer="0.3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A11" sqref="A11"/>
    </sheetView>
  </sheetViews>
  <sheetFormatPr defaultRowHeight="14.25"/>
  <cols>
    <col min="1" max="1" width="10.33203125" bestFit="1" customWidth="1"/>
    <col min="2" max="2" width="13.33203125" bestFit="1" customWidth="1"/>
    <col min="3" max="3" width="11.21875" bestFit="1" customWidth="1"/>
  </cols>
  <sheetData>
    <row r="1" spans="1:3">
      <c r="A1" s="47" t="s">
        <v>1975</v>
      </c>
      <c r="B1" s="166" t="s">
        <v>2273</v>
      </c>
      <c r="C1" s="166" t="s">
        <v>1980</v>
      </c>
    </row>
    <row r="2" spans="1:3">
      <c r="A2" s="48">
        <v>39814</v>
      </c>
      <c r="B2" s="1">
        <v>14749</v>
      </c>
      <c r="C2" s="1">
        <v>39078</v>
      </c>
    </row>
    <row r="3" spans="1:3">
      <c r="A3" s="48">
        <v>40179</v>
      </c>
      <c r="B3" s="1">
        <v>14965</v>
      </c>
      <c r="C3" s="1">
        <v>39397</v>
      </c>
    </row>
    <row r="4" spans="1:3">
      <c r="A4" s="48">
        <v>40544</v>
      </c>
      <c r="B4" s="1">
        <v>15163</v>
      </c>
      <c r="C4" s="1">
        <v>39669</v>
      </c>
    </row>
    <row r="5" spans="1:3">
      <c r="A5" s="48">
        <v>40909</v>
      </c>
      <c r="B5" s="1">
        <v>15383</v>
      </c>
      <c r="C5" s="1">
        <v>39993</v>
      </c>
    </row>
    <row r="6" spans="1:3">
      <c r="A6" s="48">
        <v>41275</v>
      </c>
      <c r="B6" s="1">
        <v>15565</v>
      </c>
      <c r="C6" s="1">
        <v>40276</v>
      </c>
    </row>
    <row r="7" spans="1:3">
      <c r="A7" s="48">
        <v>41640</v>
      </c>
      <c r="B7" s="1">
        <v>15797</v>
      </c>
      <c r="C7" s="1">
        <v>40556</v>
      </c>
    </row>
    <row r="8" spans="1:3">
      <c r="A8" s="48">
        <v>42005</v>
      </c>
      <c r="B8" s="1">
        <v>15948</v>
      </c>
      <c r="C8" s="1">
        <v>40737</v>
      </c>
    </row>
    <row r="9" spans="1:3">
      <c r="A9" s="48">
        <v>42370</v>
      </c>
      <c r="B9" s="1">
        <v>16093</v>
      </c>
      <c r="C9" s="1">
        <v>40897</v>
      </c>
    </row>
    <row r="10" spans="1:3">
      <c r="A10" s="48" t="s">
        <v>1976</v>
      </c>
      <c r="B10" s="1">
        <v>123663</v>
      </c>
      <c r="C10" s="1">
        <v>320603</v>
      </c>
    </row>
  </sheetData>
  <phoneticPr fontId="18"/>
  <pageMargins left="0.7" right="0.7" top="0.75" bottom="0.75" header="0.3" footer="0.3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C17" sqref="C17"/>
    </sheetView>
  </sheetViews>
  <sheetFormatPr defaultRowHeight="14.25"/>
  <cols>
    <col min="1" max="1" width="17.33203125" bestFit="1" customWidth="1"/>
    <col min="2" max="3" width="6.88671875" bestFit="1" customWidth="1"/>
    <col min="4" max="4" width="8.6640625" bestFit="1" customWidth="1"/>
    <col min="5" max="5" width="6.88671875" bestFit="1" customWidth="1"/>
  </cols>
  <sheetData>
    <row r="1" spans="1:5">
      <c r="A1" t="s">
        <v>1081</v>
      </c>
    </row>
    <row r="2" spans="1:5" s="78" customFormat="1">
      <c r="A2" t="s">
        <v>460</v>
      </c>
    </row>
    <row r="3" spans="1:5" s="78" customFormat="1">
      <c r="A3" t="s">
        <v>748</v>
      </c>
    </row>
    <row r="4" spans="1:5">
      <c r="A4" t="s">
        <v>747</v>
      </c>
    </row>
    <row r="5" spans="1:5">
      <c r="A5" s="4" t="s">
        <v>746</v>
      </c>
      <c r="B5" s="4" t="s">
        <v>1082</v>
      </c>
      <c r="C5" s="4" t="s">
        <v>1083</v>
      </c>
      <c r="D5" s="4" t="s">
        <v>1084</v>
      </c>
      <c r="E5" s="4" t="s">
        <v>1085</v>
      </c>
    </row>
    <row r="6" spans="1:5">
      <c r="A6" s="10">
        <v>39904</v>
      </c>
      <c r="B6" s="4">
        <v>693</v>
      </c>
      <c r="C6" s="4">
        <v>189</v>
      </c>
      <c r="D6" s="4">
        <v>156</v>
      </c>
      <c r="E6" s="4">
        <v>83</v>
      </c>
    </row>
    <row r="7" spans="1:5">
      <c r="A7" s="10">
        <v>40269</v>
      </c>
      <c r="B7" s="4">
        <v>699</v>
      </c>
      <c r="C7" s="4">
        <v>190</v>
      </c>
      <c r="D7" s="4">
        <v>157</v>
      </c>
      <c r="E7" s="4">
        <v>83</v>
      </c>
    </row>
    <row r="8" spans="1:5">
      <c r="A8" s="10">
        <v>40634</v>
      </c>
      <c r="B8" s="4">
        <v>704</v>
      </c>
      <c r="C8" s="4">
        <v>190</v>
      </c>
      <c r="D8" s="4">
        <v>157</v>
      </c>
      <c r="E8" s="4">
        <v>83</v>
      </c>
    </row>
    <row r="9" spans="1:5">
      <c r="A9" s="10">
        <v>41000</v>
      </c>
      <c r="B9" s="4">
        <v>710</v>
      </c>
      <c r="C9" s="4">
        <v>190</v>
      </c>
      <c r="D9" s="4">
        <v>158</v>
      </c>
      <c r="E9" s="4">
        <v>83</v>
      </c>
    </row>
    <row r="10" spans="1:5">
      <c r="A10" s="10">
        <v>41365</v>
      </c>
      <c r="B10" s="4">
        <v>717</v>
      </c>
      <c r="C10" s="4">
        <v>190</v>
      </c>
      <c r="D10" s="4">
        <v>158</v>
      </c>
      <c r="E10" s="4">
        <v>83</v>
      </c>
    </row>
    <row r="11" spans="1:5">
      <c r="A11" s="10">
        <v>41730</v>
      </c>
      <c r="B11" s="4">
        <v>722</v>
      </c>
      <c r="C11" s="4">
        <v>189</v>
      </c>
      <c r="D11" s="4">
        <v>159</v>
      </c>
      <c r="E11" s="4">
        <v>84</v>
      </c>
    </row>
    <row r="12" spans="1:5">
      <c r="A12" s="119">
        <v>42095</v>
      </c>
      <c r="B12" s="108">
        <v>727</v>
      </c>
      <c r="C12" s="108">
        <v>190</v>
      </c>
      <c r="D12" s="108">
        <v>160</v>
      </c>
      <c r="E12" s="108">
        <v>84</v>
      </c>
    </row>
    <row r="13" spans="1:5">
      <c r="A13" s="119">
        <v>42461</v>
      </c>
      <c r="B13" s="108">
        <v>735</v>
      </c>
      <c r="C13" s="108">
        <v>190</v>
      </c>
      <c r="D13" s="108">
        <v>162</v>
      </c>
      <c r="E13" s="108">
        <v>85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4.25"/>
  <cols>
    <col min="1" max="1" width="10.33203125" bestFit="1" customWidth="1"/>
    <col min="2" max="3" width="13.33203125" bestFit="1" customWidth="1"/>
  </cols>
  <sheetData>
    <row r="1" spans="1:3">
      <c r="A1" s="47" t="s">
        <v>1975</v>
      </c>
      <c r="B1" s="166" t="s">
        <v>2947</v>
      </c>
      <c r="C1" s="166" t="s">
        <v>2948</v>
      </c>
    </row>
    <row r="2" spans="1:3">
      <c r="A2" s="48">
        <v>39904</v>
      </c>
      <c r="B2" s="1">
        <v>83</v>
      </c>
      <c r="C2" s="1">
        <v>693</v>
      </c>
    </row>
    <row r="3" spans="1:3">
      <c r="A3" s="48">
        <v>40269</v>
      </c>
      <c r="B3" s="1">
        <v>83</v>
      </c>
      <c r="C3" s="1">
        <v>699</v>
      </c>
    </row>
    <row r="4" spans="1:3">
      <c r="A4" s="48">
        <v>40634</v>
      </c>
      <c r="B4" s="1">
        <v>83</v>
      </c>
      <c r="C4" s="1">
        <v>704</v>
      </c>
    </row>
    <row r="5" spans="1:3">
      <c r="A5" s="48">
        <v>41000</v>
      </c>
      <c r="B5" s="1">
        <v>83</v>
      </c>
      <c r="C5" s="1">
        <v>710</v>
      </c>
    </row>
    <row r="6" spans="1:3">
      <c r="A6" s="48">
        <v>41365</v>
      </c>
      <c r="B6" s="1">
        <v>83</v>
      </c>
      <c r="C6" s="1">
        <v>717</v>
      </c>
    </row>
    <row r="7" spans="1:3">
      <c r="A7" s="48">
        <v>41730</v>
      </c>
      <c r="B7" s="1">
        <v>84</v>
      </c>
      <c r="C7" s="1">
        <v>722</v>
      </c>
    </row>
    <row r="8" spans="1:3">
      <c r="A8" s="48">
        <v>42095</v>
      </c>
      <c r="B8" s="1">
        <v>84</v>
      </c>
      <c r="C8" s="1">
        <v>727</v>
      </c>
    </row>
    <row r="9" spans="1:3">
      <c r="A9" s="48">
        <v>42461</v>
      </c>
      <c r="B9" s="1">
        <v>85</v>
      </c>
      <c r="C9" s="1">
        <v>735</v>
      </c>
    </row>
    <row r="10" spans="1:3">
      <c r="A10" s="48" t="s">
        <v>1976</v>
      </c>
      <c r="B10" s="1">
        <v>668</v>
      </c>
      <c r="C10" s="1">
        <v>5707</v>
      </c>
    </row>
  </sheetData>
  <phoneticPr fontId="18"/>
  <pageMargins left="0.7" right="0.7" top="0.75" bottom="0.75" header="0.3" footer="0.3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7"/>
  <sheetViews>
    <sheetView workbookViewId="0"/>
  </sheetViews>
  <sheetFormatPr defaultRowHeight="14.25"/>
  <cols>
    <col min="1" max="1" width="12.88671875" bestFit="1" customWidth="1"/>
    <col min="2" max="2" width="16" bestFit="1" customWidth="1"/>
    <col min="3" max="3" width="27.44140625" bestFit="1" customWidth="1"/>
    <col min="4" max="4" width="13.44140625" customWidth="1"/>
    <col min="5" max="6" width="8.6640625" bestFit="1" customWidth="1"/>
    <col min="7" max="7" width="6.88671875" bestFit="1" customWidth="1"/>
  </cols>
  <sheetData>
    <row r="1" spans="1:7">
      <c r="A1" t="s">
        <v>1131</v>
      </c>
    </row>
    <row r="2" spans="1:7" s="78" customFormat="1">
      <c r="A2" t="s">
        <v>1304</v>
      </c>
    </row>
    <row r="3" spans="1:7" s="78" customFormat="1">
      <c r="A3" t="s">
        <v>3185</v>
      </c>
    </row>
    <row r="4" spans="1:7">
      <c r="A4" t="s">
        <v>747</v>
      </c>
    </row>
    <row r="5" spans="1:7" ht="28.5" customHeight="1">
      <c r="A5" s="4" t="s">
        <v>458</v>
      </c>
      <c r="B5" s="4" t="s">
        <v>2949</v>
      </c>
      <c r="C5" s="4" t="s">
        <v>1122</v>
      </c>
      <c r="D5" s="112" t="s">
        <v>2950</v>
      </c>
      <c r="E5" s="4" t="s">
        <v>2951</v>
      </c>
      <c r="F5" s="4" t="s">
        <v>2952</v>
      </c>
      <c r="G5" s="4" t="s">
        <v>2953</v>
      </c>
    </row>
    <row r="6" spans="1:7" hidden="1">
      <c r="A6" s="10">
        <v>41730</v>
      </c>
      <c r="B6" s="4" t="s">
        <v>1130</v>
      </c>
      <c r="C6" s="4" t="s">
        <v>1123</v>
      </c>
      <c r="D6" s="4">
        <v>10.7</v>
      </c>
      <c r="E6" s="4">
        <v>3.9</v>
      </c>
      <c r="F6" s="4">
        <v>3.9</v>
      </c>
      <c r="G6" s="4">
        <v>100</v>
      </c>
    </row>
    <row r="7" spans="1:7" hidden="1">
      <c r="A7" s="10">
        <v>41730</v>
      </c>
      <c r="B7" s="4" t="s">
        <v>1127</v>
      </c>
      <c r="C7" s="4" t="s">
        <v>1124</v>
      </c>
      <c r="D7" s="4">
        <v>9.6999999999999993</v>
      </c>
      <c r="E7" s="4">
        <v>3.5</v>
      </c>
      <c r="F7" s="4">
        <v>3.5</v>
      </c>
      <c r="G7" s="4">
        <v>100</v>
      </c>
    </row>
    <row r="8" spans="1:7" hidden="1">
      <c r="A8" s="10">
        <v>41730</v>
      </c>
      <c r="B8" s="4" t="s">
        <v>1128</v>
      </c>
      <c r="C8" s="4" t="s">
        <v>1125</v>
      </c>
      <c r="D8" s="4">
        <v>7.8</v>
      </c>
      <c r="E8" s="4">
        <v>4.4000000000000004</v>
      </c>
      <c r="F8" s="4">
        <v>4.4000000000000004</v>
      </c>
      <c r="G8" s="4">
        <v>100</v>
      </c>
    </row>
    <row r="9" spans="1:7" hidden="1">
      <c r="A9" s="10">
        <v>41730</v>
      </c>
      <c r="B9" s="4" t="s">
        <v>1129</v>
      </c>
      <c r="C9" s="4" t="s">
        <v>1126</v>
      </c>
      <c r="D9" s="4">
        <v>10.7</v>
      </c>
      <c r="E9" s="4">
        <v>4.9000000000000004</v>
      </c>
      <c r="F9" s="4">
        <v>4.9000000000000004</v>
      </c>
      <c r="G9" s="4">
        <v>100</v>
      </c>
    </row>
    <row r="10" spans="1:7">
      <c r="A10" s="10">
        <v>42095</v>
      </c>
      <c r="B10" s="4" t="s">
        <v>1130</v>
      </c>
      <c r="C10" s="4" t="s">
        <v>1123</v>
      </c>
      <c r="D10" s="4">
        <v>10.7</v>
      </c>
      <c r="E10" s="4">
        <v>3.9</v>
      </c>
      <c r="F10" s="4">
        <v>3.9</v>
      </c>
      <c r="G10" s="4">
        <v>100</v>
      </c>
    </row>
    <row r="11" spans="1:7">
      <c r="A11" s="10">
        <v>42095</v>
      </c>
      <c r="B11" s="4" t="s">
        <v>1127</v>
      </c>
      <c r="C11" s="4" t="s">
        <v>1124</v>
      </c>
      <c r="D11" s="4">
        <v>9.6999999999999993</v>
      </c>
      <c r="E11" s="4">
        <v>3.5</v>
      </c>
      <c r="F11" s="4">
        <v>3.5</v>
      </c>
      <c r="G11" s="4">
        <v>100</v>
      </c>
    </row>
    <row r="12" spans="1:7">
      <c r="A12" s="10">
        <v>42095</v>
      </c>
      <c r="B12" s="4" t="s">
        <v>1128</v>
      </c>
      <c r="C12" s="4" t="s">
        <v>1125</v>
      </c>
      <c r="D12" s="4">
        <v>7.8</v>
      </c>
      <c r="E12" s="4">
        <v>4.4000000000000004</v>
      </c>
      <c r="F12" s="4">
        <v>4.4000000000000004</v>
      </c>
      <c r="G12" s="4">
        <v>100</v>
      </c>
    </row>
    <row r="13" spans="1:7">
      <c r="A13" s="10">
        <v>42095</v>
      </c>
      <c r="B13" s="4" t="s">
        <v>1129</v>
      </c>
      <c r="C13" s="4" t="s">
        <v>1126</v>
      </c>
      <c r="D13" s="4">
        <v>10.7</v>
      </c>
      <c r="E13" s="4">
        <v>4.9000000000000004</v>
      </c>
      <c r="F13" s="4">
        <v>4.9000000000000004</v>
      </c>
      <c r="G13" s="4">
        <v>100</v>
      </c>
    </row>
    <row r="14" spans="1:7">
      <c r="A14" s="10">
        <v>42461</v>
      </c>
      <c r="B14" s="58" t="s">
        <v>1130</v>
      </c>
      <c r="C14" s="58" t="s">
        <v>1123</v>
      </c>
      <c r="D14" s="58">
        <v>10.7</v>
      </c>
      <c r="E14" s="58">
        <v>3.9</v>
      </c>
      <c r="F14" s="58">
        <v>3.9</v>
      </c>
      <c r="G14" s="58">
        <v>100</v>
      </c>
    </row>
    <row r="15" spans="1:7">
      <c r="A15" s="10">
        <v>42461</v>
      </c>
      <c r="B15" s="58" t="s">
        <v>1127</v>
      </c>
      <c r="C15" s="58" t="s">
        <v>1124</v>
      </c>
      <c r="D15" s="58">
        <v>9.6999999999999993</v>
      </c>
      <c r="E15" s="58">
        <v>3.5</v>
      </c>
      <c r="F15" s="58">
        <v>3.5</v>
      </c>
      <c r="G15" s="58">
        <v>100</v>
      </c>
    </row>
    <row r="16" spans="1:7">
      <c r="A16" s="10">
        <v>42461</v>
      </c>
      <c r="B16" s="58" t="s">
        <v>1128</v>
      </c>
      <c r="C16" s="58" t="s">
        <v>1125</v>
      </c>
      <c r="D16" s="58">
        <v>7.8</v>
      </c>
      <c r="E16" s="58">
        <v>4.4000000000000004</v>
      </c>
      <c r="F16" s="58">
        <v>4.4000000000000004</v>
      </c>
      <c r="G16" s="58">
        <v>100</v>
      </c>
    </row>
    <row r="17" spans="1:7">
      <c r="A17" s="10">
        <v>42461</v>
      </c>
      <c r="B17" s="58" t="s">
        <v>1129</v>
      </c>
      <c r="C17" s="58" t="s">
        <v>1126</v>
      </c>
      <c r="D17" s="58">
        <v>10.7</v>
      </c>
      <c r="E17" s="58">
        <v>4.9000000000000004</v>
      </c>
      <c r="F17" s="58">
        <v>4.9000000000000004</v>
      </c>
      <c r="G17" s="58">
        <v>100</v>
      </c>
    </row>
  </sheetData>
  <customSheetViews>
    <customSheetView guid="{3EFFBD77-AF91-4BD7-862B-87360CD52D0C}" fitToPage="1" hiddenRows="1">
      <selection activeCell="C1" sqref="C1"/>
      <pageMargins left="0.7" right="0.7" top="0.75" bottom="0.75" header="0.3" footer="0.3"/>
      <pageSetup paperSize="9" scale="91" fitToHeight="0" orientation="landscape" r:id="rId1"/>
    </customSheetView>
  </customSheetViews>
  <phoneticPr fontId="18"/>
  <pageMargins left="0.7" right="0.7" top="0.75" bottom="0.75" header="0.3" footer="0.3"/>
  <pageSetup paperSize="9" fitToHeight="0" orientation="landscape"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1"/>
  <sheetViews>
    <sheetView showGridLines="0" workbookViewId="0">
      <selection activeCell="A2" sqref="A2:F11"/>
    </sheetView>
  </sheetViews>
  <sheetFormatPr defaultRowHeight="14.25"/>
  <cols>
    <col min="1" max="1" width="16" style="78" bestFit="1" customWidth="1"/>
    <col min="2" max="2" width="27.44140625" style="78" bestFit="1" customWidth="1"/>
    <col min="3" max="3" width="13.44140625" style="78" customWidth="1"/>
    <col min="4" max="5" width="8.6640625" style="78" bestFit="1" customWidth="1"/>
    <col min="6" max="6" width="6.88671875" style="78" bestFit="1" customWidth="1"/>
    <col min="7" max="16384" width="8.88671875" style="78"/>
  </cols>
  <sheetData>
    <row r="1" spans="1:6">
      <c r="A1" s="78" t="s">
        <v>66</v>
      </c>
    </row>
    <row r="2" spans="1:6">
      <c r="A2" s="78" t="s">
        <v>747</v>
      </c>
    </row>
    <row r="3" spans="1:6" ht="28.5" customHeight="1">
      <c r="A3" s="58" t="s">
        <v>2949</v>
      </c>
      <c r="B3" s="58" t="s">
        <v>1122</v>
      </c>
      <c r="C3" s="122" t="s">
        <v>2950</v>
      </c>
      <c r="D3" s="58" t="s">
        <v>2951</v>
      </c>
      <c r="E3" s="58" t="s">
        <v>1084</v>
      </c>
      <c r="F3" s="58" t="s">
        <v>1085</v>
      </c>
    </row>
    <row r="4" spans="1:6" hidden="1">
      <c r="A4" s="58" t="s">
        <v>1130</v>
      </c>
      <c r="B4" s="58" t="s">
        <v>1123</v>
      </c>
      <c r="C4" s="58">
        <v>10.7</v>
      </c>
      <c r="D4" s="58">
        <v>3.9</v>
      </c>
      <c r="E4" s="58">
        <v>3.9</v>
      </c>
      <c r="F4" s="58">
        <v>100</v>
      </c>
    </row>
    <row r="5" spans="1:6" hidden="1">
      <c r="A5" s="58" t="s">
        <v>1127</v>
      </c>
      <c r="B5" s="58" t="s">
        <v>1124</v>
      </c>
      <c r="C5" s="58">
        <v>9.6999999999999993</v>
      </c>
      <c r="D5" s="58">
        <v>3.5</v>
      </c>
      <c r="E5" s="58">
        <v>3.5</v>
      </c>
      <c r="F5" s="58">
        <v>100</v>
      </c>
    </row>
    <row r="6" spans="1:6" hidden="1">
      <c r="A6" s="58" t="s">
        <v>1128</v>
      </c>
      <c r="B6" s="58" t="s">
        <v>1125</v>
      </c>
      <c r="C6" s="58">
        <v>7.8</v>
      </c>
      <c r="D6" s="58">
        <v>4.4000000000000004</v>
      </c>
      <c r="E6" s="58">
        <v>4.4000000000000004</v>
      </c>
      <c r="F6" s="58">
        <v>100</v>
      </c>
    </row>
    <row r="7" spans="1:6" hidden="1">
      <c r="A7" s="58" t="s">
        <v>1129</v>
      </c>
      <c r="B7" s="58" t="s">
        <v>1126</v>
      </c>
      <c r="C7" s="58">
        <v>10.7</v>
      </c>
      <c r="D7" s="58">
        <v>4.9000000000000004</v>
      </c>
      <c r="E7" s="58">
        <v>4.9000000000000004</v>
      </c>
      <c r="F7" s="58">
        <v>100</v>
      </c>
    </row>
    <row r="8" spans="1:6">
      <c r="A8" s="58" t="s">
        <v>1130</v>
      </c>
      <c r="B8" s="58" t="s">
        <v>1123</v>
      </c>
      <c r="C8" s="58">
        <v>10.7</v>
      </c>
      <c r="D8" s="58">
        <v>3.9</v>
      </c>
      <c r="E8" s="58">
        <v>3.9</v>
      </c>
      <c r="F8" s="58">
        <v>100</v>
      </c>
    </row>
    <row r="9" spans="1:6">
      <c r="A9" s="58" t="s">
        <v>1127</v>
      </c>
      <c r="B9" s="58" t="s">
        <v>1124</v>
      </c>
      <c r="C9" s="58">
        <v>9.6999999999999993</v>
      </c>
      <c r="D9" s="58">
        <v>3.5</v>
      </c>
      <c r="E9" s="58">
        <v>3.5</v>
      </c>
      <c r="F9" s="58">
        <v>100</v>
      </c>
    </row>
    <row r="10" spans="1:6">
      <c r="A10" s="58" t="s">
        <v>1128</v>
      </c>
      <c r="B10" s="58" t="s">
        <v>1125</v>
      </c>
      <c r="C10" s="58">
        <v>7.8</v>
      </c>
      <c r="D10" s="58">
        <v>4.4000000000000004</v>
      </c>
      <c r="E10" s="58">
        <v>4.4000000000000004</v>
      </c>
      <c r="F10" s="58">
        <v>100</v>
      </c>
    </row>
    <row r="11" spans="1:6">
      <c r="A11" s="58" t="s">
        <v>1129</v>
      </c>
      <c r="B11" s="58" t="s">
        <v>1126</v>
      </c>
      <c r="C11" s="58">
        <v>10.7</v>
      </c>
      <c r="D11" s="58">
        <v>4.9000000000000004</v>
      </c>
      <c r="E11" s="58">
        <v>4.9000000000000004</v>
      </c>
      <c r="F11" s="58">
        <v>100</v>
      </c>
    </row>
  </sheetData>
  <phoneticPr fontId="18"/>
  <pageMargins left="0.7" right="0.7" top="0.75" bottom="0.75" header="0.3" footer="0.3"/>
  <pageSetup paperSize="9" scale="91" fitToHeight="0" orientation="landscape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A9" sqref="A9:E9"/>
    </sheetView>
  </sheetViews>
  <sheetFormatPr defaultRowHeight="14.25"/>
  <cols>
    <col min="1" max="1" width="9.5546875" bestFit="1" customWidth="1"/>
  </cols>
  <sheetData>
    <row r="1" spans="1:5">
      <c r="A1" t="s">
        <v>1086</v>
      </c>
    </row>
    <row r="2" spans="1:5" s="78" customFormat="1">
      <c r="A2" t="s">
        <v>1304</v>
      </c>
    </row>
    <row r="3" spans="1:5" s="78" customFormat="1">
      <c r="A3" t="s">
        <v>3186</v>
      </c>
    </row>
    <row r="4" spans="1:5">
      <c r="A4" t="s">
        <v>749</v>
      </c>
    </row>
    <row r="5" spans="1:5">
      <c r="A5" s="168" t="s">
        <v>1057</v>
      </c>
      <c r="B5" s="168" t="s">
        <v>1087</v>
      </c>
      <c r="C5" s="168"/>
      <c r="D5" s="168" t="s">
        <v>1088</v>
      </c>
      <c r="E5" s="168"/>
    </row>
    <row r="6" spans="1:5">
      <c r="A6" s="168"/>
      <c r="B6" s="4" t="s">
        <v>750</v>
      </c>
      <c r="C6" s="4" t="s">
        <v>751</v>
      </c>
      <c r="D6" s="4" t="s">
        <v>750</v>
      </c>
      <c r="E6" s="4" t="s">
        <v>751</v>
      </c>
    </row>
    <row r="7" spans="1:5">
      <c r="A7" s="10">
        <v>41730</v>
      </c>
      <c r="B7" s="4">
        <v>89</v>
      </c>
      <c r="C7" s="4">
        <v>711</v>
      </c>
      <c r="D7" s="4">
        <v>11</v>
      </c>
      <c r="E7" s="4">
        <v>763</v>
      </c>
    </row>
    <row r="8" spans="1:5">
      <c r="A8" s="10">
        <v>42096</v>
      </c>
      <c r="B8" s="108">
        <v>89</v>
      </c>
      <c r="C8" s="108">
        <v>711</v>
      </c>
      <c r="D8" s="108">
        <v>11</v>
      </c>
      <c r="E8" s="108">
        <v>730</v>
      </c>
    </row>
    <row r="9" spans="1:5">
      <c r="A9" s="10">
        <v>42462</v>
      </c>
      <c r="B9" s="108">
        <v>89</v>
      </c>
      <c r="C9" s="108">
        <v>711</v>
      </c>
      <c r="D9" s="108">
        <v>11</v>
      </c>
      <c r="E9" s="108">
        <v>730</v>
      </c>
    </row>
  </sheetData>
  <customSheetViews>
    <customSheetView guid="{3EFFBD77-AF91-4BD7-862B-87360CD52D0C}">
      <selection activeCell="C1" sqref="C1"/>
      <pageMargins left="0.7" right="0.7" top="0.75" bottom="0.75" header="0.3" footer="0.3"/>
      <pageSetup paperSize="9" orientation="portrait" r:id="rId1"/>
    </customSheetView>
  </customSheetViews>
  <mergeCells count="3">
    <mergeCell ref="B5:C5"/>
    <mergeCell ref="D5:E5"/>
    <mergeCell ref="A5:A6"/>
  </mergeCells>
  <phoneticPr fontId="18"/>
  <pageMargins left="0.7" right="0.7" top="0.75" bottom="0.75" header="0.3" footer="0.3"/>
  <pageSetup paperSize="9" orientation="landscape"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showGridLines="0" workbookViewId="0"/>
  </sheetViews>
  <sheetFormatPr defaultRowHeight="14.25"/>
  <cols>
    <col min="1" max="1" width="9.5546875" style="78" bestFit="1" customWidth="1"/>
    <col min="2" max="16384" width="8.88671875" style="78"/>
  </cols>
  <sheetData>
    <row r="1" spans="1:5">
      <c r="A1" s="78" t="s">
        <v>67</v>
      </c>
    </row>
    <row r="2" spans="1:5">
      <c r="A2" s="78" t="s">
        <v>749</v>
      </c>
    </row>
    <row r="3" spans="1:5">
      <c r="A3" s="168" t="s">
        <v>458</v>
      </c>
      <c r="B3" s="168" t="s">
        <v>1087</v>
      </c>
      <c r="C3" s="168"/>
      <c r="D3" s="168" t="s">
        <v>1088</v>
      </c>
      <c r="E3" s="168"/>
    </row>
    <row r="4" spans="1:5">
      <c r="A4" s="168"/>
      <c r="B4" s="58" t="s">
        <v>750</v>
      </c>
      <c r="C4" s="58" t="s">
        <v>751</v>
      </c>
      <c r="D4" s="58" t="s">
        <v>750</v>
      </c>
      <c r="E4" s="58" t="s">
        <v>751</v>
      </c>
    </row>
    <row r="5" spans="1:5">
      <c r="A5" s="10">
        <v>41730</v>
      </c>
      <c r="B5" s="58">
        <v>89</v>
      </c>
      <c r="C5" s="58">
        <v>711</v>
      </c>
      <c r="D5" s="58">
        <v>11</v>
      </c>
      <c r="E5" s="58">
        <v>763</v>
      </c>
    </row>
    <row r="6" spans="1:5">
      <c r="A6" s="10">
        <v>42096</v>
      </c>
      <c r="B6" s="58">
        <v>89</v>
      </c>
      <c r="C6" s="58">
        <v>711</v>
      </c>
      <c r="D6" s="58">
        <v>11</v>
      </c>
      <c r="E6" s="58">
        <v>730</v>
      </c>
    </row>
    <row r="7" spans="1:5">
      <c r="A7" s="10">
        <v>42462</v>
      </c>
      <c r="B7" s="108">
        <v>89</v>
      </c>
      <c r="C7" s="108">
        <v>711</v>
      </c>
      <c r="D7" s="108">
        <v>11</v>
      </c>
      <c r="E7" s="108">
        <v>730</v>
      </c>
    </row>
  </sheetData>
  <mergeCells count="3">
    <mergeCell ref="A3:A4"/>
    <mergeCell ref="B3:C3"/>
    <mergeCell ref="D3:E3"/>
  </mergeCells>
  <phoneticPr fontId="18"/>
  <pageMargins left="0.7" right="0.7" top="0.75" bottom="0.75" header="0.3" footer="0.3"/>
  <pageSetup paperSize="9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workbookViewId="0"/>
  </sheetViews>
  <sheetFormatPr defaultRowHeight="14.25"/>
  <cols>
    <col min="1" max="1" width="11.6640625" customWidth="1"/>
    <col min="2" max="2" width="6.33203125" bestFit="1" customWidth="1"/>
    <col min="3" max="3" width="15.33203125" bestFit="1" customWidth="1"/>
    <col min="4" max="4" width="8.6640625" bestFit="1" customWidth="1"/>
    <col min="5" max="5" width="12.44140625" bestFit="1" customWidth="1"/>
    <col min="6" max="6" width="15.6640625" bestFit="1" customWidth="1"/>
    <col min="7" max="7" width="6.88671875" bestFit="1" customWidth="1"/>
    <col min="8" max="8" width="17.33203125" bestFit="1" customWidth="1"/>
    <col min="9" max="9" width="6.88671875" bestFit="1" customWidth="1"/>
    <col min="10" max="10" width="10.44140625" bestFit="1" customWidth="1"/>
    <col min="11" max="12" width="6.88671875" bestFit="1" customWidth="1"/>
    <col min="13" max="13" width="13.44140625" bestFit="1" customWidth="1"/>
    <col min="14" max="14" width="6.88671875" bestFit="1" customWidth="1"/>
    <col min="15" max="15" width="5.109375" bestFit="1" customWidth="1"/>
    <col min="16" max="18" width="8.6640625" bestFit="1" customWidth="1"/>
    <col min="19" max="19" width="6.88671875" bestFit="1" customWidth="1"/>
  </cols>
  <sheetData>
    <row r="1" spans="1:19">
      <c r="A1" t="s">
        <v>1205</v>
      </c>
    </row>
    <row r="2" spans="1:19" s="78" customFormat="1">
      <c r="A2" t="s">
        <v>772</v>
      </c>
    </row>
    <row r="3" spans="1:19">
      <c r="A3" t="s">
        <v>511</v>
      </c>
    </row>
    <row r="4" spans="1:19">
      <c r="A4" s="4" t="s">
        <v>1209</v>
      </c>
      <c r="B4" s="4" t="s">
        <v>615</v>
      </c>
      <c r="C4" s="4" t="s">
        <v>770</v>
      </c>
      <c r="D4" s="4" t="s">
        <v>755</v>
      </c>
      <c r="E4" s="4" t="s">
        <v>756</v>
      </c>
      <c r="F4" s="4" t="s">
        <v>771</v>
      </c>
      <c r="G4" s="4" t="s">
        <v>757</v>
      </c>
      <c r="H4" s="4" t="s">
        <v>758</v>
      </c>
      <c r="I4" s="4" t="s">
        <v>759</v>
      </c>
      <c r="J4" s="4" t="s">
        <v>760</v>
      </c>
      <c r="K4" s="4" t="s">
        <v>761</v>
      </c>
      <c r="L4" s="4" t="s">
        <v>762</v>
      </c>
      <c r="M4" s="4" t="s">
        <v>763</v>
      </c>
      <c r="N4" s="4" t="s">
        <v>764</v>
      </c>
      <c r="O4" s="4" t="s">
        <v>765</v>
      </c>
      <c r="P4" s="4" t="s">
        <v>766</v>
      </c>
      <c r="Q4" s="4" t="s">
        <v>767</v>
      </c>
      <c r="R4" s="4" t="s">
        <v>768</v>
      </c>
      <c r="S4" s="4" t="s">
        <v>769</v>
      </c>
    </row>
    <row r="5" spans="1:19">
      <c r="A5" s="4" t="s">
        <v>1206</v>
      </c>
      <c r="B5" s="4">
        <v>295</v>
      </c>
      <c r="C5" s="4">
        <v>0</v>
      </c>
      <c r="D5" s="4">
        <v>0</v>
      </c>
      <c r="E5" s="4">
        <v>1</v>
      </c>
      <c r="F5" s="4">
        <v>7</v>
      </c>
      <c r="G5" s="4">
        <v>0</v>
      </c>
      <c r="H5" s="4">
        <v>14</v>
      </c>
      <c r="I5" s="4">
        <v>2</v>
      </c>
      <c r="J5" s="4">
        <v>1</v>
      </c>
      <c r="K5" s="4">
        <v>0</v>
      </c>
      <c r="L5" s="4">
        <v>1</v>
      </c>
      <c r="M5" s="4">
        <v>6</v>
      </c>
      <c r="N5" s="4">
        <v>1</v>
      </c>
      <c r="O5" s="4">
        <v>6</v>
      </c>
      <c r="P5" s="4">
        <v>14</v>
      </c>
      <c r="Q5" s="4">
        <v>227</v>
      </c>
      <c r="R5" s="4">
        <v>2</v>
      </c>
      <c r="S5" s="4">
        <v>13</v>
      </c>
    </row>
    <row r="6" spans="1:19">
      <c r="A6" s="4" t="s">
        <v>1207</v>
      </c>
      <c r="B6" s="4">
        <v>255</v>
      </c>
      <c r="C6" s="4">
        <v>0</v>
      </c>
      <c r="D6" s="4">
        <v>0</v>
      </c>
      <c r="E6" s="4">
        <v>1</v>
      </c>
      <c r="F6" s="4">
        <v>3</v>
      </c>
      <c r="G6" s="4">
        <v>0</v>
      </c>
      <c r="H6" s="4">
        <v>4</v>
      </c>
      <c r="I6" s="4">
        <v>0</v>
      </c>
      <c r="J6" s="4">
        <v>1</v>
      </c>
      <c r="K6" s="4">
        <v>2</v>
      </c>
      <c r="L6" s="4">
        <v>0</v>
      </c>
      <c r="M6" s="4">
        <v>6</v>
      </c>
      <c r="N6" s="4">
        <v>3</v>
      </c>
      <c r="O6" s="4">
        <v>4</v>
      </c>
      <c r="P6" s="4">
        <v>6</v>
      </c>
      <c r="Q6" s="4">
        <v>217</v>
      </c>
      <c r="R6" s="4">
        <v>1</v>
      </c>
      <c r="S6" s="4">
        <v>7</v>
      </c>
    </row>
    <row r="7" spans="1:19">
      <c r="A7" s="4" t="s">
        <v>1208</v>
      </c>
      <c r="B7" s="4">
        <v>286</v>
      </c>
      <c r="C7" s="4">
        <v>0</v>
      </c>
      <c r="D7" s="4">
        <v>0</v>
      </c>
      <c r="E7" s="4">
        <v>2</v>
      </c>
      <c r="F7" s="4">
        <v>9</v>
      </c>
      <c r="G7" s="4">
        <v>0</v>
      </c>
      <c r="H7" s="4">
        <v>10</v>
      </c>
      <c r="I7" s="4">
        <v>3</v>
      </c>
      <c r="J7" s="4">
        <v>2</v>
      </c>
      <c r="K7" s="4">
        <v>0</v>
      </c>
      <c r="L7" s="4">
        <v>0</v>
      </c>
      <c r="M7" s="4">
        <v>5</v>
      </c>
      <c r="N7" s="4">
        <v>0</v>
      </c>
      <c r="O7" s="4">
        <v>2</v>
      </c>
      <c r="P7" s="4">
        <v>7</v>
      </c>
      <c r="Q7" s="4">
        <v>234</v>
      </c>
      <c r="R7" s="4">
        <v>3</v>
      </c>
      <c r="S7" s="4">
        <v>9</v>
      </c>
    </row>
    <row r="8" spans="1:19">
      <c r="A8" s="4" t="s">
        <v>752</v>
      </c>
      <c r="B8" s="4">
        <v>251</v>
      </c>
      <c r="C8" s="4">
        <v>0</v>
      </c>
      <c r="D8" s="4">
        <v>0</v>
      </c>
      <c r="E8" s="4">
        <v>3</v>
      </c>
      <c r="F8" s="4">
        <v>2</v>
      </c>
      <c r="G8" s="4">
        <v>0</v>
      </c>
      <c r="H8" s="4">
        <v>2</v>
      </c>
      <c r="I8" s="4">
        <v>1</v>
      </c>
      <c r="J8" s="4">
        <v>3</v>
      </c>
      <c r="K8" s="4">
        <v>0</v>
      </c>
      <c r="L8" s="4">
        <v>5</v>
      </c>
      <c r="M8" s="4">
        <v>5</v>
      </c>
      <c r="N8" s="4">
        <v>2</v>
      </c>
      <c r="O8" s="4">
        <v>5</v>
      </c>
      <c r="P8" s="4">
        <v>14</v>
      </c>
      <c r="Q8" s="4">
        <v>187</v>
      </c>
      <c r="R8" s="4">
        <v>10</v>
      </c>
      <c r="S8" s="4">
        <v>12</v>
      </c>
    </row>
    <row r="9" spans="1:19">
      <c r="A9" s="4" t="s">
        <v>753</v>
      </c>
      <c r="B9" s="4">
        <v>253</v>
      </c>
      <c r="C9" s="4">
        <v>0</v>
      </c>
      <c r="D9" s="4">
        <v>0</v>
      </c>
      <c r="E9" s="4">
        <v>0</v>
      </c>
      <c r="F9" s="4">
        <v>3</v>
      </c>
      <c r="G9" s="4">
        <v>0</v>
      </c>
      <c r="H9" s="4">
        <v>19</v>
      </c>
      <c r="I9" s="4">
        <v>0</v>
      </c>
      <c r="J9" s="4">
        <v>3</v>
      </c>
      <c r="K9" s="4">
        <v>2</v>
      </c>
      <c r="L9" s="4">
        <v>0</v>
      </c>
      <c r="M9" s="4">
        <v>9</v>
      </c>
      <c r="N9" s="4">
        <v>0</v>
      </c>
      <c r="O9" s="4">
        <v>3</v>
      </c>
      <c r="P9" s="4">
        <v>12</v>
      </c>
      <c r="Q9" s="4">
        <v>194</v>
      </c>
      <c r="R9" s="4">
        <v>4</v>
      </c>
      <c r="S9" s="4">
        <v>4</v>
      </c>
    </row>
    <row r="10" spans="1:19">
      <c r="A10" s="108" t="s">
        <v>754</v>
      </c>
      <c r="B10" s="108">
        <v>294</v>
      </c>
      <c r="C10" s="108">
        <v>0</v>
      </c>
      <c r="D10" s="108">
        <v>0</v>
      </c>
      <c r="E10" s="108">
        <v>0</v>
      </c>
      <c r="F10" s="108">
        <v>5</v>
      </c>
      <c r="G10" s="108">
        <v>0</v>
      </c>
      <c r="H10" s="108">
        <v>20</v>
      </c>
      <c r="I10" s="108">
        <v>0</v>
      </c>
      <c r="J10" s="108">
        <v>2</v>
      </c>
      <c r="K10" s="108">
        <v>0</v>
      </c>
      <c r="L10" s="108">
        <v>0</v>
      </c>
      <c r="M10" s="108">
        <v>4</v>
      </c>
      <c r="N10" s="108">
        <v>2</v>
      </c>
      <c r="O10" s="108">
        <v>2</v>
      </c>
      <c r="P10" s="108">
        <v>11</v>
      </c>
      <c r="Q10" s="108">
        <v>233</v>
      </c>
      <c r="R10" s="108">
        <v>7</v>
      </c>
      <c r="S10" s="108">
        <v>8</v>
      </c>
    </row>
    <row r="11" spans="1:19">
      <c r="A11" s="108" t="s">
        <v>1310</v>
      </c>
      <c r="B11" s="108">
        <v>245</v>
      </c>
      <c r="C11" s="108">
        <v>0</v>
      </c>
      <c r="D11" s="108">
        <v>0</v>
      </c>
      <c r="E11" s="108">
        <v>0</v>
      </c>
      <c r="F11" s="108">
        <v>2</v>
      </c>
      <c r="G11" s="108">
        <v>0</v>
      </c>
      <c r="H11" s="108">
        <v>5</v>
      </c>
      <c r="I11" s="108">
        <v>1</v>
      </c>
      <c r="J11" s="108">
        <v>6</v>
      </c>
      <c r="K11" s="108">
        <v>0</v>
      </c>
      <c r="L11" s="108">
        <v>2</v>
      </c>
      <c r="M11" s="108">
        <v>3</v>
      </c>
      <c r="N11" s="108">
        <v>0</v>
      </c>
      <c r="O11" s="108">
        <v>2</v>
      </c>
      <c r="P11" s="108">
        <v>7</v>
      </c>
      <c r="Q11" s="108">
        <v>209</v>
      </c>
      <c r="R11" s="108">
        <v>4</v>
      </c>
      <c r="S11" s="108">
        <v>4</v>
      </c>
    </row>
    <row r="12" spans="1:19">
      <c r="A12" s="108" t="s">
        <v>3251</v>
      </c>
      <c r="B12" s="108">
        <v>238</v>
      </c>
      <c r="C12" s="108">
        <v>0</v>
      </c>
      <c r="D12" s="108">
        <v>0</v>
      </c>
      <c r="E12" s="108">
        <v>0</v>
      </c>
      <c r="F12" s="108">
        <v>2</v>
      </c>
      <c r="G12" s="108">
        <v>0</v>
      </c>
      <c r="H12" s="108">
        <v>9</v>
      </c>
      <c r="I12" s="108">
        <v>0</v>
      </c>
      <c r="J12" s="108">
        <v>1</v>
      </c>
      <c r="K12" s="108">
        <v>0</v>
      </c>
      <c r="L12" s="108">
        <v>3</v>
      </c>
      <c r="M12" s="108">
        <v>5</v>
      </c>
      <c r="N12" s="108">
        <v>1</v>
      </c>
      <c r="O12" s="108">
        <v>4</v>
      </c>
      <c r="P12" s="108">
        <v>12</v>
      </c>
      <c r="Q12" s="108">
        <v>189</v>
      </c>
      <c r="R12" s="108">
        <v>4</v>
      </c>
      <c r="S12" s="108">
        <v>8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/>
  </sheetViews>
  <sheetFormatPr defaultRowHeight="14.25"/>
  <cols>
    <col min="1" max="1" width="10.6640625" bestFit="1" customWidth="1"/>
    <col min="2" max="2" width="13.109375" bestFit="1" customWidth="1"/>
  </cols>
  <sheetData>
    <row r="1" spans="1:2">
      <c r="A1" s="47" t="s">
        <v>1975</v>
      </c>
      <c r="B1" t="s">
        <v>2954</v>
      </c>
    </row>
    <row r="2" spans="1:2">
      <c r="A2" s="50" t="s">
        <v>1184</v>
      </c>
      <c r="B2" s="1">
        <v>295</v>
      </c>
    </row>
    <row r="3" spans="1:2">
      <c r="A3" s="50" t="s">
        <v>1185</v>
      </c>
      <c r="B3" s="1">
        <v>255</v>
      </c>
    </row>
    <row r="4" spans="1:2">
      <c r="A4" s="50" t="s">
        <v>1186</v>
      </c>
      <c r="B4" s="1">
        <v>286</v>
      </c>
    </row>
    <row r="5" spans="1:2">
      <c r="A5" s="50" t="s">
        <v>443</v>
      </c>
      <c r="B5" s="1">
        <v>251</v>
      </c>
    </row>
    <row r="6" spans="1:2">
      <c r="A6" s="50" t="s">
        <v>440</v>
      </c>
      <c r="B6" s="1">
        <v>253</v>
      </c>
    </row>
    <row r="7" spans="1:2">
      <c r="A7" s="50" t="s">
        <v>441</v>
      </c>
      <c r="B7" s="1">
        <v>294</v>
      </c>
    </row>
    <row r="8" spans="1:2">
      <c r="A8" s="50" t="s">
        <v>677</v>
      </c>
      <c r="B8" s="1">
        <v>245</v>
      </c>
    </row>
    <row r="9" spans="1:2">
      <c r="A9" s="50" t="s">
        <v>2834</v>
      </c>
      <c r="B9" s="1">
        <v>238</v>
      </c>
    </row>
    <row r="10" spans="1:2">
      <c r="A10" s="50" t="s">
        <v>1976</v>
      </c>
      <c r="B10" s="1">
        <v>2117</v>
      </c>
    </row>
  </sheetData>
  <phoneticPr fontId="18"/>
  <pageMargins left="0.7" right="0.7" top="0.75" bottom="0.75" header="0.3" footer="0.3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/>
  </sheetViews>
  <sheetFormatPr defaultRowHeight="14.25"/>
  <cols>
    <col min="1" max="1" width="17.109375" customWidth="1"/>
    <col min="2" max="2" width="8.109375" bestFit="1" customWidth="1"/>
    <col min="3" max="3" width="8.6640625" bestFit="1" customWidth="1"/>
    <col min="4" max="4" width="12.88671875" bestFit="1" customWidth="1"/>
    <col min="5" max="5" width="5.109375" bestFit="1" customWidth="1"/>
    <col min="6" max="6" width="18.77734375" bestFit="1" customWidth="1"/>
  </cols>
  <sheetData>
    <row r="1" spans="1:6">
      <c r="A1" t="s">
        <v>1153</v>
      </c>
    </row>
    <row r="2" spans="1:6" s="78" customFormat="1">
      <c r="A2" t="s">
        <v>1171</v>
      </c>
    </row>
    <row r="3" spans="1:6" s="78" customFormat="1">
      <c r="A3" t="s">
        <v>3187</v>
      </c>
    </row>
    <row r="4" spans="1:6">
      <c r="A4" t="s">
        <v>1146</v>
      </c>
    </row>
    <row r="5" spans="1:6">
      <c r="A5" s="4" t="s">
        <v>1150</v>
      </c>
      <c r="B5" s="4" t="s">
        <v>1151</v>
      </c>
      <c r="C5" s="4" t="s">
        <v>1147</v>
      </c>
      <c r="D5" s="4" t="s">
        <v>1148</v>
      </c>
      <c r="E5" s="4" t="s">
        <v>1152</v>
      </c>
      <c r="F5" s="4" t="s">
        <v>1164</v>
      </c>
    </row>
    <row r="6" spans="1:6">
      <c r="A6" s="4" t="s">
        <v>1163</v>
      </c>
      <c r="B6" s="4" t="s">
        <v>1161</v>
      </c>
      <c r="C6" s="4" t="s">
        <v>1154</v>
      </c>
      <c r="D6" s="4" t="s">
        <v>1156</v>
      </c>
      <c r="E6" s="4">
        <v>54</v>
      </c>
      <c r="F6" s="4" t="s">
        <v>1165</v>
      </c>
    </row>
    <row r="7" spans="1:6">
      <c r="A7" s="4" t="s">
        <v>1163</v>
      </c>
      <c r="B7" s="4" t="s">
        <v>1161</v>
      </c>
      <c r="C7" s="4" t="s">
        <v>1154</v>
      </c>
      <c r="D7" s="4" t="s">
        <v>1157</v>
      </c>
      <c r="E7" s="4">
        <v>246</v>
      </c>
      <c r="F7" s="4" t="s">
        <v>1166</v>
      </c>
    </row>
    <row r="8" spans="1:6">
      <c r="A8" s="4" t="s">
        <v>1163</v>
      </c>
      <c r="B8" s="4" t="s">
        <v>1161</v>
      </c>
      <c r="C8" s="4" t="s">
        <v>1154</v>
      </c>
      <c r="D8" s="4" t="s">
        <v>1158</v>
      </c>
      <c r="E8" s="4">
        <v>270</v>
      </c>
      <c r="F8" s="4" t="s">
        <v>1167</v>
      </c>
    </row>
    <row r="9" spans="1:6">
      <c r="A9" s="4" t="s">
        <v>1149</v>
      </c>
      <c r="B9" s="4" t="s">
        <v>1162</v>
      </c>
      <c r="C9" s="4" t="s">
        <v>1155</v>
      </c>
      <c r="D9" s="4" t="s">
        <v>1159</v>
      </c>
      <c r="E9" s="4">
        <v>50</v>
      </c>
      <c r="F9" s="4" t="s">
        <v>1168</v>
      </c>
    </row>
    <row r="10" spans="1:6">
      <c r="A10" s="4" t="s">
        <v>1149</v>
      </c>
      <c r="B10" s="4" t="s">
        <v>1162</v>
      </c>
      <c r="C10" s="4" t="s">
        <v>1154</v>
      </c>
      <c r="D10" s="4" t="s">
        <v>1160</v>
      </c>
      <c r="E10" s="4">
        <v>16</v>
      </c>
      <c r="F10" s="4" t="s">
        <v>1169</v>
      </c>
    </row>
    <row r="11" spans="1:6">
      <c r="A11" s="4" t="s">
        <v>1149</v>
      </c>
      <c r="B11" s="4" t="s">
        <v>1162</v>
      </c>
      <c r="C11" s="4" t="s">
        <v>1154</v>
      </c>
      <c r="D11" s="4" t="s">
        <v>1160</v>
      </c>
      <c r="E11" s="4">
        <v>80</v>
      </c>
      <c r="F11" s="4" t="s">
        <v>1170</v>
      </c>
    </row>
  </sheetData>
  <customSheetViews>
    <customSheetView guid="{3EFFBD77-AF91-4BD7-862B-87360CD52D0C}">
      <selection activeCell="C1" sqref="C1"/>
      <pageMargins left="0.7" right="0.7" top="0.75" bottom="0.75" header="0.3" footer="0.3"/>
      <pageSetup paperSize="9" orientation="portrait" r:id="rId1"/>
    </customSheetView>
  </customSheetViews>
  <phoneticPr fontId="18"/>
  <pageMargins left="0.7" right="0.7" top="0.75" bottom="0.75" header="0.3" footer="0.3"/>
  <pageSetup paperSize="9" orientation="portrait"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showGridLines="0" workbookViewId="0">
      <selection activeCell="A2" sqref="A2:F9"/>
    </sheetView>
  </sheetViews>
  <sheetFormatPr defaultRowHeight="14.25"/>
  <cols>
    <col min="1" max="1" width="17.109375" style="78" customWidth="1"/>
    <col min="2" max="2" width="8.109375" style="78" bestFit="1" customWidth="1"/>
    <col min="3" max="3" width="8.6640625" style="78" bestFit="1" customWidth="1"/>
    <col min="4" max="4" width="12.88671875" style="78" bestFit="1" customWidth="1"/>
    <col min="5" max="5" width="5.109375" style="78" bestFit="1" customWidth="1"/>
    <col min="6" max="6" width="18.77734375" style="78" bestFit="1" customWidth="1"/>
    <col min="7" max="16384" width="8.88671875" style="78"/>
  </cols>
  <sheetData>
    <row r="1" spans="1:6">
      <c r="A1" s="78" t="s">
        <v>69</v>
      </c>
    </row>
    <row r="2" spans="1:6">
      <c r="A2" s="78" t="s">
        <v>1146</v>
      </c>
    </row>
    <row r="3" spans="1:6">
      <c r="A3" s="58" t="s">
        <v>1150</v>
      </c>
      <c r="B3" s="58" t="s">
        <v>1151</v>
      </c>
      <c r="C3" s="58" t="s">
        <v>1147</v>
      </c>
      <c r="D3" s="58" t="s">
        <v>1148</v>
      </c>
      <c r="E3" s="58" t="s">
        <v>1152</v>
      </c>
      <c r="F3" s="58" t="s">
        <v>1164</v>
      </c>
    </row>
    <row r="4" spans="1:6">
      <c r="A4" s="58" t="s">
        <v>1163</v>
      </c>
      <c r="B4" s="58" t="s">
        <v>1161</v>
      </c>
      <c r="C4" s="58" t="s">
        <v>1154</v>
      </c>
      <c r="D4" s="58" t="s">
        <v>1156</v>
      </c>
      <c r="E4" s="58">
        <v>54</v>
      </c>
      <c r="F4" s="58" t="s">
        <v>1165</v>
      </c>
    </row>
    <row r="5" spans="1:6">
      <c r="A5" s="58" t="s">
        <v>1163</v>
      </c>
      <c r="B5" s="58" t="s">
        <v>1161</v>
      </c>
      <c r="C5" s="58" t="s">
        <v>1154</v>
      </c>
      <c r="D5" s="58" t="s">
        <v>1157</v>
      </c>
      <c r="E5" s="58">
        <v>246</v>
      </c>
      <c r="F5" s="58" t="s">
        <v>1166</v>
      </c>
    </row>
    <row r="6" spans="1:6">
      <c r="A6" s="58" t="s">
        <v>1163</v>
      </c>
      <c r="B6" s="58" t="s">
        <v>1161</v>
      </c>
      <c r="C6" s="58" t="s">
        <v>1154</v>
      </c>
      <c r="D6" s="58" t="s">
        <v>1158</v>
      </c>
      <c r="E6" s="58">
        <v>270</v>
      </c>
      <c r="F6" s="58" t="s">
        <v>1166</v>
      </c>
    </row>
    <row r="7" spans="1:6">
      <c r="A7" s="58" t="s">
        <v>1149</v>
      </c>
      <c r="B7" s="58" t="s">
        <v>1162</v>
      </c>
      <c r="C7" s="58" t="s">
        <v>1155</v>
      </c>
      <c r="D7" s="58" t="s">
        <v>1159</v>
      </c>
      <c r="E7" s="58">
        <v>50</v>
      </c>
      <c r="F7" s="58" t="s">
        <v>1168</v>
      </c>
    </row>
    <row r="8" spans="1:6">
      <c r="A8" s="58" t="s">
        <v>1149</v>
      </c>
      <c r="B8" s="58" t="s">
        <v>1162</v>
      </c>
      <c r="C8" s="58" t="s">
        <v>1154</v>
      </c>
      <c r="D8" s="58" t="s">
        <v>1160</v>
      </c>
      <c r="E8" s="58">
        <v>16</v>
      </c>
      <c r="F8" s="58" t="s">
        <v>1169</v>
      </c>
    </row>
    <row r="9" spans="1:6">
      <c r="A9" s="58" t="s">
        <v>1149</v>
      </c>
      <c r="B9" s="58" t="s">
        <v>1162</v>
      </c>
      <c r="C9" s="58" t="s">
        <v>1154</v>
      </c>
      <c r="D9" s="58" t="s">
        <v>1160</v>
      </c>
      <c r="E9" s="58">
        <v>80</v>
      </c>
      <c r="F9" s="58" t="s">
        <v>1168</v>
      </c>
    </row>
  </sheetData>
  <phoneticPr fontId="18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K13" sqref="K13"/>
    </sheetView>
  </sheetViews>
  <sheetFormatPr defaultRowHeight="14.25"/>
  <cols>
    <col min="1" max="1" width="10.33203125" style="57" bestFit="1" customWidth="1"/>
    <col min="2" max="2" width="13.33203125" style="57" bestFit="1" customWidth="1"/>
    <col min="3" max="3" width="11.21875" style="57" bestFit="1" customWidth="1"/>
    <col min="4" max="16384" width="8.88671875" style="57"/>
  </cols>
  <sheetData>
    <row r="1" spans="1:3">
      <c r="A1" s="47" t="s">
        <v>1975</v>
      </c>
      <c r="B1" s="166" t="s">
        <v>2276</v>
      </c>
      <c r="C1" s="166" t="s">
        <v>1980</v>
      </c>
    </row>
    <row r="2" spans="1:3">
      <c r="A2" s="48">
        <v>39814</v>
      </c>
      <c r="B2" s="1">
        <v>18744</v>
      </c>
      <c r="C2" s="1">
        <v>47518</v>
      </c>
    </row>
    <row r="3" spans="1:3">
      <c r="A3" s="48">
        <v>40179</v>
      </c>
      <c r="B3" s="1">
        <v>18871</v>
      </c>
      <c r="C3" s="1">
        <v>47538</v>
      </c>
    </row>
    <row r="4" spans="1:3">
      <c r="A4" s="48">
        <v>40544</v>
      </c>
      <c r="B4" s="1">
        <v>19053</v>
      </c>
      <c r="C4" s="1">
        <v>47482</v>
      </c>
    </row>
    <row r="5" spans="1:3">
      <c r="A5" s="48">
        <v>40909</v>
      </c>
      <c r="B5" s="1">
        <v>19328</v>
      </c>
      <c r="C5" s="1">
        <v>47435</v>
      </c>
    </row>
    <row r="6" spans="1:3">
      <c r="A6" s="48">
        <v>41275</v>
      </c>
      <c r="B6" s="1">
        <v>19756</v>
      </c>
      <c r="C6" s="1">
        <v>48016</v>
      </c>
    </row>
    <row r="7" spans="1:3">
      <c r="A7" s="48">
        <v>41640</v>
      </c>
      <c r="B7" s="1">
        <v>19925</v>
      </c>
      <c r="C7" s="1">
        <v>47971</v>
      </c>
    </row>
    <row r="8" spans="1:3">
      <c r="A8" s="48">
        <v>42005</v>
      </c>
      <c r="B8" s="1">
        <v>20098</v>
      </c>
      <c r="C8" s="1">
        <v>48092</v>
      </c>
    </row>
    <row r="9" spans="1:3">
      <c r="A9" s="48">
        <v>42370</v>
      </c>
      <c r="B9" s="1">
        <v>20422</v>
      </c>
      <c r="C9" s="1">
        <v>48319</v>
      </c>
    </row>
    <row r="10" spans="1:3">
      <c r="A10" s="48" t="s">
        <v>1976</v>
      </c>
      <c r="B10" s="1">
        <v>156197</v>
      </c>
      <c r="C10" s="1">
        <v>382371</v>
      </c>
    </row>
  </sheetData>
  <phoneticPr fontId="18"/>
  <pageMargins left="0.7" right="0.7" top="0.75" bottom="0.75" header="0.3" footer="0.3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"/>
  <sheetViews>
    <sheetView workbookViewId="0"/>
  </sheetViews>
  <sheetFormatPr defaultRowHeight="14.25"/>
  <cols>
    <col min="1" max="1" width="20.6640625" bestFit="1" customWidth="1"/>
    <col min="2" max="2" width="22.5546875" bestFit="1" customWidth="1"/>
    <col min="3" max="3" width="9.5546875" bestFit="1" customWidth="1"/>
    <col min="4" max="4" width="8.6640625" bestFit="1" customWidth="1"/>
    <col min="5" max="5" width="17.109375" bestFit="1" customWidth="1"/>
  </cols>
  <sheetData>
    <row r="1" spans="1:5">
      <c r="A1" t="s">
        <v>1210</v>
      </c>
    </row>
    <row r="2" spans="1:5" s="78" customFormat="1">
      <c r="A2" t="s">
        <v>508</v>
      </c>
    </row>
    <row r="3" spans="1:5">
      <c r="A3" t="s">
        <v>773</v>
      </c>
    </row>
    <row r="4" spans="1:5">
      <c r="A4" s="108" t="s">
        <v>3361</v>
      </c>
      <c r="B4" s="108" t="s">
        <v>3362</v>
      </c>
      <c r="C4" s="108" t="s">
        <v>3363</v>
      </c>
      <c r="D4" s="108" t="s">
        <v>3366</v>
      </c>
      <c r="E4" s="108" t="s">
        <v>3367</v>
      </c>
    </row>
    <row r="5" spans="1:5">
      <c r="A5" s="108" t="s">
        <v>2955</v>
      </c>
      <c r="B5" s="108" t="s">
        <v>2956</v>
      </c>
      <c r="C5" s="108">
        <v>197.4</v>
      </c>
      <c r="D5" s="108" t="s">
        <v>775</v>
      </c>
      <c r="E5" s="165">
        <v>29129</v>
      </c>
    </row>
    <row r="6" spans="1:5">
      <c r="A6" s="108" t="s">
        <v>2957</v>
      </c>
      <c r="B6" s="108" t="s">
        <v>2958</v>
      </c>
      <c r="C6" s="108">
        <v>1315.19</v>
      </c>
      <c r="D6" s="108" t="s">
        <v>775</v>
      </c>
      <c r="E6" s="165">
        <v>29129</v>
      </c>
    </row>
    <row r="7" spans="1:5">
      <c r="A7" s="108" t="s">
        <v>2959</v>
      </c>
      <c r="B7" s="108" t="s">
        <v>2960</v>
      </c>
      <c r="C7" s="108">
        <v>1170.43</v>
      </c>
      <c r="D7" s="108" t="s">
        <v>775</v>
      </c>
      <c r="E7" s="165">
        <v>29129</v>
      </c>
    </row>
    <row r="8" spans="1:5">
      <c r="A8" s="108" t="s">
        <v>2961</v>
      </c>
      <c r="B8" s="108" t="s">
        <v>2962</v>
      </c>
      <c r="C8" s="108">
        <v>157.88999999999999</v>
      </c>
      <c r="D8" s="108" t="s">
        <v>775</v>
      </c>
      <c r="E8" s="165">
        <v>29434</v>
      </c>
    </row>
    <row r="9" spans="1:5">
      <c r="A9" s="108" t="s">
        <v>2963</v>
      </c>
      <c r="B9" s="108" t="s">
        <v>2964</v>
      </c>
      <c r="C9" s="108">
        <v>774.01</v>
      </c>
      <c r="D9" s="108" t="s">
        <v>775</v>
      </c>
      <c r="E9" s="165">
        <v>29434</v>
      </c>
    </row>
    <row r="10" spans="1:5">
      <c r="A10" s="108" t="s">
        <v>2965</v>
      </c>
      <c r="B10" s="108" t="s">
        <v>2966</v>
      </c>
      <c r="C10" s="108">
        <v>324.17</v>
      </c>
      <c r="D10" s="108" t="s">
        <v>775</v>
      </c>
      <c r="E10" s="165">
        <v>29561</v>
      </c>
    </row>
    <row r="11" spans="1:5">
      <c r="A11" s="108" t="s">
        <v>2967</v>
      </c>
      <c r="B11" s="108" t="s">
        <v>2968</v>
      </c>
      <c r="C11" s="108">
        <v>15048.65</v>
      </c>
      <c r="D11" s="108" t="s">
        <v>774</v>
      </c>
      <c r="E11" s="165">
        <v>30856</v>
      </c>
    </row>
    <row r="12" spans="1:5">
      <c r="A12" s="108" t="s">
        <v>2969</v>
      </c>
      <c r="B12" s="108" t="s">
        <v>2970</v>
      </c>
      <c r="C12" s="108">
        <v>124.65</v>
      </c>
      <c r="D12" s="108" t="s">
        <v>775</v>
      </c>
      <c r="E12" s="165">
        <v>30856</v>
      </c>
    </row>
    <row r="13" spans="1:5">
      <c r="A13" s="108" t="s">
        <v>2971</v>
      </c>
      <c r="B13" s="108" t="s">
        <v>2972</v>
      </c>
      <c r="C13" s="108">
        <v>2623.61</v>
      </c>
      <c r="D13" s="108" t="s">
        <v>2973</v>
      </c>
      <c r="E13" s="165">
        <v>31138</v>
      </c>
    </row>
    <row r="14" spans="1:5">
      <c r="A14" s="108" t="s">
        <v>2974</v>
      </c>
      <c r="B14" s="108" t="s">
        <v>2975</v>
      </c>
      <c r="C14" s="108">
        <v>1118.99</v>
      </c>
      <c r="D14" s="108" t="s">
        <v>775</v>
      </c>
      <c r="E14" s="165">
        <v>31138</v>
      </c>
    </row>
    <row r="15" spans="1:5">
      <c r="A15" s="108" t="s">
        <v>2976</v>
      </c>
      <c r="B15" s="108" t="s">
        <v>2977</v>
      </c>
      <c r="C15" s="108">
        <v>6412.46</v>
      </c>
      <c r="D15" s="108" t="s">
        <v>776</v>
      </c>
      <c r="E15" s="165">
        <v>31503</v>
      </c>
    </row>
    <row r="16" spans="1:5">
      <c r="A16" s="108" t="s">
        <v>2978</v>
      </c>
      <c r="B16" s="108" t="s">
        <v>2979</v>
      </c>
      <c r="C16" s="108">
        <v>3255.45</v>
      </c>
      <c r="D16" s="108" t="s">
        <v>775</v>
      </c>
      <c r="E16" s="165">
        <v>31594</v>
      </c>
    </row>
    <row r="17" spans="1:5">
      <c r="A17" s="108" t="s">
        <v>2980</v>
      </c>
      <c r="B17" s="108" t="s">
        <v>2981</v>
      </c>
      <c r="C17" s="108">
        <v>582.6</v>
      </c>
      <c r="D17" s="108" t="s">
        <v>775</v>
      </c>
      <c r="E17" s="165">
        <v>31604</v>
      </c>
    </row>
    <row r="18" spans="1:5">
      <c r="A18" s="108" t="s">
        <v>3368</v>
      </c>
      <c r="B18" s="108" t="s">
        <v>2982</v>
      </c>
      <c r="C18" s="108">
        <v>1210.32</v>
      </c>
      <c r="D18" s="108" t="s">
        <v>775</v>
      </c>
      <c r="E18" s="165">
        <v>31604</v>
      </c>
    </row>
    <row r="19" spans="1:5">
      <c r="A19" s="108" t="s">
        <v>3369</v>
      </c>
      <c r="B19" s="108" t="s">
        <v>2983</v>
      </c>
      <c r="C19" s="108">
        <v>1012.04</v>
      </c>
      <c r="D19" s="108" t="s">
        <v>775</v>
      </c>
      <c r="E19" s="165">
        <v>31604</v>
      </c>
    </row>
    <row r="20" spans="1:5">
      <c r="A20" s="108" t="s">
        <v>2984</v>
      </c>
      <c r="B20" s="108" t="s">
        <v>2985</v>
      </c>
      <c r="C20" s="108">
        <v>734.29</v>
      </c>
      <c r="D20" s="108" t="s">
        <v>777</v>
      </c>
      <c r="E20" s="165">
        <v>31686</v>
      </c>
    </row>
    <row r="21" spans="1:5">
      <c r="A21" s="108" t="s">
        <v>2986</v>
      </c>
      <c r="B21" s="108" t="s">
        <v>2987</v>
      </c>
      <c r="C21" s="108">
        <v>1464.79</v>
      </c>
      <c r="D21" s="108" t="s">
        <v>775</v>
      </c>
      <c r="E21" s="165">
        <v>31868</v>
      </c>
    </row>
    <row r="22" spans="1:5">
      <c r="A22" s="108" t="s">
        <v>2988</v>
      </c>
      <c r="B22" s="108" t="s">
        <v>2989</v>
      </c>
      <c r="C22" s="108">
        <v>1203</v>
      </c>
      <c r="D22" s="108" t="s">
        <v>775</v>
      </c>
      <c r="E22" s="165">
        <v>31973</v>
      </c>
    </row>
    <row r="23" spans="1:5">
      <c r="A23" s="108" t="s">
        <v>2990</v>
      </c>
      <c r="B23" s="108" t="s">
        <v>2991</v>
      </c>
      <c r="C23" s="108">
        <v>533.38</v>
      </c>
      <c r="D23" s="108" t="s">
        <v>775</v>
      </c>
      <c r="E23" s="165">
        <v>32051</v>
      </c>
    </row>
    <row r="24" spans="1:5">
      <c r="A24" s="108" t="s">
        <v>3370</v>
      </c>
      <c r="B24" s="108" t="s">
        <v>2992</v>
      </c>
      <c r="C24" s="108">
        <v>864.25</v>
      </c>
      <c r="D24" s="108" t="s">
        <v>775</v>
      </c>
      <c r="E24" s="165">
        <v>32387</v>
      </c>
    </row>
    <row r="25" spans="1:5">
      <c r="A25" s="108" t="s">
        <v>2993</v>
      </c>
      <c r="B25" s="108" t="s">
        <v>2994</v>
      </c>
      <c r="C25" s="108">
        <v>1950.59</v>
      </c>
      <c r="D25" s="108" t="s">
        <v>775</v>
      </c>
      <c r="E25" s="165">
        <v>33283</v>
      </c>
    </row>
    <row r="26" spans="1:5">
      <c r="A26" s="108" t="s">
        <v>2995</v>
      </c>
      <c r="B26" s="108" t="s">
        <v>2996</v>
      </c>
      <c r="C26" s="108">
        <v>72195.740000000005</v>
      </c>
      <c r="D26" s="108" t="s">
        <v>778</v>
      </c>
      <c r="E26" s="165">
        <v>34060</v>
      </c>
    </row>
    <row r="27" spans="1:5">
      <c r="A27" s="108" t="s">
        <v>2997</v>
      </c>
      <c r="B27" s="108" t="s">
        <v>2998</v>
      </c>
      <c r="C27" s="108">
        <v>188.73</v>
      </c>
      <c r="D27" s="108" t="s">
        <v>779</v>
      </c>
      <c r="E27" s="165">
        <v>34425</v>
      </c>
    </row>
    <row r="28" spans="1:5">
      <c r="A28" s="108" t="s">
        <v>2999</v>
      </c>
      <c r="B28" s="108" t="s">
        <v>3000</v>
      </c>
      <c r="C28" s="108">
        <v>578.14</v>
      </c>
      <c r="D28" s="108" t="s">
        <v>777</v>
      </c>
      <c r="E28" s="165">
        <v>34425</v>
      </c>
    </row>
    <row r="29" spans="1:5">
      <c r="A29" s="108" t="s">
        <v>3001</v>
      </c>
      <c r="B29" s="108" t="s">
        <v>3002</v>
      </c>
      <c r="C29" s="108">
        <v>177.29</v>
      </c>
      <c r="D29" s="108" t="s">
        <v>779</v>
      </c>
      <c r="E29" s="165">
        <v>34675</v>
      </c>
    </row>
    <row r="30" spans="1:5">
      <c r="A30" s="108" t="s">
        <v>3003</v>
      </c>
      <c r="B30" s="108" t="s">
        <v>3004</v>
      </c>
      <c r="C30" s="108">
        <v>400.92</v>
      </c>
      <c r="D30" s="108" t="s">
        <v>779</v>
      </c>
      <c r="E30" s="165">
        <v>34675</v>
      </c>
    </row>
    <row r="31" spans="1:5">
      <c r="A31" s="108" t="s">
        <v>3005</v>
      </c>
      <c r="B31" s="108" t="s">
        <v>3006</v>
      </c>
      <c r="C31" s="108">
        <v>206.47</v>
      </c>
      <c r="D31" s="108" t="s">
        <v>779</v>
      </c>
      <c r="E31" s="165">
        <v>34810</v>
      </c>
    </row>
    <row r="32" spans="1:5">
      <c r="A32" s="108" t="s">
        <v>3007</v>
      </c>
      <c r="B32" s="108" t="s">
        <v>3008</v>
      </c>
      <c r="C32" s="108">
        <v>103.61</v>
      </c>
      <c r="D32" s="108" t="s">
        <v>779</v>
      </c>
      <c r="E32" s="165">
        <v>34943</v>
      </c>
    </row>
    <row r="33" spans="1:5">
      <c r="A33" s="108" t="s">
        <v>3009</v>
      </c>
      <c r="B33" s="108" t="s">
        <v>3010</v>
      </c>
      <c r="C33" s="108">
        <v>294.58999999999997</v>
      </c>
      <c r="D33" s="108" t="s">
        <v>779</v>
      </c>
      <c r="E33" s="165">
        <v>35004</v>
      </c>
    </row>
    <row r="34" spans="1:5">
      <c r="A34" s="108" t="s">
        <v>3011</v>
      </c>
      <c r="B34" s="108" t="s">
        <v>3012</v>
      </c>
      <c r="C34" s="108">
        <v>47655</v>
      </c>
      <c r="D34" s="108" t="s">
        <v>780</v>
      </c>
      <c r="E34" s="165">
        <v>36008</v>
      </c>
    </row>
    <row r="35" spans="1:5">
      <c r="A35" s="108" t="s">
        <v>3013</v>
      </c>
      <c r="B35" s="108" t="s">
        <v>3014</v>
      </c>
      <c r="C35" s="108">
        <v>6835.95</v>
      </c>
      <c r="D35" s="108" t="s">
        <v>3015</v>
      </c>
      <c r="E35" s="165">
        <v>36251</v>
      </c>
    </row>
    <row r="36" spans="1:5">
      <c r="A36" s="108" t="s">
        <v>3016</v>
      </c>
      <c r="B36" s="108" t="s">
        <v>3017</v>
      </c>
      <c r="C36" s="108">
        <v>5260.28</v>
      </c>
      <c r="D36" s="108" t="s">
        <v>3015</v>
      </c>
      <c r="E36" s="165">
        <v>36251</v>
      </c>
    </row>
    <row r="37" spans="1:5">
      <c r="A37" s="108" t="s">
        <v>3018</v>
      </c>
      <c r="B37" s="108" t="s">
        <v>3019</v>
      </c>
      <c r="C37" s="108">
        <v>228.7</v>
      </c>
      <c r="D37" s="108" t="s">
        <v>775</v>
      </c>
      <c r="E37" s="165">
        <v>36617</v>
      </c>
    </row>
    <row r="38" spans="1:5">
      <c r="A38" s="108" t="s">
        <v>3020</v>
      </c>
      <c r="B38" s="108" t="s">
        <v>3021</v>
      </c>
      <c r="C38" s="108">
        <v>893.61</v>
      </c>
      <c r="D38" s="108" t="s">
        <v>2973</v>
      </c>
      <c r="E38" s="165">
        <v>36982</v>
      </c>
    </row>
    <row r="39" spans="1:5">
      <c r="A39" s="108" t="s">
        <v>3022</v>
      </c>
      <c r="B39" s="108" t="s">
        <v>3023</v>
      </c>
      <c r="C39" s="108">
        <v>377.62</v>
      </c>
      <c r="D39" s="108" t="s">
        <v>775</v>
      </c>
      <c r="E39" s="165">
        <v>38078</v>
      </c>
    </row>
    <row r="40" spans="1:5">
      <c r="A40" s="108" t="s">
        <v>3024</v>
      </c>
      <c r="B40" s="108" t="s">
        <v>3025</v>
      </c>
      <c r="C40" s="108">
        <v>227.15</v>
      </c>
      <c r="D40" s="108" t="s">
        <v>775</v>
      </c>
      <c r="E40" s="165">
        <v>38489</v>
      </c>
    </row>
    <row r="41" spans="1:5">
      <c r="A41" s="108" t="s">
        <v>781</v>
      </c>
      <c r="B41" s="108" t="s">
        <v>782</v>
      </c>
      <c r="C41" s="108">
        <v>1891</v>
      </c>
      <c r="D41" s="108" t="s">
        <v>775</v>
      </c>
      <c r="E41" s="165">
        <v>40269</v>
      </c>
    </row>
    <row r="42" spans="1:5">
      <c r="A42" s="108" t="s">
        <v>783</v>
      </c>
      <c r="B42" s="108" t="s">
        <v>784</v>
      </c>
      <c r="C42" s="108">
        <v>1700</v>
      </c>
      <c r="D42" s="108" t="s">
        <v>775</v>
      </c>
      <c r="E42" s="165">
        <v>40534</v>
      </c>
    </row>
    <row r="43" spans="1:5">
      <c r="A43" s="108" t="s">
        <v>785</v>
      </c>
      <c r="B43" s="108" t="s">
        <v>786</v>
      </c>
      <c r="C43" s="108">
        <v>300</v>
      </c>
      <c r="D43" s="108" t="s">
        <v>775</v>
      </c>
      <c r="E43" s="165">
        <v>40817</v>
      </c>
    </row>
    <row r="44" spans="1:5">
      <c r="A44" s="108" t="s">
        <v>787</v>
      </c>
      <c r="B44" s="108" t="s">
        <v>788</v>
      </c>
      <c r="C44" s="108">
        <v>1000</v>
      </c>
      <c r="D44" s="108" t="s">
        <v>775</v>
      </c>
      <c r="E44" s="165">
        <v>41320</v>
      </c>
    </row>
    <row r="45" spans="1:5">
      <c r="A45" s="108" t="s">
        <v>3364</v>
      </c>
      <c r="B45" s="108" t="s">
        <v>3365</v>
      </c>
      <c r="C45" s="108">
        <v>190</v>
      </c>
      <c r="D45" s="108" t="s">
        <v>775</v>
      </c>
      <c r="E45" s="165">
        <v>42675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  <pageSetup paperSize="9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"/>
  <sheetViews>
    <sheetView showGridLines="0" workbookViewId="0">
      <selection activeCell="B10" sqref="B10"/>
    </sheetView>
  </sheetViews>
  <sheetFormatPr defaultRowHeight="14.25"/>
  <cols>
    <col min="1" max="1" width="20.6640625" style="78" bestFit="1" customWidth="1"/>
    <col min="2" max="2" width="22.5546875" style="78" bestFit="1" customWidth="1"/>
    <col min="3" max="3" width="9.5546875" style="78" bestFit="1" customWidth="1"/>
    <col min="4" max="4" width="8.6640625" style="78" bestFit="1" customWidth="1"/>
    <col min="5" max="5" width="17.109375" style="78" bestFit="1" customWidth="1"/>
    <col min="6" max="16384" width="8.88671875" style="78"/>
  </cols>
  <sheetData>
    <row r="1" spans="1:5">
      <c r="A1" s="78" t="s">
        <v>1210</v>
      </c>
    </row>
    <row r="2" spans="1:5">
      <c r="A2" s="78" t="s">
        <v>773</v>
      </c>
    </row>
    <row r="3" spans="1:5">
      <c r="A3" s="108" t="s">
        <v>1213</v>
      </c>
      <c r="B3" s="108" t="s">
        <v>196</v>
      </c>
      <c r="C3" s="108" t="s">
        <v>201</v>
      </c>
      <c r="D3" s="108" t="s">
        <v>1212</v>
      </c>
      <c r="E3" s="108" t="s">
        <v>1211</v>
      </c>
    </row>
    <row r="4" spans="1:5">
      <c r="A4" s="108" t="s">
        <v>2955</v>
      </c>
      <c r="B4" s="108" t="s">
        <v>2956</v>
      </c>
      <c r="C4" s="108">
        <v>197.4</v>
      </c>
      <c r="D4" s="108" t="s">
        <v>775</v>
      </c>
      <c r="E4" s="165">
        <v>29129</v>
      </c>
    </row>
    <row r="5" spans="1:5">
      <c r="A5" s="108" t="s">
        <v>2957</v>
      </c>
      <c r="B5" s="108" t="s">
        <v>2958</v>
      </c>
      <c r="C5" s="108">
        <v>1315.19</v>
      </c>
      <c r="D5" s="108" t="s">
        <v>775</v>
      </c>
      <c r="E5" s="165">
        <v>29129</v>
      </c>
    </row>
    <row r="6" spans="1:5">
      <c r="A6" s="108" t="s">
        <v>2959</v>
      </c>
      <c r="B6" s="108" t="s">
        <v>2960</v>
      </c>
      <c r="C6" s="108">
        <v>1170.43</v>
      </c>
      <c r="D6" s="108" t="s">
        <v>775</v>
      </c>
      <c r="E6" s="165">
        <v>29129</v>
      </c>
    </row>
    <row r="7" spans="1:5">
      <c r="A7" s="108" t="s">
        <v>2961</v>
      </c>
      <c r="B7" s="108" t="s">
        <v>2962</v>
      </c>
      <c r="C7" s="108">
        <v>157.88999999999999</v>
      </c>
      <c r="D7" s="108" t="s">
        <v>775</v>
      </c>
      <c r="E7" s="165">
        <v>29434</v>
      </c>
    </row>
    <row r="8" spans="1:5">
      <c r="A8" s="108" t="s">
        <v>2963</v>
      </c>
      <c r="B8" s="108" t="s">
        <v>2964</v>
      </c>
      <c r="C8" s="108">
        <v>774.01</v>
      </c>
      <c r="D8" s="108" t="s">
        <v>775</v>
      </c>
      <c r="E8" s="165">
        <v>29434</v>
      </c>
    </row>
    <row r="9" spans="1:5">
      <c r="A9" s="108" t="s">
        <v>2965</v>
      </c>
      <c r="B9" s="108" t="s">
        <v>2966</v>
      </c>
      <c r="C9" s="108">
        <v>324.17</v>
      </c>
      <c r="D9" s="108" t="s">
        <v>775</v>
      </c>
      <c r="E9" s="165">
        <v>29561</v>
      </c>
    </row>
    <row r="10" spans="1:5">
      <c r="A10" s="108" t="s">
        <v>2967</v>
      </c>
      <c r="B10" s="108" t="s">
        <v>2968</v>
      </c>
      <c r="C10" s="108">
        <v>15048.65</v>
      </c>
      <c r="D10" s="108" t="s">
        <v>774</v>
      </c>
      <c r="E10" s="165">
        <v>30856</v>
      </c>
    </row>
    <row r="11" spans="1:5">
      <c r="A11" s="108" t="s">
        <v>2969</v>
      </c>
      <c r="B11" s="108" t="s">
        <v>2970</v>
      </c>
      <c r="C11" s="108">
        <v>124.65</v>
      </c>
      <c r="D11" s="108" t="s">
        <v>775</v>
      </c>
      <c r="E11" s="165">
        <v>30856</v>
      </c>
    </row>
    <row r="12" spans="1:5">
      <c r="A12" s="108" t="s">
        <v>2971</v>
      </c>
      <c r="B12" s="108" t="s">
        <v>2972</v>
      </c>
      <c r="C12" s="108">
        <v>2623.61</v>
      </c>
      <c r="D12" s="108" t="s">
        <v>2973</v>
      </c>
      <c r="E12" s="165">
        <v>31138</v>
      </c>
    </row>
    <row r="13" spans="1:5">
      <c r="A13" s="108" t="s">
        <v>2974</v>
      </c>
      <c r="B13" s="108" t="s">
        <v>2975</v>
      </c>
      <c r="C13" s="108">
        <v>1118.99</v>
      </c>
      <c r="D13" s="108" t="s">
        <v>775</v>
      </c>
      <c r="E13" s="165">
        <v>31138</v>
      </c>
    </row>
    <row r="14" spans="1:5">
      <c r="A14" s="108" t="s">
        <v>2976</v>
      </c>
      <c r="B14" s="108" t="s">
        <v>2977</v>
      </c>
      <c r="C14" s="108">
        <v>6412.46</v>
      </c>
      <c r="D14" s="108" t="s">
        <v>776</v>
      </c>
      <c r="E14" s="165">
        <v>31503</v>
      </c>
    </row>
    <row r="15" spans="1:5">
      <c r="A15" s="108" t="s">
        <v>2978</v>
      </c>
      <c r="B15" s="108" t="s">
        <v>2979</v>
      </c>
      <c r="C15" s="108">
        <v>3255.45</v>
      </c>
      <c r="D15" s="108" t="s">
        <v>775</v>
      </c>
      <c r="E15" s="165">
        <v>31594</v>
      </c>
    </row>
    <row r="16" spans="1:5">
      <c r="A16" s="108" t="s">
        <v>2980</v>
      </c>
      <c r="B16" s="108" t="s">
        <v>2981</v>
      </c>
      <c r="C16" s="108">
        <v>582.6</v>
      </c>
      <c r="D16" s="108" t="s">
        <v>775</v>
      </c>
      <c r="E16" s="165">
        <v>31604</v>
      </c>
    </row>
    <row r="17" spans="1:5">
      <c r="A17" s="108" t="s">
        <v>3368</v>
      </c>
      <c r="B17" s="108" t="s">
        <v>2982</v>
      </c>
      <c r="C17" s="108">
        <v>1210.32</v>
      </c>
      <c r="D17" s="108" t="s">
        <v>775</v>
      </c>
      <c r="E17" s="165">
        <v>31604</v>
      </c>
    </row>
    <row r="18" spans="1:5">
      <c r="A18" s="108" t="s">
        <v>3369</v>
      </c>
      <c r="B18" s="108" t="s">
        <v>2983</v>
      </c>
      <c r="C18" s="108">
        <v>1012.04</v>
      </c>
      <c r="D18" s="108" t="s">
        <v>775</v>
      </c>
      <c r="E18" s="165">
        <v>31604</v>
      </c>
    </row>
    <row r="19" spans="1:5">
      <c r="A19" s="108" t="s">
        <v>2984</v>
      </c>
      <c r="B19" s="108" t="s">
        <v>2985</v>
      </c>
      <c r="C19" s="108">
        <v>734.29</v>
      </c>
      <c r="D19" s="108" t="s">
        <v>777</v>
      </c>
      <c r="E19" s="165">
        <v>31686</v>
      </c>
    </row>
    <row r="20" spans="1:5">
      <c r="A20" s="108" t="s">
        <v>2986</v>
      </c>
      <c r="B20" s="108" t="s">
        <v>2987</v>
      </c>
      <c r="C20" s="108">
        <v>1464.79</v>
      </c>
      <c r="D20" s="108" t="s">
        <v>775</v>
      </c>
      <c r="E20" s="165">
        <v>31868</v>
      </c>
    </row>
    <row r="21" spans="1:5">
      <c r="A21" s="108" t="s">
        <v>2988</v>
      </c>
      <c r="B21" s="108" t="s">
        <v>2989</v>
      </c>
      <c r="C21" s="108">
        <v>1203</v>
      </c>
      <c r="D21" s="108" t="s">
        <v>775</v>
      </c>
      <c r="E21" s="165">
        <v>31973</v>
      </c>
    </row>
    <row r="22" spans="1:5">
      <c r="A22" s="108" t="s">
        <v>2990</v>
      </c>
      <c r="B22" s="108" t="s">
        <v>2991</v>
      </c>
      <c r="C22" s="108">
        <v>533.38</v>
      </c>
      <c r="D22" s="108" t="s">
        <v>775</v>
      </c>
      <c r="E22" s="165">
        <v>32051</v>
      </c>
    </row>
    <row r="23" spans="1:5">
      <c r="A23" s="108" t="s">
        <v>3370</v>
      </c>
      <c r="B23" s="108" t="s">
        <v>2992</v>
      </c>
      <c r="C23" s="108">
        <v>864.25</v>
      </c>
      <c r="D23" s="108" t="s">
        <v>775</v>
      </c>
      <c r="E23" s="165">
        <v>32387</v>
      </c>
    </row>
    <row r="24" spans="1:5">
      <c r="A24" s="108" t="s">
        <v>2993</v>
      </c>
      <c r="B24" s="108" t="s">
        <v>2994</v>
      </c>
      <c r="C24" s="108">
        <v>1950.59</v>
      </c>
      <c r="D24" s="108" t="s">
        <v>775</v>
      </c>
      <c r="E24" s="165">
        <v>33283</v>
      </c>
    </row>
    <row r="25" spans="1:5">
      <c r="A25" s="108" t="s">
        <v>2995</v>
      </c>
      <c r="B25" s="108" t="s">
        <v>2996</v>
      </c>
      <c r="C25" s="108">
        <v>72195.740000000005</v>
      </c>
      <c r="D25" s="108" t="s">
        <v>778</v>
      </c>
      <c r="E25" s="165">
        <v>34060</v>
      </c>
    </row>
    <row r="26" spans="1:5">
      <c r="A26" s="108" t="s">
        <v>2997</v>
      </c>
      <c r="B26" s="108" t="s">
        <v>2998</v>
      </c>
      <c r="C26" s="108">
        <v>188.73</v>
      </c>
      <c r="D26" s="108" t="s">
        <v>779</v>
      </c>
      <c r="E26" s="165">
        <v>34425</v>
      </c>
    </row>
    <row r="27" spans="1:5">
      <c r="A27" s="108" t="s">
        <v>2999</v>
      </c>
      <c r="B27" s="108" t="s">
        <v>3000</v>
      </c>
      <c r="C27" s="108">
        <v>578.14</v>
      </c>
      <c r="D27" s="108" t="s">
        <v>777</v>
      </c>
      <c r="E27" s="165">
        <v>34425</v>
      </c>
    </row>
    <row r="28" spans="1:5">
      <c r="A28" s="108" t="s">
        <v>3001</v>
      </c>
      <c r="B28" s="108" t="s">
        <v>3002</v>
      </c>
      <c r="C28" s="108">
        <v>177.29</v>
      </c>
      <c r="D28" s="108" t="s">
        <v>779</v>
      </c>
      <c r="E28" s="165">
        <v>34675</v>
      </c>
    </row>
    <row r="29" spans="1:5">
      <c r="A29" s="108" t="s">
        <v>3003</v>
      </c>
      <c r="B29" s="108" t="s">
        <v>3004</v>
      </c>
      <c r="C29" s="108">
        <v>400.92</v>
      </c>
      <c r="D29" s="108" t="s">
        <v>779</v>
      </c>
      <c r="E29" s="165">
        <v>34675</v>
      </c>
    </row>
    <row r="30" spans="1:5">
      <c r="A30" s="108" t="s">
        <v>3005</v>
      </c>
      <c r="B30" s="108" t="s">
        <v>3006</v>
      </c>
      <c r="C30" s="108">
        <v>206.47</v>
      </c>
      <c r="D30" s="108" t="s">
        <v>779</v>
      </c>
      <c r="E30" s="165">
        <v>34810</v>
      </c>
    </row>
    <row r="31" spans="1:5">
      <c r="A31" s="108" t="s">
        <v>3007</v>
      </c>
      <c r="B31" s="108" t="s">
        <v>3008</v>
      </c>
      <c r="C31" s="108">
        <v>103.61</v>
      </c>
      <c r="D31" s="108" t="s">
        <v>779</v>
      </c>
      <c r="E31" s="165">
        <v>34943</v>
      </c>
    </row>
    <row r="32" spans="1:5">
      <c r="A32" s="108" t="s">
        <v>3009</v>
      </c>
      <c r="B32" s="108" t="s">
        <v>3010</v>
      </c>
      <c r="C32" s="108">
        <v>294.58999999999997</v>
      </c>
      <c r="D32" s="108" t="s">
        <v>779</v>
      </c>
      <c r="E32" s="165">
        <v>35004</v>
      </c>
    </row>
    <row r="33" spans="1:5">
      <c r="A33" s="108" t="s">
        <v>3011</v>
      </c>
      <c r="B33" s="108" t="s">
        <v>3012</v>
      </c>
      <c r="C33" s="108">
        <v>47655</v>
      </c>
      <c r="D33" s="108" t="s">
        <v>780</v>
      </c>
      <c r="E33" s="165">
        <v>36008</v>
      </c>
    </row>
    <row r="34" spans="1:5">
      <c r="A34" s="108" t="s">
        <v>3013</v>
      </c>
      <c r="B34" s="108" t="s">
        <v>3014</v>
      </c>
      <c r="C34" s="108">
        <v>6835.95</v>
      </c>
      <c r="D34" s="108" t="s">
        <v>3015</v>
      </c>
      <c r="E34" s="165">
        <v>36251</v>
      </c>
    </row>
    <row r="35" spans="1:5">
      <c r="A35" s="108" t="s">
        <v>3016</v>
      </c>
      <c r="B35" s="108" t="s">
        <v>3017</v>
      </c>
      <c r="C35" s="108">
        <v>5260.28</v>
      </c>
      <c r="D35" s="108" t="s">
        <v>3015</v>
      </c>
      <c r="E35" s="165">
        <v>36251</v>
      </c>
    </row>
    <row r="36" spans="1:5">
      <c r="A36" s="108" t="s">
        <v>3018</v>
      </c>
      <c r="B36" s="108" t="s">
        <v>3019</v>
      </c>
      <c r="C36" s="108">
        <v>228.7</v>
      </c>
      <c r="D36" s="108" t="s">
        <v>775</v>
      </c>
      <c r="E36" s="165">
        <v>36617</v>
      </c>
    </row>
    <row r="37" spans="1:5">
      <c r="A37" s="108" t="s">
        <v>3020</v>
      </c>
      <c r="B37" s="108" t="s">
        <v>3021</v>
      </c>
      <c r="C37" s="108">
        <v>893.61</v>
      </c>
      <c r="D37" s="108" t="s">
        <v>2973</v>
      </c>
      <c r="E37" s="165">
        <v>36982</v>
      </c>
    </row>
    <row r="38" spans="1:5">
      <c r="A38" s="108" t="s">
        <v>3022</v>
      </c>
      <c r="B38" s="108" t="s">
        <v>3023</v>
      </c>
      <c r="C38" s="108">
        <v>377.62</v>
      </c>
      <c r="D38" s="108" t="s">
        <v>775</v>
      </c>
      <c r="E38" s="165">
        <v>38078</v>
      </c>
    </row>
    <row r="39" spans="1:5">
      <c r="A39" s="108" t="s">
        <v>3024</v>
      </c>
      <c r="B39" s="108" t="s">
        <v>3025</v>
      </c>
      <c r="C39" s="108">
        <v>227.15</v>
      </c>
      <c r="D39" s="108" t="s">
        <v>775</v>
      </c>
      <c r="E39" s="165">
        <v>38489</v>
      </c>
    </row>
    <row r="40" spans="1:5">
      <c r="A40" s="108" t="s">
        <v>781</v>
      </c>
      <c r="B40" s="108" t="s">
        <v>782</v>
      </c>
      <c r="C40" s="108">
        <v>1891</v>
      </c>
      <c r="D40" s="108" t="s">
        <v>775</v>
      </c>
      <c r="E40" s="165">
        <v>40269</v>
      </c>
    </row>
    <row r="41" spans="1:5">
      <c r="A41" s="108" t="s">
        <v>783</v>
      </c>
      <c r="B41" s="108" t="s">
        <v>784</v>
      </c>
      <c r="C41" s="108">
        <v>1700</v>
      </c>
      <c r="D41" s="108" t="s">
        <v>775</v>
      </c>
      <c r="E41" s="165">
        <v>40534</v>
      </c>
    </row>
    <row r="42" spans="1:5">
      <c r="A42" s="108" t="s">
        <v>785</v>
      </c>
      <c r="B42" s="108" t="s">
        <v>786</v>
      </c>
      <c r="C42" s="108">
        <v>300</v>
      </c>
      <c r="D42" s="108" t="s">
        <v>775</v>
      </c>
      <c r="E42" s="165">
        <v>40817</v>
      </c>
    </row>
    <row r="43" spans="1:5">
      <c r="A43" s="108" t="s">
        <v>787</v>
      </c>
      <c r="B43" s="108" t="s">
        <v>788</v>
      </c>
      <c r="C43" s="108">
        <v>1000</v>
      </c>
      <c r="D43" s="108" t="s">
        <v>775</v>
      </c>
      <c r="E43" s="165">
        <v>41320</v>
      </c>
    </row>
    <row r="44" spans="1:5">
      <c r="A44" s="108" t="s">
        <v>3364</v>
      </c>
      <c r="B44" s="108" t="s">
        <v>3365</v>
      </c>
      <c r="C44" s="108">
        <v>190</v>
      </c>
      <c r="D44" s="108" t="s">
        <v>775</v>
      </c>
      <c r="E44" s="165">
        <v>42675</v>
      </c>
    </row>
  </sheetData>
  <phoneticPr fontId="18"/>
  <pageMargins left="0.7" right="0.7" top="0.75" bottom="0.75" header="0.3" footer="0.3"/>
  <pageSetup paperSize="9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/>
  </sheetViews>
  <sheetFormatPr defaultRowHeight="14.25"/>
  <cols>
    <col min="1" max="1" width="11.44140625" customWidth="1"/>
  </cols>
  <sheetData>
    <row r="1" spans="1:13">
      <c r="A1" t="s">
        <v>1214</v>
      </c>
    </row>
    <row r="2" spans="1:13" s="78" customFormat="1">
      <c r="A2" t="s">
        <v>789</v>
      </c>
    </row>
    <row r="3" spans="1:13" s="78" customFormat="1">
      <c r="A3" t="s">
        <v>793</v>
      </c>
    </row>
    <row r="4" spans="1:13" s="78" customFormat="1">
      <c r="A4" t="s">
        <v>794</v>
      </c>
    </row>
    <row r="5" spans="1:13">
      <c r="A5" t="s">
        <v>480</v>
      </c>
    </row>
    <row r="6" spans="1:13">
      <c r="A6" s="169" t="s">
        <v>557</v>
      </c>
      <c r="B6" s="169" t="s">
        <v>313</v>
      </c>
      <c r="C6" s="169"/>
      <c r="D6" s="169" t="s">
        <v>775</v>
      </c>
      <c r="E6" s="169"/>
      <c r="F6" s="169" t="s">
        <v>774</v>
      </c>
      <c r="G6" s="169"/>
      <c r="H6" s="169" t="s">
        <v>780</v>
      </c>
      <c r="I6" s="169"/>
      <c r="J6" s="169" t="s">
        <v>791</v>
      </c>
      <c r="K6" s="169"/>
      <c r="L6" s="169" t="s">
        <v>792</v>
      </c>
      <c r="M6" s="169"/>
    </row>
    <row r="7" spans="1:13">
      <c r="A7" s="169"/>
      <c r="B7" s="111" t="s">
        <v>790</v>
      </c>
      <c r="C7" s="111" t="s">
        <v>3026</v>
      </c>
      <c r="D7" s="111" t="s">
        <v>790</v>
      </c>
      <c r="E7" s="111" t="s">
        <v>3026</v>
      </c>
      <c r="F7" s="111" t="s">
        <v>790</v>
      </c>
      <c r="G7" s="111" t="s">
        <v>3026</v>
      </c>
      <c r="H7" s="111" t="s">
        <v>790</v>
      </c>
      <c r="I7" s="111" t="s">
        <v>3026</v>
      </c>
      <c r="J7" s="111" t="s">
        <v>790</v>
      </c>
      <c r="K7" s="111" t="s">
        <v>3026</v>
      </c>
      <c r="L7" s="111" t="s">
        <v>790</v>
      </c>
      <c r="M7" s="111" t="s">
        <v>3027</v>
      </c>
    </row>
    <row r="8" spans="1:13" s="78" customFormat="1" ht="7.5" customHeight="1">
      <c r="A8" s="158" t="str">
        <f>A6</f>
        <v>年度別</v>
      </c>
      <c r="B8" s="158" t="str">
        <f>B7&amp;"("&amp;$B$6&amp;")"</f>
        <v>公園数(総数)</v>
      </c>
      <c r="C8" s="158" t="str">
        <f t="shared" ref="C8" si="0">C7&amp;"("&amp;$B$6&amp;")"</f>
        <v>面積(総数)</v>
      </c>
      <c r="D8" s="158" t="str">
        <f>D7&amp;"("&amp;$D$6&amp;")"</f>
        <v>公園数(街区公園)</v>
      </c>
      <c r="E8" s="158" t="str">
        <f>E7&amp;"("&amp;$D$6&amp;")"</f>
        <v>面積(街区公園)</v>
      </c>
      <c r="F8" s="158" t="str">
        <f>F7&amp;"("&amp;$F$6&amp;")"</f>
        <v>公園数(近隣公園)</v>
      </c>
      <c r="G8" s="158" t="str">
        <f>G7&amp;"("&amp;$F$6&amp;")"</f>
        <v>面積(近隣公園)</v>
      </c>
      <c r="H8" s="158" t="str">
        <f>H7&amp;"("&amp;$H$6&amp;")"</f>
        <v>公園数(地区公園)</v>
      </c>
      <c r="I8" s="158" t="str">
        <f>I7&amp;"("&amp;$H$6&amp;")"</f>
        <v>面積(地区公園)</v>
      </c>
      <c r="J8" s="158" t="str">
        <f>J7&amp;"("&amp;$J$6&amp;")"</f>
        <v>公園数(運動公園)</v>
      </c>
      <c r="K8" s="158" t="str">
        <f>K7&amp;"("&amp;$J$6&amp;")"</f>
        <v>面積(運動公園)</v>
      </c>
      <c r="L8" s="158" t="str">
        <f>L7&amp;"("&amp;$L$6&amp;")"</f>
        <v>公園数(都市緑地)</v>
      </c>
      <c r="M8" s="158" t="str">
        <f>M7&amp;"("&amp;$L$6&amp;")"</f>
        <v>面積(都市緑地)</v>
      </c>
    </row>
    <row r="9" spans="1:13">
      <c r="A9" s="4" t="s">
        <v>1181</v>
      </c>
      <c r="B9" s="4">
        <v>37</v>
      </c>
      <c r="C9" s="4">
        <v>178329</v>
      </c>
      <c r="D9" s="4">
        <v>26</v>
      </c>
      <c r="E9" s="4">
        <v>19846</v>
      </c>
      <c r="F9" s="4">
        <v>1</v>
      </c>
      <c r="G9" s="4">
        <v>15048</v>
      </c>
      <c r="H9" s="4">
        <v>1</v>
      </c>
      <c r="I9" s="4">
        <v>47655</v>
      </c>
      <c r="J9" s="4">
        <v>1</v>
      </c>
      <c r="K9" s="4">
        <v>72195</v>
      </c>
      <c r="L9" s="4">
        <v>8</v>
      </c>
      <c r="M9" s="4">
        <v>23585</v>
      </c>
    </row>
    <row r="10" spans="1:13">
      <c r="A10" s="4" t="s">
        <v>1182</v>
      </c>
      <c r="B10" s="4">
        <v>37</v>
      </c>
      <c r="C10" s="4">
        <v>178329</v>
      </c>
      <c r="D10" s="4">
        <v>26</v>
      </c>
      <c r="E10" s="4">
        <v>19846</v>
      </c>
      <c r="F10" s="4">
        <v>1</v>
      </c>
      <c r="G10" s="4">
        <v>15048</v>
      </c>
      <c r="H10" s="4">
        <v>1</v>
      </c>
      <c r="I10" s="4">
        <v>47655</v>
      </c>
      <c r="J10" s="4">
        <v>1</v>
      </c>
      <c r="K10" s="4">
        <v>72195</v>
      </c>
      <c r="L10" s="4">
        <v>8</v>
      </c>
      <c r="M10" s="4">
        <v>23585</v>
      </c>
    </row>
    <row r="11" spans="1:13">
      <c r="A11" s="4" t="s">
        <v>1183</v>
      </c>
      <c r="B11" s="4">
        <v>38</v>
      </c>
      <c r="C11" s="4">
        <v>181674</v>
      </c>
      <c r="D11" s="4">
        <v>28</v>
      </c>
      <c r="E11" s="4">
        <v>23438</v>
      </c>
      <c r="F11" s="4">
        <v>1</v>
      </c>
      <c r="G11" s="4">
        <v>15048</v>
      </c>
      <c r="H11" s="4">
        <v>1</v>
      </c>
      <c r="I11" s="4">
        <v>47655</v>
      </c>
      <c r="J11" s="4">
        <v>1</v>
      </c>
      <c r="K11" s="4">
        <v>72195</v>
      </c>
      <c r="L11" s="4">
        <v>7</v>
      </c>
      <c r="M11" s="4">
        <v>23338</v>
      </c>
    </row>
    <row r="12" spans="1:13">
      <c r="A12" s="4" t="s">
        <v>438</v>
      </c>
      <c r="B12" s="4">
        <v>39</v>
      </c>
      <c r="C12" s="4">
        <v>181975</v>
      </c>
      <c r="D12" s="4">
        <v>29</v>
      </c>
      <c r="E12" s="4">
        <v>23737</v>
      </c>
      <c r="F12" s="4">
        <v>1</v>
      </c>
      <c r="G12" s="4">
        <v>15049</v>
      </c>
      <c r="H12" s="4">
        <v>1</v>
      </c>
      <c r="I12" s="4">
        <v>47655</v>
      </c>
      <c r="J12" s="4">
        <v>1</v>
      </c>
      <c r="K12" s="4">
        <v>72196</v>
      </c>
      <c r="L12" s="4">
        <v>7</v>
      </c>
      <c r="M12" s="4">
        <v>23338</v>
      </c>
    </row>
    <row r="13" spans="1:13">
      <c r="A13" s="4" t="s">
        <v>931</v>
      </c>
      <c r="B13" s="4">
        <v>40</v>
      </c>
      <c r="C13" s="4">
        <v>182593</v>
      </c>
      <c r="D13" s="4">
        <v>30</v>
      </c>
      <c r="E13" s="4">
        <v>24355</v>
      </c>
      <c r="F13" s="4">
        <v>1</v>
      </c>
      <c r="G13" s="4">
        <v>15049</v>
      </c>
      <c r="H13" s="4">
        <v>1</v>
      </c>
      <c r="I13" s="4">
        <v>47655</v>
      </c>
      <c r="J13" s="4">
        <v>1</v>
      </c>
      <c r="K13" s="4">
        <v>72196</v>
      </c>
      <c r="L13" s="4">
        <v>7</v>
      </c>
      <c r="M13" s="4">
        <v>23338</v>
      </c>
    </row>
    <row r="14" spans="1:13">
      <c r="A14" s="4" t="s">
        <v>932</v>
      </c>
      <c r="B14" s="4">
        <v>40</v>
      </c>
      <c r="C14" s="4">
        <v>182593</v>
      </c>
      <c r="D14" s="4">
        <v>30</v>
      </c>
      <c r="E14" s="4">
        <v>24355</v>
      </c>
      <c r="F14" s="4">
        <v>1</v>
      </c>
      <c r="G14" s="4">
        <v>15049</v>
      </c>
      <c r="H14" s="4">
        <v>1</v>
      </c>
      <c r="I14" s="4">
        <v>47655</v>
      </c>
      <c r="J14" s="4">
        <v>1</v>
      </c>
      <c r="K14" s="4">
        <v>72196</v>
      </c>
      <c r="L14" s="4">
        <v>7</v>
      </c>
      <c r="M14" s="4">
        <v>23338</v>
      </c>
    </row>
    <row r="15" spans="1:13">
      <c r="A15" s="108" t="s">
        <v>933</v>
      </c>
      <c r="B15" s="108">
        <v>40</v>
      </c>
      <c r="C15" s="108">
        <v>182593</v>
      </c>
      <c r="D15" s="108">
        <v>30</v>
      </c>
      <c r="E15" s="108">
        <v>24355</v>
      </c>
      <c r="F15" s="108">
        <v>1</v>
      </c>
      <c r="G15" s="108">
        <v>15049</v>
      </c>
      <c r="H15" s="108">
        <v>1</v>
      </c>
      <c r="I15" s="108">
        <v>47655</v>
      </c>
      <c r="J15" s="108">
        <v>1</v>
      </c>
      <c r="K15" s="108">
        <v>72196</v>
      </c>
      <c r="L15" s="108">
        <v>7</v>
      </c>
      <c r="M15" s="108">
        <v>23338</v>
      </c>
    </row>
    <row r="16" spans="1:13">
      <c r="A16" s="108" t="s">
        <v>3244</v>
      </c>
      <c r="B16" s="108">
        <v>40</v>
      </c>
      <c r="C16" s="108">
        <v>182593</v>
      </c>
      <c r="D16" s="108">
        <v>30</v>
      </c>
      <c r="E16" s="108">
        <v>24355</v>
      </c>
      <c r="F16" s="108">
        <v>1</v>
      </c>
      <c r="G16" s="108">
        <v>15049</v>
      </c>
      <c r="H16" s="108">
        <v>1</v>
      </c>
      <c r="I16" s="108">
        <v>47655</v>
      </c>
      <c r="J16" s="108">
        <v>1</v>
      </c>
      <c r="K16" s="108">
        <v>72196</v>
      </c>
      <c r="L16" s="108">
        <v>7</v>
      </c>
      <c r="M16" s="108">
        <v>23338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7">
    <mergeCell ref="L6:M6"/>
    <mergeCell ref="A6:A7"/>
    <mergeCell ref="B6:C6"/>
    <mergeCell ref="D6:E6"/>
    <mergeCell ref="F6:G6"/>
    <mergeCell ref="H6:I6"/>
    <mergeCell ref="J6:K6"/>
  </mergeCells>
  <phoneticPr fontId="18"/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/>
  </sheetViews>
  <sheetFormatPr defaultRowHeight="14.25"/>
  <cols>
    <col min="1" max="1" width="10.6640625" bestFit="1" customWidth="1"/>
    <col min="2" max="6" width="9.109375" bestFit="1" customWidth="1"/>
  </cols>
  <sheetData>
    <row r="1" spans="1:6">
      <c r="A1" s="47" t="s">
        <v>1975</v>
      </c>
      <c r="B1" s="166" t="s">
        <v>775</v>
      </c>
      <c r="C1" s="166" t="s">
        <v>774</v>
      </c>
      <c r="D1" s="166" t="s">
        <v>780</v>
      </c>
      <c r="E1" s="166" t="s">
        <v>791</v>
      </c>
      <c r="F1" s="166" t="s">
        <v>792</v>
      </c>
    </row>
    <row r="2" spans="1:6">
      <c r="A2" s="50" t="s">
        <v>1184</v>
      </c>
      <c r="B2" s="1">
        <v>26</v>
      </c>
      <c r="C2" s="1">
        <v>1</v>
      </c>
      <c r="D2" s="1">
        <v>1</v>
      </c>
      <c r="E2" s="1">
        <v>1</v>
      </c>
      <c r="F2" s="1">
        <v>8</v>
      </c>
    </row>
    <row r="3" spans="1:6">
      <c r="A3" s="50" t="s">
        <v>1185</v>
      </c>
      <c r="B3" s="1">
        <v>26</v>
      </c>
      <c r="C3" s="1">
        <v>1</v>
      </c>
      <c r="D3" s="1">
        <v>1</v>
      </c>
      <c r="E3" s="1">
        <v>1</v>
      </c>
      <c r="F3" s="1">
        <v>8</v>
      </c>
    </row>
    <row r="4" spans="1:6">
      <c r="A4" s="50" t="s">
        <v>1186</v>
      </c>
      <c r="B4" s="1">
        <v>28</v>
      </c>
      <c r="C4" s="1">
        <v>1</v>
      </c>
      <c r="D4" s="1">
        <v>1</v>
      </c>
      <c r="E4" s="1">
        <v>1</v>
      </c>
      <c r="F4" s="1">
        <v>7</v>
      </c>
    </row>
    <row r="5" spans="1:6">
      <c r="A5" s="50" t="s">
        <v>443</v>
      </c>
      <c r="B5" s="1">
        <v>29</v>
      </c>
      <c r="C5" s="1">
        <v>1</v>
      </c>
      <c r="D5" s="1">
        <v>1</v>
      </c>
      <c r="E5" s="1">
        <v>1</v>
      </c>
      <c r="F5" s="1">
        <v>7</v>
      </c>
    </row>
    <row r="6" spans="1:6">
      <c r="A6" s="50" t="s">
        <v>440</v>
      </c>
      <c r="B6" s="1">
        <v>30</v>
      </c>
      <c r="C6" s="1">
        <v>1</v>
      </c>
      <c r="D6" s="1">
        <v>1</v>
      </c>
      <c r="E6" s="1">
        <v>1</v>
      </c>
      <c r="F6" s="1">
        <v>7</v>
      </c>
    </row>
    <row r="7" spans="1:6">
      <c r="A7" s="50" t="s">
        <v>441</v>
      </c>
      <c r="B7" s="1">
        <v>30</v>
      </c>
      <c r="C7" s="1">
        <v>1</v>
      </c>
      <c r="D7" s="1">
        <v>1</v>
      </c>
      <c r="E7" s="1">
        <v>1</v>
      </c>
      <c r="F7" s="1">
        <v>7</v>
      </c>
    </row>
    <row r="8" spans="1:6">
      <c r="A8" s="50" t="s">
        <v>677</v>
      </c>
      <c r="B8" s="1">
        <v>30</v>
      </c>
      <c r="C8" s="1">
        <v>1</v>
      </c>
      <c r="D8" s="1">
        <v>1</v>
      </c>
      <c r="E8" s="1">
        <v>1</v>
      </c>
      <c r="F8" s="1">
        <v>7</v>
      </c>
    </row>
    <row r="9" spans="1:6">
      <c r="A9" s="50" t="s">
        <v>2834</v>
      </c>
      <c r="B9" s="1">
        <v>30</v>
      </c>
      <c r="C9" s="1">
        <v>1</v>
      </c>
      <c r="D9" s="1">
        <v>1</v>
      </c>
      <c r="E9" s="1">
        <v>1</v>
      </c>
      <c r="F9" s="1">
        <v>7</v>
      </c>
    </row>
    <row r="10" spans="1:6">
      <c r="A10" s="50" t="s">
        <v>1976</v>
      </c>
      <c r="B10" s="1">
        <v>229</v>
      </c>
      <c r="C10" s="1">
        <v>8</v>
      </c>
      <c r="D10" s="1">
        <v>8</v>
      </c>
      <c r="E10" s="1">
        <v>8</v>
      </c>
      <c r="F10" s="1">
        <v>58</v>
      </c>
    </row>
  </sheetData>
  <phoneticPr fontId="18"/>
  <pageMargins left="0.7" right="0.7" top="0.75" bottom="0.75" header="0.3" footer="0.3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/>
  </sheetViews>
  <sheetFormatPr defaultRowHeight="14.25"/>
  <cols>
    <col min="1" max="1" width="10.6640625" style="78" bestFit="1" customWidth="1"/>
    <col min="2" max="6" width="9.109375" style="78" bestFit="1" customWidth="1"/>
    <col min="7" max="16384" width="8.88671875" style="78"/>
  </cols>
  <sheetData>
    <row r="1" spans="1:6">
      <c r="A1" s="47" t="s">
        <v>1975</v>
      </c>
      <c r="B1" s="166" t="s">
        <v>775</v>
      </c>
      <c r="C1" s="166" t="s">
        <v>774</v>
      </c>
      <c r="D1" s="166" t="s">
        <v>780</v>
      </c>
      <c r="E1" s="166" t="s">
        <v>791</v>
      </c>
      <c r="F1" s="166" t="s">
        <v>792</v>
      </c>
    </row>
    <row r="2" spans="1:6">
      <c r="A2" s="50" t="s">
        <v>1184</v>
      </c>
      <c r="B2" s="1">
        <v>19846</v>
      </c>
      <c r="C2" s="1">
        <v>15048</v>
      </c>
      <c r="D2" s="1">
        <v>47655</v>
      </c>
      <c r="E2" s="1">
        <v>72195</v>
      </c>
      <c r="F2" s="1">
        <v>23585</v>
      </c>
    </row>
    <row r="3" spans="1:6">
      <c r="A3" s="50" t="s">
        <v>1185</v>
      </c>
      <c r="B3" s="1">
        <v>19846</v>
      </c>
      <c r="C3" s="1">
        <v>15048</v>
      </c>
      <c r="D3" s="1">
        <v>47655</v>
      </c>
      <c r="E3" s="1">
        <v>72195</v>
      </c>
      <c r="F3" s="1">
        <v>23585</v>
      </c>
    </row>
    <row r="4" spans="1:6">
      <c r="A4" s="50" t="s">
        <v>1186</v>
      </c>
      <c r="B4" s="1">
        <v>23438</v>
      </c>
      <c r="C4" s="1">
        <v>15048</v>
      </c>
      <c r="D4" s="1">
        <v>47655</v>
      </c>
      <c r="E4" s="1">
        <v>72195</v>
      </c>
      <c r="F4" s="1">
        <v>23338</v>
      </c>
    </row>
    <row r="5" spans="1:6">
      <c r="A5" s="50" t="s">
        <v>443</v>
      </c>
      <c r="B5" s="1">
        <v>23737</v>
      </c>
      <c r="C5" s="1">
        <v>15049</v>
      </c>
      <c r="D5" s="1">
        <v>47655</v>
      </c>
      <c r="E5" s="1">
        <v>72196</v>
      </c>
      <c r="F5" s="1">
        <v>23338</v>
      </c>
    </row>
    <row r="6" spans="1:6">
      <c r="A6" s="50" t="s">
        <v>440</v>
      </c>
      <c r="B6" s="1">
        <v>24355</v>
      </c>
      <c r="C6" s="1">
        <v>15049</v>
      </c>
      <c r="D6" s="1">
        <v>47655</v>
      </c>
      <c r="E6" s="1">
        <v>72196</v>
      </c>
      <c r="F6" s="1">
        <v>23338</v>
      </c>
    </row>
    <row r="7" spans="1:6">
      <c r="A7" s="50" t="s">
        <v>441</v>
      </c>
      <c r="B7" s="1">
        <v>24355</v>
      </c>
      <c r="C7" s="1">
        <v>15049</v>
      </c>
      <c r="D7" s="1">
        <v>47655</v>
      </c>
      <c r="E7" s="1">
        <v>72196</v>
      </c>
      <c r="F7" s="1">
        <v>23338</v>
      </c>
    </row>
    <row r="8" spans="1:6">
      <c r="A8" s="50" t="s">
        <v>677</v>
      </c>
      <c r="B8" s="1">
        <v>24355</v>
      </c>
      <c r="C8" s="1">
        <v>15049</v>
      </c>
      <c r="D8" s="1">
        <v>47655</v>
      </c>
      <c r="E8" s="1">
        <v>72196</v>
      </c>
      <c r="F8" s="1">
        <v>23338</v>
      </c>
    </row>
    <row r="9" spans="1:6">
      <c r="A9" s="50" t="s">
        <v>2834</v>
      </c>
      <c r="B9" s="1">
        <v>24355</v>
      </c>
      <c r="C9" s="1">
        <v>15049</v>
      </c>
      <c r="D9" s="1">
        <v>47655</v>
      </c>
      <c r="E9" s="1">
        <v>72196</v>
      </c>
      <c r="F9" s="1">
        <v>23338</v>
      </c>
    </row>
    <row r="10" spans="1:6">
      <c r="A10" s="50" t="s">
        <v>1976</v>
      </c>
      <c r="B10" s="1">
        <v>184287</v>
      </c>
      <c r="C10" s="1">
        <v>120389</v>
      </c>
      <c r="D10" s="1">
        <v>381240</v>
      </c>
      <c r="E10" s="1">
        <v>577565</v>
      </c>
      <c r="F10" s="1">
        <v>187198</v>
      </c>
    </row>
  </sheetData>
  <phoneticPr fontId="18"/>
  <pageMargins left="0.7" right="0.7" top="0.75" bottom="0.75" header="0.3" footer="0.3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workbookViewId="0"/>
  </sheetViews>
  <sheetFormatPr defaultRowHeight="14.25"/>
  <cols>
    <col min="1" max="1" width="12.5546875" customWidth="1"/>
  </cols>
  <sheetData>
    <row r="1" spans="1:12">
      <c r="A1" t="s">
        <v>3028</v>
      </c>
    </row>
    <row r="2" spans="1:12" s="78" customFormat="1">
      <c r="A2" t="s">
        <v>796</v>
      </c>
    </row>
    <row r="3" spans="1:12" s="78" customFormat="1">
      <c r="A3" t="s">
        <v>3029</v>
      </c>
    </row>
    <row r="4" spans="1:12" s="78" customFormat="1">
      <c r="A4" t="s">
        <v>797</v>
      </c>
    </row>
    <row r="5" spans="1:12">
      <c r="A5" t="s">
        <v>795</v>
      </c>
    </row>
    <row r="6" spans="1:12">
      <c r="A6" s="108" t="s">
        <v>506</v>
      </c>
      <c r="B6" s="108" t="s">
        <v>206</v>
      </c>
      <c r="C6" s="108" t="s">
        <v>798</v>
      </c>
      <c r="D6" s="108" t="s">
        <v>799</v>
      </c>
      <c r="E6" s="108" t="s">
        <v>800</v>
      </c>
      <c r="F6" s="108" t="s">
        <v>801</v>
      </c>
      <c r="G6" s="108" t="s">
        <v>802</v>
      </c>
      <c r="H6" s="108" t="s">
        <v>803</v>
      </c>
      <c r="I6" s="108" t="s">
        <v>804</v>
      </c>
      <c r="J6" s="108" t="s">
        <v>805</v>
      </c>
      <c r="K6" s="108" t="s">
        <v>806</v>
      </c>
      <c r="L6" s="108" t="s">
        <v>807</v>
      </c>
    </row>
    <row r="7" spans="1:12">
      <c r="A7" s="108" t="s">
        <v>1181</v>
      </c>
      <c r="B7" s="108">
        <v>3236</v>
      </c>
      <c r="C7" s="108">
        <v>162</v>
      </c>
      <c r="D7" s="108">
        <v>641</v>
      </c>
      <c r="E7" s="108">
        <v>129</v>
      </c>
      <c r="F7" s="108">
        <v>149</v>
      </c>
      <c r="G7" s="108">
        <v>615</v>
      </c>
      <c r="H7" s="108">
        <v>65</v>
      </c>
      <c r="I7" s="108">
        <v>237</v>
      </c>
      <c r="J7" s="108">
        <v>152</v>
      </c>
      <c r="K7" s="108">
        <v>605</v>
      </c>
      <c r="L7" s="108">
        <v>481</v>
      </c>
    </row>
    <row r="8" spans="1:12">
      <c r="A8" s="108" t="s">
        <v>1182</v>
      </c>
      <c r="B8" s="108">
        <v>3260</v>
      </c>
      <c r="C8" s="108">
        <v>162</v>
      </c>
      <c r="D8" s="108">
        <v>644</v>
      </c>
      <c r="E8" s="108">
        <v>130</v>
      </c>
      <c r="F8" s="108">
        <v>150</v>
      </c>
      <c r="G8" s="108">
        <v>605</v>
      </c>
      <c r="H8" s="108">
        <v>66</v>
      </c>
      <c r="I8" s="108">
        <v>237</v>
      </c>
      <c r="J8" s="108">
        <v>152</v>
      </c>
      <c r="K8" s="108">
        <v>608</v>
      </c>
      <c r="L8" s="108">
        <v>506</v>
      </c>
    </row>
    <row r="9" spans="1:12">
      <c r="A9" s="108" t="s">
        <v>1183</v>
      </c>
      <c r="B9" s="108">
        <v>3286</v>
      </c>
      <c r="C9" s="108">
        <v>162</v>
      </c>
      <c r="D9" s="108">
        <v>650</v>
      </c>
      <c r="E9" s="108">
        <v>130</v>
      </c>
      <c r="F9" s="108">
        <v>152</v>
      </c>
      <c r="G9" s="108">
        <v>610</v>
      </c>
      <c r="H9" s="108">
        <v>67</v>
      </c>
      <c r="I9" s="108">
        <v>237</v>
      </c>
      <c r="J9" s="108">
        <v>152</v>
      </c>
      <c r="K9" s="108">
        <v>612</v>
      </c>
      <c r="L9" s="108">
        <v>514</v>
      </c>
    </row>
    <row r="10" spans="1:12">
      <c r="A10" s="108" t="s">
        <v>438</v>
      </c>
      <c r="B10" s="108">
        <v>3191</v>
      </c>
      <c r="C10" s="108">
        <v>156</v>
      </c>
      <c r="D10" s="108">
        <v>631</v>
      </c>
      <c r="E10" s="108">
        <v>126</v>
      </c>
      <c r="F10" s="108">
        <v>146</v>
      </c>
      <c r="G10" s="108">
        <v>590</v>
      </c>
      <c r="H10" s="108">
        <v>68</v>
      </c>
      <c r="I10" s="108">
        <v>233</v>
      </c>
      <c r="J10" s="108">
        <v>149</v>
      </c>
      <c r="K10" s="108">
        <v>595</v>
      </c>
      <c r="L10" s="108">
        <v>497</v>
      </c>
    </row>
    <row r="11" spans="1:12">
      <c r="A11" s="108" t="s">
        <v>931</v>
      </c>
      <c r="B11" s="108">
        <v>3215</v>
      </c>
      <c r="C11" s="108">
        <v>157</v>
      </c>
      <c r="D11" s="108">
        <v>642</v>
      </c>
      <c r="E11" s="108">
        <v>126</v>
      </c>
      <c r="F11" s="108">
        <v>147</v>
      </c>
      <c r="G11" s="108">
        <v>591</v>
      </c>
      <c r="H11" s="108">
        <v>70</v>
      </c>
      <c r="I11" s="108">
        <v>235</v>
      </c>
      <c r="J11" s="108">
        <v>149</v>
      </c>
      <c r="K11" s="108">
        <v>598</v>
      </c>
      <c r="L11" s="108">
        <v>500</v>
      </c>
    </row>
    <row r="12" spans="1:12">
      <c r="A12" s="108" t="s">
        <v>932</v>
      </c>
      <c r="B12" s="108">
        <v>3240</v>
      </c>
      <c r="C12" s="108">
        <v>158</v>
      </c>
      <c r="D12" s="108">
        <v>647</v>
      </c>
      <c r="E12" s="108">
        <v>126</v>
      </c>
      <c r="F12" s="108">
        <v>149</v>
      </c>
      <c r="G12" s="108">
        <v>596</v>
      </c>
      <c r="H12" s="108">
        <v>70</v>
      </c>
      <c r="I12" s="108">
        <v>237</v>
      </c>
      <c r="J12" s="108">
        <v>151</v>
      </c>
      <c r="K12" s="108">
        <v>602</v>
      </c>
      <c r="L12" s="108">
        <v>504</v>
      </c>
    </row>
    <row r="13" spans="1:12">
      <c r="A13" s="108" t="s">
        <v>933</v>
      </c>
      <c r="B13" s="108">
        <v>3271</v>
      </c>
      <c r="C13" s="108">
        <v>158</v>
      </c>
      <c r="D13" s="108">
        <v>659</v>
      </c>
      <c r="E13" s="108">
        <v>126</v>
      </c>
      <c r="F13" s="108">
        <v>152</v>
      </c>
      <c r="G13" s="108">
        <v>598</v>
      </c>
      <c r="H13" s="108">
        <v>72</v>
      </c>
      <c r="I13" s="108">
        <v>238</v>
      </c>
      <c r="J13" s="108">
        <v>151</v>
      </c>
      <c r="K13" s="108">
        <v>609</v>
      </c>
      <c r="L13" s="108">
        <v>508</v>
      </c>
    </row>
    <row r="14" spans="1:12">
      <c r="A14" s="108" t="s">
        <v>3244</v>
      </c>
      <c r="B14" s="108">
        <v>3310</v>
      </c>
      <c r="C14" s="108">
        <v>160</v>
      </c>
      <c r="D14" s="108">
        <v>672</v>
      </c>
      <c r="E14" s="108">
        <v>131</v>
      </c>
      <c r="F14" s="108">
        <v>155</v>
      </c>
      <c r="G14" s="108">
        <v>601</v>
      </c>
      <c r="H14" s="108">
        <v>72</v>
      </c>
      <c r="I14" s="108">
        <v>243</v>
      </c>
      <c r="J14" s="108">
        <v>152</v>
      </c>
      <c r="K14" s="108">
        <v>611</v>
      </c>
      <c r="L14" s="108">
        <v>513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/>
  </sheetViews>
  <sheetFormatPr defaultRowHeight="14.25"/>
  <cols>
    <col min="1" max="1" width="10.6640625" bestFit="1" customWidth="1"/>
    <col min="2" max="2" width="11.6640625" bestFit="1" customWidth="1"/>
  </cols>
  <sheetData>
    <row r="1" spans="1:2">
      <c r="A1" s="47" t="s">
        <v>1975</v>
      </c>
      <c r="B1" t="s">
        <v>1991</v>
      </c>
    </row>
    <row r="2" spans="1:2">
      <c r="A2" s="50" t="s">
        <v>1184</v>
      </c>
      <c r="B2" s="1">
        <v>3236</v>
      </c>
    </row>
    <row r="3" spans="1:2">
      <c r="A3" s="50" t="s">
        <v>1185</v>
      </c>
      <c r="B3" s="1">
        <v>3260</v>
      </c>
    </row>
    <row r="4" spans="1:2">
      <c r="A4" s="50" t="s">
        <v>1186</v>
      </c>
      <c r="B4" s="1">
        <v>3286</v>
      </c>
    </row>
    <row r="5" spans="1:2">
      <c r="A5" s="50" t="s">
        <v>443</v>
      </c>
      <c r="B5" s="1">
        <v>3191</v>
      </c>
    </row>
    <row r="6" spans="1:2">
      <c r="A6" s="50" t="s">
        <v>440</v>
      </c>
      <c r="B6" s="1">
        <v>3215</v>
      </c>
    </row>
    <row r="7" spans="1:2">
      <c r="A7" s="50" t="s">
        <v>441</v>
      </c>
      <c r="B7" s="1">
        <v>3240</v>
      </c>
    </row>
    <row r="8" spans="1:2">
      <c r="A8" s="50" t="s">
        <v>677</v>
      </c>
      <c r="B8" s="1">
        <v>3271</v>
      </c>
    </row>
    <row r="9" spans="1:2">
      <c r="A9" s="50" t="s">
        <v>2834</v>
      </c>
      <c r="B9" s="1">
        <v>3310</v>
      </c>
    </row>
    <row r="10" spans="1:2">
      <c r="A10" s="50" t="s">
        <v>1976</v>
      </c>
      <c r="B10" s="1">
        <v>26009</v>
      </c>
    </row>
  </sheetData>
  <phoneticPr fontId="18"/>
  <pageMargins left="0.7" right="0.7" top="0.75" bottom="0.75" header="0.3" footer="0.3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8"/>
  <sheetViews>
    <sheetView workbookViewId="0"/>
  </sheetViews>
  <sheetFormatPr defaultRowHeight="14.25"/>
  <cols>
    <col min="1" max="1" width="15.21875" customWidth="1"/>
  </cols>
  <sheetData>
    <row r="1" spans="1:5">
      <c r="A1" t="s">
        <v>1215</v>
      </c>
    </row>
    <row r="2" spans="1:5" s="78" customFormat="1">
      <c r="A2" t="s">
        <v>3033</v>
      </c>
    </row>
    <row r="3" spans="1:5">
      <c r="A3" t="s">
        <v>505</v>
      </c>
    </row>
    <row r="4" spans="1:5">
      <c r="A4" s="108" t="s">
        <v>808</v>
      </c>
      <c r="B4" s="108" t="s">
        <v>578</v>
      </c>
      <c r="C4" s="108" t="s">
        <v>3030</v>
      </c>
      <c r="D4" s="108" t="s">
        <v>3031</v>
      </c>
      <c r="E4" s="108" t="s">
        <v>3032</v>
      </c>
    </row>
    <row r="5" spans="1:5">
      <c r="A5" s="154">
        <v>40179</v>
      </c>
      <c r="B5" s="108">
        <v>37</v>
      </c>
      <c r="C5" s="108">
        <v>2</v>
      </c>
      <c r="D5" s="108">
        <v>2</v>
      </c>
      <c r="E5" s="108">
        <v>39</v>
      </c>
    </row>
    <row r="6" spans="1:5">
      <c r="A6" s="154">
        <v>40210</v>
      </c>
      <c r="B6" s="108">
        <v>27</v>
      </c>
      <c r="C6" s="108">
        <v>0</v>
      </c>
      <c r="D6" s="108">
        <v>3</v>
      </c>
      <c r="E6" s="108">
        <v>27</v>
      </c>
    </row>
    <row r="7" spans="1:5">
      <c r="A7" s="154">
        <v>40238</v>
      </c>
      <c r="B7" s="108">
        <v>28</v>
      </c>
      <c r="C7" s="108">
        <v>0</v>
      </c>
      <c r="D7" s="108">
        <v>2</v>
      </c>
      <c r="E7" s="108">
        <v>31</v>
      </c>
    </row>
    <row r="8" spans="1:5">
      <c r="A8" s="154">
        <v>40269</v>
      </c>
      <c r="B8" s="108">
        <v>11</v>
      </c>
      <c r="C8" s="108">
        <v>0</v>
      </c>
      <c r="D8" s="108">
        <v>1</v>
      </c>
      <c r="E8" s="108">
        <v>14</v>
      </c>
    </row>
    <row r="9" spans="1:5">
      <c r="A9" s="154">
        <v>40299</v>
      </c>
      <c r="B9" s="108">
        <v>31</v>
      </c>
      <c r="C9" s="108">
        <v>0</v>
      </c>
      <c r="D9" s="108">
        <v>1</v>
      </c>
      <c r="E9" s="108">
        <v>35</v>
      </c>
    </row>
    <row r="10" spans="1:5">
      <c r="A10" s="154">
        <v>40330</v>
      </c>
      <c r="B10" s="108">
        <v>29</v>
      </c>
      <c r="C10" s="108">
        <v>0</v>
      </c>
      <c r="D10" s="108">
        <v>3</v>
      </c>
      <c r="E10" s="108">
        <v>34</v>
      </c>
    </row>
    <row r="11" spans="1:5">
      <c r="A11" s="154">
        <v>40360</v>
      </c>
      <c r="B11" s="108">
        <v>22</v>
      </c>
      <c r="C11" s="108">
        <v>0</v>
      </c>
      <c r="D11" s="108">
        <v>1</v>
      </c>
      <c r="E11" s="108">
        <v>23</v>
      </c>
    </row>
    <row r="12" spans="1:5">
      <c r="A12" s="154">
        <v>40391</v>
      </c>
      <c r="B12" s="108">
        <v>23</v>
      </c>
      <c r="C12" s="108">
        <v>0</v>
      </c>
      <c r="D12" s="108">
        <v>1</v>
      </c>
      <c r="E12" s="108">
        <v>27</v>
      </c>
    </row>
    <row r="13" spans="1:5">
      <c r="A13" s="154">
        <v>40422</v>
      </c>
      <c r="B13" s="108">
        <v>28</v>
      </c>
      <c r="C13" s="108">
        <v>0</v>
      </c>
      <c r="D13" s="108">
        <v>1</v>
      </c>
      <c r="E13" s="108">
        <v>30</v>
      </c>
    </row>
    <row r="14" spans="1:5">
      <c r="A14" s="154">
        <v>40452</v>
      </c>
      <c r="B14" s="108">
        <v>22</v>
      </c>
      <c r="C14" s="108">
        <v>0</v>
      </c>
      <c r="D14" s="108">
        <v>0</v>
      </c>
      <c r="E14" s="108">
        <v>24</v>
      </c>
    </row>
    <row r="15" spans="1:5">
      <c r="A15" s="154">
        <v>40483</v>
      </c>
      <c r="B15" s="108">
        <v>30</v>
      </c>
      <c r="C15" s="108">
        <v>0</v>
      </c>
      <c r="D15" s="108">
        <v>0</v>
      </c>
      <c r="E15" s="108">
        <v>31</v>
      </c>
    </row>
    <row r="16" spans="1:5">
      <c r="A16" s="154">
        <v>40513</v>
      </c>
      <c r="B16" s="108">
        <v>29</v>
      </c>
      <c r="C16" s="108">
        <v>1</v>
      </c>
      <c r="D16" s="108">
        <v>2</v>
      </c>
      <c r="E16" s="108">
        <v>31</v>
      </c>
    </row>
    <row r="17" spans="1:5">
      <c r="A17" s="154">
        <v>40544</v>
      </c>
      <c r="B17" s="108">
        <v>35</v>
      </c>
      <c r="C17" s="108">
        <v>0</v>
      </c>
      <c r="D17" s="108">
        <v>0</v>
      </c>
      <c r="E17" s="108">
        <v>41</v>
      </c>
    </row>
    <row r="18" spans="1:5">
      <c r="A18" s="154">
        <v>40575</v>
      </c>
      <c r="B18" s="108">
        <v>18</v>
      </c>
      <c r="C18" s="108">
        <v>0</v>
      </c>
      <c r="D18" s="108">
        <v>0</v>
      </c>
      <c r="E18" s="108">
        <v>22</v>
      </c>
    </row>
    <row r="19" spans="1:5">
      <c r="A19" s="154">
        <v>40603</v>
      </c>
      <c r="B19" s="108">
        <v>19</v>
      </c>
      <c r="C19" s="108">
        <v>0</v>
      </c>
      <c r="D19" s="108">
        <v>0</v>
      </c>
      <c r="E19" s="108">
        <v>24</v>
      </c>
    </row>
    <row r="20" spans="1:5">
      <c r="A20" s="154">
        <v>40634</v>
      </c>
      <c r="B20" s="108">
        <v>16</v>
      </c>
      <c r="C20" s="108">
        <v>0</v>
      </c>
      <c r="D20" s="108">
        <v>0</v>
      </c>
      <c r="E20" s="108">
        <v>18</v>
      </c>
    </row>
    <row r="21" spans="1:5">
      <c r="A21" s="154">
        <v>40664</v>
      </c>
      <c r="B21" s="108">
        <v>15</v>
      </c>
      <c r="C21" s="108">
        <v>0</v>
      </c>
      <c r="D21" s="108">
        <v>0</v>
      </c>
      <c r="E21" s="108">
        <v>16</v>
      </c>
    </row>
    <row r="22" spans="1:5">
      <c r="A22" s="154">
        <v>40695</v>
      </c>
      <c r="B22" s="108">
        <v>27</v>
      </c>
      <c r="C22" s="108">
        <v>0</v>
      </c>
      <c r="D22" s="108">
        <v>1</v>
      </c>
      <c r="E22" s="108">
        <v>31</v>
      </c>
    </row>
    <row r="23" spans="1:5">
      <c r="A23" s="154">
        <v>40725</v>
      </c>
      <c r="B23" s="108">
        <v>15</v>
      </c>
      <c r="C23" s="108">
        <v>0</v>
      </c>
      <c r="D23" s="108">
        <v>1</v>
      </c>
      <c r="E23" s="108">
        <v>16</v>
      </c>
    </row>
    <row r="24" spans="1:5">
      <c r="A24" s="154">
        <v>40756</v>
      </c>
      <c r="B24" s="108">
        <v>38</v>
      </c>
      <c r="C24" s="108">
        <v>0</v>
      </c>
      <c r="D24" s="108">
        <v>0</v>
      </c>
      <c r="E24" s="108">
        <v>50</v>
      </c>
    </row>
    <row r="25" spans="1:5">
      <c r="A25" s="154">
        <v>40787</v>
      </c>
      <c r="B25" s="108">
        <v>15</v>
      </c>
      <c r="C25" s="108">
        <v>1</v>
      </c>
      <c r="D25" s="108">
        <v>1</v>
      </c>
      <c r="E25" s="108">
        <v>13</v>
      </c>
    </row>
    <row r="26" spans="1:5">
      <c r="A26" s="154">
        <v>40817</v>
      </c>
      <c r="B26" s="108">
        <v>25</v>
      </c>
      <c r="C26" s="108">
        <v>0</v>
      </c>
      <c r="D26" s="108">
        <v>2</v>
      </c>
      <c r="E26" s="108">
        <v>26</v>
      </c>
    </row>
    <row r="27" spans="1:5">
      <c r="A27" s="154">
        <v>40848</v>
      </c>
      <c r="B27" s="108">
        <v>29</v>
      </c>
      <c r="C27" s="108">
        <v>0</v>
      </c>
      <c r="D27" s="108">
        <v>0</v>
      </c>
      <c r="E27" s="108">
        <v>32</v>
      </c>
    </row>
    <row r="28" spans="1:5">
      <c r="A28" s="154">
        <v>40878</v>
      </c>
      <c r="B28" s="108">
        <v>38</v>
      </c>
      <c r="C28" s="108">
        <v>0</v>
      </c>
      <c r="D28" s="108">
        <v>1</v>
      </c>
      <c r="E28" s="108">
        <v>40</v>
      </c>
    </row>
    <row r="29" spans="1:5">
      <c r="A29" s="154">
        <v>40909</v>
      </c>
      <c r="B29" s="108">
        <v>23</v>
      </c>
      <c r="C29" s="108">
        <v>0</v>
      </c>
      <c r="D29" s="108">
        <v>1</v>
      </c>
      <c r="E29" s="108">
        <v>24</v>
      </c>
    </row>
    <row r="30" spans="1:5">
      <c r="A30" s="154">
        <v>40940</v>
      </c>
      <c r="B30" s="108">
        <v>30</v>
      </c>
      <c r="C30" s="108">
        <v>0</v>
      </c>
      <c r="D30" s="108">
        <v>2</v>
      </c>
      <c r="E30" s="108">
        <v>29</v>
      </c>
    </row>
    <row r="31" spans="1:5">
      <c r="A31" s="154">
        <v>40969</v>
      </c>
      <c r="B31" s="108">
        <v>20</v>
      </c>
      <c r="C31" s="108">
        <v>0</v>
      </c>
      <c r="D31" s="108">
        <v>0</v>
      </c>
      <c r="E31" s="108">
        <v>24</v>
      </c>
    </row>
    <row r="32" spans="1:5">
      <c r="A32" s="154">
        <v>41000</v>
      </c>
      <c r="B32" s="108">
        <v>30</v>
      </c>
      <c r="C32" s="108">
        <v>0</v>
      </c>
      <c r="D32" s="108">
        <v>2</v>
      </c>
      <c r="E32" s="108">
        <v>34</v>
      </c>
    </row>
    <row r="33" spans="1:5">
      <c r="A33" s="154">
        <v>41030</v>
      </c>
      <c r="B33" s="108">
        <v>24</v>
      </c>
      <c r="C33" s="108">
        <v>0</v>
      </c>
      <c r="D33" s="108">
        <v>1</v>
      </c>
      <c r="E33" s="108">
        <v>24</v>
      </c>
    </row>
    <row r="34" spans="1:5">
      <c r="A34" s="154">
        <v>41061</v>
      </c>
      <c r="B34" s="108">
        <v>24</v>
      </c>
      <c r="C34" s="108">
        <v>0</v>
      </c>
      <c r="D34" s="108">
        <v>1</v>
      </c>
      <c r="E34" s="108">
        <v>25</v>
      </c>
    </row>
    <row r="35" spans="1:5">
      <c r="A35" s="154">
        <v>41091</v>
      </c>
      <c r="B35" s="108">
        <v>14</v>
      </c>
      <c r="C35" s="108">
        <v>0</v>
      </c>
      <c r="D35" s="108">
        <v>0</v>
      </c>
      <c r="E35" s="108">
        <v>16</v>
      </c>
    </row>
    <row r="36" spans="1:5">
      <c r="A36" s="154">
        <v>41122</v>
      </c>
      <c r="B36" s="108">
        <v>32</v>
      </c>
      <c r="C36" s="108">
        <v>0</v>
      </c>
      <c r="D36" s="108">
        <v>1</v>
      </c>
      <c r="E36" s="108">
        <v>39</v>
      </c>
    </row>
    <row r="37" spans="1:5">
      <c r="A37" s="154">
        <v>41153</v>
      </c>
      <c r="B37" s="108">
        <v>24</v>
      </c>
      <c r="C37" s="108">
        <v>0</v>
      </c>
      <c r="D37" s="108">
        <v>1</v>
      </c>
      <c r="E37" s="108">
        <v>32</v>
      </c>
    </row>
    <row r="38" spans="1:5">
      <c r="A38" s="154">
        <v>41183</v>
      </c>
      <c r="B38" s="108">
        <v>24</v>
      </c>
      <c r="C38" s="108">
        <v>0</v>
      </c>
      <c r="D38" s="108">
        <v>2</v>
      </c>
      <c r="E38" s="108">
        <v>27</v>
      </c>
    </row>
    <row r="39" spans="1:5">
      <c r="A39" s="154">
        <v>41214</v>
      </c>
      <c r="B39" s="108">
        <v>22</v>
      </c>
      <c r="C39" s="108">
        <v>0</v>
      </c>
      <c r="D39" s="108">
        <v>2</v>
      </c>
      <c r="E39" s="108">
        <v>22</v>
      </c>
    </row>
    <row r="40" spans="1:5">
      <c r="A40" s="154">
        <v>41244</v>
      </c>
      <c r="B40" s="108">
        <v>20</v>
      </c>
      <c r="C40" s="108">
        <v>0</v>
      </c>
      <c r="D40" s="108">
        <v>2</v>
      </c>
      <c r="E40" s="108">
        <v>21</v>
      </c>
    </row>
    <row r="41" spans="1:5">
      <c r="A41" s="154">
        <v>41275</v>
      </c>
      <c r="B41" s="108">
        <v>21</v>
      </c>
      <c r="C41" s="108">
        <v>0</v>
      </c>
      <c r="D41" s="108">
        <v>0</v>
      </c>
      <c r="E41" s="108">
        <v>24</v>
      </c>
    </row>
    <row r="42" spans="1:5">
      <c r="A42" s="154">
        <v>41306</v>
      </c>
      <c r="B42" s="108">
        <v>12</v>
      </c>
      <c r="C42" s="108">
        <v>0</v>
      </c>
      <c r="D42" s="108">
        <v>0</v>
      </c>
      <c r="E42" s="108">
        <v>15</v>
      </c>
    </row>
    <row r="43" spans="1:5">
      <c r="A43" s="154">
        <v>41334</v>
      </c>
      <c r="B43" s="108">
        <v>19</v>
      </c>
      <c r="C43" s="108">
        <v>0</v>
      </c>
      <c r="D43" s="108">
        <v>1</v>
      </c>
      <c r="E43" s="108">
        <v>19</v>
      </c>
    </row>
    <row r="44" spans="1:5">
      <c r="A44" s="154">
        <v>41365</v>
      </c>
      <c r="B44" s="108">
        <v>17</v>
      </c>
      <c r="C44" s="108">
        <v>0</v>
      </c>
      <c r="D44" s="108">
        <v>1</v>
      </c>
      <c r="E44" s="108">
        <v>18</v>
      </c>
    </row>
    <row r="45" spans="1:5">
      <c r="A45" s="154">
        <v>41395</v>
      </c>
      <c r="B45" s="108">
        <v>12</v>
      </c>
      <c r="C45" s="108">
        <v>0</v>
      </c>
      <c r="D45" s="108">
        <v>1</v>
      </c>
      <c r="E45" s="108">
        <v>11</v>
      </c>
    </row>
    <row r="46" spans="1:5">
      <c r="A46" s="154">
        <v>41426</v>
      </c>
      <c r="B46" s="108">
        <v>17</v>
      </c>
      <c r="C46" s="108">
        <v>0</v>
      </c>
      <c r="D46" s="108">
        <v>0</v>
      </c>
      <c r="E46" s="108">
        <v>18</v>
      </c>
    </row>
    <row r="47" spans="1:5">
      <c r="A47" s="154">
        <v>41456</v>
      </c>
      <c r="B47" s="108">
        <v>15</v>
      </c>
      <c r="C47" s="108">
        <v>0</v>
      </c>
      <c r="D47" s="108">
        <v>1</v>
      </c>
      <c r="E47" s="108">
        <v>16</v>
      </c>
    </row>
    <row r="48" spans="1:5">
      <c r="A48" s="154">
        <v>41487</v>
      </c>
      <c r="B48" s="108">
        <v>14</v>
      </c>
      <c r="C48" s="108">
        <v>0</v>
      </c>
      <c r="D48" s="108">
        <v>0</v>
      </c>
      <c r="E48" s="108">
        <v>18</v>
      </c>
    </row>
    <row r="49" spans="1:5">
      <c r="A49" s="154">
        <v>41518</v>
      </c>
      <c r="B49" s="108">
        <v>18</v>
      </c>
      <c r="C49" s="108">
        <v>0</v>
      </c>
      <c r="D49" s="108">
        <v>1</v>
      </c>
      <c r="E49" s="108">
        <v>21</v>
      </c>
    </row>
    <row r="50" spans="1:5">
      <c r="A50" s="154">
        <v>41548</v>
      </c>
      <c r="B50" s="108">
        <v>22</v>
      </c>
      <c r="C50" s="108">
        <v>0</v>
      </c>
      <c r="D50" s="108">
        <v>1</v>
      </c>
      <c r="E50" s="108">
        <v>26</v>
      </c>
    </row>
    <row r="51" spans="1:5">
      <c r="A51" s="154">
        <v>41579</v>
      </c>
      <c r="B51" s="108">
        <v>27</v>
      </c>
      <c r="C51" s="108">
        <v>0</v>
      </c>
      <c r="D51" s="108">
        <v>1</v>
      </c>
      <c r="E51" s="108">
        <v>30</v>
      </c>
    </row>
    <row r="52" spans="1:5">
      <c r="A52" s="154">
        <v>41609</v>
      </c>
      <c r="B52" s="108">
        <v>14</v>
      </c>
      <c r="C52" s="108">
        <v>1</v>
      </c>
      <c r="D52" s="108">
        <v>0</v>
      </c>
      <c r="E52" s="108">
        <v>13</v>
      </c>
    </row>
    <row r="53" spans="1:5">
      <c r="A53" s="154">
        <v>41640</v>
      </c>
      <c r="B53" s="108">
        <v>20</v>
      </c>
      <c r="C53" s="108">
        <v>0</v>
      </c>
      <c r="D53" s="108">
        <v>1</v>
      </c>
      <c r="E53" s="108">
        <v>27</v>
      </c>
    </row>
    <row r="54" spans="1:5">
      <c r="A54" s="154">
        <v>41671</v>
      </c>
      <c r="B54" s="108">
        <v>17</v>
      </c>
      <c r="C54" s="108">
        <v>0</v>
      </c>
      <c r="D54" s="108">
        <v>0</v>
      </c>
      <c r="E54" s="108">
        <v>24</v>
      </c>
    </row>
    <row r="55" spans="1:5">
      <c r="A55" s="154">
        <v>41699</v>
      </c>
      <c r="B55" s="108">
        <v>13</v>
      </c>
      <c r="C55" s="108">
        <v>0</v>
      </c>
      <c r="D55" s="108">
        <v>0</v>
      </c>
      <c r="E55" s="108">
        <v>18</v>
      </c>
    </row>
    <row r="56" spans="1:5">
      <c r="A56" s="154">
        <v>41730</v>
      </c>
      <c r="B56" s="108">
        <v>15</v>
      </c>
      <c r="C56" s="108">
        <v>0</v>
      </c>
      <c r="D56" s="108">
        <v>2</v>
      </c>
      <c r="E56" s="108">
        <v>16</v>
      </c>
    </row>
    <row r="57" spans="1:5">
      <c r="A57" s="154">
        <v>41760</v>
      </c>
      <c r="B57" s="108">
        <v>13</v>
      </c>
      <c r="C57" s="108">
        <v>0</v>
      </c>
      <c r="D57" s="108">
        <v>1</v>
      </c>
      <c r="E57" s="108">
        <v>15</v>
      </c>
    </row>
    <row r="58" spans="1:5">
      <c r="A58" s="154">
        <v>41791</v>
      </c>
      <c r="B58" s="108">
        <v>11</v>
      </c>
      <c r="C58" s="108">
        <v>0</v>
      </c>
      <c r="D58" s="108">
        <v>0</v>
      </c>
      <c r="E58" s="108">
        <v>11</v>
      </c>
    </row>
    <row r="59" spans="1:5">
      <c r="A59" s="154">
        <v>41821</v>
      </c>
      <c r="B59" s="108">
        <v>16</v>
      </c>
      <c r="C59" s="108">
        <v>0</v>
      </c>
      <c r="D59" s="108">
        <v>0</v>
      </c>
      <c r="E59" s="108">
        <v>16</v>
      </c>
    </row>
    <row r="60" spans="1:5">
      <c r="A60" s="154">
        <v>41852</v>
      </c>
      <c r="B60" s="108">
        <v>20</v>
      </c>
      <c r="C60" s="108">
        <v>0</v>
      </c>
      <c r="D60" s="108">
        <v>0</v>
      </c>
      <c r="E60" s="108">
        <v>21</v>
      </c>
    </row>
    <row r="61" spans="1:5">
      <c r="A61" s="154">
        <v>41883</v>
      </c>
      <c r="B61" s="108">
        <v>14</v>
      </c>
      <c r="C61" s="108">
        <v>0</v>
      </c>
      <c r="D61" s="108">
        <v>0</v>
      </c>
      <c r="E61" s="108">
        <v>14</v>
      </c>
    </row>
    <row r="62" spans="1:5">
      <c r="A62" s="154">
        <v>41913</v>
      </c>
      <c r="B62" s="108">
        <v>13</v>
      </c>
      <c r="C62" s="108">
        <v>0</v>
      </c>
      <c r="D62" s="108">
        <v>1</v>
      </c>
      <c r="E62" s="108">
        <v>15</v>
      </c>
    </row>
    <row r="63" spans="1:5">
      <c r="A63" s="154">
        <v>41944</v>
      </c>
      <c r="B63" s="108">
        <v>20</v>
      </c>
      <c r="C63" s="108">
        <v>0</v>
      </c>
      <c r="D63" s="108">
        <v>0</v>
      </c>
      <c r="E63" s="108">
        <v>25</v>
      </c>
    </row>
    <row r="64" spans="1:5">
      <c r="A64" s="154">
        <v>41974</v>
      </c>
      <c r="B64" s="108">
        <v>14</v>
      </c>
      <c r="C64" s="108">
        <v>1</v>
      </c>
      <c r="D64" s="108">
        <v>0</v>
      </c>
      <c r="E64" s="108">
        <v>13</v>
      </c>
    </row>
    <row r="65" spans="1:5">
      <c r="A65" s="154">
        <v>42005</v>
      </c>
      <c r="B65" s="108">
        <v>13</v>
      </c>
      <c r="C65" s="108">
        <v>0</v>
      </c>
      <c r="D65" s="108">
        <v>0</v>
      </c>
      <c r="E65" s="108">
        <v>16</v>
      </c>
    </row>
    <row r="66" spans="1:5">
      <c r="A66" s="154">
        <v>42036</v>
      </c>
      <c r="B66" s="108">
        <v>16</v>
      </c>
      <c r="C66" s="108">
        <v>0</v>
      </c>
      <c r="D66" s="108">
        <v>2</v>
      </c>
      <c r="E66" s="108">
        <v>17</v>
      </c>
    </row>
    <row r="67" spans="1:5">
      <c r="A67" s="154">
        <v>42064</v>
      </c>
      <c r="B67" s="108">
        <v>11</v>
      </c>
      <c r="C67" s="108">
        <v>0</v>
      </c>
      <c r="D67" s="108">
        <v>0</v>
      </c>
      <c r="E67" s="108">
        <v>11</v>
      </c>
    </row>
    <row r="68" spans="1:5">
      <c r="A68" s="154">
        <v>42095</v>
      </c>
      <c r="B68" s="108">
        <v>10</v>
      </c>
      <c r="C68" s="108">
        <v>0</v>
      </c>
      <c r="D68" s="108">
        <v>1</v>
      </c>
      <c r="E68" s="108">
        <v>11</v>
      </c>
    </row>
    <row r="69" spans="1:5">
      <c r="A69" s="154">
        <v>42125</v>
      </c>
      <c r="B69" s="108">
        <v>14</v>
      </c>
      <c r="C69" s="108">
        <v>0</v>
      </c>
      <c r="D69" s="108">
        <v>1</v>
      </c>
      <c r="E69" s="108">
        <v>16</v>
      </c>
    </row>
    <row r="70" spans="1:5">
      <c r="A70" s="154">
        <v>42156</v>
      </c>
      <c r="B70" s="108">
        <v>11</v>
      </c>
      <c r="C70" s="108">
        <v>0</v>
      </c>
      <c r="D70" s="108">
        <v>0</v>
      </c>
      <c r="E70" s="108">
        <v>12</v>
      </c>
    </row>
    <row r="71" spans="1:5">
      <c r="A71" s="154">
        <v>42186</v>
      </c>
      <c r="B71" s="108">
        <v>9</v>
      </c>
      <c r="C71" s="108">
        <v>0</v>
      </c>
      <c r="D71" s="108">
        <v>0</v>
      </c>
      <c r="E71" s="108">
        <v>11</v>
      </c>
    </row>
    <row r="72" spans="1:5">
      <c r="A72" s="154">
        <v>42217</v>
      </c>
      <c r="B72" s="108">
        <v>14</v>
      </c>
      <c r="C72" s="108">
        <v>0</v>
      </c>
      <c r="D72" s="108">
        <v>0</v>
      </c>
      <c r="E72" s="108">
        <v>21</v>
      </c>
    </row>
    <row r="73" spans="1:5">
      <c r="A73" s="154">
        <v>42248</v>
      </c>
      <c r="B73" s="108">
        <v>20</v>
      </c>
      <c r="C73" s="108">
        <v>0</v>
      </c>
      <c r="D73" s="108">
        <v>0</v>
      </c>
      <c r="E73" s="108">
        <v>27</v>
      </c>
    </row>
    <row r="74" spans="1:5">
      <c r="A74" s="154">
        <v>42278</v>
      </c>
      <c r="B74" s="108">
        <v>13</v>
      </c>
      <c r="C74" s="108">
        <v>0</v>
      </c>
      <c r="D74" s="108">
        <v>0</v>
      </c>
      <c r="E74" s="108">
        <v>20</v>
      </c>
    </row>
    <row r="75" spans="1:5">
      <c r="A75" s="154">
        <v>42309</v>
      </c>
      <c r="B75" s="108">
        <v>17</v>
      </c>
      <c r="C75" s="108">
        <v>0</v>
      </c>
      <c r="D75" s="108">
        <v>0</v>
      </c>
      <c r="E75" s="108">
        <v>23</v>
      </c>
    </row>
    <row r="76" spans="1:5">
      <c r="A76" s="154">
        <v>42339</v>
      </c>
      <c r="B76" s="108">
        <v>15</v>
      </c>
      <c r="C76" s="108">
        <v>1</v>
      </c>
      <c r="D76" s="108">
        <v>1</v>
      </c>
      <c r="E76" s="108">
        <v>14</v>
      </c>
    </row>
    <row r="77" spans="1:5">
      <c r="A77" s="154">
        <v>42370</v>
      </c>
      <c r="B77" s="108">
        <v>16</v>
      </c>
      <c r="C77" s="108">
        <v>0</v>
      </c>
      <c r="D77" s="108">
        <v>0</v>
      </c>
      <c r="E77" s="108">
        <v>26</v>
      </c>
    </row>
    <row r="78" spans="1:5">
      <c r="A78" s="154">
        <v>42401</v>
      </c>
      <c r="B78" s="108">
        <v>12</v>
      </c>
      <c r="C78" s="108">
        <v>0</v>
      </c>
      <c r="D78" s="108">
        <v>1</v>
      </c>
      <c r="E78" s="108">
        <v>11</v>
      </c>
    </row>
    <row r="79" spans="1:5">
      <c r="A79" s="154">
        <v>42430</v>
      </c>
      <c r="B79" s="108">
        <v>16</v>
      </c>
      <c r="C79" s="108">
        <v>0</v>
      </c>
      <c r="D79" s="108">
        <v>2</v>
      </c>
      <c r="E79" s="108">
        <v>17</v>
      </c>
    </row>
    <row r="80" spans="1:5">
      <c r="A80" s="154">
        <v>42461</v>
      </c>
      <c r="B80" s="108">
        <v>18</v>
      </c>
      <c r="C80" s="108">
        <v>0</v>
      </c>
      <c r="D80" s="108">
        <v>1</v>
      </c>
      <c r="E80" s="108">
        <v>17</v>
      </c>
    </row>
    <row r="81" spans="1:5">
      <c r="A81" s="154">
        <v>42491</v>
      </c>
      <c r="B81" s="108">
        <v>11</v>
      </c>
      <c r="C81" s="108">
        <v>0</v>
      </c>
      <c r="D81" s="108">
        <v>0</v>
      </c>
      <c r="E81" s="108">
        <v>13</v>
      </c>
    </row>
    <row r="82" spans="1:5">
      <c r="A82" s="154">
        <v>42522</v>
      </c>
      <c r="B82" s="108">
        <v>15</v>
      </c>
      <c r="C82" s="108">
        <v>0</v>
      </c>
      <c r="D82" s="108">
        <v>0</v>
      </c>
      <c r="E82" s="108">
        <v>16</v>
      </c>
    </row>
    <row r="83" spans="1:5">
      <c r="A83" s="154">
        <v>42552</v>
      </c>
      <c r="B83" s="108">
        <v>16</v>
      </c>
      <c r="C83" s="108">
        <v>0</v>
      </c>
      <c r="D83" s="108">
        <v>0</v>
      </c>
      <c r="E83" s="108">
        <v>17</v>
      </c>
    </row>
    <row r="84" spans="1:5">
      <c r="A84" s="154">
        <v>42583</v>
      </c>
      <c r="B84" s="108">
        <v>8</v>
      </c>
      <c r="C84" s="108">
        <v>0</v>
      </c>
      <c r="D84" s="108">
        <v>0</v>
      </c>
      <c r="E84" s="108">
        <v>9</v>
      </c>
    </row>
    <row r="85" spans="1:5">
      <c r="A85" s="154">
        <v>42614</v>
      </c>
      <c r="B85" s="108">
        <v>8</v>
      </c>
      <c r="C85" s="108">
        <v>0</v>
      </c>
      <c r="D85" s="108">
        <v>1</v>
      </c>
      <c r="E85" s="108">
        <v>7</v>
      </c>
    </row>
    <row r="86" spans="1:5">
      <c r="A86" s="154">
        <v>42644</v>
      </c>
      <c r="B86" s="108">
        <v>15</v>
      </c>
      <c r="C86" s="108">
        <v>0</v>
      </c>
      <c r="D86" s="108">
        <v>0</v>
      </c>
      <c r="E86" s="108">
        <v>16</v>
      </c>
    </row>
    <row r="87" spans="1:5">
      <c r="A87" s="154">
        <v>42675</v>
      </c>
      <c r="B87" s="108">
        <v>13</v>
      </c>
      <c r="C87" s="108">
        <v>0</v>
      </c>
      <c r="D87" s="108">
        <v>1</v>
      </c>
      <c r="E87" s="108">
        <v>13</v>
      </c>
    </row>
    <row r="88" spans="1:5">
      <c r="A88" s="154">
        <v>42705</v>
      </c>
      <c r="B88" s="108">
        <v>14</v>
      </c>
      <c r="C88" s="108">
        <v>0</v>
      </c>
      <c r="D88" s="108">
        <v>3</v>
      </c>
      <c r="E88" s="108">
        <v>13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/>
  </sheetViews>
  <sheetFormatPr defaultRowHeight="14.25"/>
  <cols>
    <col min="1" max="1" width="10.33203125" bestFit="1" customWidth="1"/>
    <col min="2" max="2" width="11.6640625" bestFit="1" customWidth="1"/>
  </cols>
  <sheetData>
    <row r="1" spans="1:2">
      <c r="A1" s="47" t="s">
        <v>1975</v>
      </c>
      <c r="B1" t="s">
        <v>3034</v>
      </c>
    </row>
    <row r="2" spans="1:2">
      <c r="A2" s="50" t="s">
        <v>1172</v>
      </c>
      <c r="B2" s="1">
        <v>317</v>
      </c>
    </row>
    <row r="3" spans="1:2">
      <c r="A3" s="50" t="s">
        <v>1176</v>
      </c>
      <c r="B3" s="1">
        <v>290</v>
      </c>
    </row>
    <row r="4" spans="1:2">
      <c r="A4" s="50" t="s">
        <v>1177</v>
      </c>
      <c r="B4" s="1">
        <v>287</v>
      </c>
    </row>
    <row r="5" spans="1:2">
      <c r="A5" s="50" t="s">
        <v>391</v>
      </c>
      <c r="B5" s="1">
        <v>208</v>
      </c>
    </row>
    <row r="6" spans="1:2">
      <c r="A6" s="50" t="s">
        <v>376</v>
      </c>
      <c r="B6" s="1">
        <v>186</v>
      </c>
    </row>
    <row r="7" spans="1:2">
      <c r="A7" s="50" t="s">
        <v>389</v>
      </c>
      <c r="B7" s="1">
        <v>163</v>
      </c>
    </row>
    <row r="8" spans="1:2">
      <c r="A8" s="50" t="s">
        <v>901</v>
      </c>
      <c r="B8" s="1">
        <v>162</v>
      </c>
    </row>
    <row r="9" spans="1:2">
      <c r="A9" s="50" t="s">
        <v>1976</v>
      </c>
      <c r="B9" s="1">
        <v>1613</v>
      </c>
    </row>
  </sheetData>
  <phoneticPr fontId="18"/>
  <pageMargins left="0.7" right="0.7" top="0.75" bottom="0.75" header="0.3" footer="0.3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/>
  </sheetViews>
  <sheetFormatPr defaultRowHeight="14.25"/>
  <cols>
    <col min="1" max="1" width="12.5546875" customWidth="1"/>
    <col min="2" max="2" width="5.109375" bestFit="1" customWidth="1"/>
    <col min="3" max="3" width="8.5546875" bestFit="1" customWidth="1"/>
    <col min="4" max="4" width="8.6640625" bestFit="1" customWidth="1"/>
    <col min="5" max="5" width="8.109375" bestFit="1" customWidth="1"/>
    <col min="7" max="8" width="9.88671875" bestFit="1" customWidth="1"/>
    <col min="11" max="11" width="9.44140625" bestFit="1" customWidth="1"/>
    <col min="12" max="13" width="7.88671875" bestFit="1" customWidth="1"/>
  </cols>
  <sheetData>
    <row r="1" spans="1:13">
      <c r="A1" t="s">
        <v>1216</v>
      </c>
    </row>
    <row r="2" spans="1:13" s="78" customFormat="1">
      <c r="A2" t="s">
        <v>619</v>
      </c>
    </row>
    <row r="3" spans="1:13">
      <c r="A3" t="s">
        <v>809</v>
      </c>
    </row>
    <row r="4" spans="1:13">
      <c r="A4" s="169" t="s">
        <v>1209</v>
      </c>
      <c r="B4" s="169" t="s">
        <v>1218</v>
      </c>
      <c r="C4" s="169" t="s">
        <v>1219</v>
      </c>
      <c r="D4" s="169" t="s">
        <v>1220</v>
      </c>
      <c r="E4" s="169"/>
      <c r="F4" s="169"/>
      <c r="G4" s="169" t="s">
        <v>1221</v>
      </c>
      <c r="H4" s="169"/>
      <c r="I4" s="169"/>
      <c r="J4" s="169"/>
      <c r="K4" s="169"/>
      <c r="L4" s="169"/>
      <c r="M4" s="169"/>
    </row>
    <row r="5" spans="1:13">
      <c r="A5" s="169"/>
      <c r="B5" s="169"/>
      <c r="C5" s="169"/>
      <c r="D5" s="114" t="s">
        <v>810</v>
      </c>
      <c r="E5" s="114" t="s">
        <v>811</v>
      </c>
      <c r="F5" s="114" t="s">
        <v>812</v>
      </c>
      <c r="G5" s="114" t="s">
        <v>818</v>
      </c>
      <c r="H5" s="114" t="s">
        <v>817</v>
      </c>
      <c r="I5" s="114" t="s">
        <v>816</v>
      </c>
      <c r="J5" s="114" t="s">
        <v>815</v>
      </c>
      <c r="K5" s="114" t="s">
        <v>814</v>
      </c>
      <c r="L5" s="114" t="s">
        <v>813</v>
      </c>
      <c r="M5" s="114" t="s">
        <v>1222</v>
      </c>
    </row>
    <row r="6" spans="1:13" s="78" customFormat="1" ht="7.5" customHeight="1">
      <c r="A6" s="158" t="str">
        <f>A4</f>
        <v>年度別</v>
      </c>
      <c r="B6" s="158" t="str">
        <f t="shared" ref="B6:C6" si="0">B4</f>
        <v>区分</v>
      </c>
      <c r="C6" s="158" t="str">
        <f t="shared" si="0"/>
        <v>総数</v>
      </c>
      <c r="D6" s="158" t="str">
        <f>D5&amp;"("&amp;$D$4&amp;")"</f>
        <v>未就学児(死亡)</v>
      </c>
      <c r="E6" s="158" t="str">
        <f t="shared" ref="E6:F6" si="1">E5&amp;"("&amp;$D$4&amp;")"</f>
        <v>6～19歳(死亡)</v>
      </c>
      <c r="F6" s="158" t="str">
        <f t="shared" si="1"/>
        <v>20歳以上(死亡)</v>
      </c>
      <c r="G6" s="158" t="str">
        <f>G5&amp;"("&amp;$G$4&amp;")"</f>
        <v>7日未満(入院)</v>
      </c>
      <c r="H6" s="158" t="str">
        <f t="shared" ref="H6:M6" si="2">H5&amp;"("&amp;$G$4&amp;")"</f>
        <v>7日以上(入院)</v>
      </c>
      <c r="I6" s="158" t="str">
        <f t="shared" si="2"/>
        <v>30日以上 (入院)</v>
      </c>
      <c r="J6" s="158" t="str">
        <f t="shared" si="2"/>
        <v>60日以上(入院)</v>
      </c>
      <c r="K6" s="158" t="str">
        <f t="shared" si="2"/>
        <v>90日以上(入院)</v>
      </c>
      <c r="L6" s="158" t="str">
        <f t="shared" si="2"/>
        <v>120日以上(入院)</v>
      </c>
      <c r="M6" s="158" t="str">
        <f t="shared" si="2"/>
        <v>150日以上(入院)</v>
      </c>
    </row>
    <row r="7" spans="1:13">
      <c r="A7" s="4" t="s">
        <v>1184</v>
      </c>
      <c r="B7" s="4" t="s">
        <v>578</v>
      </c>
      <c r="C7" s="4">
        <v>2</v>
      </c>
      <c r="D7" s="4">
        <v>0</v>
      </c>
      <c r="E7" s="4">
        <v>0</v>
      </c>
      <c r="F7" s="4">
        <v>1</v>
      </c>
      <c r="G7" s="4">
        <v>0</v>
      </c>
      <c r="H7" s="4">
        <v>0</v>
      </c>
      <c r="I7" s="4">
        <v>0</v>
      </c>
      <c r="J7" s="4">
        <v>1</v>
      </c>
      <c r="K7" s="4">
        <v>0</v>
      </c>
      <c r="L7" s="4">
        <v>0</v>
      </c>
      <c r="M7" s="4">
        <v>0</v>
      </c>
    </row>
    <row r="8" spans="1:13">
      <c r="A8" s="4" t="s">
        <v>1184</v>
      </c>
      <c r="B8" s="4" t="s">
        <v>582</v>
      </c>
      <c r="C8" s="4">
        <v>345000</v>
      </c>
      <c r="D8" s="4">
        <v>0</v>
      </c>
      <c r="E8" s="4">
        <v>0</v>
      </c>
      <c r="F8" s="4">
        <v>270000</v>
      </c>
      <c r="G8" s="4">
        <v>0</v>
      </c>
      <c r="H8" s="4">
        <v>0</v>
      </c>
      <c r="I8" s="4">
        <v>0</v>
      </c>
      <c r="J8" s="4">
        <v>75000</v>
      </c>
      <c r="K8" s="4">
        <v>0</v>
      </c>
      <c r="L8" s="4">
        <v>0</v>
      </c>
      <c r="M8" s="4">
        <v>0</v>
      </c>
    </row>
    <row r="9" spans="1:13">
      <c r="A9" s="4" t="s">
        <v>1185</v>
      </c>
      <c r="B9" s="4" t="s">
        <v>578</v>
      </c>
      <c r="C9" s="4">
        <v>6</v>
      </c>
      <c r="D9" s="4">
        <v>0</v>
      </c>
      <c r="E9" s="4">
        <v>0</v>
      </c>
      <c r="F9" s="4">
        <v>4</v>
      </c>
      <c r="G9" s="4">
        <v>0</v>
      </c>
      <c r="H9" s="4">
        <v>2</v>
      </c>
      <c r="I9" s="4">
        <v>0</v>
      </c>
      <c r="J9" s="4">
        <v>0</v>
      </c>
      <c r="K9" s="4">
        <v>0</v>
      </c>
      <c r="L9" s="4">
        <v>0</v>
      </c>
      <c r="M9" s="4">
        <v>0</v>
      </c>
    </row>
    <row r="10" spans="1:13">
      <c r="A10" s="4" t="s">
        <v>1185</v>
      </c>
      <c r="B10" s="4" t="s">
        <v>582</v>
      </c>
      <c r="C10" s="4">
        <v>1153500</v>
      </c>
      <c r="D10" s="4">
        <v>0</v>
      </c>
      <c r="E10" s="4">
        <v>0</v>
      </c>
      <c r="F10" s="4">
        <v>1080000</v>
      </c>
      <c r="G10" s="4">
        <v>0</v>
      </c>
      <c r="H10" s="4">
        <v>73500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</row>
    <row r="11" spans="1:13">
      <c r="A11" s="4" t="s">
        <v>1186</v>
      </c>
      <c r="B11" s="4" t="s">
        <v>578</v>
      </c>
      <c r="C11" s="4">
        <v>4</v>
      </c>
      <c r="D11" s="4">
        <v>0</v>
      </c>
      <c r="E11" s="4">
        <v>1</v>
      </c>
      <c r="F11" s="4">
        <v>0</v>
      </c>
      <c r="G11" s="4">
        <v>0</v>
      </c>
      <c r="H11" s="4">
        <v>2</v>
      </c>
      <c r="I11" s="4">
        <v>0</v>
      </c>
      <c r="J11" s="4">
        <v>1</v>
      </c>
      <c r="K11" s="4">
        <v>0</v>
      </c>
      <c r="L11" s="4">
        <v>0</v>
      </c>
      <c r="M11" s="4">
        <v>0</v>
      </c>
    </row>
    <row r="12" spans="1:13">
      <c r="A12" s="4" t="s">
        <v>1186</v>
      </c>
      <c r="B12" s="4" t="s">
        <v>582</v>
      </c>
      <c r="C12" s="4">
        <v>316500</v>
      </c>
      <c r="D12" s="4">
        <v>0</v>
      </c>
      <c r="E12" s="4">
        <v>180000</v>
      </c>
      <c r="F12" s="4">
        <v>0</v>
      </c>
      <c r="G12" s="4">
        <v>0</v>
      </c>
      <c r="H12" s="4">
        <v>61500</v>
      </c>
      <c r="I12" s="4">
        <v>0</v>
      </c>
      <c r="J12" s="4">
        <v>75000</v>
      </c>
      <c r="K12" s="4">
        <v>0</v>
      </c>
      <c r="L12" s="4">
        <v>0</v>
      </c>
      <c r="M12" s="4">
        <v>0</v>
      </c>
    </row>
    <row r="13" spans="1:13">
      <c r="A13" s="4" t="s">
        <v>443</v>
      </c>
      <c r="B13" s="4" t="s">
        <v>578</v>
      </c>
      <c r="C13" s="4">
        <v>2</v>
      </c>
      <c r="D13" s="4">
        <v>0</v>
      </c>
      <c r="E13" s="4">
        <v>0</v>
      </c>
      <c r="F13" s="4">
        <v>0</v>
      </c>
      <c r="G13" s="4">
        <v>0</v>
      </c>
      <c r="H13" s="4">
        <v>1</v>
      </c>
      <c r="I13" s="4">
        <v>0</v>
      </c>
      <c r="J13" s="4">
        <v>1</v>
      </c>
      <c r="K13" s="4">
        <v>0</v>
      </c>
      <c r="L13" s="4">
        <v>0</v>
      </c>
      <c r="M13" s="4">
        <v>0</v>
      </c>
    </row>
    <row r="14" spans="1:13">
      <c r="A14" s="4" t="s">
        <v>443</v>
      </c>
      <c r="B14" s="4" t="s">
        <v>582</v>
      </c>
      <c r="C14" s="4">
        <v>90000</v>
      </c>
      <c r="D14" s="4">
        <v>0</v>
      </c>
      <c r="E14" s="4">
        <v>0</v>
      </c>
      <c r="F14" s="4">
        <v>0</v>
      </c>
      <c r="G14" s="4">
        <v>0</v>
      </c>
      <c r="H14" s="4">
        <v>15000</v>
      </c>
      <c r="I14" s="4">
        <v>0</v>
      </c>
      <c r="J14" s="4">
        <v>75000</v>
      </c>
      <c r="K14" s="4">
        <v>0</v>
      </c>
      <c r="L14" s="4">
        <v>0</v>
      </c>
      <c r="M14" s="4">
        <v>0</v>
      </c>
    </row>
    <row r="15" spans="1:13">
      <c r="A15" s="4" t="s">
        <v>440</v>
      </c>
      <c r="B15" s="4" t="s">
        <v>578</v>
      </c>
      <c r="C15" s="4">
        <v>1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1</v>
      </c>
      <c r="J15" s="4">
        <v>0</v>
      </c>
      <c r="K15" s="4">
        <v>0</v>
      </c>
      <c r="L15" s="4">
        <v>0</v>
      </c>
      <c r="M15" s="4">
        <v>0</v>
      </c>
    </row>
    <row r="16" spans="1:13">
      <c r="A16" s="4" t="s">
        <v>440</v>
      </c>
      <c r="B16" s="4" t="s">
        <v>582</v>
      </c>
      <c r="C16" s="4">
        <v>75000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75000</v>
      </c>
      <c r="J16" s="4">
        <v>0</v>
      </c>
      <c r="K16" s="4">
        <v>0</v>
      </c>
      <c r="L16" s="4">
        <v>0</v>
      </c>
      <c r="M16" s="4">
        <v>0</v>
      </c>
    </row>
    <row r="17" spans="1:13">
      <c r="A17" s="4" t="s">
        <v>441</v>
      </c>
      <c r="B17" s="4" t="s">
        <v>578</v>
      </c>
      <c r="C17" s="4">
        <v>4</v>
      </c>
      <c r="D17" s="4">
        <v>0</v>
      </c>
      <c r="E17" s="4">
        <v>0</v>
      </c>
      <c r="F17" s="4">
        <v>1</v>
      </c>
      <c r="G17" s="4">
        <v>0</v>
      </c>
      <c r="H17" s="4">
        <v>2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</row>
    <row r="18" spans="1:13">
      <c r="A18" s="4" t="s">
        <v>441</v>
      </c>
      <c r="B18" s="4" t="s">
        <v>582</v>
      </c>
      <c r="C18" s="4">
        <v>423000</v>
      </c>
      <c r="D18" s="4">
        <v>0</v>
      </c>
      <c r="E18" s="4">
        <v>0</v>
      </c>
      <c r="F18" s="4">
        <v>270000</v>
      </c>
      <c r="G18" s="4">
        <v>0</v>
      </c>
      <c r="H18" s="4">
        <v>78000</v>
      </c>
      <c r="I18" s="4">
        <v>0</v>
      </c>
      <c r="J18" s="4">
        <v>75000</v>
      </c>
      <c r="K18" s="4">
        <v>0</v>
      </c>
      <c r="L18" s="4">
        <v>0</v>
      </c>
      <c r="M18" s="4">
        <v>0</v>
      </c>
    </row>
    <row r="19" spans="1:13">
      <c r="A19" s="4" t="s">
        <v>677</v>
      </c>
      <c r="B19" s="4" t="s">
        <v>578</v>
      </c>
      <c r="C19" s="4">
        <v>2</v>
      </c>
      <c r="D19" s="4">
        <v>0</v>
      </c>
      <c r="E19" s="4">
        <v>0</v>
      </c>
      <c r="F19" s="4">
        <v>1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</row>
    <row r="20" spans="1:13">
      <c r="A20" s="4" t="s">
        <v>677</v>
      </c>
      <c r="B20" s="4" t="s">
        <v>582</v>
      </c>
      <c r="C20" s="4">
        <v>345000</v>
      </c>
      <c r="D20" s="4">
        <v>0</v>
      </c>
      <c r="E20" s="4">
        <v>0</v>
      </c>
      <c r="F20" s="4">
        <v>270000</v>
      </c>
      <c r="G20" s="4">
        <v>0</v>
      </c>
      <c r="H20" s="4">
        <v>0</v>
      </c>
      <c r="I20" s="4">
        <v>75000</v>
      </c>
      <c r="J20" s="4">
        <v>0</v>
      </c>
      <c r="K20" s="4">
        <v>0</v>
      </c>
      <c r="L20" s="4">
        <v>0</v>
      </c>
      <c r="M20" s="4">
        <v>0</v>
      </c>
    </row>
    <row r="21" spans="1:13">
      <c r="A21" s="58" t="s">
        <v>2834</v>
      </c>
      <c r="B21" s="58" t="s">
        <v>578</v>
      </c>
      <c r="C21" s="108">
        <v>0</v>
      </c>
      <c r="D21" s="108">
        <v>0</v>
      </c>
      <c r="E21" s="108">
        <v>0</v>
      </c>
      <c r="F21" s="108">
        <v>0</v>
      </c>
      <c r="G21" s="108">
        <v>0</v>
      </c>
      <c r="H21" s="108">
        <v>0</v>
      </c>
      <c r="I21" s="108">
        <v>0</v>
      </c>
      <c r="J21" s="108">
        <v>0</v>
      </c>
      <c r="K21" s="108">
        <v>0</v>
      </c>
      <c r="L21" s="108">
        <v>0</v>
      </c>
      <c r="M21" s="108">
        <v>0</v>
      </c>
    </row>
    <row r="22" spans="1:13">
      <c r="A22" s="58" t="s">
        <v>2834</v>
      </c>
      <c r="B22" s="58" t="s">
        <v>582</v>
      </c>
      <c r="C22" s="108">
        <v>0</v>
      </c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5">
    <mergeCell ref="D4:F4"/>
    <mergeCell ref="G4:M4"/>
    <mergeCell ref="A4:A5"/>
    <mergeCell ref="B4:B5"/>
    <mergeCell ref="C4:C5"/>
  </mergeCells>
  <phoneticPr fontId="18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topLeftCell="A11" workbookViewId="0">
      <selection activeCell="I20" sqref="I20"/>
    </sheetView>
  </sheetViews>
  <sheetFormatPr defaultRowHeight="14.25"/>
  <cols>
    <col min="1" max="1" width="14.33203125" bestFit="1" customWidth="1"/>
    <col min="2" max="4" width="8.88671875" bestFit="1" customWidth="1"/>
  </cols>
  <sheetData>
    <row r="1" spans="1:9">
      <c r="A1" t="s">
        <v>902</v>
      </c>
    </row>
    <row r="2" spans="1:9" s="78" customFormat="1">
      <c r="A2" t="s">
        <v>390</v>
      </c>
    </row>
    <row r="3" spans="1:9" s="78" customFormat="1">
      <c r="A3" t="s">
        <v>2302</v>
      </c>
    </row>
    <row r="4" spans="1:9">
      <c r="A4" t="s">
        <v>317</v>
      </c>
    </row>
    <row r="5" spans="1:9">
      <c r="A5" s="4" t="s">
        <v>388</v>
      </c>
      <c r="B5" s="4" t="s">
        <v>1172</v>
      </c>
      <c r="C5" s="4" t="s">
        <v>1176</v>
      </c>
      <c r="D5" s="4" t="s">
        <v>1177</v>
      </c>
      <c r="E5" s="4" t="s">
        <v>391</v>
      </c>
      <c r="F5" s="4" t="s">
        <v>376</v>
      </c>
      <c r="G5" s="4" t="s">
        <v>389</v>
      </c>
      <c r="H5" s="4" t="s">
        <v>901</v>
      </c>
      <c r="I5" s="58" t="s">
        <v>3242</v>
      </c>
    </row>
    <row r="6" spans="1:9">
      <c r="A6" s="4" t="s">
        <v>313</v>
      </c>
      <c r="B6" s="4">
        <v>728</v>
      </c>
      <c r="C6" s="4">
        <v>697</v>
      </c>
      <c r="D6" s="4">
        <v>656</v>
      </c>
      <c r="E6" s="4">
        <v>655</v>
      </c>
      <c r="F6" s="4">
        <v>594</v>
      </c>
      <c r="G6" s="4">
        <v>595</v>
      </c>
      <c r="H6" s="4">
        <v>622</v>
      </c>
      <c r="I6" s="108">
        <v>626</v>
      </c>
    </row>
    <row r="7" spans="1:9">
      <c r="A7" s="4" t="s">
        <v>2260</v>
      </c>
      <c r="B7" s="4">
        <v>147</v>
      </c>
      <c r="C7" s="4">
        <v>139</v>
      </c>
      <c r="D7" s="4">
        <v>128</v>
      </c>
      <c r="E7" s="4">
        <v>123</v>
      </c>
      <c r="F7" s="4">
        <v>105</v>
      </c>
      <c r="G7" s="4">
        <v>105</v>
      </c>
      <c r="H7" s="4">
        <v>98</v>
      </c>
      <c r="I7" s="108">
        <v>101</v>
      </c>
    </row>
    <row r="8" spans="1:9">
      <c r="A8" s="4" t="s">
        <v>2262</v>
      </c>
      <c r="B8" s="4">
        <v>71</v>
      </c>
      <c r="C8" s="4">
        <v>73</v>
      </c>
      <c r="D8" s="4">
        <v>64</v>
      </c>
      <c r="E8" s="4">
        <v>50</v>
      </c>
      <c r="F8" s="4">
        <v>45</v>
      </c>
      <c r="G8" s="4">
        <v>44</v>
      </c>
      <c r="H8" s="4">
        <v>48</v>
      </c>
      <c r="I8" s="108">
        <v>48</v>
      </c>
    </row>
    <row r="9" spans="1:9">
      <c r="A9" s="4" t="s">
        <v>2266</v>
      </c>
      <c r="B9" s="4">
        <v>65</v>
      </c>
      <c r="C9" s="4">
        <v>61</v>
      </c>
      <c r="D9" s="4">
        <v>58</v>
      </c>
      <c r="E9" s="4">
        <v>60</v>
      </c>
      <c r="F9" s="4">
        <v>60</v>
      </c>
      <c r="G9" s="4">
        <v>62</v>
      </c>
      <c r="H9" s="4">
        <v>61</v>
      </c>
      <c r="I9" s="108">
        <v>65</v>
      </c>
    </row>
    <row r="10" spans="1:9">
      <c r="A10" s="4" t="s">
        <v>2267</v>
      </c>
      <c r="B10" s="4">
        <v>82</v>
      </c>
      <c r="C10" s="4">
        <v>86</v>
      </c>
      <c r="D10" s="4">
        <v>77</v>
      </c>
      <c r="E10" s="4">
        <v>102</v>
      </c>
      <c r="F10" s="4">
        <v>82</v>
      </c>
      <c r="G10" s="4">
        <v>76</v>
      </c>
      <c r="H10" s="4">
        <v>78</v>
      </c>
      <c r="I10" s="108">
        <v>67</v>
      </c>
    </row>
    <row r="11" spans="1:9">
      <c r="A11" s="4" t="s">
        <v>2263</v>
      </c>
      <c r="B11" s="4">
        <v>24</v>
      </c>
      <c r="C11" s="4">
        <v>20</v>
      </c>
      <c r="D11" s="4">
        <v>19</v>
      </c>
      <c r="E11" s="4">
        <v>18</v>
      </c>
      <c r="F11" s="4">
        <v>12</v>
      </c>
      <c r="G11" s="4">
        <v>9</v>
      </c>
      <c r="H11" s="4">
        <v>9</v>
      </c>
      <c r="I11" s="108">
        <v>10</v>
      </c>
    </row>
    <row r="12" spans="1:9">
      <c r="A12" s="4" t="s">
        <v>2253</v>
      </c>
      <c r="B12" s="4">
        <v>24</v>
      </c>
      <c r="C12" s="4">
        <v>23</v>
      </c>
      <c r="D12" s="4">
        <v>22</v>
      </c>
      <c r="E12" s="4">
        <v>19</v>
      </c>
      <c r="F12" s="4">
        <v>14</v>
      </c>
      <c r="G12" s="4">
        <v>14</v>
      </c>
      <c r="H12" s="4">
        <v>13</v>
      </c>
      <c r="I12" s="108">
        <v>13</v>
      </c>
    </row>
    <row r="13" spans="1:9">
      <c r="A13" s="4" t="s">
        <v>2259</v>
      </c>
      <c r="B13" s="4">
        <v>77</v>
      </c>
      <c r="C13" s="4">
        <v>72</v>
      </c>
      <c r="D13" s="4">
        <v>68</v>
      </c>
      <c r="E13" s="4">
        <v>65</v>
      </c>
      <c r="F13" s="4">
        <v>62</v>
      </c>
      <c r="G13" s="4">
        <v>57</v>
      </c>
      <c r="H13" s="4">
        <v>63</v>
      </c>
      <c r="I13" s="108">
        <v>66</v>
      </c>
    </row>
    <row r="14" spans="1:9">
      <c r="A14" s="4" t="s">
        <v>2261</v>
      </c>
      <c r="B14" s="4">
        <v>87</v>
      </c>
      <c r="C14" s="4">
        <v>85</v>
      </c>
      <c r="D14" s="4">
        <v>86</v>
      </c>
      <c r="E14" s="4">
        <v>89</v>
      </c>
      <c r="F14" s="4">
        <v>87</v>
      </c>
      <c r="G14" s="4">
        <v>79</v>
      </c>
      <c r="H14" s="4">
        <v>83</v>
      </c>
      <c r="I14" s="108">
        <v>85</v>
      </c>
    </row>
    <row r="15" spans="1:9">
      <c r="A15" s="4" t="s">
        <v>2256</v>
      </c>
      <c r="B15" s="4">
        <v>36</v>
      </c>
      <c r="C15" s="4">
        <v>30</v>
      </c>
      <c r="D15" s="4">
        <v>28</v>
      </c>
      <c r="E15" s="4">
        <v>22</v>
      </c>
      <c r="F15" s="4">
        <v>24</v>
      </c>
      <c r="G15" s="4">
        <v>24</v>
      </c>
      <c r="H15" s="4">
        <v>21</v>
      </c>
      <c r="I15" s="108">
        <v>26</v>
      </c>
    </row>
    <row r="16" spans="1:9">
      <c r="A16" s="4" t="s">
        <v>401</v>
      </c>
      <c r="B16" s="4">
        <v>2</v>
      </c>
      <c r="C16" s="4">
        <v>1</v>
      </c>
      <c r="D16" s="4">
        <v>1</v>
      </c>
      <c r="E16" s="4">
        <v>1</v>
      </c>
      <c r="F16" s="4">
        <v>1</v>
      </c>
      <c r="G16" s="4">
        <v>2</v>
      </c>
      <c r="H16" s="4">
        <v>1</v>
      </c>
      <c r="I16" s="108">
        <v>1</v>
      </c>
    </row>
    <row r="17" spans="1:9">
      <c r="A17" s="4" t="s">
        <v>2255</v>
      </c>
      <c r="B17" s="4">
        <v>13</v>
      </c>
      <c r="C17" s="4">
        <v>15</v>
      </c>
      <c r="D17" s="4">
        <v>16</v>
      </c>
      <c r="E17" s="4">
        <v>17</v>
      </c>
      <c r="F17" s="4">
        <v>14</v>
      </c>
      <c r="G17" s="4">
        <v>17</v>
      </c>
      <c r="H17" s="4">
        <v>27</v>
      </c>
      <c r="I17" s="108">
        <v>27</v>
      </c>
    </row>
    <row r="18" spans="1:9">
      <c r="A18" s="4" t="s">
        <v>2257</v>
      </c>
      <c r="B18" s="4">
        <v>11</v>
      </c>
      <c r="C18" s="4">
        <v>5</v>
      </c>
      <c r="D18" s="4">
        <v>6</v>
      </c>
      <c r="E18" s="4">
        <v>8</v>
      </c>
      <c r="F18" s="4">
        <v>4</v>
      </c>
      <c r="G18" s="4">
        <v>8</v>
      </c>
      <c r="H18" s="4">
        <v>8</v>
      </c>
      <c r="I18" s="108">
        <v>7</v>
      </c>
    </row>
    <row r="19" spans="1:9">
      <c r="A19" s="4" t="s">
        <v>2264</v>
      </c>
      <c r="B19" s="4">
        <v>4</v>
      </c>
      <c r="C19" s="4">
        <v>4</v>
      </c>
      <c r="D19" s="4">
        <v>3</v>
      </c>
      <c r="E19" s="4">
        <v>3</v>
      </c>
      <c r="F19" s="4">
        <v>2</v>
      </c>
      <c r="G19" s="4">
        <v>2</v>
      </c>
      <c r="H19" s="4">
        <v>2</v>
      </c>
      <c r="I19" s="108">
        <v>2</v>
      </c>
    </row>
    <row r="20" spans="1:9">
      <c r="A20" s="4" t="s">
        <v>2254</v>
      </c>
      <c r="B20" s="4">
        <v>1</v>
      </c>
      <c r="C20" s="4">
        <v>1</v>
      </c>
      <c r="D20" s="4">
        <v>1</v>
      </c>
      <c r="E20" s="4">
        <v>0</v>
      </c>
      <c r="F20" s="4">
        <v>0</v>
      </c>
      <c r="G20" s="4">
        <v>4</v>
      </c>
      <c r="H20" s="4">
        <v>5</v>
      </c>
      <c r="I20" s="108">
        <v>3</v>
      </c>
    </row>
    <row r="21" spans="1:9">
      <c r="A21" s="4" t="s">
        <v>2258</v>
      </c>
      <c r="B21" s="4">
        <v>4</v>
      </c>
      <c r="C21" s="4">
        <v>4</v>
      </c>
      <c r="D21" s="4">
        <v>4</v>
      </c>
      <c r="E21" s="4">
        <v>4</v>
      </c>
      <c r="F21" s="4">
        <v>1</v>
      </c>
      <c r="G21" s="4">
        <v>1</v>
      </c>
      <c r="H21" s="4">
        <v>1</v>
      </c>
      <c r="I21" s="108">
        <v>1</v>
      </c>
    </row>
    <row r="22" spans="1:9">
      <c r="A22" s="4" t="s">
        <v>2268</v>
      </c>
      <c r="B22" s="4">
        <v>9</v>
      </c>
      <c r="C22" s="4">
        <v>7</v>
      </c>
      <c r="D22" s="4">
        <v>9</v>
      </c>
      <c r="E22" s="4">
        <v>9</v>
      </c>
      <c r="F22" s="4">
        <v>8</v>
      </c>
      <c r="G22" s="4">
        <v>6</v>
      </c>
      <c r="H22" s="4">
        <v>7</v>
      </c>
      <c r="I22" s="108">
        <v>8</v>
      </c>
    </row>
    <row r="23" spans="1:9">
      <c r="A23" s="4" t="s">
        <v>2265</v>
      </c>
      <c r="B23" s="4">
        <v>1</v>
      </c>
      <c r="C23" s="4">
        <v>2</v>
      </c>
      <c r="D23" s="4">
        <v>3</v>
      </c>
      <c r="E23" s="4">
        <v>1</v>
      </c>
      <c r="F23" s="4">
        <v>0</v>
      </c>
      <c r="G23" s="4">
        <v>0</v>
      </c>
      <c r="H23" s="4">
        <v>0</v>
      </c>
      <c r="I23" s="108">
        <v>0</v>
      </c>
    </row>
    <row r="24" spans="1:9">
      <c r="A24" s="4" t="s">
        <v>393</v>
      </c>
      <c r="B24" s="4">
        <v>0</v>
      </c>
      <c r="C24" s="4">
        <v>1</v>
      </c>
      <c r="D24" s="4">
        <v>1</v>
      </c>
      <c r="E24" s="4">
        <v>0</v>
      </c>
      <c r="F24" s="4">
        <v>1</v>
      </c>
      <c r="G24" s="4">
        <v>0</v>
      </c>
      <c r="H24" s="4">
        <v>0</v>
      </c>
      <c r="I24" s="108">
        <v>0</v>
      </c>
    </row>
    <row r="25" spans="1:9">
      <c r="A25" s="4" t="s">
        <v>394</v>
      </c>
      <c r="B25" s="4">
        <v>2</v>
      </c>
      <c r="C25" s="4">
        <v>2</v>
      </c>
      <c r="D25" s="4">
        <v>2</v>
      </c>
      <c r="E25" s="4">
        <v>2</v>
      </c>
      <c r="F25" s="4">
        <v>5</v>
      </c>
      <c r="G25" s="4">
        <v>8</v>
      </c>
      <c r="H25" s="4">
        <v>14</v>
      </c>
      <c r="I25" s="108">
        <v>11</v>
      </c>
    </row>
    <row r="26" spans="1:9">
      <c r="A26" s="4" t="s">
        <v>395</v>
      </c>
      <c r="B26" s="4">
        <v>7</v>
      </c>
      <c r="C26" s="4">
        <v>10</v>
      </c>
      <c r="D26" s="4">
        <v>9</v>
      </c>
      <c r="E26" s="4">
        <v>10</v>
      </c>
      <c r="F26" s="4">
        <v>9</v>
      </c>
      <c r="G26" s="4">
        <v>10</v>
      </c>
      <c r="H26" s="4">
        <v>10</v>
      </c>
      <c r="I26" s="108">
        <v>11</v>
      </c>
    </row>
    <row r="27" spans="1:9">
      <c r="A27" s="4" t="s">
        <v>396</v>
      </c>
      <c r="B27" s="4">
        <v>3</v>
      </c>
      <c r="C27" s="4">
        <v>5</v>
      </c>
      <c r="D27" s="4">
        <v>3</v>
      </c>
      <c r="E27" s="4">
        <v>2</v>
      </c>
      <c r="F27" s="4">
        <v>2</v>
      </c>
      <c r="G27" s="4">
        <v>2</v>
      </c>
      <c r="H27" s="4">
        <v>2</v>
      </c>
      <c r="I27" s="108">
        <v>2</v>
      </c>
    </row>
    <row r="28" spans="1:9">
      <c r="A28" s="4" t="s">
        <v>397</v>
      </c>
      <c r="B28" s="4">
        <v>6</v>
      </c>
      <c r="C28" s="4">
        <v>5</v>
      </c>
      <c r="D28" s="4">
        <v>5</v>
      </c>
      <c r="E28" s="4">
        <v>1</v>
      </c>
      <c r="F28" s="4">
        <v>1</v>
      </c>
      <c r="G28" s="4">
        <v>1</v>
      </c>
      <c r="H28" s="4">
        <v>1</v>
      </c>
      <c r="I28" s="108">
        <v>4</v>
      </c>
    </row>
    <row r="29" spans="1:9">
      <c r="A29" s="4" t="s">
        <v>398</v>
      </c>
      <c r="B29" s="4">
        <v>1</v>
      </c>
      <c r="C29" s="4">
        <v>1</v>
      </c>
      <c r="D29" s="4">
        <v>1</v>
      </c>
      <c r="E29" s="4">
        <v>1</v>
      </c>
      <c r="F29" s="4">
        <v>0</v>
      </c>
      <c r="G29" s="4">
        <v>0</v>
      </c>
      <c r="H29" s="4">
        <v>0</v>
      </c>
      <c r="I29" s="108">
        <v>0</v>
      </c>
    </row>
    <row r="30" spans="1:9">
      <c r="A30" s="4" t="s">
        <v>399</v>
      </c>
      <c r="B30" s="4">
        <v>37</v>
      </c>
      <c r="C30" s="4">
        <v>34</v>
      </c>
      <c r="D30" s="4">
        <v>32</v>
      </c>
      <c r="E30" s="4">
        <v>32</v>
      </c>
      <c r="F30" s="4">
        <v>29</v>
      </c>
      <c r="G30" s="4">
        <v>36</v>
      </c>
      <c r="H30" s="4">
        <v>36</v>
      </c>
      <c r="I30" s="108">
        <v>32</v>
      </c>
    </row>
    <row r="31" spans="1:9">
      <c r="A31" s="4" t="s">
        <v>400</v>
      </c>
      <c r="B31" s="4">
        <v>2</v>
      </c>
      <c r="C31" s="4">
        <v>1</v>
      </c>
      <c r="D31" s="4">
        <v>1</v>
      </c>
      <c r="E31" s="4">
        <v>1</v>
      </c>
      <c r="F31" s="4">
        <v>1</v>
      </c>
      <c r="G31" s="4">
        <v>3</v>
      </c>
      <c r="H31" s="4">
        <v>2</v>
      </c>
      <c r="I31" s="108">
        <v>1</v>
      </c>
    </row>
    <row r="32" spans="1:9">
      <c r="A32" s="4" t="s">
        <v>402</v>
      </c>
      <c r="B32" s="4">
        <v>1</v>
      </c>
      <c r="C32" s="4">
        <v>1</v>
      </c>
      <c r="D32" s="4">
        <v>1</v>
      </c>
      <c r="E32" s="4">
        <v>3</v>
      </c>
      <c r="F32" s="4">
        <v>4</v>
      </c>
      <c r="G32" s="4">
        <v>5</v>
      </c>
      <c r="H32" s="4">
        <v>5</v>
      </c>
      <c r="I32" s="108">
        <v>5</v>
      </c>
    </row>
    <row r="33" spans="1:9">
      <c r="A33" s="4" t="s">
        <v>403</v>
      </c>
      <c r="B33" s="4">
        <v>1</v>
      </c>
      <c r="C33" s="4">
        <v>0</v>
      </c>
      <c r="D33" s="4">
        <v>0</v>
      </c>
      <c r="E33" s="4">
        <v>1</v>
      </c>
      <c r="F33" s="4">
        <v>1</v>
      </c>
      <c r="G33" s="4">
        <v>0</v>
      </c>
      <c r="H33" s="4">
        <v>0</v>
      </c>
      <c r="I33" s="108">
        <v>0</v>
      </c>
    </row>
    <row r="34" spans="1:9">
      <c r="A34" s="4" t="s">
        <v>404</v>
      </c>
      <c r="B34" s="4">
        <v>10</v>
      </c>
      <c r="C34" s="4">
        <v>9</v>
      </c>
      <c r="D34" s="4">
        <v>8</v>
      </c>
      <c r="E34" s="4">
        <v>11</v>
      </c>
      <c r="F34" s="4">
        <v>20</v>
      </c>
      <c r="G34" s="4">
        <v>20</v>
      </c>
      <c r="H34" s="4">
        <v>27</v>
      </c>
      <c r="I34" s="108">
        <v>30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3"/>
  <sheetViews>
    <sheetView workbookViewId="0"/>
  </sheetViews>
  <sheetFormatPr defaultRowHeight="14.25"/>
  <cols>
    <col min="1" max="1" width="11.6640625" customWidth="1"/>
    <col min="2" max="3" width="11.21875" bestFit="1" customWidth="1"/>
    <col min="4" max="4" width="9.33203125" bestFit="1" customWidth="1"/>
  </cols>
  <sheetData>
    <row r="3" spans="1:4">
      <c r="A3" s="47" t="s">
        <v>1991</v>
      </c>
      <c r="B3" s="47" t="s">
        <v>2057</v>
      </c>
    </row>
    <row r="4" spans="1:4">
      <c r="A4" s="47" t="s">
        <v>1975</v>
      </c>
      <c r="B4" s="166" t="s">
        <v>2701</v>
      </c>
      <c r="C4" s="166" t="s">
        <v>2702</v>
      </c>
      <c r="D4" s="166" t="s">
        <v>1976</v>
      </c>
    </row>
    <row r="5" spans="1:4">
      <c r="A5" s="50" t="s">
        <v>1184</v>
      </c>
      <c r="B5" s="1">
        <v>2</v>
      </c>
      <c r="C5" s="1">
        <v>345000</v>
      </c>
      <c r="D5" s="1">
        <v>345002</v>
      </c>
    </row>
    <row r="6" spans="1:4">
      <c r="A6" s="50" t="s">
        <v>1185</v>
      </c>
      <c r="B6" s="1">
        <v>6</v>
      </c>
      <c r="C6" s="1">
        <v>1153500</v>
      </c>
      <c r="D6" s="1">
        <v>1153506</v>
      </c>
    </row>
    <row r="7" spans="1:4">
      <c r="A7" s="50" t="s">
        <v>1186</v>
      </c>
      <c r="B7" s="1">
        <v>4</v>
      </c>
      <c r="C7" s="1">
        <v>316500</v>
      </c>
      <c r="D7" s="1">
        <v>316504</v>
      </c>
    </row>
    <row r="8" spans="1:4">
      <c r="A8" s="50" t="s">
        <v>443</v>
      </c>
      <c r="B8" s="1">
        <v>2</v>
      </c>
      <c r="C8" s="1">
        <v>90000</v>
      </c>
      <c r="D8" s="1">
        <v>90002</v>
      </c>
    </row>
    <row r="9" spans="1:4">
      <c r="A9" s="50" t="s">
        <v>440</v>
      </c>
      <c r="B9" s="1">
        <v>1</v>
      </c>
      <c r="C9" s="1">
        <v>75000</v>
      </c>
      <c r="D9" s="1">
        <v>75001</v>
      </c>
    </row>
    <row r="10" spans="1:4">
      <c r="A10" s="50" t="s">
        <v>441</v>
      </c>
      <c r="B10" s="1">
        <v>4</v>
      </c>
      <c r="C10" s="1">
        <v>423000</v>
      </c>
      <c r="D10" s="1">
        <v>423004</v>
      </c>
    </row>
    <row r="11" spans="1:4">
      <c r="A11" s="50" t="s">
        <v>677</v>
      </c>
      <c r="B11" s="1">
        <v>2</v>
      </c>
      <c r="C11" s="1">
        <v>345000</v>
      </c>
      <c r="D11" s="1">
        <v>345002</v>
      </c>
    </row>
    <row r="12" spans="1:4">
      <c r="A12" s="50" t="s">
        <v>2834</v>
      </c>
      <c r="B12" s="1">
        <v>0</v>
      </c>
      <c r="C12" s="1">
        <v>0</v>
      </c>
      <c r="D12" s="1">
        <v>0</v>
      </c>
    </row>
    <row r="13" spans="1:4">
      <c r="A13" s="50" t="s">
        <v>1976</v>
      </c>
      <c r="B13" s="1">
        <v>21</v>
      </c>
      <c r="C13" s="1">
        <v>2748000</v>
      </c>
      <c r="D13" s="1">
        <v>2748021</v>
      </c>
    </row>
  </sheetData>
  <phoneticPr fontId="18"/>
  <pageMargins left="0.7" right="0.7" top="0.75" bottom="0.75" header="0.3" footer="0.3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workbookViewId="0"/>
  </sheetViews>
  <sheetFormatPr defaultRowHeight="14.25"/>
  <sheetData>
    <row r="1" spans="1:14">
      <c r="A1" t="s">
        <v>1228</v>
      </c>
    </row>
    <row r="2" spans="1:14" s="78" customFormat="1">
      <c r="A2" t="s">
        <v>3157</v>
      </c>
    </row>
    <row r="3" spans="1:14">
      <c r="A3" t="s">
        <v>511</v>
      </c>
    </row>
    <row r="4" spans="1:14">
      <c r="A4" s="169" t="s">
        <v>1227</v>
      </c>
      <c r="B4" s="169" t="s">
        <v>1219</v>
      </c>
      <c r="C4" s="169" t="s">
        <v>1223</v>
      </c>
      <c r="D4" s="169"/>
      <c r="E4" s="169"/>
      <c r="F4" s="169"/>
      <c r="G4" s="169" t="s">
        <v>1224</v>
      </c>
      <c r="H4" s="169"/>
      <c r="I4" s="169"/>
      <c r="J4" s="169"/>
      <c r="K4" s="169" t="s">
        <v>1225</v>
      </c>
      <c r="L4" s="169" t="s">
        <v>1226</v>
      </c>
      <c r="M4" s="169"/>
      <c r="N4" s="169" t="s">
        <v>404</v>
      </c>
    </row>
    <row r="5" spans="1:14">
      <c r="A5" s="169"/>
      <c r="B5" s="169"/>
      <c r="C5" s="114" t="s">
        <v>819</v>
      </c>
      <c r="D5" s="114" t="s">
        <v>820</v>
      </c>
      <c r="E5" s="114" t="s">
        <v>821</v>
      </c>
      <c r="F5" s="114" t="s">
        <v>669</v>
      </c>
      <c r="G5" s="114" t="s">
        <v>823</v>
      </c>
      <c r="H5" s="114" t="s">
        <v>824</v>
      </c>
      <c r="I5" s="114" t="s">
        <v>825</v>
      </c>
      <c r="J5" s="114" t="s">
        <v>826</v>
      </c>
      <c r="K5" s="169"/>
      <c r="L5" s="114" t="s">
        <v>827</v>
      </c>
      <c r="M5" s="114" t="s">
        <v>669</v>
      </c>
      <c r="N5" s="169"/>
    </row>
    <row r="6" spans="1:14" s="38" customFormat="1" ht="7.5" customHeight="1">
      <c r="A6" s="139" t="s">
        <v>926</v>
      </c>
      <c r="B6" s="147" t="s">
        <v>464</v>
      </c>
      <c r="C6" s="147" t="s">
        <v>819</v>
      </c>
      <c r="D6" s="147" t="s">
        <v>820</v>
      </c>
      <c r="E6" s="147" t="s">
        <v>821</v>
      </c>
      <c r="F6" s="147" t="s">
        <v>822</v>
      </c>
      <c r="G6" s="147" t="s">
        <v>823</v>
      </c>
      <c r="H6" s="147" t="s">
        <v>824</v>
      </c>
      <c r="I6" s="147" t="s">
        <v>825</v>
      </c>
      <c r="J6" s="147" t="s">
        <v>826</v>
      </c>
      <c r="K6" s="147" t="s">
        <v>1225</v>
      </c>
      <c r="L6" s="147" t="s">
        <v>827</v>
      </c>
      <c r="M6" s="147" t="s">
        <v>828</v>
      </c>
      <c r="N6" s="147" t="s">
        <v>1990</v>
      </c>
    </row>
    <row r="7" spans="1:14">
      <c r="A7" s="108" t="s">
        <v>1192</v>
      </c>
      <c r="B7" s="108">
        <v>598</v>
      </c>
      <c r="C7" s="152">
        <v>1</v>
      </c>
      <c r="D7" s="152">
        <v>3</v>
      </c>
      <c r="E7" s="152">
        <v>1</v>
      </c>
      <c r="F7" s="152">
        <v>1</v>
      </c>
      <c r="G7" s="152">
        <v>11</v>
      </c>
      <c r="H7" s="152">
        <v>16</v>
      </c>
      <c r="I7" s="152">
        <v>0</v>
      </c>
      <c r="J7" s="152">
        <v>0</v>
      </c>
      <c r="K7" s="152">
        <v>466</v>
      </c>
      <c r="L7" s="152">
        <v>11</v>
      </c>
      <c r="M7" s="152">
        <v>0</v>
      </c>
      <c r="N7" s="152">
        <v>88</v>
      </c>
    </row>
    <row r="8" spans="1:14">
      <c r="A8" s="108" t="s">
        <v>1190</v>
      </c>
      <c r="B8" s="108">
        <v>583</v>
      </c>
      <c r="C8" s="152">
        <v>0</v>
      </c>
      <c r="D8" s="152">
        <v>2</v>
      </c>
      <c r="E8" s="152">
        <v>0</v>
      </c>
      <c r="F8" s="152">
        <v>2</v>
      </c>
      <c r="G8" s="152">
        <v>12</v>
      </c>
      <c r="H8" s="152">
        <v>6</v>
      </c>
      <c r="I8" s="152">
        <v>1</v>
      </c>
      <c r="J8" s="152">
        <v>0</v>
      </c>
      <c r="K8" s="152">
        <v>477</v>
      </c>
      <c r="L8" s="152">
        <v>4</v>
      </c>
      <c r="M8" s="152">
        <v>0</v>
      </c>
      <c r="N8" s="152">
        <v>79</v>
      </c>
    </row>
    <row r="9" spans="1:14">
      <c r="A9" s="108" t="s">
        <v>1191</v>
      </c>
      <c r="B9" s="108">
        <v>549</v>
      </c>
      <c r="C9" s="152">
        <v>1</v>
      </c>
      <c r="D9" s="152">
        <v>5</v>
      </c>
      <c r="E9" s="152">
        <v>0</v>
      </c>
      <c r="F9" s="152">
        <v>2</v>
      </c>
      <c r="G9" s="152">
        <v>5</v>
      </c>
      <c r="H9" s="152">
        <v>8</v>
      </c>
      <c r="I9" s="152">
        <v>0</v>
      </c>
      <c r="J9" s="152">
        <v>0</v>
      </c>
      <c r="K9" s="152">
        <v>453</v>
      </c>
      <c r="L9" s="152">
        <v>8</v>
      </c>
      <c r="M9" s="152">
        <v>1</v>
      </c>
      <c r="N9" s="152">
        <v>66</v>
      </c>
    </row>
    <row r="10" spans="1:14">
      <c r="A10" s="108" t="s">
        <v>565</v>
      </c>
      <c r="B10" s="108">
        <v>502</v>
      </c>
      <c r="C10" s="108">
        <v>1</v>
      </c>
      <c r="D10" s="108">
        <v>3</v>
      </c>
      <c r="E10" s="108">
        <v>0</v>
      </c>
      <c r="F10" s="108">
        <v>0</v>
      </c>
      <c r="G10" s="108">
        <v>23</v>
      </c>
      <c r="H10" s="108">
        <v>7</v>
      </c>
      <c r="I10" s="108">
        <v>0</v>
      </c>
      <c r="J10" s="108">
        <v>1</v>
      </c>
      <c r="K10" s="108">
        <v>400</v>
      </c>
      <c r="L10" s="108">
        <v>7</v>
      </c>
      <c r="M10" s="108">
        <v>2</v>
      </c>
      <c r="N10" s="108">
        <v>58</v>
      </c>
    </row>
    <row r="11" spans="1:14">
      <c r="A11" s="108" t="s">
        <v>459</v>
      </c>
      <c r="B11" s="108">
        <v>471</v>
      </c>
      <c r="C11" s="108">
        <v>0</v>
      </c>
      <c r="D11" s="108">
        <v>2</v>
      </c>
      <c r="E11" s="108">
        <v>0</v>
      </c>
      <c r="F11" s="108">
        <v>0</v>
      </c>
      <c r="G11" s="108">
        <v>13</v>
      </c>
      <c r="H11" s="108">
        <v>16</v>
      </c>
      <c r="I11" s="108">
        <v>0</v>
      </c>
      <c r="J11" s="108">
        <v>0</v>
      </c>
      <c r="K11" s="108">
        <v>384</v>
      </c>
      <c r="L11" s="108">
        <v>3</v>
      </c>
      <c r="M11" s="108">
        <v>0</v>
      </c>
      <c r="N11" s="108">
        <v>53</v>
      </c>
    </row>
    <row r="12" spans="1:14">
      <c r="A12" s="108" t="s">
        <v>944</v>
      </c>
      <c r="B12" s="108">
        <v>568</v>
      </c>
      <c r="C12" s="108">
        <v>0</v>
      </c>
      <c r="D12" s="108">
        <v>2</v>
      </c>
      <c r="E12" s="108">
        <v>0</v>
      </c>
      <c r="F12" s="108">
        <v>0</v>
      </c>
      <c r="G12" s="108">
        <v>13</v>
      </c>
      <c r="H12" s="108">
        <v>9</v>
      </c>
      <c r="I12" s="108">
        <v>0</v>
      </c>
      <c r="J12" s="108">
        <v>0</v>
      </c>
      <c r="K12" s="108">
        <v>451</v>
      </c>
      <c r="L12" s="108">
        <v>7</v>
      </c>
      <c r="M12" s="108">
        <v>4</v>
      </c>
      <c r="N12" s="108">
        <v>82</v>
      </c>
    </row>
    <row r="13" spans="1:14">
      <c r="A13" s="108" t="s">
        <v>945</v>
      </c>
      <c r="B13" s="108">
        <v>416</v>
      </c>
      <c r="C13" s="108">
        <v>0</v>
      </c>
      <c r="D13" s="108">
        <v>0</v>
      </c>
      <c r="E13" s="108">
        <v>0</v>
      </c>
      <c r="F13" s="108">
        <v>0</v>
      </c>
      <c r="G13" s="108">
        <v>17</v>
      </c>
      <c r="H13" s="108">
        <v>4</v>
      </c>
      <c r="I13" s="108">
        <v>0</v>
      </c>
      <c r="J13" s="108">
        <v>0</v>
      </c>
      <c r="K13" s="108">
        <v>331</v>
      </c>
      <c r="L13" s="108">
        <v>12</v>
      </c>
      <c r="M13" s="108">
        <v>2</v>
      </c>
      <c r="N13" s="108">
        <v>50</v>
      </c>
    </row>
    <row r="14" spans="1:14">
      <c r="A14" s="108" t="s">
        <v>946</v>
      </c>
      <c r="B14" s="108">
        <v>397</v>
      </c>
      <c r="C14" s="108">
        <v>0</v>
      </c>
      <c r="D14" s="108">
        <v>2</v>
      </c>
      <c r="E14" s="108">
        <v>0</v>
      </c>
      <c r="F14" s="108">
        <v>0</v>
      </c>
      <c r="G14" s="108">
        <v>27</v>
      </c>
      <c r="H14" s="108">
        <v>8</v>
      </c>
      <c r="I14" s="108">
        <v>2</v>
      </c>
      <c r="J14" s="108">
        <v>0</v>
      </c>
      <c r="K14" s="108">
        <v>312</v>
      </c>
      <c r="L14" s="108">
        <v>11</v>
      </c>
      <c r="M14" s="108">
        <v>1</v>
      </c>
      <c r="N14" s="108">
        <v>34</v>
      </c>
    </row>
  </sheetData>
  <autoFilter ref="A6:N6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7">
    <mergeCell ref="N4:N5"/>
    <mergeCell ref="C4:F4"/>
    <mergeCell ref="G4:J4"/>
    <mergeCell ref="A4:A5"/>
    <mergeCell ref="B4:B5"/>
    <mergeCell ref="K4:K5"/>
    <mergeCell ref="L4:M4"/>
  </mergeCells>
  <phoneticPr fontId="18"/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E9" sqref="E9"/>
    </sheetView>
  </sheetViews>
  <sheetFormatPr defaultRowHeight="14.25"/>
  <cols>
    <col min="1" max="1" width="10.33203125" bestFit="1" customWidth="1"/>
    <col min="2" max="2" width="11.6640625" bestFit="1" customWidth="1"/>
  </cols>
  <sheetData>
    <row r="1" spans="1:2">
      <c r="A1" s="47" t="s">
        <v>1975</v>
      </c>
      <c r="B1" t="s">
        <v>1991</v>
      </c>
    </row>
    <row r="2" spans="1:2">
      <c r="A2" s="50" t="s">
        <v>1232</v>
      </c>
      <c r="B2" s="1">
        <v>598</v>
      </c>
    </row>
    <row r="3" spans="1:2">
      <c r="A3" s="50" t="s">
        <v>1172</v>
      </c>
      <c r="B3" s="1">
        <v>583</v>
      </c>
    </row>
    <row r="4" spans="1:2">
      <c r="A4" s="50" t="s">
        <v>1176</v>
      </c>
      <c r="B4" s="1">
        <v>549</v>
      </c>
    </row>
    <row r="5" spans="1:2">
      <c r="A5" s="50" t="s">
        <v>1177</v>
      </c>
      <c r="B5" s="1">
        <v>502</v>
      </c>
    </row>
    <row r="6" spans="1:2">
      <c r="A6" s="50" t="s">
        <v>391</v>
      </c>
      <c r="B6" s="1">
        <v>471</v>
      </c>
    </row>
    <row r="7" spans="1:2">
      <c r="A7" s="50" t="s">
        <v>376</v>
      </c>
      <c r="B7" s="1">
        <v>568</v>
      </c>
    </row>
    <row r="8" spans="1:2">
      <c r="A8" s="50" t="s">
        <v>389</v>
      </c>
      <c r="B8" s="1">
        <v>416</v>
      </c>
    </row>
    <row r="9" spans="1:2">
      <c r="A9" s="50" t="s">
        <v>901</v>
      </c>
      <c r="B9" s="1">
        <v>397</v>
      </c>
    </row>
    <row r="10" spans="1:2">
      <c r="A10" s="50" t="s">
        <v>1976</v>
      </c>
      <c r="B10" s="1">
        <v>4084</v>
      </c>
    </row>
  </sheetData>
  <phoneticPr fontId="18"/>
  <pageMargins left="0.7" right="0.7" top="0.75" bottom="0.75" header="0.3" footer="0.3"/>
  <pageSetup paperSize="9" orientation="portrait" r:id="rId2"/>
  <drawing r:id="rId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/>
  </sheetViews>
  <sheetFormatPr defaultRowHeight="14.25"/>
  <cols>
    <col min="6" max="6" width="13.44140625" bestFit="1" customWidth="1"/>
    <col min="9" max="9" width="11.88671875" bestFit="1" customWidth="1"/>
  </cols>
  <sheetData>
    <row r="1" spans="1:9">
      <c r="A1" t="s">
        <v>1229</v>
      </c>
    </row>
    <row r="2" spans="1:9" s="78" customFormat="1">
      <c r="A2" t="s">
        <v>301</v>
      </c>
    </row>
    <row r="3" spans="1:9">
      <c r="A3" s="169" t="s">
        <v>3042</v>
      </c>
      <c r="B3" s="169" t="s">
        <v>3036</v>
      </c>
      <c r="C3" s="169" t="s">
        <v>1230</v>
      </c>
      <c r="D3" s="169"/>
      <c r="E3" s="169" t="s">
        <v>829</v>
      </c>
      <c r="F3" s="169"/>
      <c r="G3" s="169"/>
      <c r="H3" s="169"/>
      <c r="I3" s="169" t="s">
        <v>1231</v>
      </c>
    </row>
    <row r="4" spans="1:9">
      <c r="A4" s="169"/>
      <c r="B4" s="169"/>
      <c r="C4" s="169" t="s">
        <v>3041</v>
      </c>
      <c r="D4" s="169" t="s">
        <v>3037</v>
      </c>
      <c r="E4" s="171" t="s">
        <v>3038</v>
      </c>
      <c r="F4" s="115"/>
      <c r="G4" s="169" t="s">
        <v>3039</v>
      </c>
      <c r="H4" s="169" t="s">
        <v>3040</v>
      </c>
      <c r="I4" s="169"/>
    </row>
    <row r="5" spans="1:9">
      <c r="A5" s="169"/>
      <c r="B5" s="169"/>
      <c r="C5" s="169"/>
      <c r="D5" s="169"/>
      <c r="E5" s="169"/>
      <c r="F5" s="114" t="s">
        <v>3035</v>
      </c>
      <c r="G5" s="169"/>
      <c r="H5" s="169"/>
      <c r="I5" s="169"/>
    </row>
    <row r="6" spans="1:9" s="78" customFormat="1" ht="7.5" customHeight="1">
      <c r="A6" s="158" t="str">
        <f>A3</f>
        <v>年別</v>
      </c>
      <c r="B6" s="158" t="str">
        <f>B3</f>
        <v>総数(件)</v>
      </c>
      <c r="C6" s="158" t="str">
        <f>C4&amp;"("&amp;$C$3&amp;")"</f>
        <v>死者(死傷者(人))</v>
      </c>
      <c r="D6" s="158" t="str">
        <f>D4&amp;"("&amp;$C$3&amp;")"</f>
        <v>負傷者(死傷者(人))</v>
      </c>
      <c r="E6" s="158" t="str">
        <f>E4&amp;"("&amp;$E$3&amp;")"</f>
        <v>建物(焼損面積(㎡))</v>
      </c>
      <c r="F6" s="158" t="str">
        <f>F5&amp;"("&amp;$E$4&amp;")"&amp;"("&amp;$E$3&amp;")"</f>
        <v>焼損表面積(建物)(焼損面積(㎡))</v>
      </c>
      <c r="G6" s="158" t="str">
        <f>G4&amp;"("&amp;$E$3&amp;")"</f>
        <v>林野(焼損面積(㎡))</v>
      </c>
      <c r="H6" s="158" t="str">
        <f>H4&amp;"("&amp;$E$3&amp;")"</f>
        <v>その他(焼損面積(㎡))</v>
      </c>
      <c r="I6" s="158" t="str">
        <f>I3</f>
        <v>損害額(千円)</v>
      </c>
    </row>
    <row r="7" spans="1:9">
      <c r="A7" s="4" t="s">
        <v>1187</v>
      </c>
      <c r="B7" s="18">
        <v>20</v>
      </c>
      <c r="C7" s="18">
        <v>1</v>
      </c>
      <c r="D7" s="18">
        <v>1</v>
      </c>
      <c r="E7" s="18">
        <v>170</v>
      </c>
      <c r="F7" s="18">
        <v>425</v>
      </c>
      <c r="G7" s="18">
        <v>0</v>
      </c>
      <c r="H7" s="18">
        <v>3302</v>
      </c>
      <c r="I7" s="18">
        <v>57385</v>
      </c>
    </row>
    <row r="8" spans="1:9">
      <c r="A8" s="4" t="s">
        <v>1188</v>
      </c>
      <c r="B8" s="18">
        <v>26</v>
      </c>
      <c r="C8" s="18">
        <v>2</v>
      </c>
      <c r="D8" s="18">
        <v>2</v>
      </c>
      <c r="E8" s="18">
        <v>326</v>
      </c>
      <c r="F8" s="18">
        <v>246</v>
      </c>
      <c r="G8" s="18">
        <v>0</v>
      </c>
      <c r="H8" s="18">
        <v>219174</v>
      </c>
      <c r="I8" s="18">
        <v>86595</v>
      </c>
    </row>
    <row r="9" spans="1:9">
      <c r="A9" s="4" t="s">
        <v>1189</v>
      </c>
      <c r="B9" s="18">
        <v>20</v>
      </c>
      <c r="C9" s="18">
        <v>1</v>
      </c>
      <c r="D9" s="18">
        <v>1</v>
      </c>
      <c r="E9" s="18">
        <v>669</v>
      </c>
      <c r="F9" s="18">
        <v>12</v>
      </c>
      <c r="G9" s="18">
        <v>0</v>
      </c>
      <c r="H9" s="18">
        <v>79058</v>
      </c>
      <c r="I9" s="18">
        <v>109192</v>
      </c>
    </row>
    <row r="10" spans="1:9">
      <c r="A10" s="4" t="s">
        <v>528</v>
      </c>
      <c r="B10" s="18">
        <v>7</v>
      </c>
      <c r="C10" s="18">
        <v>0</v>
      </c>
      <c r="D10" s="18">
        <v>1</v>
      </c>
      <c r="E10" s="18">
        <v>16</v>
      </c>
      <c r="F10" s="18">
        <v>16</v>
      </c>
      <c r="G10" s="18">
        <v>0</v>
      </c>
      <c r="H10" s="18">
        <v>420</v>
      </c>
      <c r="I10" s="18">
        <v>2419</v>
      </c>
    </row>
    <row r="11" spans="1:9">
      <c r="A11" s="4" t="s">
        <v>377</v>
      </c>
      <c r="B11" s="18">
        <v>18</v>
      </c>
      <c r="C11" s="18">
        <v>1</v>
      </c>
      <c r="D11" s="18">
        <v>1</v>
      </c>
      <c r="E11" s="18">
        <v>176</v>
      </c>
      <c r="F11" s="18">
        <v>43</v>
      </c>
      <c r="G11" s="18">
        <v>0</v>
      </c>
      <c r="H11" s="18">
        <v>10332</v>
      </c>
      <c r="I11" s="18">
        <v>11608</v>
      </c>
    </row>
    <row r="12" spans="1:9">
      <c r="A12" s="4" t="s">
        <v>830</v>
      </c>
      <c r="B12" s="18">
        <v>11</v>
      </c>
      <c r="C12" s="18">
        <v>0</v>
      </c>
      <c r="D12" s="18">
        <v>0</v>
      </c>
      <c r="E12" s="18">
        <v>6</v>
      </c>
      <c r="F12" s="18">
        <v>0</v>
      </c>
      <c r="G12" s="18">
        <v>0</v>
      </c>
      <c r="H12" s="18">
        <v>2689</v>
      </c>
      <c r="I12" s="18">
        <v>29</v>
      </c>
    </row>
    <row r="13" spans="1:9">
      <c r="A13" s="108" t="s">
        <v>943</v>
      </c>
      <c r="B13" s="108">
        <v>16</v>
      </c>
      <c r="C13" s="108">
        <v>0</v>
      </c>
      <c r="D13" s="108">
        <v>3</v>
      </c>
      <c r="E13" s="108">
        <v>74</v>
      </c>
      <c r="F13" s="108">
        <v>2</v>
      </c>
      <c r="G13" s="108">
        <v>0</v>
      </c>
      <c r="H13" s="108">
        <v>10864</v>
      </c>
      <c r="I13" s="108">
        <v>8323</v>
      </c>
    </row>
    <row r="14" spans="1:9">
      <c r="A14" s="108" t="s">
        <v>3245</v>
      </c>
      <c r="B14" s="108">
        <v>15</v>
      </c>
      <c r="C14" s="108">
        <v>0</v>
      </c>
      <c r="D14" s="108">
        <v>0</v>
      </c>
      <c r="E14" s="108">
        <v>108</v>
      </c>
      <c r="F14" s="108">
        <v>0</v>
      </c>
      <c r="G14" s="108">
        <v>0</v>
      </c>
      <c r="H14" s="108">
        <v>0</v>
      </c>
      <c r="I14" s="108">
        <v>22183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10">
    <mergeCell ref="I3:I5"/>
    <mergeCell ref="A3:A5"/>
    <mergeCell ref="B3:B5"/>
    <mergeCell ref="C3:D3"/>
    <mergeCell ref="C4:C5"/>
    <mergeCell ref="D4:D5"/>
    <mergeCell ref="E3:H3"/>
    <mergeCell ref="E4:E5"/>
    <mergeCell ref="G4:G5"/>
    <mergeCell ref="H4:H5"/>
  </mergeCells>
  <phoneticPr fontId="18"/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4.25"/>
  <cols>
    <col min="1" max="1" width="10.33203125" bestFit="1" customWidth="1"/>
    <col min="2" max="2" width="11.21875" bestFit="1" customWidth="1"/>
    <col min="3" max="3" width="15.33203125" bestFit="1" customWidth="1"/>
  </cols>
  <sheetData>
    <row r="1" spans="1:3">
      <c r="A1" s="47" t="s">
        <v>1975</v>
      </c>
      <c r="B1" s="166" t="s">
        <v>2701</v>
      </c>
      <c r="C1" s="166" t="s">
        <v>3043</v>
      </c>
    </row>
    <row r="2" spans="1:3">
      <c r="A2" s="50" t="s">
        <v>1172</v>
      </c>
      <c r="B2" s="1">
        <v>20</v>
      </c>
      <c r="C2" s="1">
        <v>170</v>
      </c>
    </row>
    <row r="3" spans="1:3">
      <c r="A3" s="50" t="s">
        <v>1176</v>
      </c>
      <c r="B3" s="1">
        <v>26</v>
      </c>
      <c r="C3" s="1">
        <v>326</v>
      </c>
    </row>
    <row r="4" spans="1:3">
      <c r="A4" s="50" t="s">
        <v>1177</v>
      </c>
      <c r="B4" s="1">
        <v>20</v>
      </c>
      <c r="C4" s="1">
        <v>669</v>
      </c>
    </row>
    <row r="5" spans="1:3">
      <c r="A5" s="50" t="s">
        <v>391</v>
      </c>
      <c r="B5" s="1">
        <v>7</v>
      </c>
      <c r="C5" s="1">
        <v>16</v>
      </c>
    </row>
    <row r="6" spans="1:3">
      <c r="A6" s="50" t="s">
        <v>376</v>
      </c>
      <c r="B6" s="1">
        <v>18</v>
      </c>
      <c r="C6" s="1">
        <v>176</v>
      </c>
    </row>
    <row r="7" spans="1:3">
      <c r="A7" s="50" t="s">
        <v>389</v>
      </c>
      <c r="B7" s="1">
        <v>11</v>
      </c>
      <c r="C7" s="1">
        <v>6</v>
      </c>
    </row>
    <row r="8" spans="1:3">
      <c r="A8" s="50" t="s">
        <v>901</v>
      </c>
      <c r="B8" s="1">
        <v>16</v>
      </c>
      <c r="C8" s="1">
        <v>74</v>
      </c>
    </row>
    <row r="9" spans="1:3">
      <c r="A9" s="50" t="s">
        <v>3242</v>
      </c>
      <c r="B9" s="1">
        <v>15</v>
      </c>
      <c r="C9" s="1">
        <v>108</v>
      </c>
    </row>
    <row r="10" spans="1:3">
      <c r="A10" s="50" t="s">
        <v>1976</v>
      </c>
      <c r="B10" s="1">
        <v>133</v>
      </c>
      <c r="C10" s="1">
        <v>1545</v>
      </c>
    </row>
  </sheetData>
  <phoneticPr fontId="18"/>
  <pageMargins left="0.7" right="0.7" top="0.75" bottom="0.75" header="0.3" footer="0.3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workbookViewId="0"/>
  </sheetViews>
  <sheetFormatPr defaultRowHeight="14.25"/>
  <cols>
    <col min="1" max="1" width="8.88671875" customWidth="1"/>
    <col min="2" max="2" width="5.109375" bestFit="1" customWidth="1"/>
    <col min="3" max="3" width="15.33203125" bestFit="1" customWidth="1"/>
    <col min="4" max="4" width="10.5546875" bestFit="1" customWidth="1"/>
    <col min="5" max="5" width="7.21875" bestFit="1" customWidth="1"/>
    <col min="6" max="7" width="6" bestFit="1" customWidth="1"/>
    <col min="8" max="8" width="12.88671875" bestFit="1" customWidth="1"/>
    <col min="9" max="9" width="6.33203125" bestFit="1" customWidth="1"/>
    <col min="10" max="10" width="8.6640625" bestFit="1" customWidth="1"/>
    <col min="11" max="11" width="6.6640625" bestFit="1" customWidth="1"/>
    <col min="12" max="12" width="5.109375" bestFit="1" customWidth="1"/>
    <col min="13" max="13" width="9.88671875" bestFit="1" customWidth="1"/>
    <col min="14" max="14" width="10.44140625" bestFit="1" customWidth="1"/>
    <col min="15" max="15" width="7.109375" bestFit="1" customWidth="1"/>
    <col min="16" max="16" width="16.109375" bestFit="1" customWidth="1"/>
    <col min="17" max="17" width="13.44140625" bestFit="1" customWidth="1"/>
    <col min="18" max="19" width="8.6640625" bestFit="1" customWidth="1"/>
    <col min="20" max="20" width="6.88671875" bestFit="1" customWidth="1"/>
    <col min="21" max="21" width="11.44140625" bestFit="1" customWidth="1"/>
    <col min="22" max="22" width="6.88671875" bestFit="1" customWidth="1"/>
    <col min="23" max="23" width="6.44140625" bestFit="1" customWidth="1"/>
  </cols>
  <sheetData>
    <row r="1" spans="1:23">
      <c r="A1" t="s">
        <v>1233</v>
      </c>
    </row>
    <row r="2" spans="1:23" s="78" customFormat="1">
      <c r="A2" t="s">
        <v>301</v>
      </c>
    </row>
    <row r="3" spans="1:23">
      <c r="A3" t="s">
        <v>511</v>
      </c>
    </row>
    <row r="4" spans="1:23">
      <c r="A4" s="4" t="s">
        <v>1255</v>
      </c>
      <c r="B4" s="4" t="s">
        <v>1217</v>
      </c>
      <c r="C4" s="4" t="s">
        <v>1234</v>
      </c>
      <c r="D4" s="4" t="s">
        <v>1235</v>
      </c>
      <c r="E4" s="4" t="s">
        <v>1236</v>
      </c>
      <c r="F4" s="4" t="s">
        <v>1237</v>
      </c>
      <c r="G4" s="4" t="s">
        <v>1238</v>
      </c>
      <c r="H4" s="4" t="s">
        <v>1239</v>
      </c>
      <c r="I4" s="4" t="s">
        <v>1240</v>
      </c>
      <c r="J4" s="4" t="s">
        <v>1241</v>
      </c>
      <c r="K4" s="4" t="s">
        <v>1242</v>
      </c>
      <c r="L4" s="4" t="s">
        <v>1243</v>
      </c>
      <c r="M4" s="4" t="s">
        <v>1244</v>
      </c>
      <c r="N4" s="4" t="s">
        <v>1245</v>
      </c>
      <c r="O4" s="4" t="s">
        <v>1246</v>
      </c>
      <c r="P4" s="4" t="s">
        <v>1247</v>
      </c>
      <c r="Q4" s="4" t="s">
        <v>1248</v>
      </c>
      <c r="R4" s="4" t="s">
        <v>1249</v>
      </c>
      <c r="S4" s="4" t="s">
        <v>1250</v>
      </c>
      <c r="T4" s="4" t="s">
        <v>1251</v>
      </c>
      <c r="U4" s="4" t="s">
        <v>1252</v>
      </c>
      <c r="V4" s="4" t="s">
        <v>1253</v>
      </c>
      <c r="W4" s="4" t="s">
        <v>1254</v>
      </c>
    </row>
    <row r="5" spans="1:23">
      <c r="A5" s="4" t="s">
        <v>1232</v>
      </c>
      <c r="B5" s="4">
        <v>20</v>
      </c>
      <c r="C5" s="4">
        <v>1</v>
      </c>
      <c r="D5" s="4">
        <v>0</v>
      </c>
      <c r="E5" s="4">
        <v>1</v>
      </c>
      <c r="F5" s="4">
        <v>0</v>
      </c>
      <c r="G5" s="4">
        <v>0</v>
      </c>
      <c r="H5" s="4">
        <v>1</v>
      </c>
      <c r="I5" s="4">
        <v>0</v>
      </c>
      <c r="J5" s="4">
        <v>4</v>
      </c>
      <c r="K5" s="4">
        <v>1</v>
      </c>
      <c r="L5" s="4">
        <v>1</v>
      </c>
      <c r="M5" s="4">
        <v>0</v>
      </c>
      <c r="N5" s="4">
        <v>0</v>
      </c>
      <c r="O5" s="4">
        <v>0</v>
      </c>
      <c r="P5" s="4">
        <v>0</v>
      </c>
      <c r="Q5" s="4">
        <v>10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1</v>
      </c>
    </row>
    <row r="6" spans="1:23">
      <c r="A6" s="4" t="s">
        <v>1172</v>
      </c>
      <c r="B6" s="4">
        <v>26</v>
      </c>
      <c r="C6" s="4">
        <v>2</v>
      </c>
      <c r="D6" s="4">
        <v>0</v>
      </c>
      <c r="E6" s="4">
        <v>0</v>
      </c>
      <c r="F6" s="4">
        <v>1</v>
      </c>
      <c r="G6" s="4">
        <v>1</v>
      </c>
      <c r="H6" s="4">
        <v>0</v>
      </c>
      <c r="I6" s="4">
        <v>0</v>
      </c>
      <c r="J6" s="4">
        <v>1</v>
      </c>
      <c r="K6" s="4">
        <v>0</v>
      </c>
      <c r="L6" s="4">
        <v>2</v>
      </c>
      <c r="M6" s="4">
        <v>0</v>
      </c>
      <c r="N6" s="4">
        <v>0</v>
      </c>
      <c r="O6" s="4">
        <v>0</v>
      </c>
      <c r="P6" s="4">
        <v>0</v>
      </c>
      <c r="Q6" s="4">
        <v>13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6</v>
      </c>
    </row>
    <row r="7" spans="1:23">
      <c r="A7" s="4" t="s">
        <v>1176</v>
      </c>
      <c r="B7" s="4">
        <v>20</v>
      </c>
      <c r="C7" s="4">
        <v>1</v>
      </c>
      <c r="D7" s="4">
        <v>0</v>
      </c>
      <c r="E7" s="4">
        <v>0</v>
      </c>
      <c r="F7" s="4">
        <v>0</v>
      </c>
      <c r="G7" s="4">
        <v>1</v>
      </c>
      <c r="H7" s="4">
        <v>1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14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3</v>
      </c>
    </row>
    <row r="8" spans="1:23">
      <c r="A8" s="4" t="s">
        <v>1177</v>
      </c>
      <c r="B8" s="4">
        <v>15</v>
      </c>
      <c r="C8" s="4">
        <v>3</v>
      </c>
      <c r="D8" s="4">
        <v>0</v>
      </c>
      <c r="E8" s="4">
        <v>0</v>
      </c>
      <c r="F8" s="4">
        <v>0</v>
      </c>
      <c r="G8" s="4">
        <v>0</v>
      </c>
      <c r="H8" s="4">
        <v>0</v>
      </c>
      <c r="I8" s="4">
        <v>1</v>
      </c>
      <c r="J8" s="4">
        <v>3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8</v>
      </c>
    </row>
    <row r="9" spans="1:23">
      <c r="A9" s="4" t="s">
        <v>528</v>
      </c>
      <c r="B9" s="4">
        <v>7</v>
      </c>
      <c r="C9" s="4">
        <v>1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5</v>
      </c>
    </row>
    <row r="10" spans="1:23">
      <c r="A10" s="4" t="s">
        <v>377</v>
      </c>
      <c r="B10" s="4">
        <v>18</v>
      </c>
      <c r="C10" s="4">
        <v>0</v>
      </c>
      <c r="D10" s="4">
        <v>0</v>
      </c>
      <c r="E10" s="4">
        <v>0</v>
      </c>
      <c r="F10" s="4">
        <v>0</v>
      </c>
      <c r="G10" s="4">
        <v>0</v>
      </c>
      <c r="H10" s="4">
        <v>1</v>
      </c>
      <c r="I10" s="4">
        <v>2</v>
      </c>
      <c r="J10" s="4">
        <v>0</v>
      </c>
      <c r="K10" s="4">
        <v>1</v>
      </c>
      <c r="L10" s="4">
        <v>3</v>
      </c>
      <c r="M10" s="4">
        <v>1</v>
      </c>
      <c r="N10" s="4">
        <v>0</v>
      </c>
      <c r="O10" s="4">
        <v>0</v>
      </c>
      <c r="P10" s="4">
        <v>0</v>
      </c>
      <c r="Q10" s="4">
        <v>7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3</v>
      </c>
    </row>
    <row r="11" spans="1:23">
      <c r="A11" s="4" t="s">
        <v>830</v>
      </c>
      <c r="B11" s="4">
        <v>11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1</v>
      </c>
      <c r="J11" s="4">
        <v>2</v>
      </c>
      <c r="K11" s="4">
        <v>0</v>
      </c>
      <c r="L11" s="4">
        <v>0</v>
      </c>
      <c r="M11" s="4">
        <v>2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1</v>
      </c>
      <c r="W11" s="4">
        <v>5</v>
      </c>
    </row>
    <row r="12" spans="1:23">
      <c r="A12" s="108" t="s">
        <v>943</v>
      </c>
      <c r="B12" s="108">
        <v>16</v>
      </c>
      <c r="C12" s="108">
        <v>0</v>
      </c>
      <c r="D12" s="108">
        <v>0</v>
      </c>
      <c r="E12" s="108">
        <v>0</v>
      </c>
      <c r="F12" s="108">
        <v>0</v>
      </c>
      <c r="G12" s="108">
        <v>1</v>
      </c>
      <c r="H12" s="108">
        <v>0</v>
      </c>
      <c r="I12" s="108">
        <v>0</v>
      </c>
      <c r="J12" s="108">
        <v>1</v>
      </c>
      <c r="K12" s="108">
        <v>0</v>
      </c>
      <c r="L12" s="108">
        <v>0</v>
      </c>
      <c r="M12" s="108">
        <v>1</v>
      </c>
      <c r="N12" s="108">
        <v>1</v>
      </c>
      <c r="O12" s="108">
        <v>0</v>
      </c>
      <c r="P12" s="108">
        <v>1</v>
      </c>
      <c r="Q12" s="108">
        <v>7</v>
      </c>
      <c r="R12" s="108">
        <v>0</v>
      </c>
      <c r="S12" s="108">
        <v>0</v>
      </c>
      <c r="T12" s="108">
        <v>0</v>
      </c>
      <c r="U12" s="108">
        <v>0</v>
      </c>
      <c r="V12" s="108">
        <v>0</v>
      </c>
      <c r="W12" s="108">
        <v>4</v>
      </c>
    </row>
    <row r="13" spans="1:23">
      <c r="A13" s="108" t="s">
        <v>3245</v>
      </c>
      <c r="B13" s="108">
        <v>15</v>
      </c>
      <c r="C13" s="108">
        <v>1</v>
      </c>
      <c r="D13" s="108">
        <v>0</v>
      </c>
      <c r="E13" s="108">
        <v>0</v>
      </c>
      <c r="F13" s="108">
        <v>0</v>
      </c>
      <c r="G13" s="108">
        <v>0</v>
      </c>
      <c r="H13" s="108">
        <v>1</v>
      </c>
      <c r="I13" s="108">
        <v>0</v>
      </c>
      <c r="J13" s="108">
        <v>3</v>
      </c>
      <c r="K13" s="108">
        <v>1</v>
      </c>
      <c r="L13" s="108">
        <v>0</v>
      </c>
      <c r="M13" s="108">
        <v>0</v>
      </c>
      <c r="N13" s="108">
        <v>1</v>
      </c>
      <c r="O13" s="108">
        <v>0</v>
      </c>
      <c r="P13" s="108">
        <v>0</v>
      </c>
      <c r="Q13" s="108">
        <v>0</v>
      </c>
      <c r="R13" s="108">
        <v>0</v>
      </c>
      <c r="S13" s="108">
        <v>0</v>
      </c>
      <c r="T13" s="108">
        <v>0</v>
      </c>
      <c r="U13" s="108">
        <v>0</v>
      </c>
      <c r="V13" s="108">
        <v>0</v>
      </c>
      <c r="W13" s="108">
        <v>8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workbookViewId="0"/>
  </sheetViews>
  <sheetFormatPr defaultRowHeight="14.25"/>
  <cols>
    <col min="1" max="1" width="16" customWidth="1"/>
    <col min="2" max="2" width="10.33203125" customWidth="1"/>
    <col min="3" max="3" width="5.33203125" customWidth="1"/>
    <col min="4" max="4" width="17.33203125" customWidth="1"/>
    <col min="5" max="5" width="17.88671875" bestFit="1" customWidth="1"/>
    <col min="6" max="6" width="23.88671875" bestFit="1" customWidth="1"/>
    <col min="7" max="7" width="21.109375" bestFit="1" customWidth="1"/>
    <col min="8" max="8" width="13.33203125" customWidth="1"/>
  </cols>
  <sheetData>
    <row r="1" spans="1:3">
      <c r="B1" s="47" t="s">
        <v>2057</v>
      </c>
    </row>
    <row r="2" spans="1:3">
      <c r="A2" s="47" t="s">
        <v>2394</v>
      </c>
      <c r="B2" s="166" t="s">
        <v>3242</v>
      </c>
      <c r="C2" s="166" t="s">
        <v>1976</v>
      </c>
    </row>
    <row r="3" spans="1:3">
      <c r="A3" s="50" t="s">
        <v>3046</v>
      </c>
      <c r="B3" s="1">
        <v>8</v>
      </c>
      <c r="C3" s="1">
        <v>8</v>
      </c>
    </row>
    <row r="4" spans="1:3">
      <c r="A4" s="50" t="s">
        <v>3044</v>
      </c>
      <c r="B4" s="1">
        <v>3</v>
      </c>
      <c r="C4" s="1">
        <v>3</v>
      </c>
    </row>
    <row r="5" spans="1:3">
      <c r="A5" s="50" t="s">
        <v>3383</v>
      </c>
      <c r="B5" s="1">
        <v>1</v>
      </c>
      <c r="C5" s="1">
        <v>1</v>
      </c>
    </row>
    <row r="6" spans="1:3">
      <c r="A6" s="50" t="s">
        <v>3382</v>
      </c>
      <c r="B6" s="1">
        <v>1</v>
      </c>
      <c r="C6" s="1">
        <v>1</v>
      </c>
    </row>
    <row r="7" spans="1:3">
      <c r="A7" s="50" t="s">
        <v>3381</v>
      </c>
      <c r="B7" s="1">
        <v>1</v>
      </c>
      <c r="C7" s="1">
        <v>1</v>
      </c>
    </row>
    <row r="8" spans="1:3">
      <c r="A8" s="50" t="s">
        <v>3045</v>
      </c>
      <c r="B8" s="1">
        <v>1</v>
      </c>
      <c r="C8" s="1">
        <v>1</v>
      </c>
    </row>
  </sheetData>
  <sortState ref="A1:C8">
    <sortCondition descending="1" ref="C3"/>
  </sortState>
  <phoneticPr fontId="18"/>
  <pageMargins left="0.7" right="0.7" top="0.75" bottom="0.75" header="0.3" footer="0.3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"/>
  <sheetViews>
    <sheetView workbookViewId="0"/>
  </sheetViews>
  <sheetFormatPr defaultRowHeight="14.25"/>
  <cols>
    <col min="1" max="1" width="9.5546875" bestFit="1" customWidth="1"/>
    <col min="2" max="2" width="6.88671875" bestFit="1" customWidth="1"/>
    <col min="3" max="3" width="6.33203125" bestFit="1" customWidth="1"/>
    <col min="4" max="4" width="6.88671875" bestFit="1" customWidth="1"/>
    <col min="5" max="6" width="8.6640625" bestFit="1" customWidth="1"/>
    <col min="7" max="7" width="18.44140625" bestFit="1" customWidth="1"/>
  </cols>
  <sheetData>
    <row r="1" spans="1:7">
      <c r="A1" t="s">
        <v>1256</v>
      </c>
    </row>
    <row r="2" spans="1:7" s="78" customFormat="1">
      <c r="A2" t="s">
        <v>460</v>
      </c>
    </row>
    <row r="3" spans="1:7">
      <c r="A3" t="s">
        <v>772</v>
      </c>
    </row>
    <row r="4" spans="1:7" s="78" customFormat="1">
      <c r="A4" s="78" t="s">
        <v>3188</v>
      </c>
    </row>
    <row r="5" spans="1:7">
      <c r="A5" s="4" t="s">
        <v>1255</v>
      </c>
      <c r="B5" s="4" t="s">
        <v>1257</v>
      </c>
      <c r="C5" s="4" t="s">
        <v>615</v>
      </c>
      <c r="D5" s="4" t="s">
        <v>1258</v>
      </c>
      <c r="E5" s="4" t="s">
        <v>1259</v>
      </c>
      <c r="F5" s="4" t="s">
        <v>1260</v>
      </c>
      <c r="G5" s="4" t="s">
        <v>1261</v>
      </c>
    </row>
    <row r="6" spans="1:7">
      <c r="A6" s="10">
        <v>40634</v>
      </c>
      <c r="B6" s="4" t="s">
        <v>798</v>
      </c>
      <c r="C6" s="4">
        <v>50</v>
      </c>
      <c r="D6" s="4">
        <v>40</v>
      </c>
      <c r="E6" s="4">
        <v>3</v>
      </c>
      <c r="F6" s="4">
        <v>7</v>
      </c>
      <c r="G6" s="4">
        <v>0</v>
      </c>
    </row>
    <row r="7" spans="1:7">
      <c r="A7" s="10">
        <v>40634</v>
      </c>
      <c r="B7" s="4" t="s">
        <v>799</v>
      </c>
      <c r="C7" s="4">
        <v>141</v>
      </c>
      <c r="D7" s="4">
        <v>112</v>
      </c>
      <c r="E7" s="4">
        <v>4</v>
      </c>
      <c r="F7" s="4">
        <v>22</v>
      </c>
      <c r="G7" s="4">
        <v>3</v>
      </c>
    </row>
    <row r="8" spans="1:7">
      <c r="A8" s="10">
        <v>40634</v>
      </c>
      <c r="B8" s="4" t="s">
        <v>800</v>
      </c>
      <c r="C8" s="4">
        <v>15</v>
      </c>
      <c r="D8" s="4">
        <v>10</v>
      </c>
      <c r="E8" s="4">
        <v>1</v>
      </c>
      <c r="F8" s="4">
        <v>4</v>
      </c>
      <c r="G8" s="4">
        <v>0</v>
      </c>
    </row>
    <row r="9" spans="1:7">
      <c r="A9" s="10">
        <v>40634</v>
      </c>
      <c r="B9" s="4" t="s">
        <v>801</v>
      </c>
      <c r="C9" s="4">
        <v>34</v>
      </c>
      <c r="D9" s="4">
        <v>24</v>
      </c>
      <c r="E9" s="4">
        <v>2</v>
      </c>
      <c r="F9" s="4">
        <v>8</v>
      </c>
      <c r="G9" s="4">
        <v>0</v>
      </c>
    </row>
    <row r="10" spans="1:7">
      <c r="A10" s="10">
        <v>40634</v>
      </c>
      <c r="B10" s="4" t="s">
        <v>802</v>
      </c>
      <c r="C10" s="4">
        <v>105</v>
      </c>
      <c r="D10" s="4">
        <v>87</v>
      </c>
      <c r="E10" s="4">
        <v>6</v>
      </c>
      <c r="F10" s="4">
        <v>12</v>
      </c>
      <c r="G10" s="4">
        <v>0</v>
      </c>
    </row>
    <row r="11" spans="1:7">
      <c r="A11" s="10">
        <v>40634</v>
      </c>
      <c r="B11" s="4" t="s">
        <v>803</v>
      </c>
      <c r="C11" s="4">
        <v>32</v>
      </c>
      <c r="D11" s="4">
        <v>23</v>
      </c>
      <c r="E11" s="4">
        <v>2</v>
      </c>
      <c r="F11" s="4">
        <v>7</v>
      </c>
      <c r="G11" s="4">
        <v>0</v>
      </c>
    </row>
    <row r="12" spans="1:7">
      <c r="A12" s="10">
        <v>40634</v>
      </c>
      <c r="B12" s="4" t="s">
        <v>804</v>
      </c>
      <c r="C12" s="4">
        <v>46</v>
      </c>
      <c r="D12" s="4">
        <v>31</v>
      </c>
      <c r="E12" s="4">
        <v>5</v>
      </c>
      <c r="F12" s="4">
        <v>9</v>
      </c>
      <c r="G12" s="4">
        <v>1</v>
      </c>
    </row>
    <row r="13" spans="1:7">
      <c r="A13" s="10">
        <v>40634</v>
      </c>
      <c r="B13" s="4" t="s">
        <v>805</v>
      </c>
      <c r="C13" s="4">
        <v>30</v>
      </c>
      <c r="D13" s="4">
        <v>19</v>
      </c>
      <c r="E13" s="4">
        <v>3</v>
      </c>
      <c r="F13" s="4">
        <v>8</v>
      </c>
      <c r="G13" s="4">
        <v>0</v>
      </c>
    </row>
    <row r="14" spans="1:7">
      <c r="A14" s="10">
        <v>40634</v>
      </c>
      <c r="B14" s="4" t="s">
        <v>806</v>
      </c>
      <c r="C14" s="4">
        <v>141</v>
      </c>
      <c r="D14" s="4">
        <v>114</v>
      </c>
      <c r="E14" s="4">
        <v>2</v>
      </c>
      <c r="F14" s="4">
        <v>21</v>
      </c>
      <c r="G14" s="4">
        <v>4</v>
      </c>
    </row>
    <row r="15" spans="1:7">
      <c r="A15" s="10">
        <v>40634</v>
      </c>
      <c r="B15" s="4" t="s">
        <v>807</v>
      </c>
      <c r="C15" s="4">
        <v>134</v>
      </c>
      <c r="D15" s="4">
        <v>110</v>
      </c>
      <c r="E15" s="4">
        <v>5</v>
      </c>
      <c r="F15" s="4">
        <v>18</v>
      </c>
      <c r="G15" s="4">
        <v>1</v>
      </c>
    </row>
    <row r="16" spans="1:7">
      <c r="A16" s="10">
        <v>41000</v>
      </c>
      <c r="B16" s="4" t="s">
        <v>798</v>
      </c>
      <c r="C16" s="4">
        <v>50</v>
      </c>
      <c r="D16" s="4">
        <v>40</v>
      </c>
      <c r="E16" s="4">
        <v>3</v>
      </c>
      <c r="F16" s="4">
        <v>7</v>
      </c>
      <c r="G16" s="4">
        <v>0</v>
      </c>
    </row>
    <row r="17" spans="1:7">
      <c r="A17" s="10">
        <v>41000</v>
      </c>
      <c r="B17" s="4" t="s">
        <v>799</v>
      </c>
      <c r="C17" s="4">
        <v>141</v>
      </c>
      <c r="D17" s="4">
        <v>112</v>
      </c>
      <c r="E17" s="4">
        <v>4</v>
      </c>
      <c r="F17" s="4">
        <v>22</v>
      </c>
      <c r="G17" s="4">
        <v>3</v>
      </c>
    </row>
    <row r="18" spans="1:7">
      <c r="A18" s="10">
        <v>41000</v>
      </c>
      <c r="B18" s="4" t="s">
        <v>800</v>
      </c>
      <c r="C18" s="4">
        <v>15</v>
      </c>
      <c r="D18" s="4">
        <v>10</v>
      </c>
      <c r="E18" s="4">
        <v>1</v>
      </c>
      <c r="F18" s="4">
        <v>4</v>
      </c>
      <c r="G18" s="4">
        <v>0</v>
      </c>
    </row>
    <row r="19" spans="1:7">
      <c r="A19" s="10">
        <v>41000</v>
      </c>
      <c r="B19" s="4" t="s">
        <v>801</v>
      </c>
      <c r="C19" s="4">
        <v>34</v>
      </c>
      <c r="D19" s="4">
        <v>24</v>
      </c>
      <c r="E19" s="4">
        <v>2</v>
      </c>
      <c r="F19" s="4">
        <v>8</v>
      </c>
      <c r="G19" s="4">
        <v>0</v>
      </c>
    </row>
    <row r="20" spans="1:7">
      <c r="A20" s="10">
        <v>41000</v>
      </c>
      <c r="B20" s="4" t="s">
        <v>802</v>
      </c>
      <c r="C20" s="4">
        <v>105</v>
      </c>
      <c r="D20" s="4">
        <v>87</v>
      </c>
      <c r="E20" s="4">
        <v>6</v>
      </c>
      <c r="F20" s="4">
        <v>12</v>
      </c>
      <c r="G20" s="4">
        <v>0</v>
      </c>
    </row>
    <row r="21" spans="1:7">
      <c r="A21" s="10">
        <v>41000</v>
      </c>
      <c r="B21" s="4" t="s">
        <v>803</v>
      </c>
      <c r="C21" s="4">
        <v>32</v>
      </c>
      <c r="D21" s="4">
        <v>23</v>
      </c>
      <c r="E21" s="4">
        <v>2</v>
      </c>
      <c r="F21" s="4">
        <v>7</v>
      </c>
      <c r="G21" s="4">
        <v>0</v>
      </c>
    </row>
    <row r="22" spans="1:7">
      <c r="A22" s="10">
        <v>41000</v>
      </c>
      <c r="B22" s="4" t="s">
        <v>804</v>
      </c>
      <c r="C22" s="4">
        <v>46</v>
      </c>
      <c r="D22" s="4">
        <v>31</v>
      </c>
      <c r="E22" s="4">
        <v>5</v>
      </c>
      <c r="F22" s="4">
        <v>9</v>
      </c>
      <c r="G22" s="4">
        <v>1</v>
      </c>
    </row>
    <row r="23" spans="1:7">
      <c r="A23" s="10">
        <v>41000</v>
      </c>
      <c r="B23" s="4" t="s">
        <v>805</v>
      </c>
      <c r="C23" s="4">
        <v>31</v>
      </c>
      <c r="D23" s="4">
        <v>20</v>
      </c>
      <c r="E23" s="4">
        <v>3</v>
      </c>
      <c r="F23" s="4">
        <v>8</v>
      </c>
      <c r="G23" s="4">
        <v>0</v>
      </c>
    </row>
    <row r="24" spans="1:7">
      <c r="A24" s="10">
        <v>41000</v>
      </c>
      <c r="B24" s="4" t="s">
        <v>806</v>
      </c>
      <c r="C24" s="4">
        <v>142</v>
      </c>
      <c r="D24" s="4">
        <v>115</v>
      </c>
      <c r="E24" s="4">
        <v>2</v>
      </c>
      <c r="F24" s="4">
        <v>21</v>
      </c>
      <c r="G24" s="4">
        <v>4</v>
      </c>
    </row>
    <row r="25" spans="1:7">
      <c r="A25" s="10">
        <v>41000</v>
      </c>
      <c r="B25" s="4" t="s">
        <v>807</v>
      </c>
      <c r="C25" s="4">
        <v>134</v>
      </c>
      <c r="D25" s="4">
        <v>110</v>
      </c>
      <c r="E25" s="4">
        <v>5</v>
      </c>
      <c r="F25" s="4">
        <v>18</v>
      </c>
      <c r="G25" s="4">
        <v>1</v>
      </c>
    </row>
    <row r="26" spans="1:7">
      <c r="A26" s="10">
        <v>41365</v>
      </c>
      <c r="B26" s="4" t="s">
        <v>798</v>
      </c>
      <c r="C26" s="4">
        <v>50</v>
      </c>
      <c r="D26" s="4">
        <v>40</v>
      </c>
      <c r="E26" s="4">
        <v>3</v>
      </c>
      <c r="F26" s="4">
        <v>7</v>
      </c>
      <c r="G26" s="4">
        <v>0</v>
      </c>
    </row>
    <row r="27" spans="1:7">
      <c r="A27" s="10">
        <v>41365</v>
      </c>
      <c r="B27" s="4" t="s">
        <v>799</v>
      </c>
      <c r="C27" s="4">
        <v>141</v>
      </c>
      <c r="D27" s="4">
        <v>112</v>
      </c>
      <c r="E27" s="4">
        <v>4</v>
      </c>
      <c r="F27" s="4">
        <v>22</v>
      </c>
      <c r="G27" s="4">
        <v>3</v>
      </c>
    </row>
    <row r="28" spans="1:7">
      <c r="A28" s="10">
        <v>41365</v>
      </c>
      <c r="B28" s="4" t="s">
        <v>800</v>
      </c>
      <c r="C28" s="4">
        <v>15</v>
      </c>
      <c r="D28" s="4">
        <v>10</v>
      </c>
      <c r="E28" s="4">
        <v>1</v>
      </c>
      <c r="F28" s="4">
        <v>4</v>
      </c>
      <c r="G28" s="4">
        <v>0</v>
      </c>
    </row>
    <row r="29" spans="1:7">
      <c r="A29" s="10">
        <v>41365</v>
      </c>
      <c r="B29" s="4" t="s">
        <v>801</v>
      </c>
      <c r="C29" s="4">
        <v>34</v>
      </c>
      <c r="D29" s="4">
        <v>24</v>
      </c>
      <c r="E29" s="4">
        <v>2</v>
      </c>
      <c r="F29" s="4">
        <v>8</v>
      </c>
      <c r="G29" s="4">
        <v>0</v>
      </c>
    </row>
    <row r="30" spans="1:7">
      <c r="A30" s="10">
        <v>41365</v>
      </c>
      <c r="B30" s="4" t="s">
        <v>802</v>
      </c>
      <c r="C30" s="4">
        <v>107</v>
      </c>
      <c r="D30" s="4">
        <v>88</v>
      </c>
      <c r="E30" s="4">
        <v>6</v>
      </c>
      <c r="F30" s="4">
        <v>13</v>
      </c>
      <c r="G30" s="4">
        <v>0</v>
      </c>
    </row>
    <row r="31" spans="1:7">
      <c r="A31" s="10">
        <v>41365</v>
      </c>
      <c r="B31" s="4" t="s">
        <v>803</v>
      </c>
      <c r="C31" s="4">
        <v>32</v>
      </c>
      <c r="D31" s="4">
        <v>23</v>
      </c>
      <c r="E31" s="4">
        <v>2</v>
      </c>
      <c r="F31" s="4">
        <v>7</v>
      </c>
      <c r="G31" s="4">
        <v>0</v>
      </c>
    </row>
    <row r="32" spans="1:7">
      <c r="A32" s="10">
        <v>41365</v>
      </c>
      <c r="B32" s="4" t="s">
        <v>804</v>
      </c>
      <c r="C32" s="4">
        <v>45</v>
      </c>
      <c r="D32" s="4">
        <v>31</v>
      </c>
      <c r="E32" s="4">
        <v>5</v>
      </c>
      <c r="F32" s="4">
        <v>8</v>
      </c>
      <c r="G32" s="4">
        <v>1</v>
      </c>
    </row>
    <row r="33" spans="1:7">
      <c r="A33" s="10">
        <v>41365</v>
      </c>
      <c r="B33" s="4" t="s">
        <v>805</v>
      </c>
      <c r="C33" s="4">
        <v>31</v>
      </c>
      <c r="D33" s="4">
        <v>20</v>
      </c>
      <c r="E33" s="4">
        <v>3</v>
      </c>
      <c r="F33" s="4">
        <v>8</v>
      </c>
      <c r="G33" s="4">
        <v>0</v>
      </c>
    </row>
    <row r="34" spans="1:7">
      <c r="A34" s="10">
        <v>41365</v>
      </c>
      <c r="B34" s="4" t="s">
        <v>806</v>
      </c>
      <c r="C34" s="4">
        <v>142</v>
      </c>
      <c r="D34" s="4">
        <v>115</v>
      </c>
      <c r="E34" s="4">
        <v>2</v>
      </c>
      <c r="F34" s="4">
        <v>21</v>
      </c>
      <c r="G34" s="4">
        <v>4</v>
      </c>
    </row>
    <row r="35" spans="1:7">
      <c r="A35" s="10">
        <v>41365</v>
      </c>
      <c r="B35" s="4" t="s">
        <v>807</v>
      </c>
      <c r="C35" s="4">
        <v>134</v>
      </c>
      <c r="D35" s="4">
        <v>110</v>
      </c>
      <c r="E35" s="4">
        <v>5</v>
      </c>
      <c r="F35" s="4">
        <v>18</v>
      </c>
      <c r="G35" s="4">
        <v>1</v>
      </c>
    </row>
    <row r="36" spans="1:7">
      <c r="A36" s="10">
        <v>41730</v>
      </c>
      <c r="B36" s="4" t="s">
        <v>798</v>
      </c>
      <c r="C36" s="4">
        <v>50</v>
      </c>
      <c r="D36" s="4">
        <v>40</v>
      </c>
      <c r="E36" s="4">
        <v>3</v>
      </c>
      <c r="F36" s="4">
        <v>7</v>
      </c>
      <c r="G36" s="4">
        <v>0</v>
      </c>
    </row>
    <row r="37" spans="1:7">
      <c r="A37" s="10">
        <v>41730</v>
      </c>
      <c r="B37" s="4" t="s">
        <v>799</v>
      </c>
      <c r="C37" s="4">
        <v>140</v>
      </c>
      <c r="D37" s="4">
        <v>112</v>
      </c>
      <c r="E37" s="4">
        <v>3</v>
      </c>
      <c r="F37" s="4">
        <v>22</v>
      </c>
      <c r="G37" s="4">
        <v>3</v>
      </c>
    </row>
    <row r="38" spans="1:7">
      <c r="A38" s="10">
        <v>41730</v>
      </c>
      <c r="B38" s="4" t="s">
        <v>800</v>
      </c>
      <c r="C38" s="4">
        <v>16</v>
      </c>
      <c r="D38" s="4">
        <v>11</v>
      </c>
      <c r="E38" s="4">
        <v>1</v>
      </c>
      <c r="F38" s="4">
        <v>4</v>
      </c>
      <c r="G38" s="4">
        <v>0</v>
      </c>
    </row>
    <row r="39" spans="1:7">
      <c r="A39" s="10">
        <v>41730</v>
      </c>
      <c r="B39" s="4" t="s">
        <v>801</v>
      </c>
      <c r="C39" s="4">
        <v>34</v>
      </c>
      <c r="D39" s="4">
        <v>24</v>
      </c>
      <c r="E39" s="4">
        <v>2</v>
      </c>
      <c r="F39" s="4">
        <v>8</v>
      </c>
      <c r="G39" s="4">
        <v>0</v>
      </c>
    </row>
    <row r="40" spans="1:7">
      <c r="A40" s="10">
        <v>41730</v>
      </c>
      <c r="B40" s="4" t="s">
        <v>802</v>
      </c>
      <c r="C40" s="4">
        <v>107</v>
      </c>
      <c r="D40" s="4">
        <v>88</v>
      </c>
      <c r="E40" s="4">
        <v>6</v>
      </c>
      <c r="F40" s="4">
        <v>13</v>
      </c>
      <c r="G40" s="4">
        <v>0</v>
      </c>
    </row>
    <row r="41" spans="1:7">
      <c r="A41" s="10">
        <v>41730</v>
      </c>
      <c r="B41" s="4" t="s">
        <v>803</v>
      </c>
      <c r="C41" s="4">
        <v>32</v>
      </c>
      <c r="D41" s="4">
        <v>23</v>
      </c>
      <c r="E41" s="4">
        <v>2</v>
      </c>
      <c r="F41" s="4">
        <v>7</v>
      </c>
      <c r="G41" s="4">
        <v>0</v>
      </c>
    </row>
    <row r="42" spans="1:7">
      <c r="A42" s="10">
        <v>41730</v>
      </c>
      <c r="B42" s="4" t="s">
        <v>804</v>
      </c>
      <c r="C42" s="4">
        <v>45</v>
      </c>
      <c r="D42" s="4">
        <v>31</v>
      </c>
      <c r="E42" s="4">
        <v>5</v>
      </c>
      <c r="F42" s="4">
        <v>8</v>
      </c>
      <c r="G42" s="4">
        <v>1</v>
      </c>
    </row>
    <row r="43" spans="1:7">
      <c r="A43" s="10">
        <v>41730</v>
      </c>
      <c r="B43" s="4" t="s">
        <v>805</v>
      </c>
      <c r="C43" s="4">
        <v>31</v>
      </c>
      <c r="D43" s="4">
        <v>20</v>
      </c>
      <c r="E43" s="4">
        <v>3</v>
      </c>
      <c r="F43" s="4">
        <v>8</v>
      </c>
      <c r="G43" s="4">
        <v>0</v>
      </c>
    </row>
    <row r="44" spans="1:7">
      <c r="A44" s="10">
        <v>41730</v>
      </c>
      <c r="B44" s="4" t="s">
        <v>806</v>
      </c>
      <c r="C44" s="4">
        <v>142</v>
      </c>
      <c r="D44" s="4">
        <v>115</v>
      </c>
      <c r="E44" s="4">
        <v>2</v>
      </c>
      <c r="F44" s="4">
        <v>21</v>
      </c>
      <c r="G44" s="4">
        <v>4</v>
      </c>
    </row>
    <row r="45" spans="1:7">
      <c r="A45" s="10">
        <v>41730</v>
      </c>
      <c r="B45" s="4" t="s">
        <v>807</v>
      </c>
      <c r="C45" s="4">
        <v>134</v>
      </c>
      <c r="D45" s="4">
        <v>110</v>
      </c>
      <c r="E45" s="4">
        <v>5</v>
      </c>
      <c r="F45" s="4">
        <v>18</v>
      </c>
      <c r="G45" s="4">
        <v>1</v>
      </c>
    </row>
    <row r="46" spans="1:7">
      <c r="A46" s="10">
        <v>42095</v>
      </c>
      <c r="B46" s="4" t="s">
        <v>798</v>
      </c>
      <c r="C46" s="4">
        <v>50</v>
      </c>
      <c r="D46" s="4">
        <v>40</v>
      </c>
      <c r="E46" s="4">
        <v>3</v>
      </c>
      <c r="F46" s="4">
        <v>7</v>
      </c>
      <c r="G46" s="4">
        <v>0</v>
      </c>
    </row>
    <row r="47" spans="1:7">
      <c r="A47" s="10">
        <v>42095</v>
      </c>
      <c r="B47" s="4" t="s">
        <v>799</v>
      </c>
      <c r="C47" s="4">
        <v>140</v>
      </c>
      <c r="D47" s="4">
        <v>112</v>
      </c>
      <c r="E47" s="4">
        <v>3</v>
      </c>
      <c r="F47" s="4">
        <v>22</v>
      </c>
      <c r="G47" s="4">
        <v>3</v>
      </c>
    </row>
    <row r="48" spans="1:7">
      <c r="A48" s="10">
        <v>42095</v>
      </c>
      <c r="B48" s="4" t="s">
        <v>800</v>
      </c>
      <c r="C48" s="4">
        <v>16</v>
      </c>
      <c r="D48" s="4">
        <v>11</v>
      </c>
      <c r="E48" s="4">
        <v>1</v>
      </c>
      <c r="F48" s="4">
        <v>4</v>
      </c>
      <c r="G48" s="4">
        <v>0</v>
      </c>
    </row>
    <row r="49" spans="1:7">
      <c r="A49" s="10">
        <v>42095</v>
      </c>
      <c r="B49" s="4" t="s">
        <v>801</v>
      </c>
      <c r="C49" s="4">
        <v>33</v>
      </c>
      <c r="D49" s="4">
        <v>24</v>
      </c>
      <c r="E49" s="4">
        <v>1</v>
      </c>
      <c r="F49" s="4">
        <v>8</v>
      </c>
      <c r="G49" s="4">
        <v>0</v>
      </c>
    </row>
    <row r="50" spans="1:7">
      <c r="A50" s="10">
        <v>42095</v>
      </c>
      <c r="B50" s="4" t="s">
        <v>802</v>
      </c>
      <c r="C50" s="4">
        <v>107</v>
      </c>
      <c r="D50" s="4">
        <v>89</v>
      </c>
      <c r="E50" s="4">
        <v>5</v>
      </c>
      <c r="F50" s="4">
        <v>13</v>
      </c>
      <c r="G50" s="4">
        <v>0</v>
      </c>
    </row>
    <row r="51" spans="1:7">
      <c r="A51" s="10">
        <v>42095</v>
      </c>
      <c r="B51" s="4" t="s">
        <v>803</v>
      </c>
      <c r="C51" s="4">
        <v>32</v>
      </c>
      <c r="D51" s="4">
        <v>23</v>
      </c>
      <c r="E51" s="4">
        <v>2</v>
      </c>
      <c r="F51" s="4">
        <v>7</v>
      </c>
      <c r="G51" s="4">
        <v>0</v>
      </c>
    </row>
    <row r="52" spans="1:7">
      <c r="A52" s="10">
        <v>42095</v>
      </c>
      <c r="B52" s="4" t="s">
        <v>804</v>
      </c>
      <c r="C52" s="4">
        <v>45</v>
      </c>
      <c r="D52" s="4">
        <v>31</v>
      </c>
      <c r="E52" s="4">
        <v>5</v>
      </c>
      <c r="F52" s="4">
        <v>8</v>
      </c>
      <c r="G52" s="4">
        <v>1</v>
      </c>
    </row>
    <row r="53" spans="1:7">
      <c r="A53" s="10">
        <v>42095</v>
      </c>
      <c r="B53" s="4" t="s">
        <v>805</v>
      </c>
      <c r="C53" s="4">
        <v>31</v>
      </c>
      <c r="D53" s="4">
        <v>20</v>
      </c>
      <c r="E53" s="4">
        <v>3</v>
      </c>
      <c r="F53" s="4">
        <v>8</v>
      </c>
      <c r="G53" s="4">
        <v>0</v>
      </c>
    </row>
    <row r="54" spans="1:7">
      <c r="A54" s="10">
        <v>42095</v>
      </c>
      <c r="B54" s="4" t="s">
        <v>806</v>
      </c>
      <c r="C54" s="4">
        <v>142</v>
      </c>
      <c r="D54" s="4">
        <v>115</v>
      </c>
      <c r="E54" s="4">
        <v>2</v>
      </c>
      <c r="F54" s="4">
        <v>21</v>
      </c>
      <c r="G54" s="4">
        <v>4</v>
      </c>
    </row>
    <row r="55" spans="1:7">
      <c r="A55" s="10">
        <v>42095</v>
      </c>
      <c r="B55" s="4" t="s">
        <v>807</v>
      </c>
      <c r="C55" s="4">
        <v>134</v>
      </c>
      <c r="D55" s="4">
        <v>110</v>
      </c>
      <c r="E55" s="4">
        <v>5</v>
      </c>
      <c r="F55" s="4">
        <v>18</v>
      </c>
      <c r="G55" s="4">
        <v>1</v>
      </c>
    </row>
    <row r="56" spans="1:7">
      <c r="A56" s="119">
        <v>42461</v>
      </c>
      <c r="B56" s="108" t="s">
        <v>798</v>
      </c>
      <c r="C56" s="108">
        <v>50</v>
      </c>
      <c r="D56" s="108">
        <v>40</v>
      </c>
      <c r="E56" s="108">
        <v>3</v>
      </c>
      <c r="F56" s="108">
        <v>7</v>
      </c>
      <c r="G56" s="108">
        <v>0</v>
      </c>
    </row>
    <row r="57" spans="1:7">
      <c r="A57" s="119">
        <v>42461</v>
      </c>
      <c r="B57" s="108" t="s">
        <v>799</v>
      </c>
      <c r="C57" s="108">
        <v>141</v>
      </c>
      <c r="D57" s="108">
        <v>112</v>
      </c>
      <c r="E57" s="108">
        <v>3</v>
      </c>
      <c r="F57" s="108">
        <v>22</v>
      </c>
      <c r="G57" s="108">
        <v>3</v>
      </c>
    </row>
    <row r="58" spans="1:7">
      <c r="A58" s="119">
        <v>42461</v>
      </c>
      <c r="B58" s="108" t="s">
        <v>800</v>
      </c>
      <c r="C58" s="108">
        <v>16</v>
      </c>
      <c r="D58" s="108">
        <v>11</v>
      </c>
      <c r="E58" s="108">
        <v>1</v>
      </c>
      <c r="F58" s="108">
        <v>4</v>
      </c>
      <c r="G58" s="108">
        <v>0</v>
      </c>
    </row>
    <row r="59" spans="1:7">
      <c r="A59" s="119">
        <v>42461</v>
      </c>
      <c r="B59" s="108" t="s">
        <v>801</v>
      </c>
      <c r="C59" s="108">
        <v>34</v>
      </c>
      <c r="D59" s="108">
        <v>24</v>
      </c>
      <c r="E59" s="108">
        <v>1</v>
      </c>
      <c r="F59" s="108">
        <v>8</v>
      </c>
      <c r="G59" s="108">
        <v>0</v>
      </c>
    </row>
    <row r="60" spans="1:7">
      <c r="A60" s="119">
        <v>42461</v>
      </c>
      <c r="B60" s="108" t="s">
        <v>802</v>
      </c>
      <c r="C60" s="108">
        <v>108</v>
      </c>
      <c r="D60" s="108">
        <v>89</v>
      </c>
      <c r="E60" s="108">
        <v>5</v>
      </c>
      <c r="F60" s="108">
        <v>13</v>
      </c>
      <c r="G60" s="108">
        <v>0</v>
      </c>
    </row>
    <row r="61" spans="1:7">
      <c r="A61" s="119">
        <v>42461</v>
      </c>
      <c r="B61" s="108" t="s">
        <v>803</v>
      </c>
      <c r="C61" s="108">
        <v>32</v>
      </c>
      <c r="D61" s="108">
        <v>23</v>
      </c>
      <c r="E61" s="108">
        <v>2</v>
      </c>
      <c r="F61" s="108">
        <v>7</v>
      </c>
      <c r="G61" s="108">
        <v>0</v>
      </c>
    </row>
    <row r="62" spans="1:7">
      <c r="A62" s="119">
        <v>42461</v>
      </c>
      <c r="B62" s="108" t="s">
        <v>804</v>
      </c>
      <c r="C62" s="108">
        <v>45</v>
      </c>
      <c r="D62" s="108">
        <v>31</v>
      </c>
      <c r="E62" s="108">
        <v>5</v>
      </c>
      <c r="F62" s="108">
        <v>8</v>
      </c>
      <c r="G62" s="108">
        <v>1</v>
      </c>
    </row>
    <row r="63" spans="1:7">
      <c r="A63" s="119">
        <v>42461</v>
      </c>
      <c r="B63" s="108" t="s">
        <v>805</v>
      </c>
      <c r="C63" s="108">
        <v>31</v>
      </c>
      <c r="D63" s="108">
        <v>20</v>
      </c>
      <c r="E63" s="108">
        <v>3</v>
      </c>
      <c r="F63" s="108">
        <v>8</v>
      </c>
      <c r="G63" s="108">
        <v>0</v>
      </c>
    </row>
    <row r="64" spans="1:7">
      <c r="A64" s="119">
        <v>42461</v>
      </c>
      <c r="B64" s="108" t="s">
        <v>806</v>
      </c>
      <c r="C64" s="108">
        <v>142</v>
      </c>
      <c r="D64" s="108">
        <v>115</v>
      </c>
      <c r="E64" s="108">
        <v>2</v>
      </c>
      <c r="F64" s="108">
        <v>21</v>
      </c>
      <c r="G64" s="108">
        <v>4</v>
      </c>
    </row>
    <row r="65" spans="1:7">
      <c r="A65" s="119">
        <v>42461</v>
      </c>
      <c r="B65" s="108" t="s">
        <v>807</v>
      </c>
      <c r="C65" s="108">
        <v>134</v>
      </c>
      <c r="D65" s="108">
        <v>110</v>
      </c>
      <c r="E65" s="108">
        <v>5</v>
      </c>
      <c r="F65" s="108">
        <v>18</v>
      </c>
      <c r="G65" s="108">
        <v>1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workbookViewId="0"/>
  </sheetViews>
  <sheetFormatPr defaultRowHeight="14.25"/>
  <cols>
    <col min="1" max="1" width="13.109375" bestFit="1" customWidth="1"/>
    <col min="2" max="2" width="10.33203125" customWidth="1"/>
    <col min="3" max="3" width="7.21875" customWidth="1"/>
    <col min="4" max="11" width="5.33203125" customWidth="1"/>
    <col min="12" max="12" width="6" customWidth="1"/>
  </cols>
  <sheetData>
    <row r="1" spans="1:12">
      <c r="A1" s="47" t="s">
        <v>2954</v>
      </c>
      <c r="B1" s="47" t="s">
        <v>2057</v>
      </c>
    </row>
    <row r="2" spans="1:12">
      <c r="A2" s="47" t="s">
        <v>1975</v>
      </c>
      <c r="B2" s="166" t="s">
        <v>798</v>
      </c>
      <c r="C2" s="166" t="s">
        <v>799</v>
      </c>
      <c r="D2" s="166" t="s">
        <v>800</v>
      </c>
      <c r="E2" s="166" t="s">
        <v>801</v>
      </c>
      <c r="F2" s="166" t="s">
        <v>802</v>
      </c>
      <c r="G2" s="166" t="s">
        <v>803</v>
      </c>
      <c r="H2" s="166" t="s">
        <v>804</v>
      </c>
      <c r="I2" s="166" t="s">
        <v>805</v>
      </c>
      <c r="J2" s="166" t="s">
        <v>806</v>
      </c>
      <c r="K2" s="166" t="s">
        <v>807</v>
      </c>
      <c r="L2" s="166" t="s">
        <v>1976</v>
      </c>
    </row>
    <row r="3" spans="1:12">
      <c r="A3" s="48">
        <v>40634</v>
      </c>
      <c r="B3" s="1">
        <v>50</v>
      </c>
      <c r="C3" s="1">
        <v>141</v>
      </c>
      <c r="D3" s="1">
        <v>15</v>
      </c>
      <c r="E3" s="1">
        <v>34</v>
      </c>
      <c r="F3" s="1">
        <v>105</v>
      </c>
      <c r="G3" s="1">
        <v>32</v>
      </c>
      <c r="H3" s="1">
        <v>46</v>
      </c>
      <c r="I3" s="1">
        <v>30</v>
      </c>
      <c r="J3" s="1">
        <v>141</v>
      </c>
      <c r="K3" s="1">
        <v>134</v>
      </c>
      <c r="L3" s="1">
        <v>728</v>
      </c>
    </row>
    <row r="4" spans="1:12">
      <c r="A4" s="48">
        <v>41000</v>
      </c>
      <c r="B4" s="1">
        <v>50</v>
      </c>
      <c r="C4" s="1">
        <v>141</v>
      </c>
      <c r="D4" s="1">
        <v>15</v>
      </c>
      <c r="E4" s="1">
        <v>34</v>
      </c>
      <c r="F4" s="1">
        <v>105</v>
      </c>
      <c r="G4" s="1">
        <v>32</v>
      </c>
      <c r="H4" s="1">
        <v>46</v>
      </c>
      <c r="I4" s="1">
        <v>31</v>
      </c>
      <c r="J4" s="1">
        <v>142</v>
      </c>
      <c r="K4" s="1">
        <v>134</v>
      </c>
      <c r="L4" s="1">
        <v>730</v>
      </c>
    </row>
    <row r="5" spans="1:12">
      <c r="A5" s="48">
        <v>41365</v>
      </c>
      <c r="B5" s="1">
        <v>50</v>
      </c>
      <c r="C5" s="1">
        <v>141</v>
      </c>
      <c r="D5" s="1">
        <v>15</v>
      </c>
      <c r="E5" s="1">
        <v>34</v>
      </c>
      <c r="F5" s="1">
        <v>107</v>
      </c>
      <c r="G5" s="1">
        <v>32</v>
      </c>
      <c r="H5" s="1">
        <v>45</v>
      </c>
      <c r="I5" s="1">
        <v>31</v>
      </c>
      <c r="J5" s="1">
        <v>142</v>
      </c>
      <c r="K5" s="1">
        <v>134</v>
      </c>
      <c r="L5" s="1">
        <v>731</v>
      </c>
    </row>
    <row r="6" spans="1:12">
      <c r="A6" s="48">
        <v>41730</v>
      </c>
      <c r="B6" s="1">
        <v>50</v>
      </c>
      <c r="C6" s="1">
        <v>140</v>
      </c>
      <c r="D6" s="1">
        <v>16</v>
      </c>
      <c r="E6" s="1">
        <v>34</v>
      </c>
      <c r="F6" s="1">
        <v>107</v>
      </c>
      <c r="G6" s="1">
        <v>32</v>
      </c>
      <c r="H6" s="1">
        <v>45</v>
      </c>
      <c r="I6" s="1">
        <v>31</v>
      </c>
      <c r="J6" s="1">
        <v>142</v>
      </c>
      <c r="K6" s="1">
        <v>134</v>
      </c>
      <c r="L6" s="1">
        <v>731</v>
      </c>
    </row>
    <row r="7" spans="1:12">
      <c r="A7" s="48">
        <v>42095</v>
      </c>
      <c r="B7" s="1">
        <v>50</v>
      </c>
      <c r="C7" s="1">
        <v>140</v>
      </c>
      <c r="D7" s="1">
        <v>16</v>
      </c>
      <c r="E7" s="1">
        <v>33</v>
      </c>
      <c r="F7" s="1">
        <v>107</v>
      </c>
      <c r="G7" s="1">
        <v>32</v>
      </c>
      <c r="H7" s="1">
        <v>45</v>
      </c>
      <c r="I7" s="1">
        <v>31</v>
      </c>
      <c r="J7" s="1">
        <v>142</v>
      </c>
      <c r="K7" s="1">
        <v>134</v>
      </c>
      <c r="L7" s="1">
        <v>730</v>
      </c>
    </row>
    <row r="8" spans="1:12">
      <c r="A8" s="48">
        <v>42461</v>
      </c>
      <c r="B8" s="1">
        <v>50</v>
      </c>
      <c r="C8" s="1">
        <v>141</v>
      </c>
      <c r="D8" s="1">
        <v>16</v>
      </c>
      <c r="E8" s="1">
        <v>34</v>
      </c>
      <c r="F8" s="1">
        <v>108</v>
      </c>
      <c r="G8" s="1">
        <v>32</v>
      </c>
      <c r="H8" s="1">
        <v>45</v>
      </c>
      <c r="I8" s="1">
        <v>31</v>
      </c>
      <c r="J8" s="1">
        <v>142</v>
      </c>
      <c r="K8" s="1">
        <v>134</v>
      </c>
      <c r="L8" s="1">
        <v>733</v>
      </c>
    </row>
    <row r="9" spans="1:12">
      <c r="A9" s="48" t="s">
        <v>1976</v>
      </c>
      <c r="B9" s="1">
        <v>300</v>
      </c>
      <c r="C9" s="1">
        <v>844</v>
      </c>
      <c r="D9" s="1">
        <v>93</v>
      </c>
      <c r="E9" s="1">
        <v>203</v>
      </c>
      <c r="F9" s="1">
        <v>639</v>
      </c>
      <c r="G9" s="1">
        <v>192</v>
      </c>
      <c r="H9" s="1">
        <v>272</v>
      </c>
      <c r="I9" s="1">
        <v>185</v>
      </c>
      <c r="J9" s="1">
        <v>851</v>
      </c>
      <c r="K9" s="1">
        <v>804</v>
      </c>
      <c r="L9" s="1">
        <v>4383</v>
      </c>
    </row>
  </sheetData>
  <phoneticPr fontId="18"/>
  <pageMargins left="0.7" right="0.7" top="0.75" bottom="0.75" header="0.3" footer="0.3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B11" sqref="B11"/>
    </sheetView>
  </sheetViews>
  <sheetFormatPr defaultRowHeight="14.25"/>
  <sheetData>
    <row r="1" spans="1:13">
      <c r="A1" t="s">
        <v>1262</v>
      </c>
    </row>
    <row r="2" spans="1:13" s="78" customFormat="1">
      <c r="A2" t="s">
        <v>301</v>
      </c>
    </row>
    <row r="3" spans="1:13">
      <c r="A3" t="s">
        <v>511</v>
      </c>
    </row>
    <row r="4" spans="1:13">
      <c r="A4" s="4" t="s">
        <v>1276</v>
      </c>
      <c r="B4" s="4" t="s">
        <v>1263</v>
      </c>
      <c r="C4" s="4" t="s">
        <v>1264</v>
      </c>
      <c r="D4" s="4" t="s">
        <v>1265</v>
      </c>
      <c r="E4" s="4" t="s">
        <v>1266</v>
      </c>
      <c r="F4" s="4" t="s">
        <v>1267</v>
      </c>
      <c r="G4" s="4" t="s">
        <v>1268</v>
      </c>
      <c r="H4" s="4" t="s">
        <v>1269</v>
      </c>
      <c r="I4" s="4" t="s">
        <v>1270</v>
      </c>
      <c r="J4" s="4" t="s">
        <v>1271</v>
      </c>
      <c r="K4" s="4" t="s">
        <v>1272</v>
      </c>
      <c r="L4" s="4" t="s">
        <v>1273</v>
      </c>
      <c r="M4" s="4" t="s">
        <v>1274</v>
      </c>
    </row>
    <row r="5" spans="1:13">
      <c r="A5" s="4" t="s">
        <v>1172</v>
      </c>
      <c r="B5" s="108">
        <v>1819</v>
      </c>
      <c r="C5" s="108">
        <v>7</v>
      </c>
      <c r="D5" s="108">
        <v>0</v>
      </c>
      <c r="E5" s="108">
        <v>0</v>
      </c>
      <c r="F5" s="108">
        <v>272</v>
      </c>
      <c r="G5" s="108">
        <v>17</v>
      </c>
      <c r="H5" s="108">
        <v>17</v>
      </c>
      <c r="I5" s="108">
        <v>247</v>
      </c>
      <c r="J5" s="108">
        <v>1123</v>
      </c>
      <c r="K5" s="108">
        <v>23</v>
      </c>
      <c r="L5" s="108">
        <v>26</v>
      </c>
      <c r="M5" s="108">
        <v>87</v>
      </c>
    </row>
    <row r="6" spans="1:13">
      <c r="A6" s="4" t="s">
        <v>1176</v>
      </c>
      <c r="B6" s="108">
        <v>1884</v>
      </c>
      <c r="C6" s="108">
        <v>3</v>
      </c>
      <c r="D6" s="108">
        <v>0</v>
      </c>
      <c r="E6" s="108">
        <v>1</v>
      </c>
      <c r="F6" s="108">
        <v>255</v>
      </c>
      <c r="G6" s="108">
        <v>24</v>
      </c>
      <c r="H6" s="108">
        <v>11</v>
      </c>
      <c r="I6" s="108">
        <v>251</v>
      </c>
      <c r="J6" s="108">
        <v>1192</v>
      </c>
      <c r="K6" s="108">
        <v>18</v>
      </c>
      <c r="L6" s="108">
        <v>35</v>
      </c>
      <c r="M6" s="108">
        <v>94</v>
      </c>
    </row>
    <row r="7" spans="1:13">
      <c r="A7" s="4" t="s">
        <v>1177</v>
      </c>
      <c r="B7" s="108">
        <v>1943</v>
      </c>
      <c r="C7" s="108">
        <v>2</v>
      </c>
      <c r="D7" s="108">
        <v>0</v>
      </c>
      <c r="E7" s="108">
        <v>0</v>
      </c>
      <c r="F7" s="108">
        <v>248</v>
      </c>
      <c r="G7" s="108">
        <v>34</v>
      </c>
      <c r="H7" s="108">
        <v>20</v>
      </c>
      <c r="I7" s="108">
        <v>254</v>
      </c>
      <c r="J7" s="108">
        <v>1249</v>
      </c>
      <c r="K7" s="108">
        <v>27</v>
      </c>
      <c r="L7" s="108">
        <v>22</v>
      </c>
      <c r="M7" s="108">
        <v>87</v>
      </c>
    </row>
    <row r="8" spans="1:13">
      <c r="A8" s="4" t="s">
        <v>391</v>
      </c>
      <c r="B8" s="108">
        <v>1925</v>
      </c>
      <c r="C8" s="108">
        <v>1</v>
      </c>
      <c r="D8" s="108">
        <v>1</v>
      </c>
      <c r="E8" s="108">
        <v>0</v>
      </c>
      <c r="F8" s="108">
        <v>254</v>
      </c>
      <c r="G8" s="108">
        <v>36</v>
      </c>
      <c r="H8" s="108">
        <v>18</v>
      </c>
      <c r="I8" s="108">
        <v>256</v>
      </c>
      <c r="J8" s="108">
        <v>1240</v>
      </c>
      <c r="K8" s="108">
        <v>22</v>
      </c>
      <c r="L8" s="108">
        <v>22</v>
      </c>
      <c r="M8" s="108">
        <v>75</v>
      </c>
    </row>
    <row r="9" spans="1:13">
      <c r="A9" s="4" t="s">
        <v>376</v>
      </c>
      <c r="B9" s="108">
        <v>2083</v>
      </c>
      <c r="C9" s="108">
        <v>4</v>
      </c>
      <c r="D9" s="108">
        <v>0</v>
      </c>
      <c r="E9" s="108">
        <v>0</v>
      </c>
      <c r="F9" s="108">
        <v>254</v>
      </c>
      <c r="G9" s="108">
        <v>42</v>
      </c>
      <c r="H9" s="108">
        <v>17</v>
      </c>
      <c r="I9" s="108">
        <v>275</v>
      </c>
      <c r="J9" s="108">
        <v>1344</v>
      </c>
      <c r="K9" s="108">
        <v>19</v>
      </c>
      <c r="L9" s="108">
        <v>24</v>
      </c>
      <c r="M9" s="108">
        <v>104</v>
      </c>
    </row>
    <row r="10" spans="1:13">
      <c r="A10" s="4" t="s">
        <v>389</v>
      </c>
      <c r="B10" s="108">
        <v>2213</v>
      </c>
      <c r="C10" s="108">
        <v>0</v>
      </c>
      <c r="D10" s="108">
        <v>0</v>
      </c>
      <c r="E10" s="108">
        <v>1</v>
      </c>
      <c r="F10" s="108">
        <v>224</v>
      </c>
      <c r="G10" s="108">
        <v>31</v>
      </c>
      <c r="H10" s="108">
        <v>28</v>
      </c>
      <c r="I10" s="108">
        <v>312</v>
      </c>
      <c r="J10" s="108">
        <v>1428</v>
      </c>
      <c r="K10" s="108">
        <v>30</v>
      </c>
      <c r="L10" s="108">
        <v>24</v>
      </c>
      <c r="M10" s="108">
        <v>135</v>
      </c>
    </row>
    <row r="11" spans="1:13">
      <c r="A11" s="4" t="s">
        <v>901</v>
      </c>
      <c r="B11" s="108">
        <v>2106</v>
      </c>
      <c r="C11" s="108">
        <v>2</v>
      </c>
      <c r="D11" s="108">
        <v>0</v>
      </c>
      <c r="E11" s="108">
        <v>0</v>
      </c>
      <c r="F11" s="108">
        <v>227</v>
      </c>
      <c r="G11" s="108">
        <v>25</v>
      </c>
      <c r="H11" s="108">
        <v>16</v>
      </c>
      <c r="I11" s="108">
        <v>331</v>
      </c>
      <c r="J11" s="108">
        <v>1346</v>
      </c>
      <c r="K11" s="108">
        <v>25</v>
      </c>
      <c r="L11" s="108">
        <v>23</v>
      </c>
      <c r="M11" s="108">
        <v>111</v>
      </c>
    </row>
    <row r="12" spans="1:13">
      <c r="A12" s="58" t="s">
        <v>3242</v>
      </c>
      <c r="B12" s="108">
        <v>2288</v>
      </c>
      <c r="C12" s="108">
        <v>4</v>
      </c>
      <c r="D12" s="108">
        <v>0</v>
      </c>
      <c r="E12" s="108">
        <v>0</v>
      </c>
      <c r="F12" s="108">
        <v>267</v>
      </c>
      <c r="G12" s="108">
        <v>32</v>
      </c>
      <c r="H12" s="108">
        <v>16</v>
      </c>
      <c r="I12" s="108">
        <v>325</v>
      </c>
      <c r="J12" s="108">
        <v>1499</v>
      </c>
      <c r="K12" s="108">
        <v>16</v>
      </c>
      <c r="L12" s="108">
        <v>33</v>
      </c>
      <c r="M12" s="108">
        <v>96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"/>
  <sheetViews>
    <sheetView workbookViewId="0">
      <selection activeCell="B4" sqref="B4"/>
    </sheetView>
  </sheetViews>
  <sheetFormatPr defaultRowHeight="14.25"/>
  <cols>
    <col min="1" max="1" width="12.44140625" bestFit="1" customWidth="1"/>
    <col min="2" max="3" width="16.21875" bestFit="1" customWidth="1"/>
  </cols>
  <sheetData>
    <row r="1" spans="1:2">
      <c r="A1" s="47" t="s">
        <v>1975</v>
      </c>
      <c r="B1" t="s">
        <v>3375</v>
      </c>
    </row>
    <row r="2" spans="1:2">
      <c r="A2" s="50" t="s">
        <v>2265</v>
      </c>
      <c r="B2" s="1">
        <v>0</v>
      </c>
    </row>
    <row r="3" spans="1:2">
      <c r="A3" s="50" t="s">
        <v>393</v>
      </c>
      <c r="B3" s="1">
        <v>0</v>
      </c>
    </row>
    <row r="4" spans="1:2">
      <c r="A4" s="50" t="s">
        <v>403</v>
      </c>
      <c r="B4" s="1">
        <v>0</v>
      </c>
    </row>
    <row r="5" spans="1:2">
      <c r="A5" s="50" t="s">
        <v>398</v>
      </c>
      <c r="B5" s="1">
        <v>0</v>
      </c>
    </row>
    <row r="6" spans="1:2">
      <c r="A6" s="50" t="s">
        <v>400</v>
      </c>
      <c r="B6" s="1">
        <v>1</v>
      </c>
    </row>
    <row r="7" spans="1:2">
      <c r="A7" s="50" t="s">
        <v>401</v>
      </c>
      <c r="B7" s="1">
        <v>1</v>
      </c>
    </row>
    <row r="8" spans="1:2">
      <c r="A8" s="50" t="s">
        <v>2258</v>
      </c>
      <c r="B8" s="1">
        <v>1</v>
      </c>
    </row>
    <row r="9" spans="1:2">
      <c r="A9" s="50" t="s">
        <v>396</v>
      </c>
      <c r="B9" s="1">
        <v>2</v>
      </c>
    </row>
    <row r="10" spans="1:2">
      <c r="A10" s="50" t="s">
        <v>2264</v>
      </c>
      <c r="B10" s="1">
        <v>2</v>
      </c>
    </row>
    <row r="11" spans="1:2">
      <c r="A11" s="50" t="s">
        <v>2254</v>
      </c>
      <c r="B11" s="1">
        <v>3</v>
      </c>
    </row>
    <row r="12" spans="1:2">
      <c r="A12" s="50" t="s">
        <v>397</v>
      </c>
      <c r="B12" s="1">
        <v>4</v>
      </c>
    </row>
    <row r="13" spans="1:2">
      <c r="A13" s="50" t="s">
        <v>402</v>
      </c>
      <c r="B13" s="1">
        <v>5</v>
      </c>
    </row>
    <row r="14" spans="1:2">
      <c r="A14" s="50" t="s">
        <v>2257</v>
      </c>
      <c r="B14" s="1">
        <v>7</v>
      </c>
    </row>
    <row r="15" spans="1:2">
      <c r="A15" s="50" t="s">
        <v>2268</v>
      </c>
      <c r="B15" s="1">
        <v>8</v>
      </c>
    </row>
    <row r="16" spans="1:2">
      <c r="A16" s="50" t="s">
        <v>2263</v>
      </c>
      <c r="B16" s="1">
        <v>10</v>
      </c>
    </row>
    <row r="17" spans="1:2">
      <c r="A17" s="50" t="s">
        <v>395</v>
      </c>
      <c r="B17" s="1">
        <v>11</v>
      </c>
    </row>
    <row r="18" spans="1:2">
      <c r="A18" s="50" t="s">
        <v>394</v>
      </c>
      <c r="B18" s="1">
        <v>11</v>
      </c>
    </row>
    <row r="19" spans="1:2">
      <c r="A19" s="50" t="s">
        <v>2253</v>
      </c>
      <c r="B19" s="1">
        <v>13</v>
      </c>
    </row>
    <row r="20" spans="1:2">
      <c r="A20" s="50" t="s">
        <v>2256</v>
      </c>
      <c r="B20" s="1">
        <v>26</v>
      </c>
    </row>
    <row r="21" spans="1:2">
      <c r="A21" s="50" t="s">
        <v>2255</v>
      </c>
      <c r="B21" s="1">
        <v>27</v>
      </c>
    </row>
    <row r="22" spans="1:2">
      <c r="A22" s="50" t="s">
        <v>404</v>
      </c>
      <c r="B22" s="1">
        <v>30</v>
      </c>
    </row>
    <row r="23" spans="1:2">
      <c r="A23" s="50" t="s">
        <v>399</v>
      </c>
      <c r="B23" s="1">
        <v>32</v>
      </c>
    </row>
    <row r="24" spans="1:2">
      <c r="A24" s="50" t="s">
        <v>2262</v>
      </c>
      <c r="B24" s="1">
        <v>48</v>
      </c>
    </row>
    <row r="25" spans="1:2">
      <c r="A25" s="50" t="s">
        <v>2266</v>
      </c>
      <c r="B25" s="1">
        <v>65</v>
      </c>
    </row>
    <row r="26" spans="1:2">
      <c r="A26" s="50" t="s">
        <v>2259</v>
      </c>
      <c r="B26" s="1">
        <v>66</v>
      </c>
    </row>
    <row r="27" spans="1:2">
      <c r="A27" s="50" t="s">
        <v>2267</v>
      </c>
      <c r="B27" s="1">
        <v>67</v>
      </c>
    </row>
    <row r="28" spans="1:2">
      <c r="A28" s="50" t="s">
        <v>2261</v>
      </c>
      <c r="B28" s="1">
        <v>85</v>
      </c>
    </row>
    <row r="29" spans="1:2">
      <c r="A29" s="50" t="s">
        <v>2260</v>
      </c>
      <c r="B29" s="1">
        <v>101</v>
      </c>
    </row>
    <row r="30" spans="1:2">
      <c r="A30" s="50" t="s">
        <v>1976</v>
      </c>
      <c r="B30" s="1">
        <v>626</v>
      </c>
    </row>
  </sheetData>
  <phoneticPr fontId="18"/>
  <pageMargins left="0.7" right="0.7" top="0.75" bottom="0.75" header="0.3" footer="0.3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/>
  </sheetViews>
  <sheetFormatPr defaultRowHeight="14.25"/>
  <cols>
    <col min="1" max="1" width="10.33203125" bestFit="1" customWidth="1"/>
    <col min="2" max="2" width="11.6640625" bestFit="1" customWidth="1"/>
  </cols>
  <sheetData>
    <row r="1" spans="1:2">
      <c r="A1" s="47" t="s">
        <v>1975</v>
      </c>
      <c r="B1" t="s">
        <v>1991</v>
      </c>
    </row>
    <row r="2" spans="1:2">
      <c r="A2" s="50" t="s">
        <v>1172</v>
      </c>
      <c r="B2" s="1">
        <v>1819</v>
      </c>
    </row>
    <row r="3" spans="1:2">
      <c r="A3" s="50" t="s">
        <v>1176</v>
      </c>
      <c r="B3" s="1">
        <v>1884</v>
      </c>
    </row>
    <row r="4" spans="1:2">
      <c r="A4" s="50" t="s">
        <v>1177</v>
      </c>
      <c r="B4" s="1">
        <v>1943</v>
      </c>
    </row>
    <row r="5" spans="1:2">
      <c r="A5" s="50" t="s">
        <v>391</v>
      </c>
      <c r="B5" s="1">
        <v>1925</v>
      </c>
    </row>
    <row r="6" spans="1:2">
      <c r="A6" s="50" t="s">
        <v>376</v>
      </c>
      <c r="B6" s="1">
        <v>2083</v>
      </c>
    </row>
    <row r="7" spans="1:2">
      <c r="A7" s="50" t="s">
        <v>389</v>
      </c>
      <c r="B7" s="1">
        <v>2213</v>
      </c>
    </row>
    <row r="8" spans="1:2">
      <c r="A8" s="50" t="s">
        <v>901</v>
      </c>
      <c r="B8" s="1">
        <v>2106</v>
      </c>
    </row>
    <row r="9" spans="1:2">
      <c r="A9" s="50" t="s">
        <v>3242</v>
      </c>
      <c r="B9" s="1">
        <v>2288</v>
      </c>
    </row>
    <row r="10" spans="1:2">
      <c r="A10" s="50" t="s">
        <v>1976</v>
      </c>
      <c r="B10" s="1">
        <v>16261</v>
      </c>
    </row>
  </sheetData>
  <phoneticPr fontId="18"/>
  <pageMargins left="0.7" right="0.7" top="0.75" bottom="0.75" header="0.3" footer="0.3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workbookViewId="0"/>
  </sheetViews>
  <sheetFormatPr defaultRowHeight="14.25"/>
  <sheetData>
    <row r="1" spans="1:2">
      <c r="A1" t="s">
        <v>1275</v>
      </c>
    </row>
    <row r="2" spans="1:2" s="78" customFormat="1">
      <c r="A2" t="s">
        <v>301</v>
      </c>
    </row>
    <row r="3" spans="1:2">
      <c r="A3" t="s">
        <v>511</v>
      </c>
    </row>
    <row r="4" spans="1:2">
      <c r="A4" s="4" t="s">
        <v>458</v>
      </c>
      <c r="B4" s="4" t="s">
        <v>206</v>
      </c>
    </row>
    <row r="5" spans="1:2">
      <c r="A5" s="4" t="s">
        <v>1190</v>
      </c>
      <c r="B5" s="108">
        <v>8</v>
      </c>
    </row>
    <row r="6" spans="1:2">
      <c r="A6" s="4" t="s">
        <v>1191</v>
      </c>
      <c r="B6" s="108">
        <v>5</v>
      </c>
    </row>
    <row r="7" spans="1:2">
      <c r="A7" s="4" t="s">
        <v>565</v>
      </c>
      <c r="B7" s="108">
        <v>5</v>
      </c>
    </row>
    <row r="8" spans="1:2">
      <c r="A8" s="4" t="s">
        <v>459</v>
      </c>
      <c r="B8" s="108">
        <v>5</v>
      </c>
    </row>
    <row r="9" spans="1:2">
      <c r="A9" s="4" t="s">
        <v>944</v>
      </c>
      <c r="B9" s="108">
        <v>4</v>
      </c>
    </row>
    <row r="10" spans="1:2">
      <c r="A10" s="4" t="s">
        <v>945</v>
      </c>
      <c r="B10" s="108">
        <v>5</v>
      </c>
    </row>
    <row r="11" spans="1:2">
      <c r="A11" s="108" t="s">
        <v>946</v>
      </c>
      <c r="B11" s="108">
        <v>10</v>
      </c>
    </row>
    <row r="12" spans="1:2">
      <c r="A12" s="108" t="s">
        <v>3246</v>
      </c>
      <c r="B12" s="108">
        <v>2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A4" sqref="A4"/>
    </sheetView>
  </sheetViews>
  <sheetFormatPr defaultRowHeight="14.25"/>
  <cols>
    <col min="1" max="1" width="10.33203125" bestFit="1" customWidth="1"/>
    <col min="2" max="2" width="11.6640625" bestFit="1" customWidth="1"/>
  </cols>
  <sheetData>
    <row r="1" spans="1:2">
      <c r="A1" s="47" t="s">
        <v>1975</v>
      </c>
      <c r="B1" t="s">
        <v>1991</v>
      </c>
    </row>
    <row r="2" spans="1:2">
      <c r="A2" s="50" t="s">
        <v>1172</v>
      </c>
      <c r="B2" s="1">
        <v>8</v>
      </c>
    </row>
    <row r="3" spans="1:2">
      <c r="A3" s="50" t="s">
        <v>1176</v>
      </c>
      <c r="B3" s="1">
        <v>5</v>
      </c>
    </row>
    <row r="4" spans="1:2">
      <c r="A4" s="50" t="s">
        <v>1177</v>
      </c>
      <c r="B4" s="1">
        <v>5</v>
      </c>
    </row>
    <row r="5" spans="1:2">
      <c r="A5" s="50" t="s">
        <v>391</v>
      </c>
      <c r="B5" s="1">
        <v>5</v>
      </c>
    </row>
    <row r="6" spans="1:2">
      <c r="A6" s="50" t="s">
        <v>376</v>
      </c>
      <c r="B6" s="1">
        <v>4</v>
      </c>
    </row>
    <row r="7" spans="1:2">
      <c r="A7" s="50" t="s">
        <v>389</v>
      </c>
      <c r="B7" s="1">
        <v>5</v>
      </c>
    </row>
    <row r="8" spans="1:2">
      <c r="A8" s="50" t="s">
        <v>901</v>
      </c>
      <c r="B8" s="1">
        <v>10</v>
      </c>
    </row>
    <row r="9" spans="1:2">
      <c r="A9" s="50" t="s">
        <v>3242</v>
      </c>
      <c r="B9" s="1">
        <v>2</v>
      </c>
    </row>
    <row r="10" spans="1:2">
      <c r="A10" s="50" t="s">
        <v>1976</v>
      </c>
      <c r="B10" s="1">
        <v>44</v>
      </c>
    </row>
  </sheetData>
  <phoneticPr fontId="18"/>
  <pageMargins left="0.7" right="0.7" top="0.75" bottom="0.75" header="0.3" footer="0.3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workbookViewId="0"/>
  </sheetViews>
  <sheetFormatPr defaultRowHeight="14.25"/>
  <cols>
    <col min="1" max="1" width="9.5546875" bestFit="1" customWidth="1"/>
  </cols>
  <sheetData>
    <row r="1" spans="1:9">
      <c r="A1" t="s">
        <v>1277</v>
      </c>
    </row>
    <row r="2" spans="1:9" s="78" customFormat="1">
      <c r="A2" t="s">
        <v>460</v>
      </c>
    </row>
    <row r="3" spans="1:9" s="78" customFormat="1">
      <c r="A3" t="s">
        <v>3047</v>
      </c>
    </row>
    <row r="4" spans="1:9">
      <c r="A4" t="s">
        <v>501</v>
      </c>
    </row>
    <row r="5" spans="1:9">
      <c r="A5" s="4" t="s">
        <v>423</v>
      </c>
      <c r="B5" s="4" t="s">
        <v>313</v>
      </c>
      <c r="C5" s="4" t="s">
        <v>834</v>
      </c>
      <c r="D5" s="4" t="s">
        <v>831</v>
      </c>
      <c r="E5" s="4" t="s">
        <v>832</v>
      </c>
      <c r="F5" s="4" t="s">
        <v>833</v>
      </c>
      <c r="G5" s="4" t="s">
        <v>835</v>
      </c>
      <c r="H5" s="4" t="s">
        <v>836</v>
      </c>
      <c r="I5" s="4" t="s">
        <v>837</v>
      </c>
    </row>
    <row r="6" spans="1:9">
      <c r="A6" s="10">
        <v>39904</v>
      </c>
      <c r="B6" s="4">
        <v>175</v>
      </c>
      <c r="C6" s="4">
        <v>1</v>
      </c>
      <c r="D6" s="4">
        <v>2</v>
      </c>
      <c r="E6" s="4">
        <v>10</v>
      </c>
      <c r="F6" s="4">
        <v>10</v>
      </c>
      <c r="G6" s="4">
        <v>20</v>
      </c>
      <c r="H6" s="4">
        <v>35</v>
      </c>
      <c r="I6" s="4">
        <v>97</v>
      </c>
    </row>
    <row r="7" spans="1:9">
      <c r="A7" s="10">
        <v>40269</v>
      </c>
      <c r="B7" s="4">
        <v>175</v>
      </c>
      <c r="C7" s="4">
        <v>1</v>
      </c>
      <c r="D7" s="4">
        <v>2</v>
      </c>
      <c r="E7" s="4">
        <v>10</v>
      </c>
      <c r="F7" s="4">
        <v>10</v>
      </c>
      <c r="G7" s="4">
        <v>20</v>
      </c>
      <c r="H7" s="4">
        <v>35</v>
      </c>
      <c r="I7" s="4">
        <v>97</v>
      </c>
    </row>
    <row r="8" spans="1:9">
      <c r="A8" s="10">
        <v>40634</v>
      </c>
      <c r="B8" s="4">
        <v>174</v>
      </c>
      <c r="C8" s="4">
        <v>1</v>
      </c>
      <c r="D8" s="4">
        <v>2</v>
      </c>
      <c r="E8" s="4">
        <v>10</v>
      </c>
      <c r="F8" s="4">
        <v>10</v>
      </c>
      <c r="G8" s="4">
        <v>20</v>
      </c>
      <c r="H8" s="4">
        <v>35</v>
      </c>
      <c r="I8" s="4">
        <v>96</v>
      </c>
    </row>
    <row r="9" spans="1:9">
      <c r="A9" s="10">
        <v>41000</v>
      </c>
      <c r="B9" s="4">
        <v>175</v>
      </c>
      <c r="C9" s="4">
        <v>1</v>
      </c>
      <c r="D9" s="4">
        <v>2</v>
      </c>
      <c r="E9" s="4">
        <v>10</v>
      </c>
      <c r="F9" s="4">
        <v>10</v>
      </c>
      <c r="G9" s="4">
        <v>20</v>
      </c>
      <c r="H9" s="4">
        <v>35</v>
      </c>
      <c r="I9" s="4">
        <v>97</v>
      </c>
    </row>
    <row r="10" spans="1:9">
      <c r="A10" s="10">
        <v>41365</v>
      </c>
      <c r="B10" s="4">
        <v>177</v>
      </c>
      <c r="C10" s="4">
        <v>1</v>
      </c>
      <c r="D10" s="4">
        <v>2</v>
      </c>
      <c r="E10" s="4">
        <v>10</v>
      </c>
      <c r="F10" s="4">
        <v>10</v>
      </c>
      <c r="G10" s="4">
        <v>20</v>
      </c>
      <c r="H10" s="4">
        <v>35</v>
      </c>
      <c r="I10" s="4">
        <v>99</v>
      </c>
    </row>
    <row r="11" spans="1:9">
      <c r="A11" s="10">
        <v>41730</v>
      </c>
      <c r="B11" s="4">
        <v>176</v>
      </c>
      <c r="C11" s="4">
        <v>1</v>
      </c>
      <c r="D11" s="4">
        <v>2</v>
      </c>
      <c r="E11" s="4">
        <v>10</v>
      </c>
      <c r="F11" s="4">
        <v>10</v>
      </c>
      <c r="G11" s="4">
        <v>20</v>
      </c>
      <c r="H11" s="4">
        <v>35</v>
      </c>
      <c r="I11" s="4">
        <v>98</v>
      </c>
    </row>
    <row r="12" spans="1:9">
      <c r="A12" s="119">
        <v>42095</v>
      </c>
      <c r="B12" s="108">
        <v>175</v>
      </c>
      <c r="C12" s="108">
        <v>1</v>
      </c>
      <c r="D12" s="108">
        <v>2</v>
      </c>
      <c r="E12" s="108">
        <v>10</v>
      </c>
      <c r="F12" s="108">
        <v>10</v>
      </c>
      <c r="G12" s="108">
        <v>20</v>
      </c>
      <c r="H12" s="108">
        <v>35</v>
      </c>
      <c r="I12" s="108">
        <v>97</v>
      </c>
    </row>
    <row r="13" spans="1:9">
      <c r="A13" s="119">
        <v>42461</v>
      </c>
      <c r="B13" s="108">
        <v>173</v>
      </c>
      <c r="C13" s="108">
        <v>1</v>
      </c>
      <c r="D13" s="108">
        <v>2</v>
      </c>
      <c r="E13" s="108">
        <v>10</v>
      </c>
      <c r="F13" s="108">
        <v>10</v>
      </c>
      <c r="G13" s="108">
        <v>20</v>
      </c>
      <c r="H13" s="108">
        <v>35</v>
      </c>
      <c r="I13" s="108">
        <v>95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D8" sqref="D8"/>
    </sheetView>
  </sheetViews>
  <sheetFormatPr defaultRowHeight="14.25"/>
  <cols>
    <col min="1" max="1" width="10.33203125" bestFit="1" customWidth="1"/>
    <col min="2" max="2" width="11.6640625" bestFit="1" customWidth="1"/>
  </cols>
  <sheetData>
    <row r="1" spans="1:2">
      <c r="A1" s="47" t="s">
        <v>1975</v>
      </c>
      <c r="B1" t="s">
        <v>1991</v>
      </c>
    </row>
    <row r="2" spans="1:2">
      <c r="A2" s="48">
        <v>39904</v>
      </c>
      <c r="B2" s="1">
        <v>175</v>
      </c>
    </row>
    <row r="3" spans="1:2">
      <c r="A3" s="48">
        <v>40269</v>
      </c>
      <c r="B3" s="1">
        <v>175</v>
      </c>
    </row>
    <row r="4" spans="1:2">
      <c r="A4" s="48">
        <v>40634</v>
      </c>
      <c r="B4" s="1">
        <v>174</v>
      </c>
    </row>
    <row r="5" spans="1:2">
      <c r="A5" s="48">
        <v>41000</v>
      </c>
      <c r="B5" s="1">
        <v>175</v>
      </c>
    </row>
    <row r="6" spans="1:2">
      <c r="A6" s="48">
        <v>41365</v>
      </c>
      <c r="B6" s="1">
        <v>177</v>
      </c>
    </row>
    <row r="7" spans="1:2">
      <c r="A7" s="48">
        <v>41730</v>
      </c>
      <c r="B7" s="1">
        <v>176</v>
      </c>
    </row>
    <row r="8" spans="1:2">
      <c r="A8" s="48">
        <v>42095</v>
      </c>
      <c r="B8" s="1">
        <v>175</v>
      </c>
    </row>
    <row r="9" spans="1:2">
      <c r="A9" s="48">
        <v>42461</v>
      </c>
      <c r="B9" s="1">
        <v>173</v>
      </c>
    </row>
    <row r="10" spans="1:2">
      <c r="A10" s="48" t="s">
        <v>1976</v>
      </c>
      <c r="B10" s="1">
        <v>1400</v>
      </c>
    </row>
  </sheetData>
  <phoneticPr fontId="18"/>
  <pageMargins left="0.7" right="0.7" top="0.75" bottom="0.75" header="0.3" footer="0.3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workbookViewId="0"/>
  </sheetViews>
  <sheetFormatPr defaultRowHeight="14.25"/>
  <cols>
    <col min="1" max="1" width="9.5546875" bestFit="1" customWidth="1"/>
    <col min="3" max="3" width="10.5546875" bestFit="1" customWidth="1"/>
    <col min="4" max="4" width="10.44140625" bestFit="1" customWidth="1"/>
    <col min="5" max="5" width="8.6640625" bestFit="1" customWidth="1"/>
    <col min="6" max="6" width="10.44140625" bestFit="1" customWidth="1"/>
    <col min="7" max="7" width="8.6640625" bestFit="1" customWidth="1"/>
    <col min="8" max="8" width="10.44140625" bestFit="1" customWidth="1"/>
    <col min="9" max="9" width="9.88671875" bestFit="1" customWidth="1"/>
    <col min="10" max="10" width="10.44140625" bestFit="1" customWidth="1"/>
  </cols>
  <sheetData>
    <row r="1" spans="1:10">
      <c r="A1" t="s">
        <v>1278</v>
      </c>
    </row>
    <row r="2" spans="1:10" s="78" customFormat="1">
      <c r="A2" t="s">
        <v>460</v>
      </c>
    </row>
    <row r="3" spans="1:10" s="78" customFormat="1">
      <c r="A3" t="s">
        <v>838</v>
      </c>
    </row>
    <row r="4" spans="1:10">
      <c r="A4" t="s">
        <v>501</v>
      </c>
    </row>
    <row r="5" spans="1:10">
      <c r="A5" s="4" t="s">
        <v>839</v>
      </c>
      <c r="B5" s="4" t="s">
        <v>495</v>
      </c>
      <c r="C5" s="4" t="s">
        <v>840</v>
      </c>
      <c r="D5" s="4" t="s">
        <v>841</v>
      </c>
      <c r="E5" s="4" t="s">
        <v>842</v>
      </c>
      <c r="F5" s="4" t="s">
        <v>843</v>
      </c>
      <c r="G5" s="4" t="s">
        <v>844</v>
      </c>
      <c r="H5" s="4" t="s">
        <v>845</v>
      </c>
      <c r="I5" s="4" t="s">
        <v>846</v>
      </c>
      <c r="J5" s="4" t="s">
        <v>847</v>
      </c>
    </row>
    <row r="6" spans="1:10">
      <c r="A6" s="10">
        <v>39904</v>
      </c>
      <c r="B6" s="4">
        <v>50</v>
      </c>
      <c r="C6" s="4">
        <v>0</v>
      </c>
      <c r="D6" s="4">
        <v>1</v>
      </c>
      <c r="E6" s="4">
        <v>7</v>
      </c>
      <c r="F6" s="4">
        <v>12</v>
      </c>
      <c r="G6" s="4">
        <v>16</v>
      </c>
      <c r="H6" s="4">
        <v>2</v>
      </c>
      <c r="I6" s="4">
        <v>11</v>
      </c>
      <c r="J6" s="4">
        <v>1</v>
      </c>
    </row>
    <row r="7" spans="1:10">
      <c r="A7" s="10">
        <v>40269</v>
      </c>
      <c r="B7" s="4">
        <v>50</v>
      </c>
      <c r="C7" s="4">
        <v>0</v>
      </c>
      <c r="D7" s="4">
        <v>1</v>
      </c>
      <c r="E7" s="4">
        <v>6</v>
      </c>
      <c r="F7" s="4">
        <v>13</v>
      </c>
      <c r="G7" s="4">
        <v>14</v>
      </c>
      <c r="H7" s="4">
        <v>5</v>
      </c>
      <c r="I7" s="4">
        <v>10</v>
      </c>
      <c r="J7" s="4">
        <v>1</v>
      </c>
    </row>
    <row r="8" spans="1:10">
      <c r="A8" s="10">
        <v>40634</v>
      </c>
      <c r="B8" s="4">
        <v>49</v>
      </c>
      <c r="C8" s="4">
        <v>0</v>
      </c>
      <c r="D8" s="4">
        <v>1</v>
      </c>
      <c r="E8" s="4">
        <v>5</v>
      </c>
      <c r="F8" s="4">
        <v>14</v>
      </c>
      <c r="G8" s="4">
        <v>13</v>
      </c>
      <c r="H8" s="4">
        <v>5</v>
      </c>
      <c r="I8" s="4">
        <v>10</v>
      </c>
      <c r="J8" s="4">
        <v>1</v>
      </c>
    </row>
    <row r="9" spans="1:10">
      <c r="A9" s="10">
        <v>41000</v>
      </c>
      <c r="B9" s="4">
        <v>49</v>
      </c>
      <c r="C9" s="4">
        <v>0</v>
      </c>
      <c r="D9" s="4">
        <v>1</v>
      </c>
      <c r="E9" s="4">
        <v>5</v>
      </c>
      <c r="F9" s="4">
        <v>14</v>
      </c>
      <c r="G9" s="4">
        <v>13</v>
      </c>
      <c r="H9" s="4">
        <v>5</v>
      </c>
      <c r="I9" s="4">
        <v>10</v>
      </c>
      <c r="J9" s="4">
        <v>1</v>
      </c>
    </row>
    <row r="10" spans="1:10">
      <c r="A10" s="10">
        <v>41365</v>
      </c>
      <c r="B10" s="4">
        <v>53</v>
      </c>
      <c r="C10" s="4">
        <v>0</v>
      </c>
      <c r="D10" s="4">
        <v>1</v>
      </c>
      <c r="E10" s="4">
        <v>5</v>
      </c>
      <c r="F10" s="4">
        <v>13</v>
      </c>
      <c r="G10" s="4">
        <v>12</v>
      </c>
      <c r="H10" s="4">
        <v>4</v>
      </c>
      <c r="I10" s="4">
        <v>16</v>
      </c>
      <c r="J10" s="4">
        <v>2</v>
      </c>
    </row>
    <row r="11" spans="1:10">
      <c r="A11" s="10">
        <v>41730</v>
      </c>
      <c r="B11" s="4">
        <v>51</v>
      </c>
      <c r="C11" s="4">
        <v>0</v>
      </c>
      <c r="D11" s="4">
        <v>1</v>
      </c>
      <c r="E11" s="4">
        <v>5</v>
      </c>
      <c r="F11" s="4">
        <v>13</v>
      </c>
      <c r="G11" s="4">
        <v>10</v>
      </c>
      <c r="H11" s="4">
        <v>5</v>
      </c>
      <c r="I11" s="4">
        <v>16</v>
      </c>
      <c r="J11" s="4">
        <v>1</v>
      </c>
    </row>
    <row r="12" spans="1:10">
      <c r="A12" s="119">
        <v>42095</v>
      </c>
      <c r="B12" s="108">
        <v>53</v>
      </c>
      <c r="C12" s="108">
        <v>0</v>
      </c>
      <c r="D12" s="108">
        <v>1</v>
      </c>
      <c r="E12" s="108">
        <v>7</v>
      </c>
      <c r="F12" s="108">
        <v>13</v>
      </c>
      <c r="G12" s="108">
        <v>8</v>
      </c>
      <c r="H12" s="108">
        <v>4</v>
      </c>
      <c r="I12" s="108">
        <v>19</v>
      </c>
      <c r="J12" s="108">
        <v>1</v>
      </c>
    </row>
    <row r="13" spans="1:10">
      <c r="A13" s="119">
        <v>42461</v>
      </c>
      <c r="B13" s="108">
        <v>56</v>
      </c>
      <c r="C13" s="108">
        <v>0</v>
      </c>
      <c r="D13" s="108">
        <v>1</v>
      </c>
      <c r="E13" s="108">
        <v>7</v>
      </c>
      <c r="F13" s="108">
        <v>14</v>
      </c>
      <c r="G13" s="108">
        <v>8</v>
      </c>
      <c r="H13" s="108">
        <v>3</v>
      </c>
      <c r="I13" s="108">
        <v>22</v>
      </c>
      <c r="J13" s="108">
        <v>1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/>
  </sheetViews>
  <sheetFormatPr defaultRowHeight="14.25"/>
  <cols>
    <col min="1" max="1" width="10.33203125" bestFit="1" customWidth="1"/>
    <col min="2" max="2" width="16.109375" bestFit="1" customWidth="1"/>
  </cols>
  <sheetData>
    <row r="1" spans="1:2">
      <c r="A1" s="47" t="s">
        <v>1975</v>
      </c>
      <c r="B1" t="s">
        <v>3048</v>
      </c>
    </row>
    <row r="2" spans="1:2">
      <c r="A2" s="48">
        <v>39904</v>
      </c>
      <c r="B2" s="1">
        <v>50</v>
      </c>
    </row>
    <row r="3" spans="1:2">
      <c r="A3" s="48">
        <v>40269</v>
      </c>
      <c r="B3" s="1">
        <v>50</v>
      </c>
    </row>
    <row r="4" spans="1:2">
      <c r="A4" s="48">
        <v>40634</v>
      </c>
      <c r="B4" s="1">
        <v>49</v>
      </c>
    </row>
    <row r="5" spans="1:2">
      <c r="A5" s="48">
        <v>41000</v>
      </c>
      <c r="B5" s="1">
        <v>49</v>
      </c>
    </row>
    <row r="6" spans="1:2">
      <c r="A6" s="48">
        <v>41365</v>
      </c>
      <c r="B6" s="1">
        <v>53</v>
      </c>
    </row>
    <row r="7" spans="1:2">
      <c r="A7" s="48">
        <v>41730</v>
      </c>
      <c r="B7" s="1">
        <v>51</v>
      </c>
    </row>
    <row r="8" spans="1:2">
      <c r="A8" s="48">
        <v>42095</v>
      </c>
      <c r="B8" s="1">
        <v>53</v>
      </c>
    </row>
    <row r="9" spans="1:2">
      <c r="A9" s="48">
        <v>42461</v>
      </c>
      <c r="B9" s="1">
        <v>56</v>
      </c>
    </row>
    <row r="10" spans="1:2">
      <c r="A10" s="48" t="s">
        <v>1976</v>
      </c>
      <c r="B10" s="1">
        <v>411</v>
      </c>
    </row>
  </sheetData>
  <phoneticPr fontId="18"/>
  <pageMargins left="0.7" right="0.7" top="0.75" bottom="0.75" header="0.3" footer="0.3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/>
  </sheetViews>
  <sheetFormatPr defaultRowHeight="14.25"/>
  <cols>
    <col min="2" max="3" width="8.6640625" bestFit="1" customWidth="1"/>
    <col min="4" max="4" width="12.44140625" bestFit="1" customWidth="1"/>
    <col min="5" max="5" width="15.21875" customWidth="1"/>
    <col min="6" max="7" width="8.6640625" bestFit="1" customWidth="1"/>
    <col min="8" max="10" width="12.44140625" bestFit="1" customWidth="1"/>
    <col min="11" max="11" width="8.6640625" bestFit="1" customWidth="1"/>
  </cols>
  <sheetData>
    <row r="1" spans="1:11">
      <c r="A1" t="s">
        <v>1279</v>
      </c>
    </row>
    <row r="2" spans="1:11" s="78" customFormat="1">
      <c r="A2" t="s">
        <v>849</v>
      </c>
    </row>
    <row r="3" spans="1:11">
      <c r="A3" t="s">
        <v>848</v>
      </c>
    </row>
    <row r="4" spans="1:11">
      <c r="A4" s="169" t="s">
        <v>3042</v>
      </c>
      <c r="B4" s="169" t="s">
        <v>3049</v>
      </c>
      <c r="C4" s="169"/>
      <c r="D4" s="169"/>
      <c r="E4" s="169"/>
      <c r="F4" s="169" t="s">
        <v>3050</v>
      </c>
      <c r="G4" s="169"/>
      <c r="H4" s="169"/>
      <c r="I4" s="169"/>
      <c r="J4" s="169" t="s">
        <v>1280</v>
      </c>
      <c r="K4" s="169" t="s">
        <v>3057</v>
      </c>
    </row>
    <row r="5" spans="1:11">
      <c r="A5" s="169"/>
      <c r="B5" s="114" t="s">
        <v>1281</v>
      </c>
      <c r="C5" s="114" t="s">
        <v>3051</v>
      </c>
      <c r="D5" s="114" t="s">
        <v>3053</v>
      </c>
      <c r="E5" s="114" t="s">
        <v>3386</v>
      </c>
      <c r="F5" s="114" t="s">
        <v>1281</v>
      </c>
      <c r="G5" s="114" t="s">
        <v>3054</v>
      </c>
      <c r="H5" s="114" t="s">
        <v>3055</v>
      </c>
      <c r="I5" s="114" t="s">
        <v>3056</v>
      </c>
      <c r="J5" s="169"/>
      <c r="K5" s="169"/>
    </row>
    <row r="6" spans="1:11" s="78" customFormat="1" ht="7.5" customHeight="1">
      <c r="A6" s="158" t="str">
        <f>A4</f>
        <v>年別</v>
      </c>
      <c r="B6" s="158" t="str">
        <f>B5&amp;"("&amp;$B$4&amp;")"</f>
        <v>開催回数(定例会)</v>
      </c>
      <c r="C6" s="158" t="str">
        <f t="shared" ref="C6:E6" si="0">C5&amp;"("&amp;$B$4&amp;")"</f>
        <v>会期日数(定例会)</v>
      </c>
      <c r="D6" s="158" t="str">
        <f t="shared" si="0"/>
        <v>町長提出議案(定例会)</v>
      </c>
      <c r="E6" s="158" t="str">
        <f t="shared" si="0"/>
        <v>議員等提出議案(定例会)</v>
      </c>
      <c r="F6" s="158" t="str">
        <f>F5&amp;"("&amp;$F$4&amp;")"</f>
        <v>開催回数(臨時会)</v>
      </c>
      <c r="G6" s="158" t="str">
        <f t="shared" ref="G6:I6" si="1">G5&amp;"("&amp;$F$4&amp;")"</f>
        <v>会期日数(臨時会)</v>
      </c>
      <c r="H6" s="158" t="str">
        <f t="shared" si="1"/>
        <v>町長提出議案(臨時会)</v>
      </c>
      <c r="I6" s="158" t="str">
        <f t="shared" si="1"/>
        <v>議員提出議案(臨時会)</v>
      </c>
      <c r="J6" s="158" t="str">
        <f>J4</f>
        <v>請願陳情件数</v>
      </c>
      <c r="K6" s="158" t="str">
        <f>K4</f>
        <v>傍聴人数</v>
      </c>
    </row>
    <row r="7" spans="1:11">
      <c r="A7" s="4" t="s">
        <v>1187</v>
      </c>
      <c r="B7" s="4">
        <v>4</v>
      </c>
      <c r="C7" s="4">
        <v>82</v>
      </c>
      <c r="D7" s="4">
        <v>72</v>
      </c>
      <c r="E7" s="4">
        <v>19</v>
      </c>
      <c r="F7" s="4">
        <v>1</v>
      </c>
      <c r="G7" s="4">
        <v>1</v>
      </c>
      <c r="H7" s="4">
        <v>4</v>
      </c>
      <c r="I7" s="4">
        <v>0</v>
      </c>
      <c r="J7" s="4">
        <v>19</v>
      </c>
      <c r="K7" s="4">
        <v>129</v>
      </c>
    </row>
    <row r="8" spans="1:11">
      <c r="A8" s="4" t="s">
        <v>1188</v>
      </c>
      <c r="B8" s="4">
        <v>4</v>
      </c>
      <c r="C8" s="4">
        <v>90</v>
      </c>
      <c r="D8" s="4">
        <v>77</v>
      </c>
      <c r="E8" s="4">
        <v>17</v>
      </c>
      <c r="F8" s="4">
        <v>2</v>
      </c>
      <c r="G8" s="4">
        <v>2</v>
      </c>
      <c r="H8" s="4">
        <v>4</v>
      </c>
      <c r="I8" s="4">
        <v>0</v>
      </c>
      <c r="J8" s="4">
        <v>18</v>
      </c>
      <c r="K8" s="4">
        <v>160</v>
      </c>
    </row>
    <row r="9" spans="1:11">
      <c r="A9" s="4" t="s">
        <v>1189</v>
      </c>
      <c r="B9" s="4">
        <v>4</v>
      </c>
      <c r="C9" s="4">
        <v>87</v>
      </c>
      <c r="D9" s="4">
        <v>72</v>
      </c>
      <c r="E9" s="4">
        <v>12</v>
      </c>
      <c r="F9" s="4">
        <v>0</v>
      </c>
      <c r="G9" s="4">
        <v>0</v>
      </c>
      <c r="H9" s="4">
        <v>0</v>
      </c>
      <c r="I9" s="4">
        <v>0</v>
      </c>
      <c r="J9" s="4">
        <v>14</v>
      </c>
      <c r="K9" s="4">
        <v>156</v>
      </c>
    </row>
    <row r="10" spans="1:11">
      <c r="A10" s="4" t="s">
        <v>528</v>
      </c>
      <c r="B10" s="4">
        <v>2</v>
      </c>
      <c r="C10" s="4">
        <v>293</v>
      </c>
      <c r="D10" s="4">
        <v>57</v>
      </c>
      <c r="E10" s="4">
        <v>19</v>
      </c>
      <c r="F10" s="4">
        <v>0</v>
      </c>
      <c r="G10" s="4">
        <v>0</v>
      </c>
      <c r="H10" s="4">
        <v>0</v>
      </c>
      <c r="I10" s="4">
        <v>0</v>
      </c>
      <c r="J10" s="4">
        <v>9</v>
      </c>
      <c r="K10" s="4">
        <v>92</v>
      </c>
    </row>
    <row r="11" spans="1:11">
      <c r="A11" s="4" t="s">
        <v>377</v>
      </c>
      <c r="B11" s="4">
        <v>2</v>
      </c>
      <c r="C11" s="4">
        <v>356</v>
      </c>
      <c r="D11" s="4">
        <v>72</v>
      </c>
      <c r="E11" s="4">
        <v>7</v>
      </c>
      <c r="F11" s="4">
        <v>0</v>
      </c>
      <c r="G11" s="4">
        <v>0</v>
      </c>
      <c r="H11" s="4">
        <v>0</v>
      </c>
      <c r="I11" s="4">
        <v>0</v>
      </c>
      <c r="J11" s="4">
        <v>10</v>
      </c>
      <c r="K11" s="4">
        <v>137</v>
      </c>
    </row>
    <row r="12" spans="1:11">
      <c r="A12" s="4" t="s">
        <v>830</v>
      </c>
      <c r="B12" s="4">
        <v>1</v>
      </c>
      <c r="C12" s="4">
        <v>357</v>
      </c>
      <c r="D12" s="4">
        <v>76</v>
      </c>
      <c r="E12" s="4">
        <v>10</v>
      </c>
      <c r="F12" s="4">
        <v>0</v>
      </c>
      <c r="G12" s="4">
        <v>0</v>
      </c>
      <c r="H12" s="4">
        <v>0</v>
      </c>
      <c r="I12" s="4">
        <v>0</v>
      </c>
      <c r="J12" s="4">
        <v>14</v>
      </c>
      <c r="K12" s="4">
        <v>122</v>
      </c>
    </row>
    <row r="13" spans="1:11">
      <c r="A13" s="108" t="s">
        <v>943</v>
      </c>
      <c r="B13" s="108">
        <v>1</v>
      </c>
      <c r="C13" s="108">
        <v>358</v>
      </c>
      <c r="D13" s="108">
        <v>65</v>
      </c>
      <c r="E13" s="108">
        <v>12</v>
      </c>
      <c r="F13" s="108">
        <v>0</v>
      </c>
      <c r="G13" s="108">
        <v>0</v>
      </c>
      <c r="H13" s="108">
        <v>0</v>
      </c>
      <c r="I13" s="108">
        <v>0</v>
      </c>
      <c r="J13" s="108">
        <v>13</v>
      </c>
      <c r="K13" s="108">
        <v>131</v>
      </c>
    </row>
    <row r="14" spans="1:11">
      <c r="A14" s="108" t="s">
        <v>3245</v>
      </c>
      <c r="B14" s="108">
        <v>1</v>
      </c>
      <c r="C14" s="108">
        <v>360</v>
      </c>
      <c r="D14" s="108">
        <v>77</v>
      </c>
      <c r="E14" s="108">
        <v>10</v>
      </c>
      <c r="F14" s="108">
        <v>0</v>
      </c>
      <c r="G14" s="108">
        <v>0</v>
      </c>
      <c r="H14" s="108">
        <v>0</v>
      </c>
      <c r="I14" s="108">
        <v>0</v>
      </c>
      <c r="J14" s="108">
        <v>21</v>
      </c>
      <c r="K14" s="108">
        <v>125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5">
    <mergeCell ref="B4:E4"/>
    <mergeCell ref="F4:I4"/>
    <mergeCell ref="J4:J5"/>
    <mergeCell ref="K4:K5"/>
    <mergeCell ref="A4:A5"/>
  </mergeCells>
  <phoneticPr fontId="18"/>
  <pageMargins left="0.7" right="0.7" top="0.75" bottom="0.75" header="0.3" footer="0.3"/>
  <pageSetup paperSize="9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4.25"/>
  <cols>
    <col min="1" max="1" width="10.33203125" bestFit="1" customWidth="1"/>
    <col min="2" max="2" width="13.109375" bestFit="1" customWidth="1"/>
    <col min="3" max="3" width="15.21875" bestFit="1" customWidth="1"/>
    <col min="4" max="4" width="23.77734375" bestFit="1" customWidth="1"/>
  </cols>
  <sheetData>
    <row r="1" spans="1:3">
      <c r="A1" s="47" t="s">
        <v>1975</v>
      </c>
      <c r="B1" s="166" t="s">
        <v>3052</v>
      </c>
      <c r="C1" s="166" t="s">
        <v>3385</v>
      </c>
    </row>
    <row r="2" spans="1:3">
      <c r="A2" s="50" t="s">
        <v>1172</v>
      </c>
      <c r="B2" s="1">
        <v>72</v>
      </c>
      <c r="C2" s="1">
        <v>19</v>
      </c>
    </row>
    <row r="3" spans="1:3">
      <c r="A3" s="50" t="s">
        <v>1176</v>
      </c>
      <c r="B3" s="1">
        <v>77</v>
      </c>
      <c r="C3" s="1">
        <v>17</v>
      </c>
    </row>
    <row r="4" spans="1:3">
      <c r="A4" s="50" t="s">
        <v>1177</v>
      </c>
      <c r="B4" s="1">
        <v>72</v>
      </c>
      <c r="C4" s="1">
        <v>12</v>
      </c>
    </row>
    <row r="5" spans="1:3">
      <c r="A5" s="50" t="s">
        <v>391</v>
      </c>
      <c r="B5" s="1">
        <v>57</v>
      </c>
      <c r="C5" s="1">
        <v>19</v>
      </c>
    </row>
    <row r="6" spans="1:3">
      <c r="A6" s="50" t="s">
        <v>376</v>
      </c>
      <c r="B6" s="1">
        <v>72</v>
      </c>
      <c r="C6" s="1">
        <v>7</v>
      </c>
    </row>
    <row r="7" spans="1:3">
      <c r="A7" s="50" t="s">
        <v>389</v>
      </c>
      <c r="B7" s="1">
        <v>76</v>
      </c>
      <c r="C7" s="1">
        <v>10</v>
      </c>
    </row>
    <row r="8" spans="1:3">
      <c r="A8" s="50" t="s">
        <v>901</v>
      </c>
      <c r="B8" s="1">
        <v>65</v>
      </c>
      <c r="C8" s="1">
        <v>12</v>
      </c>
    </row>
    <row r="9" spans="1:3">
      <c r="A9" s="50" t="s">
        <v>3242</v>
      </c>
      <c r="B9" s="1">
        <v>77</v>
      </c>
      <c r="C9" s="1">
        <v>10</v>
      </c>
    </row>
    <row r="10" spans="1:3">
      <c r="A10" s="50" t="s">
        <v>1976</v>
      </c>
      <c r="B10" s="1">
        <v>568</v>
      </c>
      <c r="C10" s="1">
        <v>106</v>
      </c>
    </row>
  </sheetData>
  <phoneticPr fontId="18"/>
  <pageMargins left="0.7" right="0.7" top="0.75" bottom="0.75" header="0.3" footer="0.3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4.25"/>
  <cols>
    <col min="1" max="1" width="10.33203125" style="78" bestFit="1" customWidth="1"/>
    <col min="2" max="2" width="19.44140625" style="78" bestFit="1" customWidth="1"/>
    <col min="3" max="3" width="15.33203125" style="78" bestFit="1" customWidth="1"/>
    <col min="4" max="4" width="23.77734375" style="78" bestFit="1" customWidth="1"/>
    <col min="5" max="16384" width="8.88671875" style="78"/>
  </cols>
  <sheetData>
    <row r="1" spans="1:3">
      <c r="A1" s="47" t="s">
        <v>1975</v>
      </c>
      <c r="B1" s="166" t="s">
        <v>3058</v>
      </c>
      <c r="C1" s="166" t="s">
        <v>3059</v>
      </c>
    </row>
    <row r="2" spans="1:3">
      <c r="A2" s="50" t="s">
        <v>1172</v>
      </c>
      <c r="B2" s="1">
        <v>19</v>
      </c>
      <c r="C2" s="1">
        <v>129</v>
      </c>
    </row>
    <row r="3" spans="1:3">
      <c r="A3" s="50" t="s">
        <v>1176</v>
      </c>
      <c r="B3" s="1">
        <v>18</v>
      </c>
      <c r="C3" s="1">
        <v>160</v>
      </c>
    </row>
    <row r="4" spans="1:3">
      <c r="A4" s="50" t="s">
        <v>1177</v>
      </c>
      <c r="B4" s="1">
        <v>14</v>
      </c>
      <c r="C4" s="1">
        <v>156</v>
      </c>
    </row>
    <row r="5" spans="1:3">
      <c r="A5" s="50" t="s">
        <v>391</v>
      </c>
      <c r="B5" s="1">
        <v>9</v>
      </c>
      <c r="C5" s="1">
        <v>92</v>
      </c>
    </row>
    <row r="6" spans="1:3">
      <c r="A6" s="50" t="s">
        <v>376</v>
      </c>
      <c r="B6" s="1">
        <v>10</v>
      </c>
      <c r="C6" s="1">
        <v>137</v>
      </c>
    </row>
    <row r="7" spans="1:3">
      <c r="A7" s="50" t="s">
        <v>389</v>
      </c>
      <c r="B7" s="1">
        <v>14</v>
      </c>
      <c r="C7" s="1">
        <v>122</v>
      </c>
    </row>
    <row r="8" spans="1:3">
      <c r="A8" s="50" t="s">
        <v>901</v>
      </c>
      <c r="B8" s="1">
        <v>13</v>
      </c>
      <c r="C8" s="1">
        <v>131</v>
      </c>
    </row>
    <row r="9" spans="1:3">
      <c r="A9" s="50" t="s">
        <v>3242</v>
      </c>
      <c r="B9" s="1">
        <v>21</v>
      </c>
      <c r="C9" s="1">
        <v>125</v>
      </c>
    </row>
    <row r="10" spans="1:3">
      <c r="A10" s="50" t="s">
        <v>1976</v>
      </c>
      <c r="B10" s="1">
        <v>118</v>
      </c>
      <c r="C10" s="1">
        <v>1052</v>
      </c>
    </row>
  </sheetData>
  <phoneticPr fontId="18"/>
  <pageMargins left="0.7" right="0.7" top="0.75" bottom="0.75" header="0.3" footer="0.3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43"/>
  <sheetViews>
    <sheetView workbookViewId="0"/>
  </sheetViews>
  <sheetFormatPr defaultRowHeight="14.25"/>
  <cols>
    <col min="1" max="1" width="10.5546875" bestFit="1" customWidth="1"/>
  </cols>
  <sheetData>
    <row r="1" spans="1:36">
      <c r="A1" t="s">
        <v>1372</v>
      </c>
    </row>
    <row r="2" spans="1:36" s="78" customFormat="1">
      <c r="A2" t="s">
        <v>1371</v>
      </c>
    </row>
    <row r="3" spans="1:36" s="78" customFormat="1">
      <c r="A3" t="s">
        <v>2303</v>
      </c>
    </row>
    <row r="4" spans="1:36">
      <c r="A4" t="s">
        <v>309</v>
      </c>
      <c r="AJ4" t="s">
        <v>1992</v>
      </c>
    </row>
    <row r="5" spans="1:36">
      <c r="A5" s="58" t="s">
        <v>423</v>
      </c>
      <c r="B5" s="58" t="s">
        <v>1985</v>
      </c>
      <c r="C5" s="58" t="s">
        <v>2301</v>
      </c>
      <c r="D5" s="58" t="s">
        <v>2277</v>
      </c>
      <c r="E5" s="58" t="s">
        <v>1971</v>
      </c>
      <c r="F5" s="58" t="s">
        <v>313</v>
      </c>
      <c r="G5" s="58" t="s">
        <v>314</v>
      </c>
      <c r="H5" s="58" t="s">
        <v>315</v>
      </c>
    </row>
    <row r="6" spans="1:36">
      <c r="A6" s="58" t="s">
        <v>1172</v>
      </c>
      <c r="B6" s="58" t="s">
        <v>313</v>
      </c>
      <c r="C6" s="58" t="s">
        <v>313</v>
      </c>
      <c r="D6" s="58">
        <v>1342</v>
      </c>
      <c r="E6" s="58">
        <v>18042</v>
      </c>
      <c r="F6" s="58">
        <v>47773</v>
      </c>
      <c r="G6" s="58">
        <v>24288</v>
      </c>
      <c r="H6" s="58">
        <v>23485</v>
      </c>
    </row>
    <row r="7" spans="1:36">
      <c r="A7" s="58" t="s">
        <v>1172</v>
      </c>
      <c r="B7" s="58" t="s">
        <v>798</v>
      </c>
      <c r="C7" s="58" t="s">
        <v>798</v>
      </c>
      <c r="D7" s="58">
        <v>133.5</v>
      </c>
      <c r="E7" s="58">
        <v>419</v>
      </c>
      <c r="F7" s="58">
        <v>1160</v>
      </c>
      <c r="G7" s="58">
        <v>594</v>
      </c>
      <c r="H7" s="58">
        <v>566</v>
      </c>
    </row>
    <row r="8" spans="1:36">
      <c r="A8" s="58" t="s">
        <v>1172</v>
      </c>
      <c r="B8" s="58" t="s">
        <v>799</v>
      </c>
      <c r="C8" s="58" t="s">
        <v>799</v>
      </c>
      <c r="D8" s="58">
        <v>42.5</v>
      </c>
      <c r="E8" s="58">
        <v>9</v>
      </c>
      <c r="F8" s="58">
        <v>20</v>
      </c>
      <c r="G8" s="58">
        <v>12</v>
      </c>
      <c r="H8" s="58">
        <v>8</v>
      </c>
    </row>
    <row r="9" spans="1:36">
      <c r="A9" s="58" t="s">
        <v>1172</v>
      </c>
      <c r="B9" s="58" t="s">
        <v>799</v>
      </c>
      <c r="C9" s="58" t="s">
        <v>2278</v>
      </c>
      <c r="D9" s="58">
        <v>18.7</v>
      </c>
      <c r="E9" s="58">
        <v>486</v>
      </c>
      <c r="F9" s="58">
        <v>1274</v>
      </c>
      <c r="G9" s="58">
        <v>645</v>
      </c>
      <c r="H9" s="58">
        <v>629</v>
      </c>
    </row>
    <row r="10" spans="1:36">
      <c r="A10" s="58" t="s">
        <v>1172</v>
      </c>
      <c r="B10" s="58" t="s">
        <v>799</v>
      </c>
      <c r="C10" s="58" t="s">
        <v>2279</v>
      </c>
      <c r="D10" s="58">
        <v>15.6</v>
      </c>
      <c r="E10" s="58">
        <v>525</v>
      </c>
      <c r="F10" s="58">
        <v>1289</v>
      </c>
      <c r="G10" s="58">
        <v>660</v>
      </c>
      <c r="H10" s="58">
        <v>629</v>
      </c>
    </row>
    <row r="11" spans="1:36">
      <c r="A11" s="58" t="s">
        <v>1172</v>
      </c>
      <c r="B11" s="58" t="s">
        <v>799</v>
      </c>
      <c r="C11" s="58" t="s">
        <v>2280</v>
      </c>
      <c r="D11" s="58">
        <v>23.5</v>
      </c>
      <c r="E11" s="58">
        <v>701</v>
      </c>
      <c r="F11" s="58">
        <v>1916</v>
      </c>
      <c r="G11" s="58">
        <v>959</v>
      </c>
      <c r="H11" s="58">
        <v>957</v>
      </c>
    </row>
    <row r="12" spans="1:36">
      <c r="A12" s="58" t="s">
        <v>1172</v>
      </c>
      <c r="B12" s="58" t="s">
        <v>799</v>
      </c>
      <c r="C12" s="58" t="s">
        <v>2281</v>
      </c>
      <c r="D12" s="58">
        <v>21.8</v>
      </c>
      <c r="E12" s="58">
        <v>646</v>
      </c>
      <c r="F12" s="58">
        <v>1766</v>
      </c>
      <c r="G12" s="58">
        <v>907</v>
      </c>
      <c r="H12" s="58">
        <v>859</v>
      </c>
    </row>
    <row r="13" spans="1:36">
      <c r="A13" s="58" t="s">
        <v>1172</v>
      </c>
      <c r="B13" s="58" t="s">
        <v>799</v>
      </c>
      <c r="C13" s="58" t="s">
        <v>2282</v>
      </c>
      <c r="D13" s="58">
        <v>23.1</v>
      </c>
      <c r="E13" s="58">
        <v>279</v>
      </c>
      <c r="F13" s="58">
        <v>747</v>
      </c>
      <c r="G13" s="58">
        <v>379</v>
      </c>
      <c r="H13" s="58">
        <v>368</v>
      </c>
    </row>
    <row r="14" spans="1:36">
      <c r="A14" s="58" t="s">
        <v>1172</v>
      </c>
      <c r="B14" s="58" t="s">
        <v>799</v>
      </c>
      <c r="C14" s="58" t="s">
        <v>2283</v>
      </c>
      <c r="D14" s="58">
        <v>31.7</v>
      </c>
      <c r="E14" s="58">
        <v>140</v>
      </c>
      <c r="F14" s="58">
        <v>389</v>
      </c>
      <c r="G14" s="58">
        <v>209</v>
      </c>
      <c r="H14" s="58">
        <v>180</v>
      </c>
    </row>
    <row r="15" spans="1:36">
      <c r="A15" s="58" t="s">
        <v>1172</v>
      </c>
      <c r="B15" s="58" t="s">
        <v>799</v>
      </c>
      <c r="C15" s="58" t="s">
        <v>2284</v>
      </c>
      <c r="D15" s="58">
        <v>27</v>
      </c>
      <c r="E15" s="58">
        <v>663</v>
      </c>
      <c r="F15" s="58">
        <v>1591</v>
      </c>
      <c r="G15" s="58">
        <v>853</v>
      </c>
      <c r="H15" s="58">
        <v>738</v>
      </c>
    </row>
    <row r="16" spans="1:36">
      <c r="A16" s="58" t="s">
        <v>1172</v>
      </c>
      <c r="B16" s="58" t="s">
        <v>799</v>
      </c>
      <c r="C16" s="58" t="s">
        <v>2285</v>
      </c>
      <c r="D16" s="58">
        <v>20.100000000000001</v>
      </c>
      <c r="E16" s="58">
        <v>244</v>
      </c>
      <c r="F16" s="58">
        <v>642</v>
      </c>
      <c r="G16" s="58">
        <v>336</v>
      </c>
      <c r="H16" s="58">
        <v>306</v>
      </c>
    </row>
    <row r="17" spans="1:8">
      <c r="A17" s="58" t="s">
        <v>1172</v>
      </c>
      <c r="B17" s="58" t="s">
        <v>799</v>
      </c>
      <c r="C17" s="58" t="s">
        <v>2286</v>
      </c>
      <c r="D17" s="58">
        <v>30.4</v>
      </c>
      <c r="E17" s="58">
        <v>634</v>
      </c>
      <c r="F17" s="58">
        <v>1475</v>
      </c>
      <c r="G17" s="58">
        <v>763</v>
      </c>
      <c r="H17" s="58">
        <v>712</v>
      </c>
    </row>
    <row r="18" spans="1:8">
      <c r="A18" s="58" t="s">
        <v>1172</v>
      </c>
      <c r="B18" s="58" t="s">
        <v>800</v>
      </c>
      <c r="C18" s="58" t="s">
        <v>800</v>
      </c>
      <c r="D18" s="58">
        <v>18.8</v>
      </c>
      <c r="E18" s="58">
        <v>911</v>
      </c>
      <c r="F18" s="58">
        <v>2318</v>
      </c>
      <c r="G18" s="58">
        <v>1165</v>
      </c>
      <c r="H18" s="58">
        <v>1153</v>
      </c>
    </row>
    <row r="19" spans="1:8">
      <c r="A19" s="58" t="s">
        <v>1172</v>
      </c>
      <c r="B19" s="58" t="s">
        <v>801</v>
      </c>
      <c r="C19" s="58" t="s">
        <v>2287</v>
      </c>
      <c r="D19" s="58">
        <v>15.3</v>
      </c>
      <c r="E19" s="58">
        <v>467</v>
      </c>
      <c r="F19" s="58">
        <v>1265</v>
      </c>
      <c r="G19" s="58">
        <v>629</v>
      </c>
      <c r="H19" s="58">
        <v>636</v>
      </c>
    </row>
    <row r="20" spans="1:8">
      <c r="A20" s="58" t="s">
        <v>1172</v>
      </c>
      <c r="B20" s="58" t="s">
        <v>801</v>
      </c>
      <c r="C20" s="58" t="s">
        <v>2288</v>
      </c>
      <c r="D20" s="58">
        <v>10.7</v>
      </c>
      <c r="E20" s="58">
        <v>150</v>
      </c>
      <c r="F20" s="58">
        <v>404</v>
      </c>
      <c r="G20" s="58">
        <v>210</v>
      </c>
      <c r="H20" s="58">
        <v>194</v>
      </c>
    </row>
    <row r="21" spans="1:8">
      <c r="A21" s="58" t="s">
        <v>1172</v>
      </c>
      <c r="B21" s="58" t="s">
        <v>801</v>
      </c>
      <c r="C21" s="58" t="s">
        <v>2289</v>
      </c>
      <c r="D21" s="58">
        <v>16.600000000000001</v>
      </c>
      <c r="E21" s="58">
        <v>369</v>
      </c>
      <c r="F21" s="58">
        <v>1002</v>
      </c>
      <c r="G21" s="58">
        <v>499</v>
      </c>
      <c r="H21" s="58">
        <v>503</v>
      </c>
    </row>
    <row r="22" spans="1:8">
      <c r="A22" s="58" t="s">
        <v>1172</v>
      </c>
      <c r="B22" s="58" t="s">
        <v>801</v>
      </c>
      <c r="C22" s="58" t="s">
        <v>2290</v>
      </c>
      <c r="D22" s="58">
        <v>13.7</v>
      </c>
      <c r="E22" s="58">
        <v>56</v>
      </c>
      <c r="F22" s="58">
        <v>142</v>
      </c>
      <c r="G22" s="58">
        <v>69</v>
      </c>
      <c r="H22" s="58">
        <v>73</v>
      </c>
    </row>
    <row r="23" spans="1:8">
      <c r="A23" s="58" t="s">
        <v>1172</v>
      </c>
      <c r="B23" s="58" t="s">
        <v>802</v>
      </c>
      <c r="C23" s="58" t="s">
        <v>802</v>
      </c>
      <c r="D23" s="58">
        <v>54.9</v>
      </c>
      <c r="E23" s="58">
        <v>761</v>
      </c>
      <c r="F23" s="58">
        <v>1714</v>
      </c>
      <c r="G23" s="58">
        <v>867</v>
      </c>
      <c r="H23" s="58">
        <v>847</v>
      </c>
    </row>
    <row r="24" spans="1:8">
      <c r="A24" s="58" t="s">
        <v>1172</v>
      </c>
      <c r="B24" s="58" t="s">
        <v>802</v>
      </c>
      <c r="C24" s="58" t="s">
        <v>2291</v>
      </c>
      <c r="D24" s="58">
        <v>20.5</v>
      </c>
      <c r="E24" s="58">
        <v>550</v>
      </c>
      <c r="F24" s="58">
        <v>1428</v>
      </c>
      <c r="G24" s="58">
        <v>733</v>
      </c>
      <c r="H24" s="58">
        <v>695</v>
      </c>
    </row>
    <row r="25" spans="1:8">
      <c r="A25" s="58" t="s">
        <v>1172</v>
      </c>
      <c r="B25" s="58" t="s">
        <v>802</v>
      </c>
      <c r="C25" s="58" t="s">
        <v>2292</v>
      </c>
      <c r="D25" s="58">
        <v>18.2</v>
      </c>
      <c r="E25" s="58">
        <v>516</v>
      </c>
      <c r="F25" s="58">
        <v>1394</v>
      </c>
      <c r="G25" s="58">
        <v>712</v>
      </c>
      <c r="H25" s="58">
        <v>682</v>
      </c>
    </row>
    <row r="26" spans="1:8">
      <c r="A26" s="58" t="s">
        <v>1172</v>
      </c>
      <c r="B26" s="58" t="s">
        <v>802</v>
      </c>
      <c r="C26" s="58" t="s">
        <v>2293</v>
      </c>
      <c r="D26" s="58">
        <v>9.9</v>
      </c>
      <c r="E26" s="58">
        <v>458</v>
      </c>
      <c r="F26" s="58">
        <v>947</v>
      </c>
      <c r="G26" s="58">
        <v>575</v>
      </c>
      <c r="H26" s="58">
        <v>372</v>
      </c>
    </row>
    <row r="27" spans="1:8">
      <c r="A27" s="58" t="s">
        <v>1172</v>
      </c>
      <c r="B27" s="58" t="s">
        <v>802</v>
      </c>
      <c r="C27" s="58" t="s">
        <v>2294</v>
      </c>
      <c r="D27" s="58">
        <v>22.5</v>
      </c>
      <c r="E27" s="58">
        <v>192</v>
      </c>
      <c r="F27" s="58">
        <v>470</v>
      </c>
      <c r="G27" s="58">
        <v>250</v>
      </c>
      <c r="H27" s="58">
        <v>220</v>
      </c>
    </row>
    <row r="28" spans="1:8">
      <c r="A28" s="58" t="s">
        <v>1172</v>
      </c>
      <c r="B28" s="58" t="s">
        <v>802</v>
      </c>
      <c r="C28" s="58" t="s">
        <v>2295</v>
      </c>
      <c r="D28" s="58">
        <v>18.5</v>
      </c>
      <c r="E28" s="58">
        <v>768</v>
      </c>
      <c r="F28" s="58">
        <v>1857</v>
      </c>
      <c r="G28" s="58">
        <v>870</v>
      </c>
      <c r="H28" s="58">
        <v>987</v>
      </c>
    </row>
    <row r="29" spans="1:8">
      <c r="A29" s="58" t="s">
        <v>1172</v>
      </c>
      <c r="B29" s="58" t="s">
        <v>802</v>
      </c>
      <c r="C29" s="58" t="s">
        <v>2296</v>
      </c>
      <c r="D29" s="58">
        <v>11.8</v>
      </c>
      <c r="E29" s="58">
        <v>377</v>
      </c>
      <c r="F29" s="58">
        <v>1043</v>
      </c>
      <c r="G29" s="58">
        <v>502</v>
      </c>
      <c r="H29" s="58">
        <v>541</v>
      </c>
    </row>
    <row r="30" spans="1:8">
      <c r="A30" s="58" t="s">
        <v>1172</v>
      </c>
      <c r="B30" s="58" t="s">
        <v>803</v>
      </c>
      <c r="C30" s="58" t="s">
        <v>803</v>
      </c>
      <c r="D30" s="58">
        <v>32.6</v>
      </c>
      <c r="E30" s="58">
        <v>157</v>
      </c>
      <c r="F30" s="58">
        <v>537</v>
      </c>
      <c r="G30" s="58">
        <v>243</v>
      </c>
      <c r="H30" s="58">
        <v>294</v>
      </c>
    </row>
    <row r="31" spans="1:8">
      <c r="A31" s="58" t="s">
        <v>1172</v>
      </c>
      <c r="B31" s="58" t="s">
        <v>804</v>
      </c>
      <c r="C31" s="58" t="s">
        <v>804</v>
      </c>
      <c r="D31" s="58" t="s">
        <v>257</v>
      </c>
      <c r="E31" s="58">
        <v>16</v>
      </c>
      <c r="F31" s="58">
        <v>44</v>
      </c>
      <c r="G31" s="58">
        <v>16</v>
      </c>
      <c r="H31" s="58">
        <v>28</v>
      </c>
    </row>
    <row r="32" spans="1:8">
      <c r="A32" s="58" t="s">
        <v>1172</v>
      </c>
      <c r="B32" s="58" t="s">
        <v>804</v>
      </c>
      <c r="C32" s="58" t="s">
        <v>2297</v>
      </c>
      <c r="D32" s="58">
        <v>14.3</v>
      </c>
      <c r="E32" s="58">
        <v>347</v>
      </c>
      <c r="F32" s="58">
        <v>1118</v>
      </c>
      <c r="G32" s="58">
        <v>557</v>
      </c>
      <c r="H32" s="58">
        <v>561</v>
      </c>
    </row>
    <row r="33" spans="1:8">
      <c r="A33" s="58" t="s">
        <v>1172</v>
      </c>
      <c r="B33" s="58" t="s">
        <v>804</v>
      </c>
      <c r="C33" s="58" t="s">
        <v>2298</v>
      </c>
      <c r="D33" s="58">
        <v>23.8</v>
      </c>
      <c r="E33" s="58">
        <v>265</v>
      </c>
      <c r="F33" s="58">
        <v>760</v>
      </c>
      <c r="G33" s="58">
        <v>391</v>
      </c>
      <c r="H33" s="58">
        <v>369</v>
      </c>
    </row>
    <row r="34" spans="1:8">
      <c r="A34" s="58" t="s">
        <v>1172</v>
      </c>
      <c r="B34" s="58" t="s">
        <v>804</v>
      </c>
      <c r="C34" s="58" t="s">
        <v>2299</v>
      </c>
      <c r="D34" s="58">
        <v>13.9</v>
      </c>
      <c r="E34" s="58">
        <v>374</v>
      </c>
      <c r="F34" s="58">
        <v>1017</v>
      </c>
      <c r="G34" s="58">
        <v>514</v>
      </c>
      <c r="H34" s="58">
        <v>503</v>
      </c>
    </row>
    <row r="35" spans="1:8">
      <c r="A35" s="58" t="s">
        <v>1172</v>
      </c>
      <c r="B35" s="58" t="s">
        <v>804</v>
      </c>
      <c r="C35" s="58" t="s">
        <v>2300</v>
      </c>
      <c r="D35" s="58">
        <v>14.4</v>
      </c>
      <c r="E35" s="58">
        <v>57</v>
      </c>
      <c r="F35" s="58">
        <v>163</v>
      </c>
      <c r="G35" s="58">
        <v>90</v>
      </c>
      <c r="H35" s="58">
        <v>73</v>
      </c>
    </row>
    <row r="36" spans="1:8">
      <c r="A36" s="58" t="s">
        <v>1172</v>
      </c>
      <c r="B36" s="58" t="s">
        <v>805</v>
      </c>
      <c r="C36" s="58" t="s">
        <v>805</v>
      </c>
      <c r="D36" s="58">
        <v>61</v>
      </c>
      <c r="E36" s="58">
        <v>450</v>
      </c>
      <c r="F36" s="58">
        <v>1335</v>
      </c>
      <c r="G36" s="58">
        <v>683</v>
      </c>
      <c r="H36" s="58">
        <v>652</v>
      </c>
    </row>
    <row r="37" spans="1:8">
      <c r="A37" s="58" t="s">
        <v>1172</v>
      </c>
      <c r="B37" s="58" t="s">
        <v>806</v>
      </c>
      <c r="C37" s="58" t="s">
        <v>806</v>
      </c>
      <c r="D37" s="58">
        <v>326.10000000000002</v>
      </c>
      <c r="E37" s="58">
        <v>2692</v>
      </c>
      <c r="F37" s="58">
        <v>7752</v>
      </c>
      <c r="G37" s="58">
        <v>3773</v>
      </c>
      <c r="H37" s="58">
        <v>3979</v>
      </c>
    </row>
    <row r="38" spans="1:8">
      <c r="A38" s="58" t="s">
        <v>1172</v>
      </c>
      <c r="B38" s="58" t="s">
        <v>807</v>
      </c>
      <c r="C38" s="58" t="s">
        <v>807</v>
      </c>
      <c r="D38" s="58">
        <v>236.6</v>
      </c>
      <c r="E38" s="58">
        <v>3363</v>
      </c>
      <c r="F38" s="58">
        <v>8794</v>
      </c>
      <c r="G38" s="58">
        <v>4623</v>
      </c>
      <c r="H38" s="58">
        <v>4171</v>
      </c>
    </row>
    <row r="39" spans="1:8">
      <c r="A39" s="58" t="s">
        <v>1172</v>
      </c>
      <c r="B39" s="58" t="s">
        <v>798</v>
      </c>
      <c r="C39" s="58" t="s">
        <v>798</v>
      </c>
      <c r="D39" s="58">
        <v>133.5</v>
      </c>
      <c r="E39" s="58">
        <v>419</v>
      </c>
      <c r="F39" s="58">
        <v>1160</v>
      </c>
      <c r="G39" s="58">
        <v>594</v>
      </c>
      <c r="H39" s="58">
        <v>566</v>
      </c>
    </row>
    <row r="40" spans="1:8">
      <c r="A40" s="58" t="s">
        <v>1176</v>
      </c>
      <c r="B40" s="58" t="s">
        <v>313</v>
      </c>
      <c r="C40" s="58" t="s">
        <v>313</v>
      </c>
      <c r="D40" s="58">
        <v>1342</v>
      </c>
      <c r="E40" s="58">
        <v>18033</v>
      </c>
      <c r="F40" s="58">
        <v>47672</v>
      </c>
      <c r="G40" s="58">
        <v>24184</v>
      </c>
      <c r="H40" s="58">
        <v>23488</v>
      </c>
    </row>
    <row r="41" spans="1:8">
      <c r="A41" s="58" t="s">
        <v>1176</v>
      </c>
      <c r="B41" s="58" t="s">
        <v>798</v>
      </c>
      <c r="C41" s="58" t="s">
        <v>798</v>
      </c>
      <c r="D41" s="58">
        <v>133.5</v>
      </c>
      <c r="E41" s="58">
        <v>424</v>
      </c>
      <c r="F41" s="58">
        <v>1189</v>
      </c>
      <c r="G41" s="58">
        <v>615</v>
      </c>
      <c r="H41" s="58">
        <v>574</v>
      </c>
    </row>
    <row r="42" spans="1:8">
      <c r="A42" s="58" t="s">
        <v>1176</v>
      </c>
      <c r="B42" s="58" t="s">
        <v>799</v>
      </c>
      <c r="C42" s="58" t="s">
        <v>799</v>
      </c>
      <c r="D42" s="58">
        <v>42.5</v>
      </c>
      <c r="E42" s="58">
        <v>10</v>
      </c>
      <c r="F42" s="58">
        <v>23</v>
      </c>
      <c r="G42" s="58">
        <v>15</v>
      </c>
      <c r="H42" s="58">
        <v>8</v>
      </c>
    </row>
    <row r="43" spans="1:8">
      <c r="A43" s="58" t="s">
        <v>1176</v>
      </c>
      <c r="B43" s="58" t="s">
        <v>799</v>
      </c>
      <c r="C43" s="58" t="s">
        <v>2278</v>
      </c>
      <c r="D43" s="58">
        <v>18.7</v>
      </c>
      <c r="E43" s="58">
        <v>482</v>
      </c>
      <c r="F43" s="58">
        <v>1289</v>
      </c>
      <c r="G43" s="58">
        <v>652</v>
      </c>
      <c r="H43" s="58">
        <v>637</v>
      </c>
    </row>
    <row r="44" spans="1:8">
      <c r="A44" s="58" t="s">
        <v>1176</v>
      </c>
      <c r="B44" s="58" t="s">
        <v>799</v>
      </c>
      <c r="C44" s="58" t="s">
        <v>2279</v>
      </c>
      <c r="D44" s="58">
        <v>15.6</v>
      </c>
      <c r="E44" s="58">
        <v>497</v>
      </c>
      <c r="F44" s="58">
        <v>1291</v>
      </c>
      <c r="G44" s="58">
        <v>666</v>
      </c>
      <c r="H44" s="58">
        <v>625</v>
      </c>
    </row>
    <row r="45" spans="1:8">
      <c r="A45" s="58" t="s">
        <v>1176</v>
      </c>
      <c r="B45" s="58" t="s">
        <v>799</v>
      </c>
      <c r="C45" s="58" t="s">
        <v>2280</v>
      </c>
      <c r="D45" s="58">
        <v>23.5</v>
      </c>
      <c r="E45" s="58">
        <v>716</v>
      </c>
      <c r="F45" s="58">
        <v>1920</v>
      </c>
      <c r="G45" s="58">
        <v>964</v>
      </c>
      <c r="H45" s="58">
        <v>956</v>
      </c>
    </row>
    <row r="46" spans="1:8">
      <c r="A46" s="58" t="s">
        <v>1176</v>
      </c>
      <c r="B46" s="58" t="s">
        <v>799</v>
      </c>
      <c r="C46" s="58" t="s">
        <v>2281</v>
      </c>
      <c r="D46" s="58">
        <v>21.8</v>
      </c>
      <c r="E46" s="58">
        <v>645</v>
      </c>
      <c r="F46" s="58">
        <v>1745</v>
      </c>
      <c r="G46" s="58">
        <v>886</v>
      </c>
      <c r="H46" s="58">
        <v>859</v>
      </c>
    </row>
    <row r="47" spans="1:8">
      <c r="A47" s="58" t="s">
        <v>1176</v>
      </c>
      <c r="B47" s="58" t="s">
        <v>799</v>
      </c>
      <c r="C47" s="58" t="s">
        <v>2282</v>
      </c>
      <c r="D47" s="58">
        <v>23.1</v>
      </c>
      <c r="E47" s="58">
        <v>292</v>
      </c>
      <c r="F47" s="58">
        <v>741</v>
      </c>
      <c r="G47" s="58">
        <v>387</v>
      </c>
      <c r="H47" s="58">
        <v>354</v>
      </c>
    </row>
    <row r="48" spans="1:8">
      <c r="A48" s="58" t="s">
        <v>1176</v>
      </c>
      <c r="B48" s="58" t="s">
        <v>799</v>
      </c>
      <c r="C48" s="58" t="s">
        <v>2283</v>
      </c>
      <c r="D48" s="58">
        <v>31.7</v>
      </c>
      <c r="E48" s="58">
        <v>152</v>
      </c>
      <c r="F48" s="58">
        <v>411</v>
      </c>
      <c r="G48" s="58">
        <v>225</v>
      </c>
      <c r="H48" s="58">
        <v>186</v>
      </c>
    </row>
    <row r="49" spans="1:8">
      <c r="A49" s="58" t="s">
        <v>1176</v>
      </c>
      <c r="B49" s="58" t="s">
        <v>799</v>
      </c>
      <c r="C49" s="58" t="s">
        <v>2284</v>
      </c>
      <c r="D49" s="58">
        <v>27</v>
      </c>
      <c r="E49" s="58">
        <v>684</v>
      </c>
      <c r="F49" s="58">
        <v>1596</v>
      </c>
      <c r="G49" s="58">
        <v>819</v>
      </c>
      <c r="H49" s="58">
        <v>777</v>
      </c>
    </row>
    <row r="50" spans="1:8">
      <c r="A50" s="58" t="s">
        <v>1176</v>
      </c>
      <c r="B50" s="58" t="s">
        <v>799</v>
      </c>
      <c r="C50" s="58" t="s">
        <v>2285</v>
      </c>
      <c r="D50" s="58">
        <v>20.100000000000001</v>
      </c>
      <c r="E50" s="58">
        <v>244</v>
      </c>
      <c r="F50" s="58">
        <v>644</v>
      </c>
      <c r="G50" s="58">
        <v>331</v>
      </c>
      <c r="H50" s="58">
        <v>313</v>
      </c>
    </row>
    <row r="51" spans="1:8">
      <c r="A51" s="58" t="s">
        <v>1176</v>
      </c>
      <c r="B51" s="58" t="s">
        <v>799</v>
      </c>
      <c r="C51" s="58" t="s">
        <v>2286</v>
      </c>
      <c r="D51" s="58">
        <v>30.4</v>
      </c>
      <c r="E51" s="58">
        <v>591</v>
      </c>
      <c r="F51" s="58">
        <v>1451</v>
      </c>
      <c r="G51" s="58">
        <v>758</v>
      </c>
      <c r="H51" s="58">
        <v>693</v>
      </c>
    </row>
    <row r="52" spans="1:8">
      <c r="A52" s="58" t="s">
        <v>1176</v>
      </c>
      <c r="B52" s="58" t="s">
        <v>800</v>
      </c>
      <c r="C52" s="58" t="s">
        <v>800</v>
      </c>
      <c r="D52" s="58">
        <v>18.8</v>
      </c>
      <c r="E52" s="58">
        <v>919</v>
      </c>
      <c r="F52" s="58">
        <v>2336</v>
      </c>
      <c r="G52" s="58">
        <v>1175</v>
      </c>
      <c r="H52" s="58">
        <v>1161</v>
      </c>
    </row>
    <row r="53" spans="1:8">
      <c r="A53" s="58" t="s">
        <v>1176</v>
      </c>
      <c r="B53" s="58" t="s">
        <v>801</v>
      </c>
      <c r="C53" s="58" t="s">
        <v>2287</v>
      </c>
      <c r="D53" s="58">
        <v>15.3</v>
      </c>
      <c r="E53" s="58">
        <v>473</v>
      </c>
      <c r="F53" s="58">
        <v>1299</v>
      </c>
      <c r="G53" s="58">
        <v>654</v>
      </c>
      <c r="H53" s="58">
        <v>645</v>
      </c>
    </row>
    <row r="54" spans="1:8">
      <c r="A54" s="58" t="s">
        <v>1176</v>
      </c>
      <c r="B54" s="58" t="s">
        <v>801</v>
      </c>
      <c r="C54" s="58" t="s">
        <v>2288</v>
      </c>
      <c r="D54" s="58">
        <v>10.7</v>
      </c>
      <c r="E54" s="58">
        <v>150</v>
      </c>
      <c r="F54" s="58">
        <v>411</v>
      </c>
      <c r="G54" s="58">
        <v>205</v>
      </c>
      <c r="H54" s="58">
        <v>206</v>
      </c>
    </row>
    <row r="55" spans="1:8">
      <c r="A55" s="58" t="s">
        <v>1176</v>
      </c>
      <c r="B55" s="58" t="s">
        <v>801</v>
      </c>
      <c r="C55" s="58" t="s">
        <v>2289</v>
      </c>
      <c r="D55" s="58">
        <v>16.600000000000001</v>
      </c>
      <c r="E55" s="58">
        <v>381</v>
      </c>
      <c r="F55" s="58">
        <v>1025</v>
      </c>
      <c r="G55" s="58">
        <v>511</v>
      </c>
      <c r="H55" s="58">
        <v>514</v>
      </c>
    </row>
    <row r="56" spans="1:8">
      <c r="A56" s="58" t="s">
        <v>1176</v>
      </c>
      <c r="B56" s="58" t="s">
        <v>801</v>
      </c>
      <c r="C56" s="58" t="s">
        <v>2290</v>
      </c>
      <c r="D56" s="58">
        <v>13.7</v>
      </c>
      <c r="E56" s="58">
        <v>60</v>
      </c>
      <c r="F56" s="58">
        <v>139</v>
      </c>
      <c r="G56" s="58">
        <v>72</v>
      </c>
      <c r="H56" s="58">
        <v>67</v>
      </c>
    </row>
    <row r="57" spans="1:8">
      <c r="A57" s="58" t="s">
        <v>1176</v>
      </c>
      <c r="B57" s="58" t="s">
        <v>802</v>
      </c>
      <c r="C57" s="58" t="s">
        <v>802</v>
      </c>
      <c r="D57" s="58">
        <v>54.9</v>
      </c>
      <c r="E57" s="58">
        <v>758</v>
      </c>
      <c r="F57" s="58">
        <v>1672</v>
      </c>
      <c r="G57" s="58">
        <v>848</v>
      </c>
      <c r="H57" s="58">
        <v>824</v>
      </c>
    </row>
    <row r="58" spans="1:8">
      <c r="A58" s="58" t="s">
        <v>1176</v>
      </c>
      <c r="B58" s="58" t="s">
        <v>802</v>
      </c>
      <c r="C58" s="58" t="s">
        <v>2291</v>
      </c>
      <c r="D58" s="58">
        <v>20.5</v>
      </c>
      <c r="E58" s="58">
        <v>526</v>
      </c>
      <c r="F58" s="58">
        <v>1435</v>
      </c>
      <c r="G58" s="58">
        <v>731</v>
      </c>
      <c r="H58" s="58">
        <v>704</v>
      </c>
    </row>
    <row r="59" spans="1:8">
      <c r="A59" s="58" t="s">
        <v>1176</v>
      </c>
      <c r="B59" s="58" t="s">
        <v>802</v>
      </c>
      <c r="C59" s="58" t="s">
        <v>2292</v>
      </c>
      <c r="D59" s="58">
        <v>18.2</v>
      </c>
      <c r="E59" s="58">
        <v>485</v>
      </c>
      <c r="F59" s="58">
        <v>1381</v>
      </c>
      <c r="G59" s="58">
        <v>704</v>
      </c>
      <c r="H59" s="58">
        <v>677</v>
      </c>
    </row>
    <row r="60" spans="1:8">
      <c r="A60" s="58" t="s">
        <v>1176</v>
      </c>
      <c r="B60" s="58" t="s">
        <v>802</v>
      </c>
      <c r="C60" s="58" t="s">
        <v>2293</v>
      </c>
      <c r="D60" s="58">
        <v>9.9</v>
      </c>
      <c r="E60" s="58">
        <v>409</v>
      </c>
      <c r="F60" s="58">
        <v>907</v>
      </c>
      <c r="G60" s="58">
        <v>519</v>
      </c>
      <c r="H60" s="58">
        <v>388</v>
      </c>
    </row>
    <row r="61" spans="1:8">
      <c r="A61" s="58" t="s">
        <v>1176</v>
      </c>
      <c r="B61" s="58" t="s">
        <v>802</v>
      </c>
      <c r="C61" s="58" t="s">
        <v>2294</v>
      </c>
      <c r="D61" s="58">
        <v>22.5</v>
      </c>
      <c r="E61" s="58">
        <v>182</v>
      </c>
      <c r="F61" s="58">
        <v>451</v>
      </c>
      <c r="G61" s="58">
        <v>237</v>
      </c>
      <c r="H61" s="58">
        <v>214</v>
      </c>
    </row>
    <row r="62" spans="1:8">
      <c r="A62" s="58" t="s">
        <v>1176</v>
      </c>
      <c r="B62" s="58" t="s">
        <v>802</v>
      </c>
      <c r="C62" s="58" t="s">
        <v>2295</v>
      </c>
      <c r="D62" s="58">
        <v>18.5</v>
      </c>
      <c r="E62" s="58">
        <v>754</v>
      </c>
      <c r="F62" s="58">
        <v>1807</v>
      </c>
      <c r="G62" s="58">
        <v>854</v>
      </c>
      <c r="H62" s="58">
        <v>953</v>
      </c>
    </row>
    <row r="63" spans="1:8">
      <c r="A63" s="58" t="s">
        <v>1176</v>
      </c>
      <c r="B63" s="58" t="s">
        <v>802</v>
      </c>
      <c r="C63" s="58" t="s">
        <v>2296</v>
      </c>
      <c r="D63" s="58">
        <v>11.8</v>
      </c>
      <c r="E63" s="58">
        <v>385</v>
      </c>
      <c r="F63" s="58">
        <v>1068</v>
      </c>
      <c r="G63" s="58">
        <v>515</v>
      </c>
      <c r="H63" s="58">
        <v>553</v>
      </c>
    </row>
    <row r="64" spans="1:8">
      <c r="A64" s="58" t="s">
        <v>1176</v>
      </c>
      <c r="B64" s="58" t="s">
        <v>803</v>
      </c>
      <c r="C64" s="58" t="s">
        <v>803</v>
      </c>
      <c r="D64" s="58">
        <v>32.6</v>
      </c>
      <c r="E64" s="58">
        <v>163</v>
      </c>
      <c r="F64" s="58">
        <v>531</v>
      </c>
      <c r="G64" s="58">
        <v>245</v>
      </c>
      <c r="H64" s="58">
        <v>286</v>
      </c>
    </row>
    <row r="65" spans="1:8">
      <c r="A65" s="58" t="s">
        <v>1176</v>
      </c>
      <c r="B65" s="58" t="s">
        <v>804</v>
      </c>
      <c r="C65" s="58" t="s">
        <v>804</v>
      </c>
      <c r="D65" s="58" t="s">
        <v>257</v>
      </c>
      <c r="E65" s="58">
        <v>19</v>
      </c>
      <c r="F65" s="58">
        <v>56</v>
      </c>
      <c r="G65" s="58">
        <v>22</v>
      </c>
      <c r="H65" s="58">
        <v>34</v>
      </c>
    </row>
    <row r="66" spans="1:8">
      <c r="A66" s="58" t="s">
        <v>1176</v>
      </c>
      <c r="B66" s="58" t="s">
        <v>804</v>
      </c>
      <c r="C66" s="58" t="s">
        <v>2297</v>
      </c>
      <c r="D66" s="58">
        <v>14.3</v>
      </c>
      <c r="E66" s="58">
        <v>350</v>
      </c>
      <c r="F66" s="58">
        <v>1101</v>
      </c>
      <c r="G66" s="58">
        <v>549</v>
      </c>
      <c r="H66" s="58">
        <v>552</v>
      </c>
    </row>
    <row r="67" spans="1:8">
      <c r="A67" s="58" t="s">
        <v>1176</v>
      </c>
      <c r="B67" s="58" t="s">
        <v>804</v>
      </c>
      <c r="C67" s="58" t="s">
        <v>2298</v>
      </c>
      <c r="D67" s="58">
        <v>23.8</v>
      </c>
      <c r="E67" s="58">
        <v>275</v>
      </c>
      <c r="F67" s="58">
        <v>818</v>
      </c>
      <c r="G67" s="58">
        <v>413</v>
      </c>
      <c r="H67" s="58">
        <v>405</v>
      </c>
    </row>
    <row r="68" spans="1:8">
      <c r="A68" s="58" t="s">
        <v>1176</v>
      </c>
      <c r="B68" s="58" t="s">
        <v>804</v>
      </c>
      <c r="C68" s="58" t="s">
        <v>2299</v>
      </c>
      <c r="D68" s="58">
        <v>13.9</v>
      </c>
      <c r="E68" s="58">
        <v>377</v>
      </c>
      <c r="F68" s="58">
        <v>1015</v>
      </c>
      <c r="G68" s="58">
        <v>511</v>
      </c>
      <c r="H68" s="58">
        <v>504</v>
      </c>
    </row>
    <row r="69" spans="1:8">
      <c r="A69" s="58" t="s">
        <v>1176</v>
      </c>
      <c r="B69" s="58" t="s">
        <v>804</v>
      </c>
      <c r="C69" s="58" t="s">
        <v>2300</v>
      </c>
      <c r="D69" s="58">
        <v>14.4</v>
      </c>
      <c r="E69" s="58">
        <v>56</v>
      </c>
      <c r="F69" s="58">
        <v>162</v>
      </c>
      <c r="G69" s="58">
        <v>88</v>
      </c>
      <c r="H69" s="58">
        <v>74</v>
      </c>
    </row>
    <row r="70" spans="1:8">
      <c r="A70" s="58" t="s">
        <v>1176</v>
      </c>
      <c r="B70" s="58" t="s">
        <v>805</v>
      </c>
      <c r="C70" s="58" t="s">
        <v>805</v>
      </c>
      <c r="D70" s="58">
        <v>61</v>
      </c>
      <c r="E70" s="58">
        <v>445</v>
      </c>
      <c r="F70" s="58">
        <v>1314</v>
      </c>
      <c r="G70" s="58">
        <v>665</v>
      </c>
      <c r="H70" s="58">
        <v>649</v>
      </c>
    </row>
    <row r="71" spans="1:8">
      <c r="A71" s="58" t="s">
        <v>1176</v>
      </c>
      <c r="B71" s="58" t="s">
        <v>806</v>
      </c>
      <c r="C71" s="58" t="s">
        <v>806</v>
      </c>
      <c r="D71" s="58">
        <v>326.10000000000002</v>
      </c>
      <c r="E71" s="58">
        <v>2716</v>
      </c>
      <c r="F71" s="58">
        <v>7626</v>
      </c>
      <c r="G71" s="58">
        <v>3719</v>
      </c>
      <c r="H71" s="58">
        <v>3907</v>
      </c>
    </row>
    <row r="72" spans="1:8">
      <c r="A72" s="58" t="s">
        <v>1176</v>
      </c>
      <c r="B72" s="58" t="s">
        <v>807</v>
      </c>
      <c r="C72" s="58" t="s">
        <v>807</v>
      </c>
      <c r="D72" s="58">
        <v>236.6</v>
      </c>
      <c r="E72" s="58">
        <v>3413</v>
      </c>
      <c r="F72" s="58">
        <v>8818</v>
      </c>
      <c r="G72" s="58">
        <v>4629</v>
      </c>
      <c r="H72" s="58">
        <v>4189</v>
      </c>
    </row>
    <row r="73" spans="1:8">
      <c r="A73" s="58" t="s">
        <v>1176</v>
      </c>
      <c r="B73" s="58" t="s">
        <v>798</v>
      </c>
      <c r="C73" s="58" t="s">
        <v>798</v>
      </c>
      <c r="D73" s="58">
        <v>133.5</v>
      </c>
      <c r="E73" s="58">
        <v>424</v>
      </c>
      <c r="F73" s="58">
        <v>1189</v>
      </c>
      <c r="G73" s="58">
        <v>615</v>
      </c>
      <c r="H73" s="58">
        <v>574</v>
      </c>
    </row>
    <row r="74" spans="1:8">
      <c r="A74" s="58" t="s">
        <v>1177</v>
      </c>
      <c r="B74" s="58" t="s">
        <v>313</v>
      </c>
      <c r="C74" s="58" t="s">
        <v>313</v>
      </c>
      <c r="D74" s="58">
        <v>1342</v>
      </c>
      <c r="E74" s="58">
        <v>18202</v>
      </c>
      <c r="F74" s="58">
        <v>47549</v>
      </c>
      <c r="G74" s="58">
        <v>24086</v>
      </c>
      <c r="H74" s="58">
        <v>23463</v>
      </c>
    </row>
    <row r="75" spans="1:8">
      <c r="A75" s="58" t="s">
        <v>1177</v>
      </c>
      <c r="B75" s="58" t="s">
        <v>798</v>
      </c>
      <c r="C75" s="58" t="s">
        <v>798</v>
      </c>
      <c r="D75" s="58">
        <v>133.5</v>
      </c>
      <c r="E75" s="58">
        <v>424</v>
      </c>
      <c r="F75" s="58">
        <v>1165</v>
      </c>
      <c r="G75" s="58">
        <v>606</v>
      </c>
      <c r="H75" s="58">
        <v>559</v>
      </c>
    </row>
    <row r="76" spans="1:8">
      <c r="A76" s="58" t="s">
        <v>1177</v>
      </c>
      <c r="B76" s="58" t="s">
        <v>799</v>
      </c>
      <c r="C76" s="58" t="s">
        <v>799</v>
      </c>
      <c r="D76" s="58">
        <v>42.5</v>
      </c>
      <c r="E76" s="58">
        <v>10</v>
      </c>
      <c r="F76" s="58">
        <v>23</v>
      </c>
      <c r="G76" s="58">
        <v>15</v>
      </c>
      <c r="H76" s="58">
        <v>8</v>
      </c>
    </row>
    <row r="77" spans="1:8">
      <c r="A77" s="58" t="s">
        <v>1177</v>
      </c>
      <c r="B77" s="58" t="s">
        <v>799</v>
      </c>
      <c r="C77" s="58" t="s">
        <v>2278</v>
      </c>
      <c r="D77" s="58">
        <v>18.7</v>
      </c>
      <c r="E77" s="58">
        <v>481</v>
      </c>
      <c r="F77" s="58">
        <v>1284</v>
      </c>
      <c r="G77" s="58">
        <v>640</v>
      </c>
      <c r="H77" s="58">
        <v>644</v>
      </c>
    </row>
    <row r="78" spans="1:8">
      <c r="A78" s="58" t="s">
        <v>1177</v>
      </c>
      <c r="B78" s="58" t="s">
        <v>799</v>
      </c>
      <c r="C78" s="58" t="s">
        <v>2279</v>
      </c>
      <c r="D78" s="58">
        <v>15.6</v>
      </c>
      <c r="E78" s="58">
        <v>484</v>
      </c>
      <c r="F78" s="58">
        <v>1270</v>
      </c>
      <c r="G78" s="58">
        <v>661</v>
      </c>
      <c r="H78" s="58">
        <v>609</v>
      </c>
    </row>
    <row r="79" spans="1:8">
      <c r="A79" s="58" t="s">
        <v>1177</v>
      </c>
      <c r="B79" s="58" t="s">
        <v>799</v>
      </c>
      <c r="C79" s="58" t="s">
        <v>2280</v>
      </c>
      <c r="D79" s="58">
        <v>23.5</v>
      </c>
      <c r="E79" s="58">
        <v>715</v>
      </c>
      <c r="F79" s="58">
        <v>1899</v>
      </c>
      <c r="G79" s="58">
        <v>951</v>
      </c>
      <c r="H79" s="58">
        <v>948</v>
      </c>
    </row>
    <row r="80" spans="1:8">
      <c r="A80" s="58" t="s">
        <v>1177</v>
      </c>
      <c r="B80" s="58" t="s">
        <v>799</v>
      </c>
      <c r="C80" s="58" t="s">
        <v>2281</v>
      </c>
      <c r="D80" s="58">
        <v>21.8</v>
      </c>
      <c r="E80" s="58">
        <v>644</v>
      </c>
      <c r="F80" s="58">
        <v>1734</v>
      </c>
      <c r="G80" s="58">
        <v>879</v>
      </c>
      <c r="H80" s="58">
        <v>855</v>
      </c>
    </row>
    <row r="81" spans="1:8">
      <c r="A81" s="58" t="s">
        <v>1177</v>
      </c>
      <c r="B81" s="58" t="s">
        <v>799</v>
      </c>
      <c r="C81" s="58" t="s">
        <v>2282</v>
      </c>
      <c r="D81" s="58">
        <v>23.1</v>
      </c>
      <c r="E81" s="58">
        <v>289</v>
      </c>
      <c r="F81" s="58">
        <v>722</v>
      </c>
      <c r="G81" s="58">
        <v>380</v>
      </c>
      <c r="H81" s="58">
        <v>342</v>
      </c>
    </row>
    <row r="82" spans="1:8">
      <c r="A82" s="58" t="s">
        <v>1177</v>
      </c>
      <c r="B82" s="58" t="s">
        <v>799</v>
      </c>
      <c r="C82" s="58" t="s">
        <v>2283</v>
      </c>
      <c r="D82" s="58">
        <v>31.7</v>
      </c>
      <c r="E82" s="58">
        <v>152</v>
      </c>
      <c r="F82" s="58">
        <v>407</v>
      </c>
      <c r="G82" s="58">
        <v>223</v>
      </c>
      <c r="H82" s="58">
        <v>184</v>
      </c>
    </row>
    <row r="83" spans="1:8">
      <c r="A83" s="58" t="s">
        <v>1177</v>
      </c>
      <c r="B83" s="58" t="s">
        <v>799</v>
      </c>
      <c r="C83" s="58" t="s">
        <v>2284</v>
      </c>
      <c r="D83" s="58">
        <v>27</v>
      </c>
      <c r="E83" s="58">
        <v>674</v>
      </c>
      <c r="F83" s="58">
        <v>1539</v>
      </c>
      <c r="G83" s="58">
        <v>784</v>
      </c>
      <c r="H83" s="58">
        <v>755</v>
      </c>
    </row>
    <row r="84" spans="1:8">
      <c r="A84" s="58" t="s">
        <v>1177</v>
      </c>
      <c r="B84" s="58" t="s">
        <v>799</v>
      </c>
      <c r="C84" s="58" t="s">
        <v>2285</v>
      </c>
      <c r="D84" s="58">
        <v>20.100000000000001</v>
      </c>
      <c r="E84" s="58">
        <v>247</v>
      </c>
      <c r="F84" s="58">
        <v>642</v>
      </c>
      <c r="G84" s="58">
        <v>330</v>
      </c>
      <c r="H84" s="58">
        <v>312</v>
      </c>
    </row>
    <row r="85" spans="1:8">
      <c r="A85" s="58" t="s">
        <v>1177</v>
      </c>
      <c r="B85" s="58" t="s">
        <v>799</v>
      </c>
      <c r="C85" s="58" t="s">
        <v>2286</v>
      </c>
      <c r="D85" s="58">
        <v>30.4</v>
      </c>
      <c r="E85" s="58">
        <v>591</v>
      </c>
      <c r="F85" s="58">
        <v>1455</v>
      </c>
      <c r="G85" s="58">
        <v>758</v>
      </c>
      <c r="H85" s="58">
        <v>697</v>
      </c>
    </row>
    <row r="86" spans="1:8">
      <c r="A86" s="58" t="s">
        <v>1177</v>
      </c>
      <c r="B86" s="58" t="s">
        <v>800</v>
      </c>
      <c r="C86" s="58" t="s">
        <v>800</v>
      </c>
      <c r="D86" s="58">
        <v>18.8</v>
      </c>
      <c r="E86" s="58">
        <v>944</v>
      </c>
      <c r="F86" s="58">
        <v>2339</v>
      </c>
      <c r="G86" s="58">
        <v>1172</v>
      </c>
      <c r="H86" s="58">
        <v>1167</v>
      </c>
    </row>
    <row r="87" spans="1:8">
      <c r="A87" s="58" t="s">
        <v>1177</v>
      </c>
      <c r="B87" s="58" t="s">
        <v>801</v>
      </c>
      <c r="C87" s="58" t="s">
        <v>2287</v>
      </c>
      <c r="D87" s="58">
        <v>15.3</v>
      </c>
      <c r="E87" s="58">
        <v>489</v>
      </c>
      <c r="F87" s="58">
        <v>1320</v>
      </c>
      <c r="G87" s="58">
        <v>668</v>
      </c>
      <c r="H87" s="58">
        <v>652</v>
      </c>
    </row>
    <row r="88" spans="1:8">
      <c r="A88" s="58" t="s">
        <v>1177</v>
      </c>
      <c r="B88" s="58" t="s">
        <v>801</v>
      </c>
      <c r="C88" s="58" t="s">
        <v>2288</v>
      </c>
      <c r="D88" s="58">
        <v>10.7</v>
      </c>
      <c r="E88" s="58">
        <v>148</v>
      </c>
      <c r="F88" s="58">
        <v>415</v>
      </c>
      <c r="G88" s="58">
        <v>210</v>
      </c>
      <c r="H88" s="58">
        <v>205</v>
      </c>
    </row>
    <row r="89" spans="1:8">
      <c r="A89" s="58" t="s">
        <v>1177</v>
      </c>
      <c r="B89" s="58" t="s">
        <v>801</v>
      </c>
      <c r="C89" s="58" t="s">
        <v>2289</v>
      </c>
      <c r="D89" s="58">
        <v>16.600000000000001</v>
      </c>
      <c r="E89" s="58">
        <v>381</v>
      </c>
      <c r="F89" s="58">
        <v>1017</v>
      </c>
      <c r="G89" s="58">
        <v>512</v>
      </c>
      <c r="H89" s="58">
        <v>505</v>
      </c>
    </row>
    <row r="90" spans="1:8">
      <c r="A90" s="58" t="s">
        <v>1177</v>
      </c>
      <c r="B90" s="58" t="s">
        <v>801</v>
      </c>
      <c r="C90" s="58" t="s">
        <v>2290</v>
      </c>
      <c r="D90" s="58">
        <v>13.7</v>
      </c>
      <c r="E90" s="58">
        <v>56</v>
      </c>
      <c r="F90" s="58">
        <v>133</v>
      </c>
      <c r="G90" s="58">
        <v>68</v>
      </c>
      <c r="H90" s="58">
        <v>65</v>
      </c>
    </row>
    <row r="91" spans="1:8">
      <c r="A91" s="58" t="s">
        <v>1177</v>
      </c>
      <c r="B91" s="58" t="s">
        <v>802</v>
      </c>
      <c r="C91" s="58" t="s">
        <v>802</v>
      </c>
      <c r="D91" s="58">
        <v>54.9</v>
      </c>
      <c r="E91" s="58">
        <v>781</v>
      </c>
      <c r="F91" s="58">
        <v>1694</v>
      </c>
      <c r="G91" s="58">
        <v>865</v>
      </c>
      <c r="H91" s="58">
        <v>829</v>
      </c>
    </row>
    <row r="92" spans="1:8">
      <c r="A92" s="58" t="s">
        <v>1177</v>
      </c>
      <c r="B92" s="58" t="s">
        <v>802</v>
      </c>
      <c r="C92" s="58" t="s">
        <v>2291</v>
      </c>
      <c r="D92" s="58">
        <v>20.5</v>
      </c>
      <c r="E92" s="58">
        <v>566</v>
      </c>
      <c r="F92" s="58">
        <v>1516</v>
      </c>
      <c r="G92" s="58">
        <v>754</v>
      </c>
      <c r="H92" s="58">
        <v>762</v>
      </c>
    </row>
    <row r="93" spans="1:8">
      <c r="A93" s="58" t="s">
        <v>1177</v>
      </c>
      <c r="B93" s="58" t="s">
        <v>802</v>
      </c>
      <c r="C93" s="58" t="s">
        <v>2292</v>
      </c>
      <c r="D93" s="58">
        <v>18.2</v>
      </c>
      <c r="E93" s="58">
        <v>501</v>
      </c>
      <c r="F93" s="58">
        <v>1399</v>
      </c>
      <c r="G93" s="58">
        <v>712</v>
      </c>
      <c r="H93" s="58">
        <v>687</v>
      </c>
    </row>
    <row r="94" spans="1:8">
      <c r="A94" s="58" t="s">
        <v>1177</v>
      </c>
      <c r="B94" s="58" t="s">
        <v>802</v>
      </c>
      <c r="C94" s="58" t="s">
        <v>2293</v>
      </c>
      <c r="D94" s="58">
        <v>9.9</v>
      </c>
      <c r="E94" s="58">
        <v>411</v>
      </c>
      <c r="F94" s="58">
        <v>901</v>
      </c>
      <c r="G94" s="58">
        <v>515</v>
      </c>
      <c r="H94" s="58">
        <v>386</v>
      </c>
    </row>
    <row r="95" spans="1:8">
      <c r="A95" s="58" t="s">
        <v>1177</v>
      </c>
      <c r="B95" s="58" t="s">
        <v>802</v>
      </c>
      <c r="C95" s="58" t="s">
        <v>2294</v>
      </c>
      <c r="D95" s="58">
        <v>22.5</v>
      </c>
      <c r="E95" s="58">
        <v>182</v>
      </c>
      <c r="F95" s="58">
        <v>436</v>
      </c>
      <c r="G95" s="58">
        <v>231</v>
      </c>
      <c r="H95" s="58">
        <v>205</v>
      </c>
    </row>
    <row r="96" spans="1:8">
      <c r="A96" s="58" t="s">
        <v>1177</v>
      </c>
      <c r="B96" s="58" t="s">
        <v>802</v>
      </c>
      <c r="C96" s="58" t="s">
        <v>2295</v>
      </c>
      <c r="D96" s="58">
        <v>18.5</v>
      </c>
      <c r="E96" s="58">
        <v>748</v>
      </c>
      <c r="F96" s="58">
        <v>1752</v>
      </c>
      <c r="G96" s="58">
        <v>824</v>
      </c>
      <c r="H96" s="58">
        <v>928</v>
      </c>
    </row>
    <row r="97" spans="1:8">
      <c r="A97" s="58" t="s">
        <v>1177</v>
      </c>
      <c r="B97" s="58" t="s">
        <v>802</v>
      </c>
      <c r="C97" s="58" t="s">
        <v>2296</v>
      </c>
      <c r="D97" s="58">
        <v>11.8</v>
      </c>
      <c r="E97" s="58">
        <v>393</v>
      </c>
      <c r="F97" s="58">
        <v>1087</v>
      </c>
      <c r="G97" s="58">
        <v>531</v>
      </c>
      <c r="H97" s="58">
        <v>556</v>
      </c>
    </row>
    <row r="98" spans="1:8">
      <c r="A98" s="58" t="s">
        <v>1177</v>
      </c>
      <c r="B98" s="58" t="s">
        <v>803</v>
      </c>
      <c r="C98" s="58" t="s">
        <v>803</v>
      </c>
      <c r="D98" s="58">
        <v>32.6</v>
      </c>
      <c r="E98" s="58">
        <v>172</v>
      </c>
      <c r="F98" s="58">
        <v>562</v>
      </c>
      <c r="G98" s="58">
        <v>261</v>
      </c>
      <c r="H98" s="58">
        <v>301</v>
      </c>
    </row>
    <row r="99" spans="1:8">
      <c r="A99" s="58" t="s">
        <v>1177</v>
      </c>
      <c r="B99" s="58" t="s">
        <v>804</v>
      </c>
      <c r="C99" s="58" t="s">
        <v>804</v>
      </c>
      <c r="D99" s="58" t="s">
        <v>257</v>
      </c>
      <c r="E99" s="58">
        <v>23</v>
      </c>
      <c r="F99" s="58">
        <v>63</v>
      </c>
      <c r="G99" s="58">
        <v>26</v>
      </c>
      <c r="H99" s="58">
        <v>37</v>
      </c>
    </row>
    <row r="100" spans="1:8">
      <c r="A100" s="58" t="s">
        <v>1177</v>
      </c>
      <c r="B100" s="58" t="s">
        <v>804</v>
      </c>
      <c r="C100" s="58" t="s">
        <v>2297</v>
      </c>
      <c r="D100" s="58">
        <v>14.3</v>
      </c>
      <c r="E100" s="58">
        <v>342</v>
      </c>
      <c r="F100" s="58">
        <v>1074</v>
      </c>
      <c r="G100" s="58">
        <v>532</v>
      </c>
      <c r="H100" s="58">
        <v>542</v>
      </c>
    </row>
    <row r="101" spans="1:8">
      <c r="A101" s="58" t="s">
        <v>1177</v>
      </c>
      <c r="B101" s="58" t="s">
        <v>804</v>
      </c>
      <c r="C101" s="58" t="s">
        <v>2298</v>
      </c>
      <c r="D101" s="58">
        <v>23.8</v>
      </c>
      <c r="E101" s="58">
        <v>302</v>
      </c>
      <c r="F101" s="58">
        <v>881</v>
      </c>
      <c r="G101" s="58">
        <v>443</v>
      </c>
      <c r="H101" s="58">
        <v>438</v>
      </c>
    </row>
    <row r="102" spans="1:8">
      <c r="A102" s="58" t="s">
        <v>1177</v>
      </c>
      <c r="B102" s="58" t="s">
        <v>804</v>
      </c>
      <c r="C102" s="58" t="s">
        <v>2299</v>
      </c>
      <c r="D102" s="58">
        <v>13.9</v>
      </c>
      <c r="E102" s="58">
        <v>390</v>
      </c>
      <c r="F102" s="58">
        <v>1009</v>
      </c>
      <c r="G102" s="58">
        <v>508</v>
      </c>
      <c r="H102" s="58">
        <v>501</v>
      </c>
    </row>
    <row r="103" spans="1:8">
      <c r="A103" s="58" t="s">
        <v>1177</v>
      </c>
      <c r="B103" s="58" t="s">
        <v>804</v>
      </c>
      <c r="C103" s="58" t="s">
        <v>2300</v>
      </c>
      <c r="D103" s="58">
        <v>14.4</v>
      </c>
      <c r="E103" s="58">
        <v>60</v>
      </c>
      <c r="F103" s="58">
        <v>176</v>
      </c>
      <c r="G103" s="58">
        <v>94</v>
      </c>
      <c r="H103" s="58">
        <v>82</v>
      </c>
    </row>
    <row r="104" spans="1:8">
      <c r="A104" s="58" t="s">
        <v>1177</v>
      </c>
      <c r="B104" s="58" t="s">
        <v>805</v>
      </c>
      <c r="C104" s="58" t="s">
        <v>805</v>
      </c>
      <c r="D104" s="58">
        <v>61</v>
      </c>
      <c r="E104" s="58">
        <v>455</v>
      </c>
      <c r="F104" s="58">
        <v>1321</v>
      </c>
      <c r="G104" s="58">
        <v>667</v>
      </c>
      <c r="H104" s="58">
        <v>654</v>
      </c>
    </row>
    <row r="105" spans="1:8">
      <c r="A105" s="58" t="s">
        <v>1177</v>
      </c>
      <c r="B105" s="58" t="s">
        <v>806</v>
      </c>
      <c r="C105" s="58" t="s">
        <v>806</v>
      </c>
      <c r="D105" s="58">
        <v>326.10000000000002</v>
      </c>
      <c r="E105" s="58">
        <v>2667</v>
      </c>
      <c r="F105" s="58">
        <v>7435</v>
      </c>
      <c r="G105" s="58">
        <v>3610</v>
      </c>
      <c r="H105" s="58">
        <v>3825</v>
      </c>
    </row>
    <row r="106" spans="1:8">
      <c r="A106" s="58" t="s">
        <v>1177</v>
      </c>
      <c r="B106" s="58" t="s">
        <v>807</v>
      </c>
      <c r="C106" s="58" t="s">
        <v>807</v>
      </c>
      <c r="D106" s="58">
        <v>236.6</v>
      </c>
      <c r="E106" s="58">
        <v>3480</v>
      </c>
      <c r="F106" s="58">
        <v>8879</v>
      </c>
      <c r="G106" s="58">
        <v>4656</v>
      </c>
      <c r="H106" s="58">
        <v>4223</v>
      </c>
    </row>
    <row r="107" spans="1:8">
      <c r="A107" s="58" t="s">
        <v>1177</v>
      </c>
      <c r="B107" s="58" t="s">
        <v>798</v>
      </c>
      <c r="C107" s="58" t="s">
        <v>798</v>
      </c>
      <c r="D107" s="58">
        <v>133.5</v>
      </c>
      <c r="E107" s="58">
        <v>424</v>
      </c>
      <c r="F107" s="58">
        <v>1165</v>
      </c>
      <c r="G107" s="58">
        <v>606</v>
      </c>
      <c r="H107" s="58">
        <v>559</v>
      </c>
    </row>
    <row r="108" spans="1:8">
      <c r="A108" s="58" t="s">
        <v>391</v>
      </c>
      <c r="B108" s="58" t="s">
        <v>313</v>
      </c>
      <c r="C108" s="58" t="s">
        <v>313</v>
      </c>
      <c r="D108" s="58">
        <v>1342</v>
      </c>
      <c r="E108" s="58">
        <v>18443</v>
      </c>
      <c r="F108" s="58">
        <v>47540</v>
      </c>
      <c r="G108" s="58">
        <v>24122</v>
      </c>
      <c r="H108" s="58">
        <v>23418</v>
      </c>
    </row>
    <row r="109" spans="1:8">
      <c r="A109" s="58" t="s">
        <v>391</v>
      </c>
      <c r="B109" s="58" t="s">
        <v>798</v>
      </c>
      <c r="C109" s="58" t="s">
        <v>798</v>
      </c>
      <c r="D109" s="58">
        <v>133.5</v>
      </c>
      <c r="E109" s="58">
        <v>435</v>
      </c>
      <c r="F109" s="58">
        <v>1154</v>
      </c>
      <c r="G109" s="58">
        <v>602</v>
      </c>
      <c r="H109" s="58">
        <v>552</v>
      </c>
    </row>
    <row r="110" spans="1:8">
      <c r="A110" s="58" t="s">
        <v>391</v>
      </c>
      <c r="B110" s="58" t="s">
        <v>799</v>
      </c>
      <c r="C110" s="58" t="s">
        <v>799</v>
      </c>
      <c r="D110" s="58">
        <v>42.5</v>
      </c>
      <c r="E110" s="58">
        <v>10</v>
      </c>
      <c r="F110" s="58">
        <v>22</v>
      </c>
      <c r="G110" s="58">
        <v>14</v>
      </c>
      <c r="H110" s="58">
        <v>8</v>
      </c>
    </row>
    <row r="111" spans="1:8">
      <c r="A111" s="58" t="s">
        <v>391</v>
      </c>
      <c r="B111" s="58" t="s">
        <v>799</v>
      </c>
      <c r="C111" s="58" t="s">
        <v>2278</v>
      </c>
      <c r="D111" s="58">
        <v>18.7</v>
      </c>
      <c r="E111" s="58">
        <v>484</v>
      </c>
      <c r="F111" s="58">
        <v>1275</v>
      </c>
      <c r="G111" s="58">
        <v>645</v>
      </c>
      <c r="H111" s="58">
        <v>630</v>
      </c>
    </row>
    <row r="112" spans="1:8">
      <c r="A112" s="58" t="s">
        <v>391</v>
      </c>
      <c r="B112" s="58" t="s">
        <v>799</v>
      </c>
      <c r="C112" s="58" t="s">
        <v>2279</v>
      </c>
      <c r="D112" s="58">
        <v>15.6</v>
      </c>
      <c r="E112" s="58">
        <v>502</v>
      </c>
      <c r="F112" s="58">
        <v>1256</v>
      </c>
      <c r="G112" s="58">
        <v>657</v>
      </c>
      <c r="H112" s="58">
        <v>599</v>
      </c>
    </row>
    <row r="113" spans="1:8">
      <c r="A113" s="58" t="s">
        <v>391</v>
      </c>
      <c r="B113" s="58" t="s">
        <v>799</v>
      </c>
      <c r="C113" s="58" t="s">
        <v>2280</v>
      </c>
      <c r="D113" s="58">
        <v>23.5</v>
      </c>
      <c r="E113" s="58">
        <v>718</v>
      </c>
      <c r="F113" s="58">
        <v>1880</v>
      </c>
      <c r="G113" s="58">
        <v>952</v>
      </c>
      <c r="H113" s="58">
        <v>928</v>
      </c>
    </row>
    <row r="114" spans="1:8">
      <c r="A114" s="58" t="s">
        <v>391</v>
      </c>
      <c r="B114" s="58" t="s">
        <v>799</v>
      </c>
      <c r="C114" s="58" t="s">
        <v>2281</v>
      </c>
      <c r="D114" s="58">
        <v>21.8</v>
      </c>
      <c r="E114" s="58">
        <v>652</v>
      </c>
      <c r="F114" s="58">
        <v>1736</v>
      </c>
      <c r="G114" s="58">
        <v>875</v>
      </c>
      <c r="H114" s="58">
        <v>861</v>
      </c>
    </row>
    <row r="115" spans="1:8">
      <c r="A115" s="58" t="s">
        <v>391</v>
      </c>
      <c r="B115" s="58" t="s">
        <v>799</v>
      </c>
      <c r="C115" s="58" t="s">
        <v>2282</v>
      </c>
      <c r="D115" s="58">
        <v>23.1</v>
      </c>
      <c r="E115" s="58">
        <v>293</v>
      </c>
      <c r="F115" s="58">
        <v>709</v>
      </c>
      <c r="G115" s="58">
        <v>372</v>
      </c>
      <c r="H115" s="58">
        <v>337</v>
      </c>
    </row>
    <row r="116" spans="1:8">
      <c r="A116" s="58" t="s">
        <v>391</v>
      </c>
      <c r="B116" s="58" t="s">
        <v>799</v>
      </c>
      <c r="C116" s="58" t="s">
        <v>2283</v>
      </c>
      <c r="D116" s="58">
        <v>31.7</v>
      </c>
      <c r="E116" s="58">
        <v>153</v>
      </c>
      <c r="F116" s="58">
        <v>405</v>
      </c>
      <c r="G116" s="58">
        <v>222</v>
      </c>
      <c r="H116" s="58">
        <v>183</v>
      </c>
    </row>
    <row r="117" spans="1:8">
      <c r="A117" s="58" t="s">
        <v>391</v>
      </c>
      <c r="B117" s="58" t="s">
        <v>799</v>
      </c>
      <c r="C117" s="58" t="s">
        <v>2284</v>
      </c>
      <c r="D117" s="58">
        <v>27</v>
      </c>
      <c r="E117" s="58">
        <v>630</v>
      </c>
      <c r="F117" s="58">
        <v>1439</v>
      </c>
      <c r="G117" s="58">
        <v>735</v>
      </c>
      <c r="H117" s="58">
        <v>704</v>
      </c>
    </row>
    <row r="118" spans="1:8">
      <c r="A118" s="58" t="s">
        <v>391</v>
      </c>
      <c r="B118" s="58" t="s">
        <v>799</v>
      </c>
      <c r="C118" s="58" t="s">
        <v>2285</v>
      </c>
      <c r="D118" s="58">
        <v>20.100000000000001</v>
      </c>
      <c r="E118" s="58">
        <v>248</v>
      </c>
      <c r="F118" s="58">
        <v>663</v>
      </c>
      <c r="G118" s="58">
        <v>335</v>
      </c>
      <c r="H118" s="58">
        <v>328</v>
      </c>
    </row>
    <row r="119" spans="1:8">
      <c r="A119" s="58" t="s">
        <v>391</v>
      </c>
      <c r="B119" s="58" t="s">
        <v>799</v>
      </c>
      <c r="C119" s="58" t="s">
        <v>2286</v>
      </c>
      <c r="D119" s="58">
        <v>30.4</v>
      </c>
      <c r="E119" s="58">
        <v>613</v>
      </c>
      <c r="F119" s="58">
        <v>1479</v>
      </c>
      <c r="G119" s="58">
        <v>785</v>
      </c>
      <c r="H119" s="58">
        <v>694</v>
      </c>
    </row>
    <row r="120" spans="1:8">
      <c r="A120" s="58" t="s">
        <v>391</v>
      </c>
      <c r="B120" s="58" t="s">
        <v>800</v>
      </c>
      <c r="C120" s="58" t="s">
        <v>800</v>
      </c>
      <c r="D120" s="58">
        <v>18.8</v>
      </c>
      <c r="E120" s="58">
        <v>950</v>
      </c>
      <c r="F120" s="58">
        <v>2333</v>
      </c>
      <c r="G120" s="58">
        <v>1157</v>
      </c>
      <c r="H120" s="58">
        <v>1176</v>
      </c>
    </row>
    <row r="121" spans="1:8">
      <c r="A121" s="58" t="s">
        <v>391</v>
      </c>
      <c r="B121" s="58" t="s">
        <v>801</v>
      </c>
      <c r="C121" s="58" t="s">
        <v>2287</v>
      </c>
      <c r="D121" s="58">
        <v>15.3</v>
      </c>
      <c r="E121" s="58">
        <v>508</v>
      </c>
      <c r="F121" s="58">
        <v>1366</v>
      </c>
      <c r="G121" s="58">
        <v>687</v>
      </c>
      <c r="H121" s="58">
        <v>679</v>
      </c>
    </row>
    <row r="122" spans="1:8">
      <c r="A122" s="58" t="s">
        <v>391</v>
      </c>
      <c r="B122" s="58" t="s">
        <v>801</v>
      </c>
      <c r="C122" s="58" t="s">
        <v>2288</v>
      </c>
      <c r="D122" s="58">
        <v>10.7</v>
      </c>
      <c r="E122" s="58">
        <v>147</v>
      </c>
      <c r="F122" s="58">
        <v>403</v>
      </c>
      <c r="G122" s="58">
        <v>206</v>
      </c>
      <c r="H122" s="58">
        <v>197</v>
      </c>
    </row>
    <row r="123" spans="1:8">
      <c r="A123" s="58" t="s">
        <v>391</v>
      </c>
      <c r="B123" s="58" t="s">
        <v>801</v>
      </c>
      <c r="C123" s="58" t="s">
        <v>2289</v>
      </c>
      <c r="D123" s="58">
        <v>16.600000000000001</v>
      </c>
      <c r="E123" s="58">
        <v>385</v>
      </c>
      <c r="F123" s="58">
        <v>1018</v>
      </c>
      <c r="G123" s="58">
        <v>518</v>
      </c>
      <c r="H123" s="58">
        <v>500</v>
      </c>
    </row>
    <row r="124" spans="1:8">
      <c r="A124" s="58" t="s">
        <v>391</v>
      </c>
      <c r="B124" s="58" t="s">
        <v>801</v>
      </c>
      <c r="C124" s="58" t="s">
        <v>2290</v>
      </c>
      <c r="D124" s="58">
        <v>13.7</v>
      </c>
      <c r="E124" s="58">
        <v>55</v>
      </c>
      <c r="F124" s="58">
        <v>126</v>
      </c>
      <c r="G124" s="58">
        <v>64</v>
      </c>
      <c r="H124" s="58">
        <v>62</v>
      </c>
    </row>
    <row r="125" spans="1:8">
      <c r="A125" s="58" t="s">
        <v>391</v>
      </c>
      <c r="B125" s="58" t="s">
        <v>802</v>
      </c>
      <c r="C125" s="58" t="s">
        <v>802</v>
      </c>
      <c r="D125" s="58">
        <v>54.9</v>
      </c>
      <c r="E125" s="58">
        <v>793</v>
      </c>
      <c r="F125" s="58">
        <v>1695</v>
      </c>
      <c r="G125" s="58">
        <v>860</v>
      </c>
      <c r="H125" s="58">
        <v>835</v>
      </c>
    </row>
    <row r="126" spans="1:8">
      <c r="A126" s="58" t="s">
        <v>391</v>
      </c>
      <c r="B126" s="58" t="s">
        <v>802</v>
      </c>
      <c r="C126" s="58" t="s">
        <v>2291</v>
      </c>
      <c r="D126" s="58">
        <v>20.5</v>
      </c>
      <c r="E126" s="58">
        <v>572</v>
      </c>
      <c r="F126" s="58">
        <v>1519</v>
      </c>
      <c r="G126" s="58">
        <v>755</v>
      </c>
      <c r="H126" s="58">
        <v>764</v>
      </c>
    </row>
    <row r="127" spans="1:8">
      <c r="A127" s="58" t="s">
        <v>391</v>
      </c>
      <c r="B127" s="58" t="s">
        <v>802</v>
      </c>
      <c r="C127" s="58" t="s">
        <v>2292</v>
      </c>
      <c r="D127" s="58">
        <v>18.2</v>
      </c>
      <c r="E127" s="58">
        <v>501</v>
      </c>
      <c r="F127" s="58">
        <v>1386</v>
      </c>
      <c r="G127" s="58">
        <v>708</v>
      </c>
      <c r="H127" s="58">
        <v>678</v>
      </c>
    </row>
    <row r="128" spans="1:8">
      <c r="A128" s="58" t="s">
        <v>391</v>
      </c>
      <c r="B128" s="58" t="s">
        <v>802</v>
      </c>
      <c r="C128" s="58" t="s">
        <v>2293</v>
      </c>
      <c r="D128" s="58">
        <v>9.9</v>
      </c>
      <c r="E128" s="58">
        <v>439</v>
      </c>
      <c r="F128" s="58">
        <v>928</v>
      </c>
      <c r="G128" s="58">
        <v>533</v>
      </c>
      <c r="H128" s="58">
        <v>395</v>
      </c>
    </row>
    <row r="129" spans="1:8">
      <c r="A129" s="58" t="s">
        <v>391</v>
      </c>
      <c r="B129" s="58" t="s">
        <v>802</v>
      </c>
      <c r="C129" s="58" t="s">
        <v>2294</v>
      </c>
      <c r="D129" s="58">
        <v>22.5</v>
      </c>
      <c r="E129" s="58">
        <v>187</v>
      </c>
      <c r="F129" s="58">
        <v>432</v>
      </c>
      <c r="G129" s="58">
        <v>233</v>
      </c>
      <c r="H129" s="58">
        <v>199</v>
      </c>
    </row>
    <row r="130" spans="1:8">
      <c r="A130" s="58" t="s">
        <v>391</v>
      </c>
      <c r="B130" s="58" t="s">
        <v>802</v>
      </c>
      <c r="C130" s="58" t="s">
        <v>2295</v>
      </c>
      <c r="D130" s="58">
        <v>18.5</v>
      </c>
      <c r="E130" s="58">
        <v>750</v>
      </c>
      <c r="F130" s="58">
        <v>1742</v>
      </c>
      <c r="G130" s="58">
        <v>814</v>
      </c>
      <c r="H130" s="58">
        <v>928</v>
      </c>
    </row>
    <row r="131" spans="1:8">
      <c r="A131" s="58" t="s">
        <v>391</v>
      </c>
      <c r="B131" s="58" t="s">
        <v>802</v>
      </c>
      <c r="C131" s="58" t="s">
        <v>2296</v>
      </c>
      <c r="D131" s="58">
        <v>11.8</v>
      </c>
      <c r="E131" s="58">
        <v>402</v>
      </c>
      <c r="F131" s="58">
        <v>1103</v>
      </c>
      <c r="G131" s="58">
        <v>537</v>
      </c>
      <c r="H131" s="58">
        <v>566</v>
      </c>
    </row>
    <row r="132" spans="1:8">
      <c r="A132" s="58" t="s">
        <v>391</v>
      </c>
      <c r="B132" s="58" t="s">
        <v>803</v>
      </c>
      <c r="C132" s="58" t="s">
        <v>803</v>
      </c>
      <c r="D132" s="58">
        <v>32.6</v>
      </c>
      <c r="E132" s="58">
        <v>177</v>
      </c>
      <c r="F132" s="58">
        <v>583</v>
      </c>
      <c r="G132" s="58">
        <v>272</v>
      </c>
      <c r="H132" s="58">
        <v>311</v>
      </c>
    </row>
    <row r="133" spans="1:8">
      <c r="A133" s="58" t="s">
        <v>391</v>
      </c>
      <c r="B133" s="58" t="s">
        <v>804</v>
      </c>
      <c r="C133" s="58" t="s">
        <v>804</v>
      </c>
      <c r="D133" s="58" t="s">
        <v>257</v>
      </c>
      <c r="E133" s="58">
        <v>25</v>
      </c>
      <c r="F133" s="58">
        <v>66</v>
      </c>
      <c r="G133" s="58">
        <v>27</v>
      </c>
      <c r="H133" s="58">
        <v>39</v>
      </c>
    </row>
    <row r="134" spans="1:8">
      <c r="A134" s="58" t="s">
        <v>391</v>
      </c>
      <c r="B134" s="58" t="s">
        <v>804</v>
      </c>
      <c r="C134" s="58" t="s">
        <v>2297</v>
      </c>
      <c r="D134" s="58">
        <v>14.3</v>
      </c>
      <c r="E134" s="58">
        <v>341</v>
      </c>
      <c r="F134" s="58">
        <v>1063</v>
      </c>
      <c r="G134" s="58">
        <v>521</v>
      </c>
      <c r="H134" s="58">
        <v>542</v>
      </c>
    </row>
    <row r="135" spans="1:8">
      <c r="A135" s="58" t="s">
        <v>391</v>
      </c>
      <c r="B135" s="58" t="s">
        <v>804</v>
      </c>
      <c r="C135" s="58" t="s">
        <v>2298</v>
      </c>
      <c r="D135" s="58">
        <v>23.8</v>
      </c>
      <c r="E135" s="58">
        <v>302</v>
      </c>
      <c r="F135" s="58">
        <v>877</v>
      </c>
      <c r="G135" s="58">
        <v>444</v>
      </c>
      <c r="H135" s="58">
        <v>433</v>
      </c>
    </row>
    <row r="136" spans="1:8">
      <c r="A136" s="58" t="s">
        <v>391</v>
      </c>
      <c r="B136" s="58" t="s">
        <v>804</v>
      </c>
      <c r="C136" s="58" t="s">
        <v>2299</v>
      </c>
      <c r="D136" s="58">
        <v>13.9</v>
      </c>
      <c r="E136" s="58">
        <v>401</v>
      </c>
      <c r="F136" s="58">
        <v>1051</v>
      </c>
      <c r="G136" s="58">
        <v>530</v>
      </c>
      <c r="H136" s="58">
        <v>521</v>
      </c>
    </row>
    <row r="137" spans="1:8">
      <c r="A137" s="58" t="s">
        <v>391</v>
      </c>
      <c r="B137" s="58" t="s">
        <v>804</v>
      </c>
      <c r="C137" s="58" t="s">
        <v>2300</v>
      </c>
      <c r="D137" s="58">
        <v>14.4</v>
      </c>
      <c r="E137" s="58">
        <v>61</v>
      </c>
      <c r="F137" s="58">
        <v>183</v>
      </c>
      <c r="G137" s="58">
        <v>99</v>
      </c>
      <c r="H137" s="58">
        <v>84</v>
      </c>
    </row>
    <row r="138" spans="1:8">
      <c r="A138" s="58" t="s">
        <v>391</v>
      </c>
      <c r="B138" s="58" t="s">
        <v>805</v>
      </c>
      <c r="C138" s="58" t="s">
        <v>805</v>
      </c>
      <c r="D138" s="58">
        <v>61</v>
      </c>
      <c r="E138" s="58">
        <v>459</v>
      </c>
      <c r="F138" s="58">
        <v>1322</v>
      </c>
      <c r="G138" s="58">
        <v>669</v>
      </c>
      <c r="H138" s="58">
        <v>653</v>
      </c>
    </row>
    <row r="139" spans="1:8">
      <c r="A139" s="58" t="s">
        <v>391</v>
      </c>
      <c r="B139" s="58" t="s">
        <v>806</v>
      </c>
      <c r="C139" s="58" t="s">
        <v>806</v>
      </c>
      <c r="D139" s="58">
        <v>326.10000000000002</v>
      </c>
      <c r="E139" s="58">
        <v>2703</v>
      </c>
      <c r="F139" s="58">
        <v>7433</v>
      </c>
      <c r="G139" s="58">
        <v>3621</v>
      </c>
      <c r="H139" s="58">
        <v>3812</v>
      </c>
    </row>
    <row r="140" spans="1:8">
      <c r="A140" s="58" t="s">
        <v>391</v>
      </c>
      <c r="B140" s="58" t="s">
        <v>807</v>
      </c>
      <c r="C140" s="58" t="s">
        <v>807</v>
      </c>
      <c r="D140" s="58">
        <v>236.6</v>
      </c>
      <c r="E140" s="58">
        <v>3547</v>
      </c>
      <c r="F140" s="58">
        <v>8893</v>
      </c>
      <c r="G140" s="58">
        <v>4673</v>
      </c>
      <c r="H140" s="58">
        <v>4220</v>
      </c>
    </row>
    <row r="141" spans="1:8">
      <c r="A141" s="58" t="s">
        <v>391</v>
      </c>
      <c r="B141" s="58" t="s">
        <v>798</v>
      </c>
      <c r="C141" s="58" t="s">
        <v>798</v>
      </c>
      <c r="D141" s="58">
        <v>133.5</v>
      </c>
      <c r="E141" s="58">
        <v>435</v>
      </c>
      <c r="F141" s="58">
        <v>1154</v>
      </c>
      <c r="G141" s="58">
        <v>602</v>
      </c>
      <c r="H141" s="58">
        <v>552</v>
      </c>
    </row>
    <row r="142" spans="1:8">
      <c r="A142" s="58" t="s">
        <v>376</v>
      </c>
      <c r="B142" s="58" t="s">
        <v>313</v>
      </c>
      <c r="C142" s="58" t="s">
        <v>313</v>
      </c>
      <c r="D142" s="58">
        <v>1342</v>
      </c>
      <c r="E142" s="58">
        <v>18631</v>
      </c>
      <c r="F142" s="58">
        <v>47521</v>
      </c>
      <c r="G142" s="58">
        <v>24101</v>
      </c>
      <c r="H142" s="58">
        <v>23420</v>
      </c>
    </row>
    <row r="143" spans="1:8">
      <c r="A143" s="58" t="s">
        <v>376</v>
      </c>
      <c r="B143" s="58" t="s">
        <v>798</v>
      </c>
      <c r="C143" s="58" t="s">
        <v>798</v>
      </c>
      <c r="D143" s="58">
        <v>133.5</v>
      </c>
      <c r="E143" s="58">
        <v>421</v>
      </c>
      <c r="F143" s="58">
        <v>1119</v>
      </c>
      <c r="G143" s="58">
        <v>571</v>
      </c>
      <c r="H143" s="58">
        <v>548</v>
      </c>
    </row>
    <row r="144" spans="1:8">
      <c r="A144" s="58" t="s">
        <v>376</v>
      </c>
      <c r="B144" s="58" t="s">
        <v>799</v>
      </c>
      <c r="C144" s="58" t="s">
        <v>799</v>
      </c>
      <c r="D144" s="58">
        <v>42.5</v>
      </c>
      <c r="E144" s="58">
        <v>10</v>
      </c>
      <c r="F144" s="58">
        <v>22</v>
      </c>
      <c r="G144" s="58">
        <v>14</v>
      </c>
      <c r="H144" s="58">
        <v>8</v>
      </c>
    </row>
    <row r="145" spans="1:8">
      <c r="A145" s="58" t="s">
        <v>376</v>
      </c>
      <c r="B145" s="58" t="s">
        <v>799</v>
      </c>
      <c r="C145" s="58" t="s">
        <v>2278</v>
      </c>
      <c r="D145" s="58">
        <v>18.7</v>
      </c>
      <c r="E145" s="58">
        <v>492</v>
      </c>
      <c r="F145" s="58">
        <v>1287</v>
      </c>
      <c r="G145" s="58">
        <v>649</v>
      </c>
      <c r="H145" s="58">
        <v>638</v>
      </c>
    </row>
    <row r="146" spans="1:8">
      <c r="A146" s="58" t="s">
        <v>376</v>
      </c>
      <c r="B146" s="58" t="s">
        <v>799</v>
      </c>
      <c r="C146" s="58" t="s">
        <v>2279</v>
      </c>
      <c r="D146" s="58">
        <v>15.6</v>
      </c>
      <c r="E146" s="58">
        <v>516</v>
      </c>
      <c r="F146" s="58">
        <v>1293</v>
      </c>
      <c r="G146" s="58">
        <v>679</v>
      </c>
      <c r="H146" s="58">
        <v>614</v>
      </c>
    </row>
    <row r="147" spans="1:8">
      <c r="A147" s="58" t="s">
        <v>376</v>
      </c>
      <c r="B147" s="58" t="s">
        <v>799</v>
      </c>
      <c r="C147" s="58" t="s">
        <v>2280</v>
      </c>
      <c r="D147" s="58">
        <v>23.5</v>
      </c>
      <c r="E147" s="58">
        <v>727</v>
      </c>
      <c r="F147" s="58">
        <v>1882</v>
      </c>
      <c r="G147" s="58">
        <v>962</v>
      </c>
      <c r="H147" s="58">
        <v>920</v>
      </c>
    </row>
    <row r="148" spans="1:8">
      <c r="A148" s="58" t="s">
        <v>376</v>
      </c>
      <c r="B148" s="58" t="s">
        <v>799</v>
      </c>
      <c r="C148" s="58" t="s">
        <v>2281</v>
      </c>
      <c r="D148" s="58">
        <v>21.8</v>
      </c>
      <c r="E148" s="58">
        <v>656</v>
      </c>
      <c r="F148" s="58">
        <v>1718</v>
      </c>
      <c r="G148" s="58">
        <v>859</v>
      </c>
      <c r="H148" s="58">
        <v>859</v>
      </c>
    </row>
    <row r="149" spans="1:8">
      <c r="A149" s="58" t="s">
        <v>376</v>
      </c>
      <c r="B149" s="58" t="s">
        <v>799</v>
      </c>
      <c r="C149" s="58" t="s">
        <v>2282</v>
      </c>
      <c r="D149" s="58">
        <v>23.1</v>
      </c>
      <c r="E149" s="58">
        <v>298</v>
      </c>
      <c r="F149" s="58">
        <v>695</v>
      </c>
      <c r="G149" s="58">
        <v>359</v>
      </c>
      <c r="H149" s="58">
        <v>336</v>
      </c>
    </row>
    <row r="150" spans="1:8">
      <c r="A150" s="58" t="s">
        <v>376</v>
      </c>
      <c r="B150" s="58" t="s">
        <v>799</v>
      </c>
      <c r="C150" s="58" t="s">
        <v>2283</v>
      </c>
      <c r="D150" s="58">
        <v>31.7</v>
      </c>
      <c r="E150" s="58">
        <v>148</v>
      </c>
      <c r="F150" s="58">
        <v>405</v>
      </c>
      <c r="G150" s="58">
        <v>218</v>
      </c>
      <c r="H150" s="58">
        <v>187</v>
      </c>
    </row>
    <row r="151" spans="1:8">
      <c r="A151" s="58" t="s">
        <v>376</v>
      </c>
      <c r="B151" s="58" t="s">
        <v>799</v>
      </c>
      <c r="C151" s="58" t="s">
        <v>2284</v>
      </c>
      <c r="D151" s="58">
        <v>27</v>
      </c>
      <c r="E151" s="58">
        <v>620</v>
      </c>
      <c r="F151" s="58">
        <v>1382</v>
      </c>
      <c r="G151" s="58">
        <v>707</v>
      </c>
      <c r="H151" s="58">
        <v>675</v>
      </c>
    </row>
    <row r="152" spans="1:8">
      <c r="A152" s="58" t="s">
        <v>376</v>
      </c>
      <c r="B152" s="58" t="s">
        <v>799</v>
      </c>
      <c r="C152" s="58" t="s">
        <v>2285</v>
      </c>
      <c r="D152" s="58">
        <v>20.100000000000001</v>
      </c>
      <c r="E152" s="58">
        <v>244</v>
      </c>
      <c r="F152" s="58">
        <v>645</v>
      </c>
      <c r="G152" s="58">
        <v>326</v>
      </c>
      <c r="H152" s="58">
        <v>319</v>
      </c>
    </row>
    <row r="153" spans="1:8">
      <c r="A153" s="58" t="s">
        <v>376</v>
      </c>
      <c r="B153" s="58" t="s">
        <v>799</v>
      </c>
      <c r="C153" s="58" t="s">
        <v>2286</v>
      </c>
      <c r="D153" s="58">
        <v>30.4</v>
      </c>
      <c r="E153" s="58">
        <v>596</v>
      </c>
      <c r="F153" s="58">
        <v>1424</v>
      </c>
      <c r="G153" s="58">
        <v>744</v>
      </c>
      <c r="H153" s="58">
        <v>680</v>
      </c>
    </row>
    <row r="154" spans="1:8">
      <c r="A154" s="58" t="s">
        <v>376</v>
      </c>
      <c r="B154" s="58" t="s">
        <v>800</v>
      </c>
      <c r="C154" s="58" t="s">
        <v>800</v>
      </c>
      <c r="D154" s="58">
        <v>18.8</v>
      </c>
      <c r="E154" s="58">
        <v>950</v>
      </c>
      <c r="F154" s="58">
        <v>2310</v>
      </c>
      <c r="G154" s="58">
        <v>1136</v>
      </c>
      <c r="H154" s="58">
        <v>1174</v>
      </c>
    </row>
    <row r="155" spans="1:8">
      <c r="A155" s="58" t="s">
        <v>376</v>
      </c>
      <c r="B155" s="58" t="s">
        <v>801</v>
      </c>
      <c r="C155" s="58" t="s">
        <v>2287</v>
      </c>
      <c r="D155" s="58">
        <v>15.3</v>
      </c>
      <c r="E155" s="58">
        <v>518</v>
      </c>
      <c r="F155" s="58">
        <v>1375</v>
      </c>
      <c r="G155" s="58">
        <v>696</v>
      </c>
      <c r="H155" s="58">
        <v>679</v>
      </c>
    </row>
    <row r="156" spans="1:8">
      <c r="A156" s="58" t="s">
        <v>376</v>
      </c>
      <c r="B156" s="58" t="s">
        <v>801</v>
      </c>
      <c r="C156" s="58" t="s">
        <v>2288</v>
      </c>
      <c r="D156" s="58">
        <v>10.7</v>
      </c>
      <c r="E156" s="58">
        <v>164</v>
      </c>
      <c r="F156" s="58">
        <v>437</v>
      </c>
      <c r="G156" s="58">
        <v>223</v>
      </c>
      <c r="H156" s="58">
        <v>214</v>
      </c>
    </row>
    <row r="157" spans="1:8">
      <c r="A157" s="58" t="s">
        <v>376</v>
      </c>
      <c r="B157" s="58" t="s">
        <v>801</v>
      </c>
      <c r="C157" s="58" t="s">
        <v>2289</v>
      </c>
      <c r="D157" s="58">
        <v>16.600000000000001</v>
      </c>
      <c r="E157" s="58">
        <v>383</v>
      </c>
      <c r="F157" s="58">
        <v>1011</v>
      </c>
      <c r="G157" s="58">
        <v>510</v>
      </c>
      <c r="H157" s="58">
        <v>501</v>
      </c>
    </row>
    <row r="158" spans="1:8">
      <c r="A158" s="58" t="s">
        <v>376</v>
      </c>
      <c r="B158" s="58" t="s">
        <v>801</v>
      </c>
      <c r="C158" s="58" t="s">
        <v>2290</v>
      </c>
      <c r="D158" s="58">
        <v>13.7</v>
      </c>
      <c r="E158" s="58">
        <v>69</v>
      </c>
      <c r="F158" s="58">
        <v>162</v>
      </c>
      <c r="G158" s="58">
        <v>82</v>
      </c>
      <c r="H158" s="58">
        <v>80</v>
      </c>
    </row>
    <row r="159" spans="1:8">
      <c r="A159" s="58" t="s">
        <v>376</v>
      </c>
      <c r="B159" s="58" t="s">
        <v>802</v>
      </c>
      <c r="C159" s="58" t="s">
        <v>802</v>
      </c>
      <c r="D159" s="58">
        <v>54.9</v>
      </c>
      <c r="E159" s="58">
        <v>827</v>
      </c>
      <c r="F159" s="58">
        <v>1724</v>
      </c>
      <c r="G159" s="58">
        <v>884</v>
      </c>
      <c r="H159" s="58">
        <v>840</v>
      </c>
    </row>
    <row r="160" spans="1:8">
      <c r="A160" s="58" t="s">
        <v>376</v>
      </c>
      <c r="B160" s="58" t="s">
        <v>802</v>
      </c>
      <c r="C160" s="58" t="s">
        <v>2291</v>
      </c>
      <c r="D160" s="58">
        <v>20.5</v>
      </c>
      <c r="E160" s="58">
        <v>567</v>
      </c>
      <c r="F160" s="58">
        <v>1488</v>
      </c>
      <c r="G160" s="58">
        <v>744</v>
      </c>
      <c r="H160" s="58">
        <v>744</v>
      </c>
    </row>
    <row r="161" spans="1:8">
      <c r="A161" s="58" t="s">
        <v>376</v>
      </c>
      <c r="B161" s="58" t="s">
        <v>802</v>
      </c>
      <c r="C161" s="58" t="s">
        <v>2292</v>
      </c>
      <c r="D161" s="58">
        <v>18.2</v>
      </c>
      <c r="E161" s="58">
        <v>493</v>
      </c>
      <c r="F161" s="58">
        <v>1365</v>
      </c>
      <c r="G161" s="58">
        <v>696</v>
      </c>
      <c r="H161" s="58">
        <v>669</v>
      </c>
    </row>
    <row r="162" spans="1:8">
      <c r="A162" s="58" t="s">
        <v>376</v>
      </c>
      <c r="B162" s="58" t="s">
        <v>802</v>
      </c>
      <c r="C162" s="58" t="s">
        <v>2293</v>
      </c>
      <c r="D162" s="58">
        <v>9.9</v>
      </c>
      <c r="E162" s="58">
        <v>417</v>
      </c>
      <c r="F162" s="58">
        <v>882</v>
      </c>
      <c r="G162" s="58">
        <v>497</v>
      </c>
      <c r="H162" s="58">
        <v>385</v>
      </c>
    </row>
    <row r="163" spans="1:8">
      <c r="A163" s="58" t="s">
        <v>376</v>
      </c>
      <c r="B163" s="58" t="s">
        <v>802</v>
      </c>
      <c r="C163" s="58" t="s">
        <v>2294</v>
      </c>
      <c r="D163" s="58">
        <v>22.5</v>
      </c>
      <c r="E163" s="58">
        <v>186</v>
      </c>
      <c r="F163" s="58">
        <v>432</v>
      </c>
      <c r="G163" s="58">
        <v>235</v>
      </c>
      <c r="H163" s="58">
        <v>197</v>
      </c>
    </row>
    <row r="164" spans="1:8">
      <c r="A164" s="58" t="s">
        <v>376</v>
      </c>
      <c r="B164" s="58" t="s">
        <v>802</v>
      </c>
      <c r="C164" s="58" t="s">
        <v>2295</v>
      </c>
      <c r="D164" s="58">
        <v>18.5</v>
      </c>
      <c r="E164" s="58">
        <v>759</v>
      </c>
      <c r="F164" s="58">
        <v>1737</v>
      </c>
      <c r="G164" s="58">
        <v>809</v>
      </c>
      <c r="H164" s="58">
        <v>928</v>
      </c>
    </row>
    <row r="165" spans="1:8">
      <c r="A165" s="58" t="s">
        <v>376</v>
      </c>
      <c r="B165" s="58" t="s">
        <v>802</v>
      </c>
      <c r="C165" s="58" t="s">
        <v>2296</v>
      </c>
      <c r="D165" s="58">
        <v>11.8</v>
      </c>
      <c r="E165" s="58">
        <v>392</v>
      </c>
      <c r="F165" s="58">
        <v>1061</v>
      </c>
      <c r="G165" s="58">
        <v>515</v>
      </c>
      <c r="H165" s="58">
        <v>546</v>
      </c>
    </row>
    <row r="166" spans="1:8">
      <c r="A166" s="58" t="s">
        <v>376</v>
      </c>
      <c r="B166" s="58" t="s">
        <v>803</v>
      </c>
      <c r="C166" s="58" t="s">
        <v>803</v>
      </c>
      <c r="D166" s="58">
        <v>32.6</v>
      </c>
      <c r="E166" s="58">
        <v>188</v>
      </c>
      <c r="F166" s="58">
        <v>614</v>
      </c>
      <c r="G166" s="58">
        <v>294</v>
      </c>
      <c r="H166" s="58">
        <v>320</v>
      </c>
    </row>
    <row r="167" spans="1:8">
      <c r="A167" s="58" t="s">
        <v>376</v>
      </c>
      <c r="B167" s="58" t="s">
        <v>804</v>
      </c>
      <c r="C167" s="58" t="s">
        <v>804</v>
      </c>
      <c r="D167" s="58" t="s">
        <v>257</v>
      </c>
      <c r="E167" s="58">
        <v>23</v>
      </c>
      <c r="F167" s="58">
        <v>61</v>
      </c>
      <c r="G167" s="58">
        <v>27</v>
      </c>
      <c r="H167" s="58">
        <v>34</v>
      </c>
    </row>
    <row r="168" spans="1:8">
      <c r="A168" s="58" t="s">
        <v>376</v>
      </c>
      <c r="B168" s="58" t="s">
        <v>804</v>
      </c>
      <c r="C168" s="58" t="s">
        <v>2297</v>
      </c>
      <c r="D168" s="58">
        <v>14.3</v>
      </c>
      <c r="E168" s="58">
        <v>334</v>
      </c>
      <c r="F168" s="58">
        <v>1029</v>
      </c>
      <c r="G168" s="58">
        <v>503</v>
      </c>
      <c r="H168" s="58">
        <v>526</v>
      </c>
    </row>
    <row r="169" spans="1:8">
      <c r="A169" s="58" t="s">
        <v>376</v>
      </c>
      <c r="B169" s="58" t="s">
        <v>804</v>
      </c>
      <c r="C169" s="58" t="s">
        <v>2298</v>
      </c>
      <c r="D169" s="58">
        <v>23.8</v>
      </c>
      <c r="E169" s="58">
        <v>314</v>
      </c>
      <c r="F169" s="58">
        <v>909</v>
      </c>
      <c r="G169" s="58">
        <v>463</v>
      </c>
      <c r="H169" s="58">
        <v>446</v>
      </c>
    </row>
    <row r="170" spans="1:8">
      <c r="A170" s="58" t="s">
        <v>376</v>
      </c>
      <c r="B170" s="58" t="s">
        <v>804</v>
      </c>
      <c r="C170" s="58" t="s">
        <v>2299</v>
      </c>
      <c r="D170" s="58">
        <v>13.9</v>
      </c>
      <c r="E170" s="58">
        <v>414</v>
      </c>
      <c r="F170" s="58">
        <v>1090</v>
      </c>
      <c r="G170" s="58">
        <v>551</v>
      </c>
      <c r="H170" s="58">
        <v>539</v>
      </c>
    </row>
    <row r="171" spans="1:8">
      <c r="A171" s="58" t="s">
        <v>376</v>
      </c>
      <c r="B171" s="58" t="s">
        <v>804</v>
      </c>
      <c r="C171" s="58" t="s">
        <v>2300</v>
      </c>
      <c r="D171" s="58">
        <v>14.4</v>
      </c>
      <c r="E171" s="58">
        <v>65</v>
      </c>
      <c r="F171" s="58">
        <v>190</v>
      </c>
      <c r="G171" s="58">
        <v>102</v>
      </c>
      <c r="H171" s="58">
        <v>88</v>
      </c>
    </row>
    <row r="172" spans="1:8">
      <c r="A172" s="58" t="s">
        <v>376</v>
      </c>
      <c r="B172" s="58" t="s">
        <v>805</v>
      </c>
      <c r="C172" s="58" t="s">
        <v>805</v>
      </c>
      <c r="D172" s="58">
        <v>61</v>
      </c>
      <c r="E172" s="58">
        <v>468</v>
      </c>
      <c r="F172" s="58">
        <v>1318</v>
      </c>
      <c r="G172" s="58">
        <v>668</v>
      </c>
      <c r="H172" s="58">
        <v>650</v>
      </c>
    </row>
    <row r="173" spans="1:8">
      <c r="A173" s="58" t="s">
        <v>376</v>
      </c>
      <c r="B173" s="58" t="s">
        <v>806</v>
      </c>
      <c r="C173" s="58" t="s">
        <v>806</v>
      </c>
      <c r="D173" s="58">
        <v>326.10000000000002</v>
      </c>
      <c r="E173" s="58">
        <v>2755</v>
      </c>
      <c r="F173" s="58">
        <v>7497</v>
      </c>
      <c r="G173" s="58">
        <v>3655</v>
      </c>
      <c r="H173" s="58">
        <v>3842</v>
      </c>
    </row>
    <row r="174" spans="1:8">
      <c r="A174" s="58" t="s">
        <v>376</v>
      </c>
      <c r="B174" s="58" t="s">
        <v>807</v>
      </c>
      <c r="C174" s="58" t="s">
        <v>807</v>
      </c>
      <c r="D174" s="58">
        <v>236.6</v>
      </c>
      <c r="E174" s="58">
        <v>3617</v>
      </c>
      <c r="F174" s="58">
        <v>8957</v>
      </c>
      <c r="G174" s="58">
        <v>4723</v>
      </c>
      <c r="H174" s="58">
        <v>4234</v>
      </c>
    </row>
    <row r="175" spans="1:8">
      <c r="A175" s="58" t="s">
        <v>376</v>
      </c>
      <c r="B175" s="58" t="s">
        <v>798</v>
      </c>
      <c r="C175" s="58" t="s">
        <v>798</v>
      </c>
      <c r="D175" s="58">
        <v>133.5</v>
      </c>
      <c r="E175" s="58">
        <v>421</v>
      </c>
      <c r="F175" s="58">
        <v>1119</v>
      </c>
      <c r="G175" s="58">
        <v>571</v>
      </c>
      <c r="H175" s="58">
        <v>548</v>
      </c>
    </row>
    <row r="176" spans="1:8">
      <c r="A176" s="58" t="s">
        <v>389</v>
      </c>
      <c r="B176" s="58" t="s">
        <v>313</v>
      </c>
      <c r="C176" s="58" t="s">
        <v>313</v>
      </c>
      <c r="D176" s="58">
        <v>1342</v>
      </c>
      <c r="E176" s="58">
        <v>18762</v>
      </c>
      <c r="F176" s="58">
        <v>47508</v>
      </c>
      <c r="G176" s="58">
        <v>24062</v>
      </c>
      <c r="H176" s="58">
        <v>23446</v>
      </c>
    </row>
    <row r="177" spans="1:8">
      <c r="A177" s="58" t="s">
        <v>389</v>
      </c>
      <c r="B177" s="58" t="s">
        <v>798</v>
      </c>
      <c r="C177" s="58" t="s">
        <v>798</v>
      </c>
      <c r="D177" s="58">
        <v>133.5</v>
      </c>
      <c r="E177" s="58">
        <v>447</v>
      </c>
      <c r="F177" s="58">
        <v>1159</v>
      </c>
      <c r="G177" s="58">
        <v>594</v>
      </c>
      <c r="H177" s="58">
        <v>565</v>
      </c>
    </row>
    <row r="178" spans="1:8">
      <c r="A178" s="58" t="s">
        <v>389</v>
      </c>
      <c r="B178" s="58" t="s">
        <v>799</v>
      </c>
      <c r="C178" s="58" t="s">
        <v>799</v>
      </c>
      <c r="D178" s="58">
        <v>42.5</v>
      </c>
      <c r="E178" s="58">
        <v>10</v>
      </c>
      <c r="F178" s="58">
        <v>23</v>
      </c>
      <c r="G178" s="58">
        <v>14</v>
      </c>
      <c r="H178" s="58">
        <v>9</v>
      </c>
    </row>
    <row r="179" spans="1:8">
      <c r="A179" s="58" t="s">
        <v>389</v>
      </c>
      <c r="B179" s="58" t="s">
        <v>799</v>
      </c>
      <c r="C179" s="58" t="s">
        <v>2278</v>
      </c>
      <c r="D179" s="58">
        <v>18.7</v>
      </c>
      <c r="E179" s="58">
        <v>489</v>
      </c>
      <c r="F179" s="58">
        <v>1270</v>
      </c>
      <c r="G179" s="58">
        <v>634</v>
      </c>
      <c r="H179" s="58">
        <v>636</v>
      </c>
    </row>
    <row r="180" spans="1:8">
      <c r="A180" s="58" t="s">
        <v>389</v>
      </c>
      <c r="B180" s="58" t="s">
        <v>799</v>
      </c>
      <c r="C180" s="58" t="s">
        <v>2279</v>
      </c>
      <c r="D180" s="58">
        <v>15.6</v>
      </c>
      <c r="E180" s="58">
        <v>516</v>
      </c>
      <c r="F180" s="58">
        <v>1288</v>
      </c>
      <c r="G180" s="58">
        <v>671</v>
      </c>
      <c r="H180" s="58">
        <v>617</v>
      </c>
    </row>
    <row r="181" spans="1:8">
      <c r="A181" s="58" t="s">
        <v>389</v>
      </c>
      <c r="B181" s="58" t="s">
        <v>799</v>
      </c>
      <c r="C181" s="58" t="s">
        <v>2280</v>
      </c>
      <c r="D181" s="58">
        <v>23.5</v>
      </c>
      <c r="E181" s="58">
        <v>740</v>
      </c>
      <c r="F181" s="58">
        <v>1889</v>
      </c>
      <c r="G181" s="58">
        <v>959</v>
      </c>
      <c r="H181" s="58">
        <v>930</v>
      </c>
    </row>
    <row r="182" spans="1:8">
      <c r="A182" s="58" t="s">
        <v>389</v>
      </c>
      <c r="B182" s="58" t="s">
        <v>799</v>
      </c>
      <c r="C182" s="58" t="s">
        <v>2281</v>
      </c>
      <c r="D182" s="58">
        <v>21.8</v>
      </c>
      <c r="E182" s="58">
        <v>667</v>
      </c>
      <c r="F182" s="58">
        <v>1714</v>
      </c>
      <c r="G182" s="58">
        <v>864</v>
      </c>
      <c r="H182" s="58">
        <v>850</v>
      </c>
    </row>
    <row r="183" spans="1:8">
      <c r="A183" s="58" t="s">
        <v>389</v>
      </c>
      <c r="B183" s="58" t="s">
        <v>799</v>
      </c>
      <c r="C183" s="58" t="s">
        <v>2282</v>
      </c>
      <c r="D183" s="58">
        <v>23.1</v>
      </c>
      <c r="E183" s="58">
        <v>319</v>
      </c>
      <c r="F183" s="58">
        <v>711</v>
      </c>
      <c r="G183" s="58">
        <v>366</v>
      </c>
      <c r="H183" s="58">
        <v>345</v>
      </c>
    </row>
    <row r="184" spans="1:8">
      <c r="A184" s="58" t="s">
        <v>389</v>
      </c>
      <c r="B184" s="58" t="s">
        <v>799</v>
      </c>
      <c r="C184" s="58" t="s">
        <v>2283</v>
      </c>
      <c r="D184" s="58">
        <v>31.7</v>
      </c>
      <c r="E184" s="58">
        <v>143</v>
      </c>
      <c r="F184" s="58">
        <v>405</v>
      </c>
      <c r="G184" s="58">
        <v>213</v>
      </c>
      <c r="H184" s="58">
        <v>192</v>
      </c>
    </row>
    <row r="185" spans="1:8">
      <c r="A185" s="58" t="s">
        <v>389</v>
      </c>
      <c r="B185" s="58" t="s">
        <v>799</v>
      </c>
      <c r="C185" s="58" t="s">
        <v>2284</v>
      </c>
      <c r="D185" s="58">
        <v>27</v>
      </c>
      <c r="E185" s="58">
        <v>624</v>
      </c>
      <c r="F185" s="58">
        <v>1363</v>
      </c>
      <c r="G185" s="58">
        <v>694</v>
      </c>
      <c r="H185" s="58">
        <v>669</v>
      </c>
    </row>
    <row r="186" spans="1:8">
      <c r="A186" s="58" t="s">
        <v>389</v>
      </c>
      <c r="B186" s="58" t="s">
        <v>799</v>
      </c>
      <c r="C186" s="58" t="s">
        <v>2285</v>
      </c>
      <c r="D186" s="58">
        <v>20.100000000000001</v>
      </c>
      <c r="E186" s="58">
        <v>252</v>
      </c>
      <c r="F186" s="58">
        <v>639</v>
      </c>
      <c r="G186" s="58">
        <v>326</v>
      </c>
      <c r="H186" s="58">
        <v>313</v>
      </c>
    </row>
    <row r="187" spans="1:8">
      <c r="A187" s="58" t="s">
        <v>389</v>
      </c>
      <c r="B187" s="58" t="s">
        <v>799</v>
      </c>
      <c r="C187" s="58" t="s">
        <v>2286</v>
      </c>
      <c r="D187" s="58">
        <v>30.4</v>
      </c>
      <c r="E187" s="58">
        <v>612</v>
      </c>
      <c r="F187" s="58">
        <v>1438</v>
      </c>
      <c r="G187" s="58">
        <v>749</v>
      </c>
      <c r="H187" s="58">
        <v>689</v>
      </c>
    </row>
    <row r="188" spans="1:8">
      <c r="A188" s="58" t="s">
        <v>389</v>
      </c>
      <c r="B188" s="58" t="s">
        <v>800</v>
      </c>
      <c r="C188" s="58" t="s">
        <v>800</v>
      </c>
      <c r="D188" s="58">
        <v>18.8</v>
      </c>
      <c r="E188" s="58">
        <v>937</v>
      </c>
      <c r="F188" s="58">
        <v>2284</v>
      </c>
      <c r="G188" s="58">
        <v>1130</v>
      </c>
      <c r="H188" s="58">
        <v>1154</v>
      </c>
    </row>
    <row r="189" spans="1:8">
      <c r="A189" s="58" t="s">
        <v>389</v>
      </c>
      <c r="B189" s="58" t="s">
        <v>801</v>
      </c>
      <c r="C189" s="58" t="s">
        <v>2287</v>
      </c>
      <c r="D189" s="58">
        <v>15.3</v>
      </c>
      <c r="E189" s="58">
        <v>498</v>
      </c>
      <c r="F189" s="58">
        <v>1339</v>
      </c>
      <c r="G189" s="58">
        <v>679</v>
      </c>
      <c r="H189" s="58">
        <v>660</v>
      </c>
    </row>
    <row r="190" spans="1:8">
      <c r="A190" s="58" t="s">
        <v>389</v>
      </c>
      <c r="B190" s="58" t="s">
        <v>801</v>
      </c>
      <c r="C190" s="58" t="s">
        <v>2288</v>
      </c>
      <c r="D190" s="58">
        <v>10.7</v>
      </c>
      <c r="E190" s="58">
        <v>181</v>
      </c>
      <c r="F190" s="58">
        <v>482</v>
      </c>
      <c r="G190" s="58">
        <v>236</v>
      </c>
      <c r="H190" s="58">
        <v>246</v>
      </c>
    </row>
    <row r="191" spans="1:8">
      <c r="A191" s="58" t="s">
        <v>389</v>
      </c>
      <c r="B191" s="58" t="s">
        <v>801</v>
      </c>
      <c r="C191" s="58" t="s">
        <v>2289</v>
      </c>
      <c r="D191" s="58">
        <v>16.600000000000001</v>
      </c>
      <c r="E191" s="58">
        <v>384</v>
      </c>
      <c r="F191" s="58">
        <v>981</v>
      </c>
      <c r="G191" s="58">
        <v>503</v>
      </c>
      <c r="H191" s="58">
        <v>478</v>
      </c>
    </row>
    <row r="192" spans="1:8">
      <c r="A192" s="58" t="s">
        <v>389</v>
      </c>
      <c r="B192" s="58" t="s">
        <v>801</v>
      </c>
      <c r="C192" s="58" t="s">
        <v>2290</v>
      </c>
      <c r="D192" s="58">
        <v>13.7</v>
      </c>
      <c r="E192" s="58">
        <v>66</v>
      </c>
      <c r="F192" s="58">
        <v>160</v>
      </c>
      <c r="G192" s="58">
        <v>82</v>
      </c>
      <c r="H192" s="58">
        <v>78</v>
      </c>
    </row>
    <row r="193" spans="1:8">
      <c r="A193" s="58" t="s">
        <v>389</v>
      </c>
      <c r="B193" s="58" t="s">
        <v>802</v>
      </c>
      <c r="C193" s="58" t="s">
        <v>802</v>
      </c>
      <c r="D193" s="58">
        <v>54.9</v>
      </c>
      <c r="E193" s="58">
        <v>830</v>
      </c>
      <c r="F193" s="58">
        <v>1713</v>
      </c>
      <c r="G193" s="58">
        <v>888</v>
      </c>
      <c r="H193" s="58">
        <v>825</v>
      </c>
    </row>
    <row r="194" spans="1:8">
      <c r="A194" s="58" t="s">
        <v>389</v>
      </c>
      <c r="B194" s="58" t="s">
        <v>802</v>
      </c>
      <c r="C194" s="58" t="s">
        <v>2291</v>
      </c>
      <c r="D194" s="58">
        <v>20.5</v>
      </c>
      <c r="E194" s="58">
        <v>571</v>
      </c>
      <c r="F194" s="58">
        <v>1487</v>
      </c>
      <c r="G194" s="58">
        <v>740</v>
      </c>
      <c r="H194" s="58">
        <v>747</v>
      </c>
    </row>
    <row r="195" spans="1:8">
      <c r="A195" s="58" t="s">
        <v>389</v>
      </c>
      <c r="B195" s="58" t="s">
        <v>802</v>
      </c>
      <c r="C195" s="58" t="s">
        <v>2292</v>
      </c>
      <c r="D195" s="58">
        <v>18.2</v>
      </c>
      <c r="E195" s="58">
        <v>509</v>
      </c>
      <c r="F195" s="58">
        <v>1370</v>
      </c>
      <c r="G195" s="58">
        <v>707</v>
      </c>
      <c r="H195" s="58">
        <v>663</v>
      </c>
    </row>
    <row r="196" spans="1:8">
      <c r="A196" s="58" t="s">
        <v>389</v>
      </c>
      <c r="B196" s="58" t="s">
        <v>802</v>
      </c>
      <c r="C196" s="58" t="s">
        <v>2293</v>
      </c>
      <c r="D196" s="58">
        <v>9.9</v>
      </c>
      <c r="E196" s="58">
        <v>356</v>
      </c>
      <c r="F196" s="58">
        <v>853</v>
      </c>
      <c r="G196" s="58">
        <v>451</v>
      </c>
      <c r="H196" s="58">
        <v>402</v>
      </c>
    </row>
    <row r="197" spans="1:8">
      <c r="A197" s="58" t="s">
        <v>389</v>
      </c>
      <c r="B197" s="58" t="s">
        <v>802</v>
      </c>
      <c r="C197" s="58" t="s">
        <v>2294</v>
      </c>
      <c r="D197" s="58">
        <v>22.5</v>
      </c>
      <c r="E197" s="58">
        <v>194</v>
      </c>
      <c r="F197" s="58">
        <v>447</v>
      </c>
      <c r="G197" s="58">
        <v>241</v>
      </c>
      <c r="H197" s="58">
        <v>206</v>
      </c>
    </row>
    <row r="198" spans="1:8">
      <c r="A198" s="58" t="s">
        <v>389</v>
      </c>
      <c r="B198" s="58" t="s">
        <v>802</v>
      </c>
      <c r="C198" s="58" t="s">
        <v>2295</v>
      </c>
      <c r="D198" s="58">
        <v>18.5</v>
      </c>
      <c r="E198" s="58">
        <v>749</v>
      </c>
      <c r="F198" s="58">
        <v>1686</v>
      </c>
      <c r="G198" s="58">
        <v>781</v>
      </c>
      <c r="H198" s="58">
        <v>905</v>
      </c>
    </row>
    <row r="199" spans="1:8">
      <c r="A199" s="58" t="s">
        <v>389</v>
      </c>
      <c r="B199" s="58" t="s">
        <v>802</v>
      </c>
      <c r="C199" s="58" t="s">
        <v>2296</v>
      </c>
      <c r="D199" s="58">
        <v>11.8</v>
      </c>
      <c r="E199" s="58">
        <v>395</v>
      </c>
      <c r="F199" s="58">
        <v>1064</v>
      </c>
      <c r="G199" s="58">
        <v>511</v>
      </c>
      <c r="H199" s="58">
        <v>553</v>
      </c>
    </row>
    <row r="200" spans="1:8">
      <c r="A200" s="58" t="s">
        <v>389</v>
      </c>
      <c r="B200" s="58" t="s">
        <v>803</v>
      </c>
      <c r="C200" s="58" t="s">
        <v>803</v>
      </c>
      <c r="D200" s="58">
        <v>32.6</v>
      </c>
      <c r="E200" s="58">
        <v>187</v>
      </c>
      <c r="F200" s="58">
        <v>610</v>
      </c>
      <c r="G200" s="58">
        <v>296</v>
      </c>
      <c r="H200" s="58">
        <v>314</v>
      </c>
    </row>
    <row r="201" spans="1:8">
      <c r="A201" s="58" t="s">
        <v>389</v>
      </c>
      <c r="B201" s="58" t="s">
        <v>804</v>
      </c>
      <c r="C201" s="58" t="s">
        <v>804</v>
      </c>
      <c r="D201" s="58" t="s">
        <v>257</v>
      </c>
      <c r="E201" s="58">
        <v>23</v>
      </c>
      <c r="F201" s="58">
        <v>60</v>
      </c>
      <c r="G201" s="58">
        <v>24</v>
      </c>
      <c r="H201" s="58">
        <v>36</v>
      </c>
    </row>
    <row r="202" spans="1:8">
      <c r="A202" s="58" t="s">
        <v>389</v>
      </c>
      <c r="B202" s="58" t="s">
        <v>804</v>
      </c>
      <c r="C202" s="58" t="s">
        <v>2297</v>
      </c>
      <c r="D202" s="58">
        <v>14.3</v>
      </c>
      <c r="E202" s="58">
        <v>345</v>
      </c>
      <c r="F202" s="58">
        <v>1072</v>
      </c>
      <c r="G202" s="58">
        <v>531</v>
      </c>
      <c r="H202" s="58">
        <v>541</v>
      </c>
    </row>
    <row r="203" spans="1:8">
      <c r="A203" s="58" t="s">
        <v>389</v>
      </c>
      <c r="B203" s="58" t="s">
        <v>804</v>
      </c>
      <c r="C203" s="58" t="s">
        <v>2298</v>
      </c>
      <c r="D203" s="58">
        <v>23.8</v>
      </c>
      <c r="E203" s="58">
        <v>305</v>
      </c>
      <c r="F203" s="58">
        <v>892</v>
      </c>
      <c r="G203" s="58">
        <v>451</v>
      </c>
      <c r="H203" s="58">
        <v>441</v>
      </c>
    </row>
    <row r="204" spans="1:8">
      <c r="A204" s="58" t="s">
        <v>389</v>
      </c>
      <c r="B204" s="58" t="s">
        <v>804</v>
      </c>
      <c r="C204" s="58" t="s">
        <v>2299</v>
      </c>
      <c r="D204" s="58">
        <v>13.9</v>
      </c>
      <c r="E204" s="58">
        <v>416</v>
      </c>
      <c r="F204" s="58">
        <v>1085</v>
      </c>
      <c r="G204" s="58">
        <v>555</v>
      </c>
      <c r="H204" s="58">
        <v>530</v>
      </c>
    </row>
    <row r="205" spans="1:8">
      <c r="A205" s="58" t="s">
        <v>389</v>
      </c>
      <c r="B205" s="58" t="s">
        <v>804</v>
      </c>
      <c r="C205" s="58" t="s">
        <v>2300</v>
      </c>
      <c r="D205" s="58">
        <v>14.4</v>
      </c>
      <c r="E205" s="58">
        <v>66</v>
      </c>
      <c r="F205" s="58">
        <v>192</v>
      </c>
      <c r="G205" s="58">
        <v>102</v>
      </c>
      <c r="H205" s="58">
        <v>90</v>
      </c>
    </row>
    <row r="206" spans="1:8">
      <c r="A206" s="58" t="s">
        <v>389</v>
      </c>
      <c r="B206" s="58" t="s">
        <v>805</v>
      </c>
      <c r="C206" s="58" t="s">
        <v>805</v>
      </c>
      <c r="D206" s="58">
        <v>61</v>
      </c>
      <c r="E206" s="58">
        <v>472</v>
      </c>
      <c r="F206" s="58">
        <v>1319</v>
      </c>
      <c r="G206" s="58">
        <v>673</v>
      </c>
      <c r="H206" s="58">
        <v>646</v>
      </c>
    </row>
    <row r="207" spans="1:8">
      <c r="A207" s="58" t="s">
        <v>389</v>
      </c>
      <c r="B207" s="58" t="s">
        <v>806</v>
      </c>
      <c r="C207" s="58" t="s">
        <v>806</v>
      </c>
      <c r="D207" s="58">
        <v>326.10000000000002</v>
      </c>
      <c r="E207" s="58">
        <v>2803</v>
      </c>
      <c r="F207" s="58">
        <v>7508</v>
      </c>
      <c r="G207" s="58">
        <v>3668</v>
      </c>
      <c r="H207" s="58">
        <v>3840</v>
      </c>
    </row>
    <row r="208" spans="1:8">
      <c r="A208" s="58" t="s">
        <v>389</v>
      </c>
      <c r="B208" s="58" t="s">
        <v>807</v>
      </c>
      <c r="C208" s="58" t="s">
        <v>807</v>
      </c>
      <c r="D208" s="58">
        <v>236.6</v>
      </c>
      <c r="E208" s="58">
        <v>3656</v>
      </c>
      <c r="F208" s="58">
        <v>9005</v>
      </c>
      <c r="G208" s="58">
        <v>4729</v>
      </c>
      <c r="H208" s="58">
        <v>4276</v>
      </c>
    </row>
    <row r="209" spans="1:8">
      <c r="A209" s="58" t="s">
        <v>389</v>
      </c>
      <c r="B209" s="58" t="s">
        <v>798</v>
      </c>
      <c r="C209" s="58" t="s">
        <v>798</v>
      </c>
      <c r="D209" s="58">
        <v>133.5</v>
      </c>
      <c r="E209" s="58">
        <v>447</v>
      </c>
      <c r="F209" s="58">
        <v>1159</v>
      </c>
      <c r="G209" s="58">
        <v>594</v>
      </c>
      <c r="H209" s="58">
        <v>565</v>
      </c>
    </row>
    <row r="210" spans="1:8">
      <c r="A210" s="58" t="s">
        <v>901</v>
      </c>
      <c r="B210" s="58" t="s">
        <v>313</v>
      </c>
      <c r="C210" s="58" t="s">
        <v>313</v>
      </c>
      <c r="D210" s="58">
        <v>1342</v>
      </c>
      <c r="E210" s="58">
        <v>19080</v>
      </c>
      <c r="F210" s="58">
        <v>47702</v>
      </c>
      <c r="G210" s="58">
        <v>24152</v>
      </c>
      <c r="H210" s="58">
        <v>23550</v>
      </c>
    </row>
    <row r="211" spans="1:8">
      <c r="A211" s="58" t="s">
        <v>901</v>
      </c>
      <c r="B211" s="58" t="s">
        <v>798</v>
      </c>
      <c r="C211" s="58" t="s">
        <v>798</v>
      </c>
      <c r="D211" s="58">
        <v>133.5</v>
      </c>
      <c r="E211" s="58">
        <v>461</v>
      </c>
      <c r="F211" s="58">
        <v>1193</v>
      </c>
      <c r="G211" s="58">
        <v>610</v>
      </c>
      <c r="H211" s="58">
        <v>583</v>
      </c>
    </row>
    <row r="212" spans="1:8">
      <c r="A212" s="58" t="s">
        <v>901</v>
      </c>
      <c r="B212" s="58" t="s">
        <v>799</v>
      </c>
      <c r="C212" s="58" t="s">
        <v>799</v>
      </c>
      <c r="D212" s="58">
        <v>42.5</v>
      </c>
      <c r="E212" s="58">
        <v>10</v>
      </c>
      <c r="F212" s="58">
        <v>23</v>
      </c>
      <c r="G212" s="58">
        <v>14</v>
      </c>
      <c r="H212" s="58">
        <v>9</v>
      </c>
    </row>
    <row r="213" spans="1:8">
      <c r="A213" s="58" t="s">
        <v>901</v>
      </c>
      <c r="B213" s="58" t="s">
        <v>799</v>
      </c>
      <c r="C213" s="58" t="s">
        <v>2278</v>
      </c>
      <c r="D213" s="58">
        <v>18.7</v>
      </c>
      <c r="E213" s="58">
        <v>495</v>
      </c>
      <c r="F213" s="58">
        <v>1268</v>
      </c>
      <c r="G213" s="58">
        <v>634</v>
      </c>
      <c r="H213" s="58">
        <v>634</v>
      </c>
    </row>
    <row r="214" spans="1:8">
      <c r="A214" s="58" t="s">
        <v>901</v>
      </c>
      <c r="B214" s="58" t="s">
        <v>799</v>
      </c>
      <c r="C214" s="58" t="s">
        <v>2279</v>
      </c>
      <c r="D214" s="58">
        <v>15.6</v>
      </c>
      <c r="E214" s="58">
        <v>524</v>
      </c>
      <c r="F214" s="58">
        <v>1296</v>
      </c>
      <c r="G214" s="58">
        <v>673</v>
      </c>
      <c r="H214" s="58">
        <v>623</v>
      </c>
    </row>
    <row r="215" spans="1:8">
      <c r="A215" s="58" t="s">
        <v>901</v>
      </c>
      <c r="B215" s="58" t="s">
        <v>799</v>
      </c>
      <c r="C215" s="58" t="s">
        <v>2280</v>
      </c>
      <c r="D215" s="58">
        <v>23.5</v>
      </c>
      <c r="E215" s="58">
        <v>749</v>
      </c>
      <c r="F215" s="58">
        <v>1852</v>
      </c>
      <c r="G215" s="58">
        <v>939</v>
      </c>
      <c r="H215" s="58">
        <v>913</v>
      </c>
    </row>
    <row r="216" spans="1:8">
      <c r="A216" s="58" t="s">
        <v>901</v>
      </c>
      <c r="B216" s="58" t="s">
        <v>799</v>
      </c>
      <c r="C216" s="58" t="s">
        <v>2281</v>
      </c>
      <c r="D216" s="58">
        <v>21.8</v>
      </c>
      <c r="E216" s="58">
        <v>681</v>
      </c>
      <c r="F216" s="58">
        <v>1726</v>
      </c>
      <c r="G216" s="58">
        <v>871</v>
      </c>
      <c r="H216" s="58">
        <v>855</v>
      </c>
    </row>
    <row r="217" spans="1:8">
      <c r="A217" s="58" t="s">
        <v>901</v>
      </c>
      <c r="B217" s="58" t="s">
        <v>799</v>
      </c>
      <c r="C217" s="58" t="s">
        <v>2282</v>
      </c>
      <c r="D217" s="58">
        <v>23.1</v>
      </c>
      <c r="E217" s="58">
        <v>314</v>
      </c>
      <c r="F217" s="58">
        <v>699</v>
      </c>
      <c r="G217" s="58">
        <v>365</v>
      </c>
      <c r="H217" s="58">
        <v>334</v>
      </c>
    </row>
    <row r="218" spans="1:8">
      <c r="A218" s="58" t="s">
        <v>901</v>
      </c>
      <c r="B218" s="58" t="s">
        <v>799</v>
      </c>
      <c r="C218" s="58" t="s">
        <v>2283</v>
      </c>
      <c r="D218" s="58">
        <v>31.7</v>
      </c>
      <c r="E218" s="58">
        <v>145</v>
      </c>
      <c r="F218" s="58">
        <v>406</v>
      </c>
      <c r="G218" s="58">
        <v>212</v>
      </c>
      <c r="H218" s="58">
        <v>194</v>
      </c>
    </row>
    <row r="219" spans="1:8">
      <c r="A219" s="58" t="s">
        <v>901</v>
      </c>
      <c r="B219" s="58" t="s">
        <v>799</v>
      </c>
      <c r="C219" s="58" t="s">
        <v>2284</v>
      </c>
      <c r="D219" s="58">
        <v>27</v>
      </c>
      <c r="E219" s="58">
        <v>626</v>
      </c>
      <c r="F219" s="58">
        <v>1329</v>
      </c>
      <c r="G219" s="58">
        <v>681</v>
      </c>
      <c r="H219" s="58">
        <v>648</v>
      </c>
    </row>
    <row r="220" spans="1:8">
      <c r="A220" s="58" t="s">
        <v>901</v>
      </c>
      <c r="B220" s="58" t="s">
        <v>799</v>
      </c>
      <c r="C220" s="58" t="s">
        <v>2285</v>
      </c>
      <c r="D220" s="58">
        <v>20.100000000000001</v>
      </c>
      <c r="E220" s="58">
        <v>264</v>
      </c>
      <c r="F220" s="58">
        <v>676</v>
      </c>
      <c r="G220" s="58">
        <v>347</v>
      </c>
      <c r="H220" s="58">
        <v>329</v>
      </c>
    </row>
    <row r="221" spans="1:8">
      <c r="A221" s="58" t="s">
        <v>901</v>
      </c>
      <c r="B221" s="58" t="s">
        <v>799</v>
      </c>
      <c r="C221" s="58" t="s">
        <v>2286</v>
      </c>
      <c r="D221" s="58">
        <v>30.4</v>
      </c>
      <c r="E221" s="58">
        <v>611</v>
      </c>
      <c r="F221" s="58">
        <v>1425</v>
      </c>
      <c r="G221" s="58">
        <v>744</v>
      </c>
      <c r="H221" s="58">
        <v>681</v>
      </c>
    </row>
    <row r="222" spans="1:8">
      <c r="A222" s="58" t="s">
        <v>901</v>
      </c>
      <c r="B222" s="58" t="s">
        <v>800</v>
      </c>
      <c r="C222" s="58" t="s">
        <v>800</v>
      </c>
      <c r="D222" s="58">
        <v>18.8</v>
      </c>
      <c r="E222" s="58">
        <v>959</v>
      </c>
      <c r="F222" s="58">
        <v>2303</v>
      </c>
      <c r="G222" s="58">
        <v>1140</v>
      </c>
      <c r="H222" s="58">
        <v>1163</v>
      </c>
    </row>
    <row r="223" spans="1:8">
      <c r="A223" s="58" t="s">
        <v>901</v>
      </c>
      <c r="B223" s="58" t="s">
        <v>801</v>
      </c>
      <c r="C223" s="58" t="s">
        <v>2287</v>
      </c>
      <c r="D223" s="58">
        <v>15.3</v>
      </c>
      <c r="E223" s="58">
        <v>520</v>
      </c>
      <c r="F223" s="58">
        <v>1364</v>
      </c>
      <c r="G223" s="58">
        <v>689</v>
      </c>
      <c r="H223" s="58">
        <v>675</v>
      </c>
    </row>
    <row r="224" spans="1:8">
      <c r="A224" s="58" t="s">
        <v>901</v>
      </c>
      <c r="B224" s="58" t="s">
        <v>801</v>
      </c>
      <c r="C224" s="58" t="s">
        <v>2288</v>
      </c>
      <c r="D224" s="58">
        <v>10.7</v>
      </c>
      <c r="E224" s="58">
        <v>181</v>
      </c>
      <c r="F224" s="58">
        <v>474</v>
      </c>
      <c r="G224" s="58">
        <v>235</v>
      </c>
      <c r="H224" s="58">
        <v>239</v>
      </c>
    </row>
    <row r="225" spans="1:8">
      <c r="A225" s="58" t="s">
        <v>901</v>
      </c>
      <c r="B225" s="58" t="s">
        <v>801</v>
      </c>
      <c r="C225" s="58" t="s">
        <v>2289</v>
      </c>
      <c r="D225" s="58">
        <v>16.600000000000001</v>
      </c>
      <c r="E225" s="58">
        <v>381</v>
      </c>
      <c r="F225" s="58">
        <v>975</v>
      </c>
      <c r="G225" s="58">
        <v>493</v>
      </c>
      <c r="H225" s="58">
        <v>482</v>
      </c>
    </row>
    <row r="226" spans="1:8">
      <c r="A226" s="58" t="s">
        <v>901</v>
      </c>
      <c r="B226" s="58" t="s">
        <v>801</v>
      </c>
      <c r="C226" s="58" t="s">
        <v>2290</v>
      </c>
      <c r="D226" s="58">
        <v>13.7</v>
      </c>
      <c r="E226" s="58">
        <v>62</v>
      </c>
      <c r="F226" s="58">
        <v>148</v>
      </c>
      <c r="G226" s="58">
        <v>73</v>
      </c>
      <c r="H226" s="58">
        <v>75</v>
      </c>
    </row>
    <row r="227" spans="1:8">
      <c r="A227" s="58" t="s">
        <v>901</v>
      </c>
      <c r="B227" s="58" t="s">
        <v>802</v>
      </c>
      <c r="C227" s="58" t="s">
        <v>802</v>
      </c>
      <c r="D227" s="58">
        <v>54.9</v>
      </c>
      <c r="E227" s="58">
        <v>832</v>
      </c>
      <c r="F227" s="58">
        <v>1720</v>
      </c>
      <c r="G227" s="58">
        <v>887</v>
      </c>
      <c r="H227" s="58">
        <v>833</v>
      </c>
    </row>
    <row r="228" spans="1:8">
      <c r="A228" s="58" t="s">
        <v>901</v>
      </c>
      <c r="B228" s="58" t="s">
        <v>802</v>
      </c>
      <c r="C228" s="58" t="s">
        <v>2291</v>
      </c>
      <c r="D228" s="58">
        <v>20.5</v>
      </c>
      <c r="E228" s="58">
        <v>579</v>
      </c>
      <c r="F228" s="58">
        <v>1477</v>
      </c>
      <c r="G228" s="58">
        <v>740</v>
      </c>
      <c r="H228" s="58">
        <v>737</v>
      </c>
    </row>
    <row r="229" spans="1:8">
      <c r="A229" s="58" t="s">
        <v>901</v>
      </c>
      <c r="B229" s="58" t="s">
        <v>802</v>
      </c>
      <c r="C229" s="58" t="s">
        <v>2292</v>
      </c>
      <c r="D229" s="58">
        <v>18.2</v>
      </c>
      <c r="E229" s="58">
        <v>510</v>
      </c>
      <c r="F229" s="58">
        <v>1352</v>
      </c>
      <c r="G229" s="58">
        <v>696</v>
      </c>
      <c r="H229" s="58">
        <v>656</v>
      </c>
    </row>
    <row r="230" spans="1:8">
      <c r="A230" s="58" t="s">
        <v>901</v>
      </c>
      <c r="B230" s="58" t="s">
        <v>802</v>
      </c>
      <c r="C230" s="58" t="s">
        <v>2293</v>
      </c>
      <c r="D230" s="58">
        <v>9.9</v>
      </c>
      <c r="E230" s="58">
        <v>355</v>
      </c>
      <c r="F230" s="58">
        <v>848</v>
      </c>
      <c r="G230" s="58">
        <v>447</v>
      </c>
      <c r="H230" s="58">
        <v>401</v>
      </c>
    </row>
    <row r="231" spans="1:8">
      <c r="A231" s="58" t="s">
        <v>901</v>
      </c>
      <c r="B231" s="58" t="s">
        <v>802</v>
      </c>
      <c r="C231" s="58" t="s">
        <v>2294</v>
      </c>
      <c r="D231" s="58">
        <v>22.5</v>
      </c>
      <c r="E231" s="58">
        <v>197</v>
      </c>
      <c r="F231" s="58">
        <v>440</v>
      </c>
      <c r="G231" s="58">
        <v>234</v>
      </c>
      <c r="H231" s="58">
        <v>206</v>
      </c>
    </row>
    <row r="232" spans="1:8">
      <c r="A232" s="58" t="s">
        <v>901</v>
      </c>
      <c r="B232" s="58" t="s">
        <v>802</v>
      </c>
      <c r="C232" s="58" t="s">
        <v>2295</v>
      </c>
      <c r="D232" s="58">
        <v>18.5</v>
      </c>
      <c r="E232" s="58">
        <v>739</v>
      </c>
      <c r="F232" s="58">
        <v>1632</v>
      </c>
      <c r="G232" s="58">
        <v>738</v>
      </c>
      <c r="H232" s="58">
        <v>894</v>
      </c>
    </row>
    <row r="233" spans="1:8">
      <c r="A233" s="58" t="s">
        <v>901</v>
      </c>
      <c r="B233" s="58" t="s">
        <v>802</v>
      </c>
      <c r="C233" s="58" t="s">
        <v>2296</v>
      </c>
      <c r="D233" s="58">
        <v>11.8</v>
      </c>
      <c r="E233" s="58">
        <v>390</v>
      </c>
      <c r="F233" s="58">
        <v>1045</v>
      </c>
      <c r="G233" s="58">
        <v>510</v>
      </c>
      <c r="H233" s="58">
        <v>535</v>
      </c>
    </row>
    <row r="234" spans="1:8">
      <c r="A234" s="58" t="s">
        <v>901</v>
      </c>
      <c r="B234" s="58" t="s">
        <v>803</v>
      </c>
      <c r="C234" s="58" t="s">
        <v>803</v>
      </c>
      <c r="D234" s="58">
        <v>32.6</v>
      </c>
      <c r="E234" s="58">
        <v>189</v>
      </c>
      <c r="F234" s="58">
        <v>618</v>
      </c>
      <c r="G234" s="58">
        <v>294</v>
      </c>
      <c r="H234" s="58">
        <v>324</v>
      </c>
    </row>
    <row r="235" spans="1:8">
      <c r="A235" s="58" t="s">
        <v>901</v>
      </c>
      <c r="B235" s="58" t="s">
        <v>804</v>
      </c>
      <c r="C235" s="58" t="s">
        <v>804</v>
      </c>
      <c r="D235" s="58" t="s">
        <v>257</v>
      </c>
      <c r="E235" s="58">
        <v>23</v>
      </c>
      <c r="F235" s="58">
        <v>57</v>
      </c>
      <c r="G235" s="58">
        <v>24</v>
      </c>
      <c r="H235" s="58">
        <v>33</v>
      </c>
    </row>
    <row r="236" spans="1:8">
      <c r="A236" s="58" t="s">
        <v>901</v>
      </c>
      <c r="B236" s="58" t="s">
        <v>804</v>
      </c>
      <c r="C236" s="58" t="s">
        <v>2297</v>
      </c>
      <c r="D236" s="58">
        <v>14.3</v>
      </c>
      <c r="E236" s="58">
        <v>354</v>
      </c>
      <c r="F236" s="58">
        <v>1075</v>
      </c>
      <c r="G236" s="58">
        <v>534</v>
      </c>
      <c r="H236" s="58">
        <v>541</v>
      </c>
    </row>
    <row r="237" spans="1:8">
      <c r="A237" s="58" t="s">
        <v>901</v>
      </c>
      <c r="B237" s="58" t="s">
        <v>804</v>
      </c>
      <c r="C237" s="58" t="s">
        <v>2298</v>
      </c>
      <c r="D237" s="58">
        <v>23.8</v>
      </c>
      <c r="E237" s="58">
        <v>308</v>
      </c>
      <c r="F237" s="58">
        <v>897</v>
      </c>
      <c r="G237" s="58">
        <v>452</v>
      </c>
      <c r="H237" s="58">
        <v>445</v>
      </c>
    </row>
    <row r="238" spans="1:8">
      <c r="A238" s="58" t="s">
        <v>901</v>
      </c>
      <c r="B238" s="58" t="s">
        <v>804</v>
      </c>
      <c r="C238" s="58" t="s">
        <v>2299</v>
      </c>
      <c r="D238" s="58">
        <v>13.9</v>
      </c>
      <c r="E238" s="58">
        <v>426</v>
      </c>
      <c r="F238" s="58">
        <v>1103</v>
      </c>
      <c r="G238" s="58">
        <v>565</v>
      </c>
      <c r="H238" s="58">
        <v>538</v>
      </c>
    </row>
    <row r="239" spans="1:8">
      <c r="A239" s="58" t="s">
        <v>901</v>
      </c>
      <c r="B239" s="58" t="s">
        <v>804</v>
      </c>
      <c r="C239" s="58" t="s">
        <v>2300</v>
      </c>
      <c r="D239" s="58">
        <v>14.4</v>
      </c>
      <c r="E239" s="58">
        <v>66</v>
      </c>
      <c r="F239" s="58">
        <v>192</v>
      </c>
      <c r="G239" s="58">
        <v>101</v>
      </c>
      <c r="H239" s="58">
        <v>91</v>
      </c>
    </row>
    <row r="240" spans="1:8">
      <c r="A240" s="58" t="s">
        <v>901</v>
      </c>
      <c r="B240" s="58" t="s">
        <v>805</v>
      </c>
      <c r="C240" s="58" t="s">
        <v>805</v>
      </c>
      <c r="D240" s="58">
        <v>61</v>
      </c>
      <c r="E240" s="58">
        <v>468</v>
      </c>
      <c r="F240" s="58">
        <v>1314</v>
      </c>
      <c r="G240" s="58">
        <v>669</v>
      </c>
      <c r="H240" s="58">
        <v>645</v>
      </c>
    </row>
    <row r="241" spans="1:8">
      <c r="A241" s="58" t="s">
        <v>901</v>
      </c>
      <c r="B241" s="58" t="s">
        <v>806</v>
      </c>
      <c r="C241" s="58" t="s">
        <v>806</v>
      </c>
      <c r="D241" s="58">
        <v>326.10000000000002</v>
      </c>
      <c r="E241" s="58">
        <v>2868</v>
      </c>
      <c r="F241" s="58">
        <v>7561</v>
      </c>
      <c r="G241" s="58">
        <v>3689</v>
      </c>
      <c r="H241" s="58">
        <v>3872</v>
      </c>
    </row>
    <row r="242" spans="1:8">
      <c r="A242" s="58" t="s">
        <v>901</v>
      </c>
      <c r="B242" s="58" t="s">
        <v>807</v>
      </c>
      <c r="C242" s="58" t="s">
        <v>807</v>
      </c>
      <c r="D242" s="58">
        <v>236.6</v>
      </c>
      <c r="E242" s="58">
        <v>3793</v>
      </c>
      <c r="F242" s="58">
        <v>9214</v>
      </c>
      <c r="G242" s="58">
        <v>4852</v>
      </c>
      <c r="H242" s="58">
        <v>4362</v>
      </c>
    </row>
    <row r="243" spans="1:8">
      <c r="A243" s="58" t="s">
        <v>901</v>
      </c>
      <c r="B243" s="58" t="s">
        <v>798</v>
      </c>
      <c r="C243" s="58" t="s">
        <v>798</v>
      </c>
      <c r="D243" s="58">
        <v>133.5</v>
      </c>
      <c r="E243" s="58">
        <v>461</v>
      </c>
      <c r="F243" s="58">
        <v>1193</v>
      </c>
      <c r="G243" s="58">
        <v>610</v>
      </c>
      <c r="H243" s="58">
        <v>583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workbookViewId="0"/>
  </sheetViews>
  <sheetFormatPr defaultRowHeight="14.25"/>
  <cols>
    <col min="1" max="1" width="11.44140625" customWidth="1"/>
    <col min="2" max="4" width="8.88671875" customWidth="1"/>
  </cols>
  <sheetData>
    <row r="1" spans="1:4">
      <c r="A1" t="s">
        <v>1283</v>
      </c>
    </row>
    <row r="2" spans="1:4" s="78" customFormat="1">
      <c r="A2" t="s">
        <v>3158</v>
      </c>
    </row>
    <row r="3" spans="1:4" s="78" customFormat="1">
      <c r="A3" t="s">
        <v>850</v>
      </c>
    </row>
    <row r="4" spans="1:4">
      <c r="A4" t="s">
        <v>501</v>
      </c>
    </row>
    <row r="5" spans="1:4">
      <c r="A5" s="4" t="s">
        <v>1282</v>
      </c>
      <c r="B5" s="4" t="s">
        <v>1284</v>
      </c>
      <c r="C5" s="4" t="s">
        <v>1285</v>
      </c>
      <c r="D5" s="4" t="s">
        <v>1286</v>
      </c>
    </row>
    <row r="6" spans="1:4">
      <c r="A6" s="10">
        <v>39874</v>
      </c>
      <c r="B6" s="4">
        <v>38500</v>
      </c>
      <c r="C6" s="4">
        <v>19634</v>
      </c>
      <c r="D6" s="4">
        <v>18866</v>
      </c>
    </row>
    <row r="7" spans="1:4">
      <c r="A7" s="10">
        <v>40239</v>
      </c>
      <c r="B7" s="4">
        <v>38631</v>
      </c>
      <c r="C7" s="4">
        <v>19690</v>
      </c>
      <c r="D7" s="4">
        <v>18941</v>
      </c>
    </row>
    <row r="8" spans="1:4">
      <c r="A8" s="10">
        <v>40604</v>
      </c>
      <c r="B8" s="4">
        <v>38677</v>
      </c>
      <c r="C8" s="4">
        <v>19668</v>
      </c>
      <c r="D8" s="4">
        <v>19009</v>
      </c>
    </row>
    <row r="9" spans="1:4">
      <c r="A9" s="10">
        <v>40970</v>
      </c>
      <c r="B9" s="4">
        <v>38695</v>
      </c>
      <c r="C9" s="4">
        <v>19660</v>
      </c>
      <c r="D9" s="4">
        <v>19035</v>
      </c>
    </row>
    <row r="10" spans="1:4">
      <c r="A10" s="10">
        <v>41335</v>
      </c>
      <c r="B10" s="4">
        <v>38730</v>
      </c>
      <c r="C10" s="4">
        <v>19667</v>
      </c>
      <c r="D10" s="4">
        <v>19063</v>
      </c>
    </row>
    <row r="11" spans="1:4">
      <c r="A11" s="10">
        <v>41700</v>
      </c>
      <c r="B11" s="4">
        <v>38751</v>
      </c>
      <c r="C11" s="4">
        <v>19723</v>
      </c>
      <c r="D11" s="4">
        <v>19028</v>
      </c>
    </row>
    <row r="12" spans="1:4">
      <c r="A12" s="119">
        <v>42065</v>
      </c>
      <c r="B12" s="108">
        <v>38865</v>
      </c>
      <c r="C12" s="108">
        <v>19709</v>
      </c>
      <c r="D12" s="108">
        <v>19156</v>
      </c>
    </row>
    <row r="13" spans="1:4">
      <c r="A13" s="119">
        <v>42431</v>
      </c>
      <c r="B13" s="108">
        <v>38995</v>
      </c>
      <c r="C13" s="108">
        <v>19786</v>
      </c>
      <c r="D13" s="108">
        <v>19209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4.25"/>
  <cols>
    <col min="1" max="1" width="10.33203125" bestFit="1" customWidth="1"/>
    <col min="2" max="3" width="8.21875" bestFit="1" customWidth="1"/>
  </cols>
  <sheetData>
    <row r="1" spans="1:3">
      <c r="A1" s="47" t="s">
        <v>1975</v>
      </c>
      <c r="B1" s="166" t="s">
        <v>2723</v>
      </c>
      <c r="C1" s="166" t="s">
        <v>2724</v>
      </c>
    </row>
    <row r="2" spans="1:3">
      <c r="A2" s="48">
        <v>39874</v>
      </c>
      <c r="B2" s="1">
        <v>19634</v>
      </c>
      <c r="C2" s="1">
        <v>18866</v>
      </c>
    </row>
    <row r="3" spans="1:3">
      <c r="A3" s="48">
        <v>40239</v>
      </c>
      <c r="B3" s="1">
        <v>19690</v>
      </c>
      <c r="C3" s="1">
        <v>18941</v>
      </c>
    </row>
    <row r="4" spans="1:3">
      <c r="A4" s="48">
        <v>40604</v>
      </c>
      <c r="B4" s="1">
        <v>19668</v>
      </c>
      <c r="C4" s="1">
        <v>19009</v>
      </c>
    </row>
    <row r="5" spans="1:3">
      <c r="A5" s="48">
        <v>40970</v>
      </c>
      <c r="B5" s="1">
        <v>19660</v>
      </c>
      <c r="C5" s="1">
        <v>19035</v>
      </c>
    </row>
    <row r="6" spans="1:3">
      <c r="A6" s="48">
        <v>41335</v>
      </c>
      <c r="B6" s="1">
        <v>19667</v>
      </c>
      <c r="C6" s="1">
        <v>19063</v>
      </c>
    </row>
    <row r="7" spans="1:3">
      <c r="A7" s="48">
        <v>41700</v>
      </c>
      <c r="B7" s="1">
        <v>19723</v>
      </c>
      <c r="C7" s="1">
        <v>19028</v>
      </c>
    </row>
    <row r="8" spans="1:3">
      <c r="A8" s="48">
        <v>42065</v>
      </c>
      <c r="B8" s="1">
        <v>19709</v>
      </c>
      <c r="C8" s="1">
        <v>19156</v>
      </c>
    </row>
    <row r="9" spans="1:3">
      <c r="A9" s="48">
        <v>42431</v>
      </c>
      <c r="B9" s="1">
        <v>19786</v>
      </c>
      <c r="C9" s="1">
        <v>19209</v>
      </c>
    </row>
    <row r="10" spans="1:3">
      <c r="A10" s="48" t="s">
        <v>1976</v>
      </c>
      <c r="B10" s="1">
        <v>157537</v>
      </c>
      <c r="C10" s="1">
        <v>152307</v>
      </c>
    </row>
  </sheetData>
  <phoneticPr fontId="18"/>
  <pageMargins left="0.7" right="0.7" top="0.75" bottom="0.75" header="0.3" footer="0.3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"/>
  <sheetViews>
    <sheetView workbookViewId="0"/>
  </sheetViews>
  <sheetFormatPr defaultRowHeight="14.25"/>
  <cols>
    <col min="1" max="1" width="20.21875" bestFit="1" customWidth="1"/>
    <col min="2" max="2" width="17.109375" bestFit="1" customWidth="1"/>
  </cols>
  <sheetData>
    <row r="1" spans="1:11">
      <c r="A1" t="s">
        <v>1287</v>
      </c>
    </row>
    <row r="2" spans="1:11" s="78" customFormat="1">
      <c r="A2" t="s">
        <v>850</v>
      </c>
    </row>
    <row r="3" spans="1:11">
      <c r="A3" t="s">
        <v>851</v>
      </c>
    </row>
    <row r="4" spans="1:11">
      <c r="A4" s="169" t="s">
        <v>852</v>
      </c>
      <c r="B4" s="169" t="s">
        <v>853</v>
      </c>
      <c r="C4" s="169" t="s">
        <v>3063</v>
      </c>
      <c r="D4" s="169"/>
      <c r="E4" s="169"/>
      <c r="F4" s="169" t="s">
        <v>3064</v>
      </c>
      <c r="G4" s="169"/>
      <c r="H4" s="169"/>
      <c r="I4" s="169" t="s">
        <v>3065</v>
      </c>
      <c r="J4" s="169"/>
      <c r="K4" s="169"/>
    </row>
    <row r="5" spans="1:11">
      <c r="A5" s="169"/>
      <c r="B5" s="169"/>
      <c r="C5" s="114" t="s">
        <v>3060</v>
      </c>
      <c r="D5" s="114" t="s">
        <v>3061</v>
      </c>
      <c r="E5" s="114" t="s">
        <v>3062</v>
      </c>
      <c r="F5" s="114" t="s">
        <v>464</v>
      </c>
      <c r="G5" s="114" t="s">
        <v>3061</v>
      </c>
      <c r="H5" s="114" t="s">
        <v>1286</v>
      </c>
      <c r="I5" s="114" t="s">
        <v>3060</v>
      </c>
      <c r="J5" s="114" t="s">
        <v>3061</v>
      </c>
      <c r="K5" s="114" t="s">
        <v>3062</v>
      </c>
    </row>
    <row r="6" spans="1:11" s="78" customFormat="1" ht="7.5" customHeight="1">
      <c r="A6" s="158" t="str">
        <f>A4</f>
        <v>選挙種別</v>
      </c>
      <c r="B6" s="158" t="str">
        <f>B4</f>
        <v>選挙期日</v>
      </c>
      <c r="C6" s="158" t="str">
        <f>C5&amp;"("&amp;$C$4&amp;")"</f>
        <v>総数(有権者数)</v>
      </c>
      <c r="D6" s="158" t="str">
        <f t="shared" ref="D6:E6" si="0">D5&amp;"("&amp;$C$4&amp;")"</f>
        <v>男(有権者数)</v>
      </c>
      <c r="E6" s="158" t="str">
        <f t="shared" si="0"/>
        <v>女(有権者数)</v>
      </c>
      <c r="F6" s="158" t="str">
        <f>F5&amp;"("&amp;$F$4&amp;")"</f>
        <v>総数(投票者数)</v>
      </c>
      <c r="G6" s="158" t="str">
        <f t="shared" ref="G6:H6" si="1">G5&amp;"("&amp;$F$4&amp;")"</f>
        <v>男(投票者数)</v>
      </c>
      <c r="H6" s="158" t="str">
        <f t="shared" si="1"/>
        <v>女(投票者数)</v>
      </c>
      <c r="I6" s="158" t="str">
        <f>I5&amp;"("&amp;$I$4&amp;")"</f>
        <v>総数(投票率)</v>
      </c>
      <c r="J6" s="158" t="str">
        <f t="shared" ref="J6:K6" si="2">J5&amp;"("&amp;$I$4&amp;")"</f>
        <v>男(投票率)</v>
      </c>
      <c r="K6" s="158" t="str">
        <f t="shared" si="2"/>
        <v>女(投票率)</v>
      </c>
    </row>
    <row r="7" spans="1:11">
      <c r="A7" s="108" t="s">
        <v>3194</v>
      </c>
      <c r="B7" s="125">
        <v>37934</v>
      </c>
      <c r="C7" s="108">
        <v>37291</v>
      </c>
      <c r="D7" s="108">
        <v>19192</v>
      </c>
      <c r="E7" s="108">
        <v>18099</v>
      </c>
      <c r="F7" s="108">
        <v>19755</v>
      </c>
      <c r="G7" s="108">
        <v>10054</v>
      </c>
      <c r="H7" s="108">
        <v>9701</v>
      </c>
      <c r="I7" s="126">
        <v>52.975248719530178</v>
      </c>
      <c r="J7" s="126">
        <v>52.386411004585241</v>
      </c>
      <c r="K7" s="126">
        <v>53.599646389303281</v>
      </c>
    </row>
    <row r="8" spans="1:11" s="78" customFormat="1">
      <c r="A8" s="108" t="s">
        <v>3195</v>
      </c>
      <c r="B8" s="125">
        <v>37934</v>
      </c>
      <c r="C8" s="108">
        <v>37319</v>
      </c>
      <c r="D8" s="108">
        <v>19205</v>
      </c>
      <c r="E8" s="108">
        <v>18114</v>
      </c>
      <c r="F8" s="108">
        <v>19758</v>
      </c>
      <c r="G8" s="108">
        <v>10056</v>
      </c>
      <c r="H8" s="108">
        <v>9702</v>
      </c>
      <c r="I8" s="126">
        <v>52.9435408237091</v>
      </c>
      <c r="J8" s="126">
        <v>52.361364228065611</v>
      </c>
      <c r="K8" s="126">
        <v>53.560781715799934</v>
      </c>
    </row>
    <row r="9" spans="1:11" s="78" customFormat="1">
      <c r="A9" s="108" t="s">
        <v>3194</v>
      </c>
      <c r="B9" s="125">
        <v>38606</v>
      </c>
      <c r="C9" s="108">
        <v>37835</v>
      </c>
      <c r="D9" s="108">
        <v>19419</v>
      </c>
      <c r="E9" s="108">
        <v>18416</v>
      </c>
      <c r="F9" s="108">
        <v>24317</v>
      </c>
      <c r="G9" s="108">
        <v>12260</v>
      </c>
      <c r="H9" s="108">
        <v>12057</v>
      </c>
      <c r="I9" s="126">
        <v>64.271177481168223</v>
      </c>
      <c r="J9" s="126">
        <v>63.134043977547762</v>
      </c>
      <c r="K9" s="126">
        <v>65.470243266724594</v>
      </c>
    </row>
    <row r="10" spans="1:11" s="78" customFormat="1">
      <c r="A10" s="108" t="s">
        <v>3195</v>
      </c>
      <c r="B10" s="125">
        <v>38606</v>
      </c>
      <c r="C10" s="108">
        <v>37858</v>
      </c>
      <c r="D10" s="108">
        <v>19427</v>
      </c>
      <c r="E10" s="108">
        <v>18431</v>
      </c>
      <c r="F10" s="108">
        <v>24318</v>
      </c>
      <c r="G10" s="108">
        <v>12258</v>
      </c>
      <c r="H10" s="108">
        <v>12060</v>
      </c>
      <c r="I10" s="126">
        <v>64.234772042897134</v>
      </c>
      <c r="J10" s="126">
        <v>63.097750553353585</v>
      </c>
      <c r="K10" s="126">
        <v>65.433237480332053</v>
      </c>
    </row>
    <row r="11" spans="1:11" s="78" customFormat="1">
      <c r="A11" s="108" t="s">
        <v>3194</v>
      </c>
      <c r="B11" s="125">
        <v>40055</v>
      </c>
      <c r="C11" s="108">
        <v>38486</v>
      </c>
      <c r="D11" s="108">
        <v>19602</v>
      </c>
      <c r="E11" s="108">
        <v>18884</v>
      </c>
      <c r="F11" s="108">
        <v>25271</v>
      </c>
      <c r="G11" s="108">
        <v>12784</v>
      </c>
      <c r="H11" s="108">
        <v>12487</v>
      </c>
      <c r="I11" s="126">
        <v>65.6628384347555</v>
      </c>
      <c r="J11" s="126">
        <v>65.217834914804612</v>
      </c>
      <c r="K11" s="126">
        <v>66.124761703029023</v>
      </c>
    </row>
    <row r="12" spans="1:11" s="78" customFormat="1">
      <c r="A12" s="108" t="s">
        <v>3195</v>
      </c>
      <c r="B12" s="125">
        <v>40055</v>
      </c>
      <c r="C12" s="108">
        <v>38486</v>
      </c>
      <c r="D12" s="108">
        <v>19602</v>
      </c>
      <c r="E12" s="108">
        <v>18884</v>
      </c>
      <c r="F12" s="108">
        <v>25262</v>
      </c>
      <c r="G12" s="108">
        <v>12780</v>
      </c>
      <c r="H12" s="108">
        <v>12482</v>
      </c>
      <c r="I12" s="126">
        <v>65.6394533076963</v>
      </c>
      <c r="J12" s="126">
        <v>65.197428833792472</v>
      </c>
      <c r="K12" s="126">
        <v>66.098284261808942</v>
      </c>
    </row>
    <row r="13" spans="1:11">
      <c r="A13" s="108" t="s">
        <v>3194</v>
      </c>
      <c r="B13" s="125">
        <v>41259</v>
      </c>
      <c r="C13" s="108">
        <v>38614</v>
      </c>
      <c r="D13" s="108">
        <v>19613</v>
      </c>
      <c r="E13" s="108">
        <v>19001</v>
      </c>
      <c r="F13" s="108">
        <v>21788</v>
      </c>
      <c r="G13" s="108">
        <v>11075</v>
      </c>
      <c r="H13" s="108">
        <v>10713</v>
      </c>
      <c r="I13" s="126">
        <v>56.425130781581814</v>
      </c>
      <c r="J13" s="126">
        <v>56.467649008310815</v>
      </c>
      <c r="K13" s="126">
        <v>56.381243092468814</v>
      </c>
    </row>
    <row r="14" spans="1:11">
      <c r="A14" s="108" t="s">
        <v>3195</v>
      </c>
      <c r="B14" s="125">
        <v>41259</v>
      </c>
      <c r="C14" s="108">
        <v>38614</v>
      </c>
      <c r="D14" s="108">
        <v>19613</v>
      </c>
      <c r="E14" s="108">
        <v>19001</v>
      </c>
      <c r="F14" s="108">
        <v>21787</v>
      </c>
      <c r="G14" s="108">
        <v>11075</v>
      </c>
      <c r="H14" s="108">
        <v>10712</v>
      </c>
      <c r="I14" s="126">
        <v>56.422541047288547</v>
      </c>
      <c r="J14" s="126">
        <v>56.467649008310815</v>
      </c>
      <c r="K14" s="126">
        <v>56.375980211567814</v>
      </c>
    </row>
    <row r="15" spans="1:11">
      <c r="A15" s="108" t="s">
        <v>3194</v>
      </c>
      <c r="B15" s="125">
        <v>41987</v>
      </c>
      <c r="C15" s="108">
        <v>38760</v>
      </c>
      <c r="D15" s="108">
        <v>19636</v>
      </c>
      <c r="E15" s="108">
        <v>19124</v>
      </c>
      <c r="F15" s="108">
        <v>19490</v>
      </c>
      <c r="G15" s="108">
        <v>9907</v>
      </c>
      <c r="H15" s="108">
        <v>9583</v>
      </c>
      <c r="I15" s="126">
        <v>50.283797729618165</v>
      </c>
      <c r="J15" s="126">
        <v>50.453249134243229</v>
      </c>
      <c r="K15" s="126">
        <v>50.109809663250374</v>
      </c>
    </row>
    <row r="16" spans="1:11">
      <c r="A16" s="108" t="s">
        <v>3195</v>
      </c>
      <c r="B16" s="125">
        <v>41987</v>
      </c>
      <c r="C16" s="108">
        <v>38760</v>
      </c>
      <c r="D16" s="108">
        <v>19636</v>
      </c>
      <c r="E16" s="108">
        <v>19124</v>
      </c>
      <c r="F16" s="108">
        <v>19489</v>
      </c>
      <c r="G16" s="108">
        <v>9907</v>
      </c>
      <c r="H16" s="108">
        <v>9582</v>
      </c>
      <c r="I16" s="126">
        <v>50.281217750258001</v>
      </c>
      <c r="J16" s="126">
        <v>50.453249134243229</v>
      </c>
      <c r="K16" s="126">
        <v>50.104580631667019</v>
      </c>
    </row>
    <row r="17" spans="1:11">
      <c r="A17" s="108" t="s">
        <v>3196</v>
      </c>
      <c r="B17" s="125">
        <v>37101</v>
      </c>
      <c r="C17" s="108">
        <v>36598</v>
      </c>
      <c r="D17" s="108">
        <v>18894</v>
      </c>
      <c r="E17" s="108">
        <v>17704</v>
      </c>
      <c r="F17" s="108">
        <v>19218</v>
      </c>
      <c r="G17" s="108">
        <v>9755</v>
      </c>
      <c r="H17" s="108">
        <v>9463</v>
      </c>
      <c r="I17" s="126">
        <v>52.51</v>
      </c>
      <c r="J17" s="126">
        <v>51.63</v>
      </c>
      <c r="K17" s="126">
        <v>53.45</v>
      </c>
    </row>
    <row r="18" spans="1:11">
      <c r="A18" s="108" t="s">
        <v>3197</v>
      </c>
      <c r="B18" s="125">
        <v>37101</v>
      </c>
      <c r="C18" s="108">
        <v>36623</v>
      </c>
      <c r="D18" s="108">
        <v>18907</v>
      </c>
      <c r="E18" s="108">
        <v>17716</v>
      </c>
      <c r="F18" s="108">
        <v>19214</v>
      </c>
      <c r="G18" s="108">
        <v>9754</v>
      </c>
      <c r="H18" s="108">
        <v>9460</v>
      </c>
      <c r="I18" s="126">
        <v>52.46</v>
      </c>
      <c r="J18" s="126">
        <v>51.59</v>
      </c>
      <c r="K18" s="126">
        <v>53.4</v>
      </c>
    </row>
    <row r="19" spans="1:11">
      <c r="A19" s="108" t="s">
        <v>3196</v>
      </c>
      <c r="B19" s="125">
        <v>38197</v>
      </c>
      <c r="C19" s="108">
        <v>37440</v>
      </c>
      <c r="D19" s="108">
        <v>19225</v>
      </c>
      <c r="E19" s="108">
        <v>18215</v>
      </c>
      <c r="F19" s="108">
        <v>18980</v>
      </c>
      <c r="G19" s="108">
        <v>9683</v>
      </c>
      <c r="H19" s="108">
        <v>9297</v>
      </c>
      <c r="I19" s="126">
        <v>50.69</v>
      </c>
      <c r="J19" s="126">
        <v>50.37</v>
      </c>
      <c r="K19" s="126">
        <v>51.04</v>
      </c>
    </row>
    <row r="20" spans="1:11">
      <c r="A20" s="108" t="s">
        <v>3197</v>
      </c>
      <c r="B20" s="125">
        <v>38197</v>
      </c>
      <c r="C20" s="108">
        <v>37463</v>
      </c>
      <c r="D20" s="108">
        <v>19233</v>
      </c>
      <c r="E20" s="108">
        <v>18230</v>
      </c>
      <c r="F20" s="108">
        <v>18979</v>
      </c>
      <c r="G20" s="108">
        <v>9681</v>
      </c>
      <c r="H20" s="108">
        <v>9298</v>
      </c>
      <c r="I20" s="126">
        <v>50.66</v>
      </c>
      <c r="J20" s="126">
        <v>50.34</v>
      </c>
      <c r="K20" s="126">
        <v>51</v>
      </c>
    </row>
    <row r="21" spans="1:11">
      <c r="A21" s="108" t="s">
        <v>3198</v>
      </c>
      <c r="B21" s="125">
        <v>38648</v>
      </c>
      <c r="C21" s="108">
        <v>37843</v>
      </c>
      <c r="D21" s="108">
        <v>19427</v>
      </c>
      <c r="E21" s="108">
        <v>18416</v>
      </c>
      <c r="F21" s="108">
        <v>10118</v>
      </c>
      <c r="G21" s="108">
        <v>5336</v>
      </c>
      <c r="H21" s="108">
        <v>4782</v>
      </c>
      <c r="I21" s="126">
        <v>26.74</v>
      </c>
      <c r="J21" s="126">
        <v>27.47</v>
      </c>
      <c r="K21" s="126">
        <v>25.97</v>
      </c>
    </row>
    <row r="22" spans="1:11">
      <c r="A22" s="108" t="s">
        <v>3196</v>
      </c>
      <c r="B22" s="125">
        <v>39292</v>
      </c>
      <c r="C22" s="108">
        <v>38152</v>
      </c>
      <c r="D22" s="108">
        <v>19517</v>
      </c>
      <c r="E22" s="108">
        <v>18635</v>
      </c>
      <c r="F22" s="108">
        <v>20454</v>
      </c>
      <c r="G22" s="108">
        <v>10432</v>
      </c>
      <c r="H22" s="108">
        <v>10022</v>
      </c>
      <c r="I22" s="126">
        <v>53.61</v>
      </c>
      <c r="J22" s="126">
        <v>53.45</v>
      </c>
      <c r="K22" s="126">
        <v>53.78</v>
      </c>
    </row>
    <row r="23" spans="1:11">
      <c r="A23" s="108" t="s">
        <v>3197</v>
      </c>
      <c r="B23" s="125">
        <v>39292</v>
      </c>
      <c r="C23" s="108">
        <v>38152</v>
      </c>
      <c r="D23" s="108">
        <v>19517</v>
      </c>
      <c r="E23" s="108">
        <v>18635</v>
      </c>
      <c r="F23" s="108">
        <v>20446</v>
      </c>
      <c r="G23" s="108">
        <v>10428</v>
      </c>
      <c r="H23" s="108">
        <v>10018</v>
      </c>
      <c r="I23" s="126">
        <v>53.59</v>
      </c>
      <c r="J23" s="126">
        <v>53.43</v>
      </c>
      <c r="K23" s="126">
        <v>53.76</v>
      </c>
    </row>
    <row r="24" spans="1:11">
      <c r="A24" s="108" t="s">
        <v>3198</v>
      </c>
      <c r="B24" s="125">
        <v>40111</v>
      </c>
      <c r="C24" s="108">
        <v>38511</v>
      </c>
      <c r="D24" s="108">
        <v>19611</v>
      </c>
      <c r="E24" s="108">
        <v>18900</v>
      </c>
      <c r="F24" s="108">
        <v>8875</v>
      </c>
      <c r="G24" s="108">
        <v>4889</v>
      </c>
      <c r="H24" s="108">
        <v>3986</v>
      </c>
      <c r="I24" s="126">
        <v>23.045363662330242</v>
      </c>
      <c r="J24" s="126">
        <v>24.929886288307582</v>
      </c>
      <c r="K24" s="126">
        <v>21.089947089947088</v>
      </c>
    </row>
    <row r="25" spans="1:11">
      <c r="A25" s="108" t="s">
        <v>3196</v>
      </c>
      <c r="B25" s="125">
        <v>40370</v>
      </c>
      <c r="C25" s="108">
        <v>38532</v>
      </c>
      <c r="D25" s="108">
        <v>19590</v>
      </c>
      <c r="E25" s="108">
        <v>18942</v>
      </c>
      <c r="F25" s="108">
        <v>20023</v>
      </c>
      <c r="G25" s="108">
        <v>10197</v>
      </c>
      <c r="H25" s="108">
        <v>9826</v>
      </c>
      <c r="I25" s="126">
        <v>51.964600851240526</v>
      </c>
      <c r="J25" s="126">
        <v>52.052067381317002</v>
      </c>
      <c r="K25" s="126">
        <v>51.874142118044553</v>
      </c>
    </row>
    <row r="26" spans="1:11">
      <c r="A26" s="108" t="s">
        <v>3197</v>
      </c>
      <c r="B26" s="125">
        <v>40370</v>
      </c>
      <c r="C26" s="108">
        <v>38532</v>
      </c>
      <c r="D26" s="108">
        <v>19590</v>
      </c>
      <c r="E26" s="108">
        <v>18942</v>
      </c>
      <c r="F26" s="108">
        <v>20016</v>
      </c>
      <c r="G26" s="108">
        <v>10193</v>
      </c>
      <c r="H26" s="108">
        <v>9823</v>
      </c>
      <c r="I26" s="126">
        <v>51.946434132668948</v>
      </c>
      <c r="J26" s="126">
        <v>52.031648800408369</v>
      </c>
      <c r="K26" s="126">
        <v>51.858304297328687</v>
      </c>
    </row>
    <row r="27" spans="1:11">
      <c r="A27" s="108" t="s">
        <v>3196</v>
      </c>
      <c r="B27" s="125">
        <v>41476</v>
      </c>
      <c r="C27" s="108">
        <v>38652</v>
      </c>
      <c r="D27" s="108">
        <v>19619</v>
      </c>
      <c r="E27" s="108">
        <v>19033</v>
      </c>
      <c r="F27" s="108">
        <v>19266</v>
      </c>
      <c r="G27" s="108">
        <v>9930</v>
      </c>
      <c r="H27" s="108">
        <v>9336</v>
      </c>
      <c r="I27" s="126">
        <v>49.844768705371003</v>
      </c>
      <c r="J27" s="126">
        <v>50.614200519904173</v>
      </c>
      <c r="K27" s="126">
        <v>49.051647139179323</v>
      </c>
    </row>
    <row r="28" spans="1:11">
      <c r="A28" s="108" t="s">
        <v>3197</v>
      </c>
      <c r="B28" s="125">
        <v>41476</v>
      </c>
      <c r="C28" s="108">
        <v>38652</v>
      </c>
      <c r="D28" s="108">
        <v>19619</v>
      </c>
      <c r="E28" s="108">
        <v>19033</v>
      </c>
      <c r="F28" s="108">
        <v>19264</v>
      </c>
      <c r="G28" s="108">
        <v>10313</v>
      </c>
      <c r="H28" s="108">
        <v>9334</v>
      </c>
      <c r="I28" s="126">
        <v>49.839594328883372</v>
      </c>
      <c r="J28" s="126">
        <v>50.614200519904173</v>
      </c>
      <c r="K28" s="126">
        <v>49.041139074239481</v>
      </c>
    </row>
    <row r="29" spans="1:11" s="132" customFormat="1">
      <c r="A29" s="108" t="s">
        <v>3196</v>
      </c>
      <c r="B29" s="125">
        <v>42561</v>
      </c>
      <c r="C29" s="108">
        <v>39896</v>
      </c>
      <c r="D29" s="108">
        <v>20206</v>
      </c>
      <c r="E29" s="108">
        <v>19690</v>
      </c>
      <c r="F29" s="108">
        <v>20282</v>
      </c>
      <c r="G29" s="108">
        <v>10313</v>
      </c>
      <c r="H29" s="108">
        <v>9969</v>
      </c>
      <c r="I29" s="126">
        <v>50.84</v>
      </c>
      <c r="J29" s="126">
        <v>51.04</v>
      </c>
      <c r="K29" s="126">
        <v>50.63</v>
      </c>
    </row>
    <row r="30" spans="1:11" s="132" customFormat="1">
      <c r="A30" s="108" t="s">
        <v>3197</v>
      </c>
      <c r="B30" s="125">
        <v>42561</v>
      </c>
      <c r="C30" s="108">
        <v>39896</v>
      </c>
      <c r="D30" s="108">
        <v>20206</v>
      </c>
      <c r="E30" s="108">
        <v>19690</v>
      </c>
      <c r="F30" s="108">
        <v>20283</v>
      </c>
      <c r="G30" s="108">
        <v>10314</v>
      </c>
      <c r="H30" s="108">
        <v>9969</v>
      </c>
      <c r="I30" s="126">
        <v>50.84</v>
      </c>
      <c r="J30" s="126">
        <v>51.04</v>
      </c>
      <c r="K30" s="126">
        <v>50.63</v>
      </c>
    </row>
    <row r="31" spans="1:11">
      <c r="A31" s="108" t="s">
        <v>3200</v>
      </c>
      <c r="B31" s="125">
        <v>37724</v>
      </c>
      <c r="C31" s="108">
        <v>37112</v>
      </c>
      <c r="D31" s="108">
        <v>19127</v>
      </c>
      <c r="E31" s="108">
        <v>17985</v>
      </c>
      <c r="F31" s="108">
        <v>12101</v>
      </c>
      <c r="G31" s="108">
        <v>6200</v>
      </c>
      <c r="H31" s="108">
        <v>5901</v>
      </c>
      <c r="I31" s="126">
        <v>32.606704031041176</v>
      </c>
      <c r="J31" s="126">
        <v>32.414910858995135</v>
      </c>
      <c r="K31" s="126">
        <v>32.810675562969138</v>
      </c>
    </row>
    <row r="32" spans="1:11">
      <c r="A32" s="108" t="s">
        <v>3200</v>
      </c>
      <c r="B32" s="125">
        <v>39180</v>
      </c>
      <c r="C32" s="108">
        <v>37978</v>
      </c>
      <c r="D32" s="108">
        <v>19453</v>
      </c>
      <c r="E32" s="108">
        <v>18525</v>
      </c>
      <c r="F32" s="108">
        <v>11523</v>
      </c>
      <c r="G32" s="108">
        <v>5998</v>
      </c>
      <c r="H32" s="108">
        <v>5525</v>
      </c>
      <c r="I32" s="126">
        <v>30.341250197482754</v>
      </c>
      <c r="J32" s="126">
        <v>30.833290495039329</v>
      </c>
      <c r="K32" s="126">
        <v>29.82456140350877</v>
      </c>
    </row>
    <row r="33" spans="1:11">
      <c r="A33" s="108" t="s">
        <v>3200</v>
      </c>
      <c r="B33" s="125">
        <v>40643</v>
      </c>
      <c r="C33" s="108">
        <v>38454</v>
      </c>
      <c r="D33" s="108">
        <v>19537</v>
      </c>
      <c r="E33" s="108">
        <v>18917</v>
      </c>
      <c r="F33" s="108">
        <v>15564</v>
      </c>
      <c r="G33" s="108">
        <v>7762</v>
      </c>
      <c r="H33" s="108">
        <v>7802</v>
      </c>
      <c r="I33" s="126">
        <v>40.47433296926198</v>
      </c>
      <c r="J33" s="126">
        <v>39.729743563494907</v>
      </c>
      <c r="K33" s="126">
        <v>41.243326108791031</v>
      </c>
    </row>
    <row r="34" spans="1:11">
      <c r="A34" s="108" t="s">
        <v>3200</v>
      </c>
      <c r="B34" s="125">
        <v>42106</v>
      </c>
      <c r="C34" s="108">
        <v>38635</v>
      </c>
      <c r="D34" s="108">
        <v>19555</v>
      </c>
      <c r="E34" s="108">
        <v>19080</v>
      </c>
      <c r="F34" s="108">
        <v>15534</v>
      </c>
      <c r="G34" s="108">
        <v>7701</v>
      </c>
      <c r="H34" s="108">
        <v>7833</v>
      </c>
      <c r="I34" s="126">
        <v>40.207066131745826</v>
      </c>
      <c r="J34" s="126">
        <v>39.381232421375607</v>
      </c>
      <c r="K34" s="126">
        <v>41.053459119496857</v>
      </c>
    </row>
    <row r="35" spans="1:11">
      <c r="A35" s="108" t="s">
        <v>3201</v>
      </c>
      <c r="B35" s="125">
        <v>37724</v>
      </c>
      <c r="C35" s="108" t="s">
        <v>3199</v>
      </c>
      <c r="D35" s="108" t="s">
        <v>3199</v>
      </c>
      <c r="E35" s="108" t="s">
        <v>3199</v>
      </c>
      <c r="F35" s="108" t="s">
        <v>3199</v>
      </c>
      <c r="G35" s="108" t="s">
        <v>3199</v>
      </c>
      <c r="H35" s="108" t="s">
        <v>3199</v>
      </c>
      <c r="I35" s="108" t="s">
        <v>3199</v>
      </c>
      <c r="J35" s="108" t="s">
        <v>3199</v>
      </c>
      <c r="K35" s="108" t="s">
        <v>3199</v>
      </c>
    </row>
    <row r="36" spans="1:11">
      <c r="A36" s="108" t="s">
        <v>3201</v>
      </c>
      <c r="B36" s="125">
        <v>39180</v>
      </c>
      <c r="C36" s="108" t="s">
        <v>3199</v>
      </c>
      <c r="D36" s="108" t="s">
        <v>3199</v>
      </c>
      <c r="E36" s="108" t="s">
        <v>3199</v>
      </c>
      <c r="F36" s="108" t="s">
        <v>3199</v>
      </c>
      <c r="G36" s="108" t="s">
        <v>3199</v>
      </c>
      <c r="H36" s="108" t="s">
        <v>3199</v>
      </c>
      <c r="I36" s="108" t="s">
        <v>3199</v>
      </c>
      <c r="J36" s="108" t="s">
        <v>3199</v>
      </c>
      <c r="K36" s="108" t="s">
        <v>3199</v>
      </c>
    </row>
    <row r="37" spans="1:11">
      <c r="A37" s="108" t="s">
        <v>3201</v>
      </c>
      <c r="B37" s="125">
        <v>40643</v>
      </c>
      <c r="C37" s="108">
        <v>38460</v>
      </c>
      <c r="D37" s="108">
        <v>19541</v>
      </c>
      <c r="E37" s="108">
        <v>18919</v>
      </c>
      <c r="F37" s="108">
        <v>15537</v>
      </c>
      <c r="G37" s="108">
        <v>7746</v>
      </c>
      <c r="H37" s="108">
        <v>7791</v>
      </c>
      <c r="I37" s="126">
        <v>40.397815912636503</v>
      </c>
      <c r="J37" s="126">
        <v>39.639731845862549</v>
      </c>
      <c r="K37" s="126">
        <v>41.180823510756383</v>
      </c>
    </row>
    <row r="38" spans="1:11">
      <c r="A38" s="108" t="s">
        <v>3201</v>
      </c>
      <c r="B38" s="125">
        <v>42106</v>
      </c>
      <c r="C38" s="108">
        <v>38635</v>
      </c>
      <c r="D38" s="108">
        <v>19555</v>
      </c>
      <c r="E38" s="108">
        <v>19080</v>
      </c>
      <c r="F38" s="108">
        <v>15500</v>
      </c>
      <c r="G38" s="108">
        <v>7682</v>
      </c>
      <c r="H38" s="108">
        <v>7818</v>
      </c>
      <c r="I38" s="126">
        <v>40.119063025753846</v>
      </c>
      <c r="J38" s="126">
        <v>39.28407057018665</v>
      </c>
      <c r="K38" s="126">
        <v>40.974842767295598</v>
      </c>
    </row>
    <row r="39" spans="1:11">
      <c r="A39" s="108" t="s">
        <v>3070</v>
      </c>
      <c r="B39" s="125">
        <v>37857</v>
      </c>
      <c r="C39" s="108">
        <v>36827</v>
      </c>
      <c r="D39" s="108">
        <v>18941</v>
      </c>
      <c r="E39" s="108">
        <v>17886</v>
      </c>
      <c r="F39" s="108">
        <v>14611</v>
      </c>
      <c r="G39" s="108">
        <v>7175</v>
      </c>
      <c r="H39" s="108">
        <v>7436</v>
      </c>
      <c r="I39" s="126">
        <v>39.674695196459119</v>
      </c>
      <c r="J39" s="126">
        <v>37.880787709202259</v>
      </c>
      <c r="K39" s="126">
        <v>41.574415744157442</v>
      </c>
    </row>
    <row r="40" spans="1:11">
      <c r="A40" s="108" t="s">
        <v>3070</v>
      </c>
      <c r="B40" s="125">
        <v>39327</v>
      </c>
      <c r="C40" s="108">
        <v>37748</v>
      </c>
      <c r="D40" s="108">
        <v>19288</v>
      </c>
      <c r="E40" s="108">
        <v>18460</v>
      </c>
      <c r="F40" s="108">
        <v>15702</v>
      </c>
      <c r="G40" s="108">
        <v>7643</v>
      </c>
      <c r="H40" s="108">
        <v>8059</v>
      </c>
      <c r="I40" s="126">
        <v>41.59690579633358</v>
      </c>
      <c r="J40" s="126">
        <v>39.625673994193285</v>
      </c>
      <c r="K40" s="126">
        <v>43.656554712892742</v>
      </c>
    </row>
    <row r="41" spans="1:11">
      <c r="A41" s="108" t="s">
        <v>3070</v>
      </c>
      <c r="B41" s="125">
        <v>40783</v>
      </c>
      <c r="C41" s="108">
        <v>38589</v>
      </c>
      <c r="D41" s="108">
        <v>19611</v>
      </c>
      <c r="E41" s="108">
        <v>18978</v>
      </c>
      <c r="F41" s="108">
        <v>15248</v>
      </c>
      <c r="G41" s="108">
        <v>7454</v>
      </c>
      <c r="H41" s="108">
        <v>7794</v>
      </c>
      <c r="I41" s="126">
        <v>39.513851097463011</v>
      </c>
      <c r="J41" s="126">
        <v>38.009280505838561</v>
      </c>
      <c r="K41" s="126">
        <v>41.068605754030983</v>
      </c>
    </row>
    <row r="42" spans="1:11">
      <c r="A42" s="108" t="s">
        <v>3070</v>
      </c>
      <c r="B42" s="125">
        <v>42246</v>
      </c>
      <c r="C42" s="108">
        <v>38542</v>
      </c>
      <c r="D42" s="108">
        <v>19517</v>
      </c>
      <c r="E42" s="108">
        <v>19025</v>
      </c>
      <c r="F42" s="108">
        <v>11623</v>
      </c>
      <c r="G42" s="108">
        <v>5803</v>
      </c>
      <c r="H42" s="108">
        <v>5820</v>
      </c>
      <c r="I42" s="126">
        <v>30.156712158165117</v>
      </c>
      <c r="J42" s="126">
        <v>29.733053235640721</v>
      </c>
      <c r="K42" s="126">
        <v>30.59132720105125</v>
      </c>
    </row>
    <row r="43" spans="1:11">
      <c r="A43" s="108" t="s">
        <v>3069</v>
      </c>
      <c r="B43" s="125">
        <v>36940</v>
      </c>
      <c r="C43" s="108">
        <v>35490</v>
      </c>
      <c r="D43" s="108">
        <v>18325</v>
      </c>
      <c r="E43" s="108">
        <v>17165</v>
      </c>
      <c r="F43" s="108">
        <v>21754</v>
      </c>
      <c r="G43" s="108">
        <v>10743</v>
      </c>
      <c r="H43" s="108">
        <v>11011</v>
      </c>
      <c r="I43" s="126">
        <v>61.296139757678212</v>
      </c>
      <c r="J43" s="126">
        <v>58.624829467939975</v>
      </c>
      <c r="K43" s="126">
        <v>64.147975531604999</v>
      </c>
    </row>
    <row r="44" spans="1:11">
      <c r="A44" s="108" t="s">
        <v>3069</v>
      </c>
      <c r="B44" s="125">
        <v>38389</v>
      </c>
      <c r="C44" s="108">
        <v>37263</v>
      </c>
      <c r="D44" s="108">
        <v>19123</v>
      </c>
      <c r="E44" s="108">
        <v>18140</v>
      </c>
      <c r="F44" s="108">
        <v>20366</v>
      </c>
      <c r="G44" s="108">
        <v>9972</v>
      </c>
      <c r="H44" s="108">
        <v>10394</v>
      </c>
      <c r="I44" s="126">
        <v>54.654751361940804</v>
      </c>
      <c r="J44" s="126">
        <v>52.14662971291115</v>
      </c>
      <c r="K44" s="126">
        <v>57.298787210584344</v>
      </c>
    </row>
    <row r="45" spans="1:11">
      <c r="A45" s="108" t="s">
        <v>3069</v>
      </c>
      <c r="B45" s="125">
        <v>39852</v>
      </c>
      <c r="C45" s="108">
        <v>38038</v>
      </c>
      <c r="D45" s="108">
        <v>19373</v>
      </c>
      <c r="E45" s="108">
        <v>18665</v>
      </c>
      <c r="F45" s="108">
        <v>21158</v>
      </c>
      <c r="G45" s="108">
        <v>10362</v>
      </c>
      <c r="H45" s="108">
        <v>10796</v>
      </c>
      <c r="I45" s="126">
        <v>55.623324044376673</v>
      </c>
      <c r="J45" s="126">
        <v>53.486811541836573</v>
      </c>
      <c r="K45" s="126">
        <v>57.840878649879457</v>
      </c>
    </row>
    <row r="46" spans="1:11">
      <c r="A46" s="108" t="s">
        <v>3069</v>
      </c>
      <c r="B46" s="125">
        <v>41322</v>
      </c>
      <c r="C46" s="108">
        <v>38679</v>
      </c>
      <c r="D46" s="108">
        <v>19640</v>
      </c>
      <c r="E46" s="108">
        <v>19039</v>
      </c>
      <c r="F46" s="108">
        <v>17123</v>
      </c>
      <c r="G46" s="108">
        <v>8471</v>
      </c>
      <c r="H46" s="108">
        <v>8652</v>
      </c>
      <c r="I46" s="126">
        <v>44.269500245611312</v>
      </c>
      <c r="J46" s="126">
        <v>43.131364562118122</v>
      </c>
      <c r="K46" s="126">
        <v>45.443563212353588</v>
      </c>
    </row>
    <row r="47" spans="1:11">
      <c r="B47" s="23"/>
    </row>
    <row r="48" spans="1:11">
      <c r="B48" s="23"/>
    </row>
    <row r="49" spans="2:2">
      <c r="B49" s="23"/>
    </row>
    <row r="50" spans="2:2">
      <c r="B50" s="23"/>
    </row>
    <row r="51" spans="2:2">
      <c r="B51" s="23"/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5">
    <mergeCell ref="A4:A5"/>
    <mergeCell ref="B4:B5"/>
    <mergeCell ref="C4:E4"/>
    <mergeCell ref="F4:H4"/>
    <mergeCell ref="I4:K4"/>
  </mergeCells>
  <phoneticPr fontId="18"/>
  <pageMargins left="0.7" right="0.7" top="0.75" bottom="0.75" header="0.3" footer="0.3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/>
  </sheetViews>
  <sheetFormatPr defaultRowHeight="14.25"/>
  <cols>
    <col min="1" max="1" width="16" customWidth="1"/>
    <col min="2" max="2" width="19.6640625" customWidth="1"/>
    <col min="3" max="4" width="14.109375" customWidth="1"/>
    <col min="5" max="5" width="21.44140625" bestFit="1" customWidth="1"/>
    <col min="6" max="8" width="19.33203125" bestFit="1" customWidth="1"/>
    <col min="9" max="9" width="11.109375" bestFit="1" customWidth="1"/>
    <col min="10" max="11" width="5.33203125" customWidth="1"/>
  </cols>
  <sheetData>
    <row r="1" spans="1:2">
      <c r="A1" s="47" t="s">
        <v>3066</v>
      </c>
      <c r="B1" s="166" t="s">
        <v>3070</v>
      </c>
    </row>
    <row r="3" spans="1:2">
      <c r="A3" s="47" t="s">
        <v>1975</v>
      </c>
      <c r="B3" t="s">
        <v>3071</v>
      </c>
    </row>
    <row r="4" spans="1:2">
      <c r="A4" s="118">
        <v>37857</v>
      </c>
      <c r="B4" s="1">
        <v>39.674695196459119</v>
      </c>
    </row>
    <row r="5" spans="1:2">
      <c r="A5" s="118">
        <v>39327</v>
      </c>
      <c r="B5" s="1">
        <v>41.59690579633358</v>
      </c>
    </row>
    <row r="6" spans="1:2">
      <c r="A6" s="118">
        <v>40783</v>
      </c>
      <c r="B6" s="1">
        <v>39.513851097463011</v>
      </c>
    </row>
    <row r="7" spans="1:2">
      <c r="A7" s="118">
        <v>42246</v>
      </c>
      <c r="B7" s="1">
        <v>30.156712158165117</v>
      </c>
    </row>
    <row r="8" spans="1:2">
      <c r="A8" s="118" t="s">
        <v>1976</v>
      </c>
      <c r="B8" s="1">
        <v>150.94216424842082</v>
      </c>
    </row>
  </sheetData>
  <phoneticPr fontId="18"/>
  <pageMargins left="0.7" right="0.7" top="0.75" bottom="0.75" header="0.3" footer="0.3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>
      <selection activeCell="B5" sqref="B5"/>
    </sheetView>
  </sheetViews>
  <sheetFormatPr defaultRowHeight="14.25"/>
  <cols>
    <col min="1" max="1" width="16" style="78" customWidth="1"/>
    <col min="2" max="2" width="19.6640625" style="78" customWidth="1"/>
    <col min="3" max="4" width="14.109375" style="78" customWidth="1"/>
    <col min="5" max="5" width="21.44140625" style="78" bestFit="1" customWidth="1"/>
    <col min="6" max="8" width="19.33203125" style="78" bestFit="1" customWidth="1"/>
    <col min="9" max="9" width="11.109375" style="78" bestFit="1" customWidth="1"/>
    <col min="10" max="11" width="5.33203125" style="78" customWidth="1"/>
    <col min="12" max="16384" width="8.88671875" style="78"/>
  </cols>
  <sheetData>
    <row r="1" spans="1:2">
      <c r="A1" s="47" t="s">
        <v>3066</v>
      </c>
      <c r="B1" s="166" t="s">
        <v>3069</v>
      </c>
    </row>
    <row r="3" spans="1:2">
      <c r="A3" s="47" t="s">
        <v>1975</v>
      </c>
      <c r="B3" t="s">
        <v>3071</v>
      </c>
    </row>
    <row r="4" spans="1:2">
      <c r="A4" s="118">
        <v>36940</v>
      </c>
      <c r="B4" s="1">
        <v>61.296139757678212</v>
      </c>
    </row>
    <row r="5" spans="1:2">
      <c r="A5" s="118">
        <v>38389</v>
      </c>
      <c r="B5" s="1">
        <v>54.654751361940804</v>
      </c>
    </row>
    <row r="6" spans="1:2">
      <c r="A6" s="118">
        <v>39852</v>
      </c>
      <c r="B6" s="1">
        <v>55.623324044376673</v>
      </c>
    </row>
    <row r="7" spans="1:2">
      <c r="A7" s="118">
        <v>41322</v>
      </c>
      <c r="B7" s="1">
        <v>44.269500245611312</v>
      </c>
    </row>
    <row r="8" spans="1:2">
      <c r="A8" s="118" t="s">
        <v>1976</v>
      </c>
      <c r="B8" s="1">
        <v>215.843715409607</v>
      </c>
    </row>
  </sheetData>
  <phoneticPr fontId="18"/>
  <pageMargins left="0.7" right="0.7" top="0.75" bottom="0.75" header="0.3" footer="0.3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>
      <selection activeCell="B5" sqref="B5"/>
    </sheetView>
  </sheetViews>
  <sheetFormatPr defaultRowHeight="14.25"/>
  <cols>
    <col min="1" max="1" width="17.109375" style="78" bestFit="1" customWidth="1"/>
    <col min="2" max="2" width="20.109375" style="78" bestFit="1" customWidth="1"/>
    <col min="3" max="4" width="14.109375" style="78" customWidth="1"/>
    <col min="5" max="5" width="21.44140625" style="78" bestFit="1" customWidth="1"/>
    <col min="6" max="8" width="19.33203125" style="78" bestFit="1" customWidth="1"/>
    <col min="9" max="9" width="11.109375" style="78" bestFit="1" customWidth="1"/>
    <col min="10" max="11" width="5.33203125" style="78" customWidth="1"/>
    <col min="12" max="16384" width="8.88671875" style="78"/>
  </cols>
  <sheetData>
    <row r="1" spans="1:2">
      <c r="A1" s="47" t="s">
        <v>3066</v>
      </c>
      <c r="B1" s="166" t="s">
        <v>3067</v>
      </c>
    </row>
    <row r="3" spans="1:2">
      <c r="A3" s="47" t="s">
        <v>1975</v>
      </c>
      <c r="B3" t="s">
        <v>3071</v>
      </c>
    </row>
    <row r="4" spans="1:2">
      <c r="A4" s="118">
        <v>37934</v>
      </c>
      <c r="B4" s="1">
        <v>52.975248719530178</v>
      </c>
    </row>
    <row r="5" spans="1:2">
      <c r="A5" s="118">
        <v>38606</v>
      </c>
      <c r="B5" s="1">
        <v>64.271177481168223</v>
      </c>
    </row>
    <row r="6" spans="1:2">
      <c r="A6" s="118">
        <v>40055</v>
      </c>
      <c r="B6" s="1">
        <v>65.6628384347555</v>
      </c>
    </row>
    <row r="7" spans="1:2">
      <c r="A7" s="118">
        <v>41259</v>
      </c>
      <c r="B7" s="1">
        <v>56.425130781581814</v>
      </c>
    </row>
    <row r="8" spans="1:2">
      <c r="A8" s="118">
        <v>41987</v>
      </c>
      <c r="B8" s="1">
        <v>50.283797729618165</v>
      </c>
    </row>
    <row r="9" spans="1:2">
      <c r="A9" s="118" t="s">
        <v>1976</v>
      </c>
      <c r="B9" s="1">
        <v>289.61819314665388</v>
      </c>
    </row>
  </sheetData>
  <phoneticPr fontId="18"/>
  <pageMargins left="0.7" right="0.7" top="0.75" bottom="0.75" header="0.3" footer="0.3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workbookViewId="0">
      <selection activeCell="D9" sqref="D9"/>
    </sheetView>
  </sheetViews>
  <sheetFormatPr defaultRowHeight="14.25"/>
  <cols>
    <col min="1" max="1" width="16" style="78" customWidth="1"/>
    <col min="2" max="2" width="19.6640625" style="78" bestFit="1" customWidth="1"/>
    <col min="3" max="4" width="14.109375" style="78" customWidth="1"/>
    <col min="5" max="5" width="21.44140625" style="78" bestFit="1" customWidth="1"/>
    <col min="6" max="8" width="19.33203125" style="78" bestFit="1" customWidth="1"/>
    <col min="9" max="9" width="11.109375" style="78" bestFit="1" customWidth="1"/>
    <col min="10" max="11" width="5.33203125" style="78" customWidth="1"/>
    <col min="12" max="16384" width="8.88671875" style="78"/>
  </cols>
  <sheetData>
    <row r="1" spans="1:2">
      <c r="A1" s="47" t="s">
        <v>3066</v>
      </c>
      <c r="B1" s="166" t="s">
        <v>3068</v>
      </c>
    </row>
    <row r="3" spans="1:2">
      <c r="A3" s="47" t="s">
        <v>1975</v>
      </c>
      <c r="B3" t="s">
        <v>3071</v>
      </c>
    </row>
    <row r="4" spans="1:2">
      <c r="A4" s="118">
        <v>37101</v>
      </c>
      <c r="B4" s="1">
        <v>52.51</v>
      </c>
    </row>
    <row r="5" spans="1:2">
      <c r="A5" s="118">
        <v>38197</v>
      </c>
      <c r="B5" s="1">
        <v>50.69</v>
      </c>
    </row>
    <row r="6" spans="1:2">
      <c r="A6" s="118">
        <v>39292</v>
      </c>
      <c r="B6" s="1">
        <v>53.61</v>
      </c>
    </row>
    <row r="7" spans="1:2">
      <c r="A7" s="118">
        <v>40370</v>
      </c>
      <c r="B7" s="1">
        <v>51.964600851240526</v>
      </c>
    </row>
    <row r="8" spans="1:2">
      <c r="A8" s="118">
        <v>41476</v>
      </c>
      <c r="B8" s="1">
        <v>49.844768705371003</v>
      </c>
    </row>
    <row r="9" spans="1:2">
      <c r="A9" s="118">
        <v>42561</v>
      </c>
      <c r="B9" s="1">
        <v>50.84</v>
      </c>
    </row>
    <row r="10" spans="1:2">
      <c r="A10" s="118" t="s">
        <v>1976</v>
      </c>
      <c r="B10" s="1">
        <v>309.45936955661159</v>
      </c>
    </row>
    <row r="11" spans="1:2">
      <c r="A11"/>
      <c r="B11"/>
    </row>
    <row r="12" spans="1:2">
      <c r="A12"/>
      <c r="B12"/>
    </row>
  </sheetData>
  <phoneticPr fontId="18"/>
  <pageMargins left="0.7" right="0.7" top="0.75" bottom="0.75" header="0.3" footer="0.3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"/>
  <sheetViews>
    <sheetView workbookViewId="0">
      <selection activeCell="H12" sqref="H12"/>
    </sheetView>
  </sheetViews>
  <sheetFormatPr defaultRowHeight="14.25"/>
  <cols>
    <col min="1" max="1" width="11.6640625" customWidth="1"/>
  </cols>
  <sheetData>
    <row r="1" spans="1:27">
      <c r="A1" t="s">
        <v>1288</v>
      </c>
    </row>
    <row r="2" spans="1:27" s="78" customFormat="1">
      <c r="A2" t="s">
        <v>854</v>
      </c>
    </row>
    <row r="3" spans="1:27">
      <c r="A3" t="s">
        <v>511</v>
      </c>
    </row>
    <row r="4" spans="1:27">
      <c r="A4" s="4" t="s">
        <v>1289</v>
      </c>
      <c r="B4" s="4" t="s">
        <v>1284</v>
      </c>
      <c r="C4" s="4" t="s">
        <v>1290</v>
      </c>
      <c r="D4" s="4" t="s">
        <v>1291</v>
      </c>
      <c r="E4" s="4" t="s">
        <v>1292</v>
      </c>
      <c r="F4" s="4" t="s">
        <v>1293</v>
      </c>
      <c r="G4" s="4" t="s">
        <v>1296</v>
      </c>
      <c r="H4" s="4" t="s">
        <v>855</v>
      </c>
      <c r="I4" s="4" t="s">
        <v>856</v>
      </c>
      <c r="J4" s="4" t="s">
        <v>1294</v>
      </c>
      <c r="K4" s="4" t="s">
        <v>1295</v>
      </c>
      <c r="L4" s="4" t="s">
        <v>319</v>
      </c>
      <c r="M4" s="4" t="s">
        <v>857</v>
      </c>
      <c r="N4" s="4" t="s">
        <v>858</v>
      </c>
      <c r="O4" s="4" t="s">
        <v>859</v>
      </c>
      <c r="P4" s="4" t="s">
        <v>860</v>
      </c>
      <c r="Q4" s="4" t="s">
        <v>861</v>
      </c>
      <c r="R4" s="4" t="s">
        <v>862</v>
      </c>
      <c r="S4" s="4" t="s">
        <v>863</v>
      </c>
      <c r="T4" s="4" t="s">
        <v>864</v>
      </c>
      <c r="U4" s="4" t="s">
        <v>865</v>
      </c>
      <c r="V4" s="4" t="s">
        <v>866</v>
      </c>
      <c r="W4" s="4" t="s">
        <v>867</v>
      </c>
      <c r="X4" s="4" t="s">
        <v>868</v>
      </c>
      <c r="Y4" s="4" t="s">
        <v>869</v>
      </c>
      <c r="Z4" s="4" t="s">
        <v>870</v>
      </c>
      <c r="AA4" s="4" t="s">
        <v>404</v>
      </c>
    </row>
    <row r="5" spans="1:27">
      <c r="A5" s="4" t="s">
        <v>1184</v>
      </c>
      <c r="B5" s="4">
        <v>2265</v>
      </c>
      <c r="C5" s="4">
        <v>564</v>
      </c>
      <c r="D5" s="4">
        <v>10</v>
      </c>
      <c r="E5" s="4">
        <v>44</v>
      </c>
      <c r="F5" s="4">
        <v>14</v>
      </c>
      <c r="G5" s="4">
        <v>0</v>
      </c>
      <c r="H5" s="4">
        <v>519</v>
      </c>
      <c r="I5" s="4">
        <v>158</v>
      </c>
      <c r="J5" s="4">
        <v>50</v>
      </c>
      <c r="K5" s="4">
        <v>7</v>
      </c>
      <c r="L5" s="4">
        <v>303</v>
      </c>
      <c r="M5" s="4">
        <v>0</v>
      </c>
      <c r="N5" s="4">
        <v>0</v>
      </c>
      <c r="O5" s="4">
        <v>145</v>
      </c>
      <c r="P5" s="4">
        <v>8</v>
      </c>
      <c r="Q5" s="4">
        <v>7</v>
      </c>
      <c r="R5" s="4">
        <v>0</v>
      </c>
      <c r="S5" s="4">
        <v>7</v>
      </c>
      <c r="T5" s="4">
        <v>3</v>
      </c>
      <c r="U5" s="4">
        <v>357</v>
      </c>
      <c r="V5" s="4">
        <v>43</v>
      </c>
      <c r="W5" s="4">
        <v>0</v>
      </c>
      <c r="X5" s="4">
        <v>17</v>
      </c>
      <c r="Y5" s="4">
        <v>0</v>
      </c>
      <c r="Z5" s="4">
        <v>0</v>
      </c>
      <c r="AA5" s="4">
        <v>9</v>
      </c>
    </row>
    <row r="6" spans="1:27">
      <c r="A6" s="4" t="s">
        <v>1185</v>
      </c>
      <c r="B6" s="4">
        <v>2340</v>
      </c>
      <c r="C6" s="4">
        <v>549</v>
      </c>
      <c r="D6" s="4">
        <v>14</v>
      </c>
      <c r="E6" s="4">
        <v>65</v>
      </c>
      <c r="F6" s="4">
        <v>20</v>
      </c>
      <c r="G6" s="4">
        <v>4</v>
      </c>
      <c r="H6" s="4">
        <v>521</v>
      </c>
      <c r="I6" s="4">
        <v>149</v>
      </c>
      <c r="J6" s="4">
        <v>55</v>
      </c>
      <c r="K6" s="4">
        <v>8</v>
      </c>
      <c r="L6" s="4">
        <v>366</v>
      </c>
      <c r="M6" s="4">
        <v>0</v>
      </c>
      <c r="N6" s="4">
        <v>1</v>
      </c>
      <c r="O6" s="4">
        <v>149</v>
      </c>
      <c r="P6" s="4">
        <v>12</v>
      </c>
      <c r="Q6" s="4">
        <v>1</v>
      </c>
      <c r="R6" s="4">
        <v>0</v>
      </c>
      <c r="S6" s="4">
        <v>7</v>
      </c>
      <c r="T6" s="4">
        <v>1</v>
      </c>
      <c r="U6" s="4">
        <v>349</v>
      </c>
      <c r="V6" s="4">
        <v>41</v>
      </c>
      <c r="W6" s="4">
        <v>0</v>
      </c>
      <c r="X6" s="4">
        <v>11</v>
      </c>
      <c r="Y6" s="4">
        <v>1</v>
      </c>
      <c r="Z6" s="4">
        <v>3</v>
      </c>
      <c r="AA6" s="4">
        <v>13</v>
      </c>
    </row>
    <row r="7" spans="1:27">
      <c r="A7" s="4" t="s">
        <v>1186</v>
      </c>
      <c r="B7" s="4">
        <v>2209</v>
      </c>
      <c r="C7" s="4">
        <v>506</v>
      </c>
      <c r="D7" s="4">
        <v>7</v>
      </c>
      <c r="E7" s="4">
        <v>62</v>
      </c>
      <c r="F7" s="4">
        <v>22</v>
      </c>
      <c r="G7" s="4">
        <v>0</v>
      </c>
      <c r="H7" s="4">
        <v>509</v>
      </c>
      <c r="I7" s="4">
        <v>143</v>
      </c>
      <c r="J7" s="4">
        <v>47</v>
      </c>
      <c r="K7" s="4">
        <v>10</v>
      </c>
      <c r="L7" s="4">
        <v>383</v>
      </c>
      <c r="M7" s="4">
        <v>1</v>
      </c>
      <c r="N7" s="4">
        <v>1</v>
      </c>
      <c r="O7" s="4">
        <v>117</v>
      </c>
      <c r="P7" s="4">
        <v>6</v>
      </c>
      <c r="Q7" s="4">
        <v>1</v>
      </c>
      <c r="R7" s="4">
        <v>1</v>
      </c>
      <c r="S7" s="4">
        <v>7</v>
      </c>
      <c r="T7" s="4">
        <v>0</v>
      </c>
      <c r="U7" s="4">
        <v>341</v>
      </c>
      <c r="V7" s="4">
        <v>28</v>
      </c>
      <c r="W7" s="4">
        <v>0</v>
      </c>
      <c r="X7" s="4">
        <v>10</v>
      </c>
      <c r="Y7" s="4">
        <v>0</v>
      </c>
      <c r="Z7" s="4">
        <v>0</v>
      </c>
      <c r="AA7" s="4">
        <v>7</v>
      </c>
    </row>
    <row r="8" spans="1:27">
      <c r="A8" s="4" t="s">
        <v>443</v>
      </c>
      <c r="B8" s="4">
        <v>2216</v>
      </c>
      <c r="C8" s="4">
        <v>540</v>
      </c>
      <c r="D8" s="4">
        <v>9</v>
      </c>
      <c r="E8" s="4">
        <v>44</v>
      </c>
      <c r="F8" s="4">
        <v>18</v>
      </c>
      <c r="G8" s="4">
        <v>2</v>
      </c>
      <c r="H8" s="4">
        <v>503</v>
      </c>
      <c r="I8" s="4">
        <v>136</v>
      </c>
      <c r="J8" s="4">
        <v>58</v>
      </c>
      <c r="K8" s="4">
        <v>7</v>
      </c>
      <c r="L8" s="4">
        <v>373</v>
      </c>
      <c r="M8" s="4">
        <v>0</v>
      </c>
      <c r="N8" s="4">
        <v>3</v>
      </c>
      <c r="O8" s="4">
        <v>110</v>
      </c>
      <c r="P8" s="4">
        <v>8</v>
      </c>
      <c r="Q8" s="4">
        <v>5</v>
      </c>
      <c r="R8" s="4">
        <v>1</v>
      </c>
      <c r="S8" s="4">
        <v>5</v>
      </c>
      <c r="T8" s="4">
        <v>2</v>
      </c>
      <c r="U8" s="4">
        <v>329</v>
      </c>
      <c r="V8" s="4">
        <v>36</v>
      </c>
      <c r="W8" s="4">
        <v>0</v>
      </c>
      <c r="X8" s="4">
        <v>13</v>
      </c>
      <c r="Y8" s="4">
        <v>0</v>
      </c>
      <c r="Z8" s="4">
        <v>1</v>
      </c>
      <c r="AA8" s="4">
        <v>13</v>
      </c>
    </row>
    <row r="9" spans="1:27">
      <c r="A9" s="4" t="s">
        <v>440</v>
      </c>
      <c r="B9" s="4">
        <v>2141</v>
      </c>
      <c r="C9" s="4">
        <v>476</v>
      </c>
      <c r="D9" s="4">
        <v>11</v>
      </c>
      <c r="E9" s="4">
        <v>41</v>
      </c>
      <c r="F9" s="4">
        <v>14</v>
      </c>
      <c r="G9" s="4">
        <v>1</v>
      </c>
      <c r="H9" s="4">
        <v>506</v>
      </c>
      <c r="I9" s="4">
        <v>144</v>
      </c>
      <c r="J9" s="4">
        <v>49</v>
      </c>
      <c r="K9" s="4">
        <v>2</v>
      </c>
      <c r="L9" s="4">
        <v>400</v>
      </c>
      <c r="M9" s="4">
        <v>0</v>
      </c>
      <c r="N9" s="4">
        <v>1</v>
      </c>
      <c r="O9" s="4">
        <v>114</v>
      </c>
      <c r="P9" s="4">
        <v>4</v>
      </c>
      <c r="Q9" s="4">
        <v>4</v>
      </c>
      <c r="R9" s="4">
        <v>0</v>
      </c>
      <c r="S9" s="4">
        <v>3</v>
      </c>
      <c r="T9" s="4">
        <v>4</v>
      </c>
      <c r="U9" s="4">
        <v>328</v>
      </c>
      <c r="V9" s="4">
        <v>27</v>
      </c>
      <c r="W9" s="4">
        <v>1</v>
      </c>
      <c r="X9" s="4">
        <v>7</v>
      </c>
      <c r="Y9" s="4">
        <v>0</v>
      </c>
      <c r="Z9" s="4">
        <v>2</v>
      </c>
      <c r="AA9" s="4">
        <v>2</v>
      </c>
    </row>
    <row r="10" spans="1:27">
      <c r="A10" s="4" t="s">
        <v>441</v>
      </c>
      <c r="B10" s="4">
        <v>2198</v>
      </c>
      <c r="C10" s="4">
        <v>529</v>
      </c>
      <c r="D10" s="4">
        <v>4</v>
      </c>
      <c r="E10" s="4">
        <v>52</v>
      </c>
      <c r="F10" s="4">
        <v>18</v>
      </c>
      <c r="G10" s="4">
        <v>0</v>
      </c>
      <c r="H10" s="4">
        <v>521</v>
      </c>
      <c r="I10" s="4">
        <v>146</v>
      </c>
      <c r="J10" s="4">
        <v>65</v>
      </c>
      <c r="K10" s="4">
        <v>6</v>
      </c>
      <c r="L10" s="4">
        <v>379</v>
      </c>
      <c r="M10" s="4">
        <v>0</v>
      </c>
      <c r="N10" s="4">
        <v>0</v>
      </c>
      <c r="O10" s="4">
        <v>103</v>
      </c>
      <c r="P10" s="4">
        <v>8</v>
      </c>
      <c r="Q10" s="4">
        <v>6</v>
      </c>
      <c r="R10" s="4">
        <v>0</v>
      </c>
      <c r="S10" s="4">
        <v>8</v>
      </c>
      <c r="T10" s="4">
        <v>1</v>
      </c>
      <c r="U10" s="4">
        <v>301</v>
      </c>
      <c r="V10" s="4">
        <v>33</v>
      </c>
      <c r="W10" s="4">
        <v>0</v>
      </c>
      <c r="X10" s="4">
        <v>11</v>
      </c>
      <c r="Y10" s="4">
        <v>2</v>
      </c>
      <c r="Z10" s="4">
        <v>4</v>
      </c>
      <c r="AA10" s="4">
        <v>1</v>
      </c>
    </row>
    <row r="11" spans="1:27">
      <c r="A11" s="108" t="s">
        <v>677</v>
      </c>
      <c r="B11" s="108">
        <v>2187</v>
      </c>
      <c r="C11" s="108">
        <v>513</v>
      </c>
      <c r="D11" s="108">
        <v>14</v>
      </c>
      <c r="E11" s="108">
        <v>52</v>
      </c>
      <c r="F11" s="108">
        <v>20</v>
      </c>
      <c r="G11" s="108">
        <v>3</v>
      </c>
      <c r="H11" s="108">
        <v>510</v>
      </c>
      <c r="I11" s="108">
        <v>125</v>
      </c>
      <c r="J11" s="108">
        <v>46</v>
      </c>
      <c r="K11" s="108">
        <v>3</v>
      </c>
      <c r="L11" s="108">
        <v>402</v>
      </c>
      <c r="M11" s="108">
        <v>1</v>
      </c>
      <c r="N11" s="108">
        <v>2</v>
      </c>
      <c r="O11" s="108">
        <v>117</v>
      </c>
      <c r="P11" s="108">
        <v>14</v>
      </c>
      <c r="Q11" s="108">
        <v>7</v>
      </c>
      <c r="R11" s="108">
        <v>0</v>
      </c>
      <c r="S11" s="108">
        <v>9</v>
      </c>
      <c r="T11" s="108">
        <v>1</v>
      </c>
      <c r="U11" s="108">
        <v>295</v>
      </c>
      <c r="V11" s="108">
        <v>30</v>
      </c>
      <c r="W11" s="108">
        <v>0</v>
      </c>
      <c r="X11" s="108">
        <v>21</v>
      </c>
      <c r="Y11" s="108">
        <v>1</v>
      </c>
      <c r="Z11" s="108">
        <v>1</v>
      </c>
      <c r="AA11" s="108">
        <v>0</v>
      </c>
    </row>
    <row r="12" spans="1:27">
      <c r="A12" s="108" t="s">
        <v>2834</v>
      </c>
      <c r="B12" s="108">
        <v>2190</v>
      </c>
      <c r="C12" s="108">
        <v>515</v>
      </c>
      <c r="D12" s="108">
        <v>8</v>
      </c>
      <c r="E12" s="108">
        <v>58</v>
      </c>
      <c r="F12" s="108">
        <v>16</v>
      </c>
      <c r="G12" s="108">
        <v>0</v>
      </c>
      <c r="H12" s="108">
        <v>500</v>
      </c>
      <c r="I12" s="108">
        <v>148</v>
      </c>
      <c r="J12" s="108">
        <v>52</v>
      </c>
      <c r="K12" s="108">
        <v>8</v>
      </c>
      <c r="L12" s="108">
        <v>416</v>
      </c>
      <c r="M12" s="108">
        <v>1</v>
      </c>
      <c r="N12" s="108">
        <v>0</v>
      </c>
      <c r="O12" s="108">
        <v>118</v>
      </c>
      <c r="P12" s="108">
        <v>11</v>
      </c>
      <c r="Q12" s="108">
        <v>2</v>
      </c>
      <c r="R12" s="108">
        <v>0</v>
      </c>
      <c r="S12" s="108">
        <v>9</v>
      </c>
      <c r="T12" s="108">
        <v>1</v>
      </c>
      <c r="U12" s="108">
        <v>294</v>
      </c>
      <c r="V12" s="108">
        <v>28</v>
      </c>
      <c r="W12" s="108">
        <v>0</v>
      </c>
      <c r="X12" s="108">
        <v>0</v>
      </c>
      <c r="Y12" s="108">
        <v>0</v>
      </c>
      <c r="Z12" s="108">
        <v>4</v>
      </c>
      <c r="AA12" s="108">
        <v>1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topLeftCell="B1" workbookViewId="0">
      <selection activeCell="D1" sqref="D1"/>
    </sheetView>
  </sheetViews>
  <sheetFormatPr defaultRowHeight="14.25"/>
  <cols>
    <col min="1" max="1" width="32.6640625" customWidth="1"/>
    <col min="2" max="2" width="11.44140625" customWidth="1"/>
    <col min="3" max="3" width="5.33203125" bestFit="1" customWidth="1"/>
    <col min="4" max="4" width="11.6640625" bestFit="1" customWidth="1"/>
    <col min="5" max="6" width="15.88671875" bestFit="1" customWidth="1"/>
    <col min="7" max="7" width="11.6640625" customWidth="1"/>
    <col min="8" max="8" width="11.6640625" bestFit="1" customWidth="1"/>
    <col min="9" max="10" width="41.21875" bestFit="1" customWidth="1"/>
    <col min="11" max="11" width="16.88671875" bestFit="1" customWidth="1"/>
    <col min="12" max="16" width="11.6640625" bestFit="1" customWidth="1"/>
    <col min="17" max="17" width="15.88671875" bestFit="1" customWidth="1"/>
    <col min="18" max="19" width="13.77734375" bestFit="1" customWidth="1"/>
    <col min="20" max="20" width="11.6640625" bestFit="1" customWidth="1"/>
    <col min="21" max="21" width="15.88671875" bestFit="1" customWidth="1"/>
    <col min="22" max="22" width="11.6640625" bestFit="1" customWidth="1"/>
    <col min="23" max="23" width="17.88671875" bestFit="1" customWidth="1"/>
    <col min="24" max="25" width="15.88671875" bestFit="1" customWidth="1"/>
    <col min="26" max="26" width="13.33203125" bestFit="1" customWidth="1"/>
  </cols>
  <sheetData>
    <row r="1" spans="1:3">
      <c r="B1" s="47" t="s">
        <v>2057</v>
      </c>
    </row>
    <row r="2" spans="1:3">
      <c r="A2" s="47" t="s">
        <v>2394</v>
      </c>
      <c r="B2" s="166" t="s">
        <v>2834</v>
      </c>
      <c r="C2" s="166" t="s">
        <v>1976</v>
      </c>
    </row>
    <row r="3" spans="1:3">
      <c r="A3" s="50" t="s">
        <v>3072</v>
      </c>
      <c r="B3" s="1">
        <v>515</v>
      </c>
      <c r="C3" s="1">
        <v>515</v>
      </c>
    </row>
    <row r="4" spans="1:3">
      <c r="A4" s="50" t="s">
        <v>3077</v>
      </c>
      <c r="B4" s="1">
        <v>500</v>
      </c>
      <c r="C4" s="1">
        <v>500</v>
      </c>
    </row>
    <row r="5" spans="1:3">
      <c r="A5" s="50" t="s">
        <v>3073</v>
      </c>
      <c r="B5" s="1">
        <v>416</v>
      </c>
      <c r="C5" s="1">
        <v>416</v>
      </c>
    </row>
    <row r="6" spans="1:3">
      <c r="A6" s="50" t="s">
        <v>3087</v>
      </c>
      <c r="B6" s="1">
        <v>294</v>
      </c>
      <c r="C6" s="1">
        <v>294</v>
      </c>
    </row>
    <row r="7" spans="1:3">
      <c r="A7" s="50" t="s">
        <v>3078</v>
      </c>
      <c r="B7" s="1">
        <v>148</v>
      </c>
      <c r="C7" s="1">
        <v>148</v>
      </c>
    </row>
    <row r="8" spans="1:3">
      <c r="A8" s="50" t="s">
        <v>3082</v>
      </c>
      <c r="B8" s="1">
        <v>118</v>
      </c>
      <c r="C8" s="1">
        <v>118</v>
      </c>
    </row>
    <row r="9" spans="1:3">
      <c r="A9" s="50" t="s">
        <v>3075</v>
      </c>
      <c r="B9" s="1">
        <v>58</v>
      </c>
      <c r="C9" s="1">
        <v>58</v>
      </c>
    </row>
    <row r="10" spans="1:3">
      <c r="A10" s="50" t="s">
        <v>3079</v>
      </c>
      <c r="B10" s="1">
        <v>52</v>
      </c>
      <c r="C10" s="1">
        <v>52</v>
      </c>
    </row>
    <row r="11" spans="1:3">
      <c r="A11" s="50" t="s">
        <v>3088</v>
      </c>
      <c r="B11" s="1">
        <v>28</v>
      </c>
      <c r="C11" s="1">
        <v>28</v>
      </c>
    </row>
    <row r="12" spans="1:3">
      <c r="A12" s="50" t="s">
        <v>3076</v>
      </c>
      <c r="B12" s="1">
        <v>16</v>
      </c>
      <c r="C12" s="1">
        <v>16</v>
      </c>
    </row>
    <row r="13" spans="1:3">
      <c r="A13" s="50" t="s">
        <v>3083</v>
      </c>
      <c r="B13" s="1">
        <v>11</v>
      </c>
      <c r="C13" s="1">
        <v>11</v>
      </c>
    </row>
    <row r="14" spans="1:3">
      <c r="A14" s="50" t="s">
        <v>3085</v>
      </c>
      <c r="B14" s="1">
        <v>9</v>
      </c>
      <c r="C14" s="1">
        <v>9</v>
      </c>
    </row>
    <row r="15" spans="1:3">
      <c r="A15" s="50" t="s">
        <v>3074</v>
      </c>
      <c r="B15" s="1">
        <v>8</v>
      </c>
      <c r="C15" s="1">
        <v>8</v>
      </c>
    </row>
    <row r="16" spans="1:3">
      <c r="A16" s="50" t="s">
        <v>3080</v>
      </c>
      <c r="B16" s="1">
        <v>8</v>
      </c>
      <c r="C16" s="1">
        <v>8</v>
      </c>
    </row>
    <row r="17" spans="1:3">
      <c r="A17" s="50" t="s">
        <v>3089</v>
      </c>
      <c r="B17" s="1">
        <v>4</v>
      </c>
      <c r="C17" s="1">
        <v>4</v>
      </c>
    </row>
    <row r="18" spans="1:3">
      <c r="A18" s="50" t="s">
        <v>3084</v>
      </c>
      <c r="B18" s="1">
        <v>2</v>
      </c>
      <c r="C18" s="1">
        <v>2</v>
      </c>
    </row>
    <row r="19" spans="1:3">
      <c r="A19" s="50" t="s">
        <v>3081</v>
      </c>
      <c r="B19" s="1">
        <v>1</v>
      </c>
      <c r="C19" s="1">
        <v>1</v>
      </c>
    </row>
    <row r="20" spans="1:3">
      <c r="A20" s="50" t="s">
        <v>3086</v>
      </c>
      <c r="B20" s="1">
        <v>1</v>
      </c>
      <c r="C20" s="1">
        <v>1</v>
      </c>
    </row>
    <row r="21" spans="1:3">
      <c r="A21" s="50" t="s">
        <v>3046</v>
      </c>
      <c r="B21" s="1">
        <v>1</v>
      </c>
      <c r="C21" s="1">
        <v>1</v>
      </c>
    </row>
  </sheetData>
  <sortState ref="A1:C21">
    <sortCondition descending="1" ref="C3"/>
  </sortState>
  <phoneticPr fontId="18"/>
  <pageMargins left="0.7" right="0.7" top="0.75" bottom="0.75" header="0.3" footer="0.3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/>
  </sheetViews>
  <sheetFormatPr defaultRowHeight="14.25"/>
  <cols>
    <col min="1" max="1" width="11.109375" customWidth="1"/>
  </cols>
  <sheetData>
    <row r="1" spans="1:6">
      <c r="A1" t="s">
        <v>1297</v>
      </c>
    </row>
    <row r="2" spans="1:6" s="78" customFormat="1">
      <c r="A2" t="s">
        <v>854</v>
      </c>
    </row>
    <row r="3" spans="1:6">
      <c r="A3" t="s">
        <v>511</v>
      </c>
    </row>
    <row r="4" spans="1:6">
      <c r="A4" s="4" t="s">
        <v>584</v>
      </c>
      <c r="B4" s="4" t="s">
        <v>615</v>
      </c>
      <c r="C4" s="4" t="s">
        <v>871</v>
      </c>
      <c r="D4" s="4" t="s">
        <v>872</v>
      </c>
      <c r="E4" s="4" t="s">
        <v>873</v>
      </c>
      <c r="F4" s="4" t="s">
        <v>874</v>
      </c>
    </row>
    <row r="5" spans="1:6">
      <c r="A5" s="4" t="s">
        <v>1181</v>
      </c>
      <c r="B5" s="4">
        <v>55744</v>
      </c>
      <c r="C5" s="4">
        <v>8128</v>
      </c>
      <c r="D5" s="4">
        <v>25739</v>
      </c>
      <c r="E5" s="4">
        <v>19248</v>
      </c>
      <c r="F5" s="4">
        <v>2629</v>
      </c>
    </row>
    <row r="6" spans="1:6">
      <c r="A6" s="4" t="s">
        <v>1182</v>
      </c>
      <c r="B6" s="4">
        <v>57337</v>
      </c>
      <c r="C6" s="4">
        <v>8639</v>
      </c>
      <c r="D6" s="4">
        <v>27145</v>
      </c>
      <c r="E6" s="4">
        <v>19018</v>
      </c>
      <c r="F6" s="4">
        <v>2535</v>
      </c>
    </row>
    <row r="7" spans="1:6">
      <c r="A7" s="4" t="s">
        <v>1183</v>
      </c>
      <c r="B7" s="4">
        <v>57000</v>
      </c>
      <c r="C7" s="4">
        <v>11251</v>
      </c>
      <c r="D7" s="4">
        <v>24670</v>
      </c>
      <c r="E7" s="4">
        <v>18535</v>
      </c>
      <c r="F7" s="4">
        <v>2544</v>
      </c>
    </row>
    <row r="8" spans="1:6">
      <c r="A8" s="4" t="s">
        <v>438</v>
      </c>
      <c r="B8" s="4">
        <v>50046</v>
      </c>
      <c r="C8" s="4">
        <v>9199</v>
      </c>
      <c r="D8" s="4">
        <v>22060</v>
      </c>
      <c r="E8" s="4">
        <v>17484</v>
      </c>
      <c r="F8" s="4">
        <v>1303</v>
      </c>
    </row>
    <row r="9" spans="1:6">
      <c r="A9" s="4" t="s">
        <v>931</v>
      </c>
      <c r="B9" s="4">
        <v>48278</v>
      </c>
      <c r="C9" s="4">
        <v>6535</v>
      </c>
      <c r="D9" s="4">
        <v>22877</v>
      </c>
      <c r="E9" s="4">
        <v>17864</v>
      </c>
      <c r="F9" s="4">
        <v>1002</v>
      </c>
    </row>
    <row r="10" spans="1:6">
      <c r="A10" s="4" t="s">
        <v>932</v>
      </c>
      <c r="B10" s="4">
        <v>51154</v>
      </c>
      <c r="C10" s="4">
        <v>8357</v>
      </c>
      <c r="D10" s="4">
        <v>24696</v>
      </c>
      <c r="E10" s="4">
        <v>17101</v>
      </c>
      <c r="F10" s="4">
        <v>1000</v>
      </c>
    </row>
    <row r="11" spans="1:6">
      <c r="A11" s="4" t="s">
        <v>933</v>
      </c>
      <c r="B11" s="4">
        <v>48932</v>
      </c>
      <c r="C11" s="4">
        <v>8363</v>
      </c>
      <c r="D11" s="4">
        <v>23332</v>
      </c>
      <c r="E11" s="4">
        <v>16249</v>
      </c>
      <c r="F11" s="4">
        <v>988</v>
      </c>
    </row>
    <row r="12" spans="1:6">
      <c r="A12" s="58" t="s">
        <v>3244</v>
      </c>
      <c r="B12" s="108">
        <v>48266</v>
      </c>
      <c r="C12" s="108">
        <v>7979</v>
      </c>
      <c r="D12" s="108">
        <v>23452</v>
      </c>
      <c r="E12" s="108">
        <v>15898</v>
      </c>
      <c r="F12" s="108">
        <v>937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activeCell="B16" sqref="B16"/>
    </sheetView>
  </sheetViews>
  <sheetFormatPr defaultRowHeight="14.25"/>
  <cols>
    <col min="1" max="1" width="16" bestFit="1" customWidth="1"/>
    <col min="2" max="2" width="31.44140625" bestFit="1" customWidth="1"/>
    <col min="3" max="3" width="8.6640625" bestFit="1" customWidth="1"/>
    <col min="4" max="4" width="6.88671875" bestFit="1" customWidth="1"/>
  </cols>
  <sheetData>
    <row r="1" spans="1:4">
      <c r="A1" t="s">
        <v>188</v>
      </c>
    </row>
    <row r="2" spans="1:4">
      <c r="A2" t="s">
        <v>182</v>
      </c>
    </row>
    <row r="3" spans="1:4">
      <c r="A3" s="4" t="s">
        <v>183</v>
      </c>
      <c r="B3" s="4" t="s">
        <v>184</v>
      </c>
      <c r="C3" s="4" t="s">
        <v>189</v>
      </c>
      <c r="D3" s="4" t="s">
        <v>190</v>
      </c>
    </row>
    <row r="4" spans="1:4">
      <c r="A4" s="13">
        <v>14916</v>
      </c>
      <c r="B4" s="4" t="s">
        <v>185</v>
      </c>
      <c r="C4" s="4">
        <v>0</v>
      </c>
      <c r="D4" s="4">
        <v>13.01</v>
      </c>
    </row>
    <row r="5" spans="1:4">
      <c r="A5" s="13">
        <v>20285</v>
      </c>
      <c r="B5" s="4" t="s">
        <v>186</v>
      </c>
      <c r="C5" s="4">
        <v>0.21</v>
      </c>
      <c r="D5" s="4">
        <v>13.22</v>
      </c>
    </row>
    <row r="6" spans="1:4">
      <c r="A6" s="13">
        <v>35517</v>
      </c>
      <c r="B6" s="4" t="s">
        <v>187</v>
      </c>
      <c r="C6" s="4">
        <v>0</v>
      </c>
      <c r="D6" s="4">
        <v>13.42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"/>
  <sheetViews>
    <sheetView workbookViewId="0">
      <selection activeCell="L21" sqref="L21"/>
    </sheetView>
  </sheetViews>
  <sheetFormatPr defaultRowHeight="14.25"/>
  <cols>
    <col min="1" max="1" width="11.6640625" customWidth="1"/>
    <col min="2" max="2" width="10.33203125" customWidth="1"/>
    <col min="3" max="3" width="7.21875" customWidth="1"/>
    <col min="4" max="6" width="7.109375" customWidth="1"/>
    <col min="7" max="7" width="6" customWidth="1"/>
    <col min="8" max="8" width="7.109375" customWidth="1"/>
    <col min="9" max="9" width="6" customWidth="1"/>
    <col min="10" max="11" width="7.109375" customWidth="1"/>
    <col min="12" max="13" width="8.21875" customWidth="1"/>
  </cols>
  <sheetData>
    <row r="1" spans="1:12">
      <c r="A1" s="47" t="s">
        <v>1991</v>
      </c>
      <c r="B1" s="47" t="s">
        <v>2057</v>
      </c>
    </row>
    <row r="2" spans="1:12">
      <c r="A2" s="47" t="s">
        <v>1975</v>
      </c>
      <c r="B2" s="166" t="s">
        <v>798</v>
      </c>
      <c r="C2" s="166" t="s">
        <v>799</v>
      </c>
      <c r="D2" s="166" t="s">
        <v>800</v>
      </c>
      <c r="E2" s="166" t="s">
        <v>801</v>
      </c>
      <c r="F2" s="166" t="s">
        <v>802</v>
      </c>
      <c r="G2" s="166" t="s">
        <v>803</v>
      </c>
      <c r="H2" s="166" t="s">
        <v>804</v>
      </c>
      <c r="I2" s="166" t="s">
        <v>805</v>
      </c>
      <c r="J2" s="166" t="s">
        <v>806</v>
      </c>
      <c r="K2" s="166" t="s">
        <v>807</v>
      </c>
      <c r="L2" s="166" t="s">
        <v>1976</v>
      </c>
    </row>
    <row r="3" spans="1:12">
      <c r="A3" s="50" t="s">
        <v>1172</v>
      </c>
      <c r="B3" s="1">
        <v>2320</v>
      </c>
      <c r="C3" s="1">
        <v>11109</v>
      </c>
      <c r="D3" s="1">
        <v>2318</v>
      </c>
      <c r="E3" s="1">
        <v>2813</v>
      </c>
      <c r="F3" s="1">
        <v>8853</v>
      </c>
      <c r="G3" s="1">
        <v>537</v>
      </c>
      <c r="H3" s="1">
        <v>3102</v>
      </c>
      <c r="I3" s="1">
        <v>1335</v>
      </c>
      <c r="J3" s="1">
        <v>7752</v>
      </c>
      <c r="K3" s="1">
        <v>8794</v>
      </c>
      <c r="L3" s="1">
        <v>48933</v>
      </c>
    </row>
    <row r="4" spans="1:12">
      <c r="A4" s="50" t="s">
        <v>1176</v>
      </c>
      <c r="B4" s="1">
        <v>2378</v>
      </c>
      <c r="C4" s="1">
        <v>11111</v>
      </c>
      <c r="D4" s="1">
        <v>2336</v>
      </c>
      <c r="E4" s="1">
        <v>2874</v>
      </c>
      <c r="F4" s="1">
        <v>8721</v>
      </c>
      <c r="G4" s="1">
        <v>531</v>
      </c>
      <c r="H4" s="1">
        <v>3152</v>
      </c>
      <c r="I4" s="1">
        <v>1314</v>
      </c>
      <c r="J4" s="1">
        <v>7626</v>
      </c>
      <c r="K4" s="1">
        <v>8818</v>
      </c>
      <c r="L4" s="1">
        <v>48861</v>
      </c>
    </row>
    <row r="5" spans="1:12">
      <c r="A5" s="50" t="s">
        <v>1177</v>
      </c>
      <c r="B5" s="1">
        <v>2330</v>
      </c>
      <c r="C5" s="1">
        <v>10975</v>
      </c>
      <c r="D5" s="1">
        <v>2339</v>
      </c>
      <c r="E5" s="1">
        <v>2885</v>
      </c>
      <c r="F5" s="1">
        <v>8785</v>
      </c>
      <c r="G5" s="1">
        <v>562</v>
      </c>
      <c r="H5" s="1">
        <v>3203</v>
      </c>
      <c r="I5" s="1">
        <v>1321</v>
      </c>
      <c r="J5" s="1">
        <v>7435</v>
      </c>
      <c r="K5" s="1">
        <v>8879</v>
      </c>
      <c r="L5" s="1">
        <v>48714</v>
      </c>
    </row>
    <row r="6" spans="1:12">
      <c r="A6" s="50" t="s">
        <v>391</v>
      </c>
      <c r="B6" s="1">
        <v>2308</v>
      </c>
      <c r="C6" s="1">
        <v>10864</v>
      </c>
      <c r="D6" s="1">
        <v>2333</v>
      </c>
      <c r="E6" s="1">
        <v>2913</v>
      </c>
      <c r="F6" s="1">
        <v>8805</v>
      </c>
      <c r="G6" s="1">
        <v>583</v>
      </c>
      <c r="H6" s="1">
        <v>3240</v>
      </c>
      <c r="I6" s="1">
        <v>1322</v>
      </c>
      <c r="J6" s="1">
        <v>7433</v>
      </c>
      <c r="K6" s="1">
        <v>8893</v>
      </c>
      <c r="L6" s="1">
        <v>48694</v>
      </c>
    </row>
    <row r="7" spans="1:12">
      <c r="A7" s="50" t="s">
        <v>376</v>
      </c>
      <c r="B7" s="1">
        <v>2238</v>
      </c>
      <c r="C7" s="1">
        <v>10753</v>
      </c>
      <c r="D7" s="1">
        <v>2310</v>
      </c>
      <c r="E7" s="1">
        <v>2985</v>
      </c>
      <c r="F7" s="1">
        <v>8689</v>
      </c>
      <c r="G7" s="1">
        <v>614</v>
      </c>
      <c r="H7" s="1">
        <v>3279</v>
      </c>
      <c r="I7" s="1">
        <v>1318</v>
      </c>
      <c r="J7" s="1">
        <v>7497</v>
      </c>
      <c r="K7" s="1">
        <v>8957</v>
      </c>
      <c r="L7" s="1">
        <v>48640</v>
      </c>
    </row>
    <row r="8" spans="1:12">
      <c r="A8" s="50" t="s">
        <v>389</v>
      </c>
      <c r="B8" s="1">
        <v>2318</v>
      </c>
      <c r="C8" s="1">
        <v>10740</v>
      </c>
      <c r="D8" s="1">
        <v>2284</v>
      </c>
      <c r="E8" s="1">
        <v>2962</v>
      </c>
      <c r="F8" s="1">
        <v>8620</v>
      </c>
      <c r="G8" s="1">
        <v>610</v>
      </c>
      <c r="H8" s="1">
        <v>3301</v>
      </c>
      <c r="I8" s="1">
        <v>1319</v>
      </c>
      <c r="J8" s="1">
        <v>7508</v>
      </c>
      <c r="K8" s="1">
        <v>9005</v>
      </c>
      <c r="L8" s="1">
        <v>48667</v>
      </c>
    </row>
    <row r="9" spans="1:12">
      <c r="A9" s="50" t="s">
        <v>901</v>
      </c>
      <c r="B9" s="1">
        <v>2386</v>
      </c>
      <c r="C9" s="1">
        <v>10700</v>
      </c>
      <c r="D9" s="1">
        <v>2303</v>
      </c>
      <c r="E9" s="1">
        <v>2961</v>
      </c>
      <c r="F9" s="1">
        <v>8514</v>
      </c>
      <c r="G9" s="1">
        <v>618</v>
      </c>
      <c r="H9" s="1">
        <v>3324</v>
      </c>
      <c r="I9" s="1">
        <v>1314</v>
      </c>
      <c r="J9" s="1">
        <v>7561</v>
      </c>
      <c r="K9" s="1">
        <v>9214</v>
      </c>
      <c r="L9" s="1">
        <v>48895</v>
      </c>
    </row>
    <row r="10" spans="1:12">
      <c r="A10" s="50" t="s">
        <v>1976</v>
      </c>
      <c r="B10" s="1">
        <v>16278</v>
      </c>
      <c r="C10" s="1">
        <v>76252</v>
      </c>
      <c r="D10" s="1">
        <v>16223</v>
      </c>
      <c r="E10" s="1">
        <v>20393</v>
      </c>
      <c r="F10" s="1">
        <v>60987</v>
      </c>
      <c r="G10" s="1">
        <v>4055</v>
      </c>
      <c r="H10" s="1">
        <v>22601</v>
      </c>
      <c r="I10" s="1">
        <v>9243</v>
      </c>
      <c r="J10" s="1">
        <v>52812</v>
      </c>
      <c r="K10" s="1">
        <v>62560</v>
      </c>
      <c r="L10" s="1">
        <v>341404</v>
      </c>
    </row>
  </sheetData>
  <phoneticPr fontId="18"/>
  <pageMargins left="0.7" right="0.7" top="0.75" bottom="0.75" header="0.3" footer="0.3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/>
  </sheetViews>
  <sheetFormatPr defaultRowHeight="14.25"/>
  <cols>
    <col min="1" max="1" width="10.6640625" bestFit="1" customWidth="1"/>
    <col min="2" max="2" width="11.77734375" bestFit="1" customWidth="1"/>
    <col min="3" max="3" width="8.21875" bestFit="1" customWidth="1"/>
    <col min="4" max="4" width="9.77734375" bestFit="1" customWidth="1"/>
    <col min="5" max="5" width="7.88671875" bestFit="1" customWidth="1"/>
  </cols>
  <sheetData>
    <row r="1" spans="1:5">
      <c r="A1" s="47" t="s">
        <v>1975</v>
      </c>
      <c r="B1" s="166" t="s">
        <v>3090</v>
      </c>
      <c r="C1" s="166" t="s">
        <v>3091</v>
      </c>
      <c r="D1" s="166" t="s">
        <v>3092</v>
      </c>
      <c r="E1" s="166" t="s">
        <v>3093</v>
      </c>
    </row>
    <row r="2" spans="1:5">
      <c r="A2" s="50" t="s">
        <v>1184</v>
      </c>
      <c r="B2" s="1">
        <v>8128</v>
      </c>
      <c r="C2" s="1">
        <v>25739</v>
      </c>
      <c r="D2" s="1">
        <v>19248</v>
      </c>
      <c r="E2" s="1">
        <v>2629</v>
      </c>
    </row>
    <row r="3" spans="1:5">
      <c r="A3" s="50" t="s">
        <v>1185</v>
      </c>
      <c r="B3" s="1">
        <v>8639</v>
      </c>
      <c r="C3" s="1">
        <v>27145</v>
      </c>
      <c r="D3" s="1">
        <v>19018</v>
      </c>
      <c r="E3" s="1">
        <v>2535</v>
      </c>
    </row>
    <row r="4" spans="1:5">
      <c r="A4" s="50" t="s">
        <v>1186</v>
      </c>
      <c r="B4" s="1">
        <v>11251</v>
      </c>
      <c r="C4" s="1">
        <v>24670</v>
      </c>
      <c r="D4" s="1">
        <v>18535</v>
      </c>
      <c r="E4" s="1">
        <v>2544</v>
      </c>
    </row>
    <row r="5" spans="1:5">
      <c r="A5" s="50" t="s">
        <v>443</v>
      </c>
      <c r="B5" s="1">
        <v>9199</v>
      </c>
      <c r="C5" s="1">
        <v>22060</v>
      </c>
      <c r="D5" s="1">
        <v>17484</v>
      </c>
      <c r="E5" s="1">
        <v>1303</v>
      </c>
    </row>
    <row r="6" spans="1:5">
      <c r="A6" s="50" t="s">
        <v>440</v>
      </c>
      <c r="B6" s="1">
        <v>6535</v>
      </c>
      <c r="C6" s="1">
        <v>22877</v>
      </c>
      <c r="D6" s="1">
        <v>17864</v>
      </c>
      <c r="E6" s="1">
        <v>1002</v>
      </c>
    </row>
    <row r="7" spans="1:5">
      <c r="A7" s="50" t="s">
        <v>441</v>
      </c>
      <c r="B7" s="1">
        <v>8357</v>
      </c>
      <c r="C7" s="1">
        <v>24696</v>
      </c>
      <c r="D7" s="1">
        <v>17101</v>
      </c>
      <c r="E7" s="1">
        <v>1000</v>
      </c>
    </row>
    <row r="8" spans="1:5">
      <c r="A8" s="50" t="s">
        <v>677</v>
      </c>
      <c r="B8" s="1">
        <v>8363</v>
      </c>
      <c r="C8" s="1">
        <v>23332</v>
      </c>
      <c r="D8" s="1">
        <v>16249</v>
      </c>
      <c r="E8" s="1">
        <v>988</v>
      </c>
    </row>
    <row r="9" spans="1:5">
      <c r="A9" s="50" t="s">
        <v>2834</v>
      </c>
      <c r="B9" s="1">
        <v>7979</v>
      </c>
      <c r="C9" s="1">
        <v>23452</v>
      </c>
      <c r="D9" s="1">
        <v>15898</v>
      </c>
      <c r="E9" s="1">
        <v>937</v>
      </c>
    </row>
    <row r="10" spans="1:5">
      <c r="A10" s="50" t="s">
        <v>1976</v>
      </c>
      <c r="B10" s="1">
        <v>68451</v>
      </c>
      <c r="C10" s="1">
        <v>193971</v>
      </c>
      <c r="D10" s="1">
        <v>141397</v>
      </c>
      <c r="E10" s="1">
        <v>12938</v>
      </c>
    </row>
  </sheetData>
  <phoneticPr fontId="18"/>
  <pageMargins left="0.7" right="0.7" top="0.75" bottom="0.75" header="0.3" footer="0.3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workbookViewId="0">
      <selection activeCell="B14" sqref="B14"/>
    </sheetView>
  </sheetViews>
  <sheetFormatPr defaultRowHeight="14.25"/>
  <cols>
    <col min="1" max="1" width="12.21875" customWidth="1"/>
  </cols>
  <sheetData>
    <row r="1" spans="1:4">
      <c r="A1" t="s">
        <v>1298</v>
      </c>
    </row>
    <row r="2" spans="1:4" s="78" customFormat="1">
      <c r="A2" t="s">
        <v>854</v>
      </c>
    </row>
    <row r="3" spans="1:4">
      <c r="A3" t="s">
        <v>511</v>
      </c>
    </row>
    <row r="4" spans="1:4">
      <c r="A4" s="169" t="s">
        <v>1299</v>
      </c>
      <c r="B4" s="169" t="s">
        <v>3060</v>
      </c>
      <c r="C4" s="169" t="s">
        <v>3096</v>
      </c>
      <c r="D4" s="169"/>
    </row>
    <row r="5" spans="1:4">
      <c r="A5" s="169"/>
      <c r="B5" s="169"/>
      <c r="C5" s="114" t="s">
        <v>3094</v>
      </c>
      <c r="D5" s="114" t="s">
        <v>3095</v>
      </c>
    </row>
    <row r="6" spans="1:4" s="78" customFormat="1" ht="7.5" customHeight="1">
      <c r="A6" s="158" t="str">
        <f>A4</f>
        <v>年度別</v>
      </c>
      <c r="B6" s="158" t="str">
        <f>B4</f>
        <v>総数</v>
      </c>
      <c r="C6" s="158" t="str">
        <f>C5&amp;"("&amp;$C$4&amp;")"</f>
        <v>転入(住民異動届出)</v>
      </c>
      <c r="D6" s="158" t="str">
        <f>D5&amp;"("&amp;$C$4&amp;")"</f>
        <v>転出(住民異動届出)</v>
      </c>
    </row>
    <row r="7" spans="1:4">
      <c r="A7" s="4" t="s">
        <v>1181</v>
      </c>
      <c r="B7" s="4">
        <v>3804</v>
      </c>
      <c r="C7" s="4">
        <v>1905</v>
      </c>
      <c r="D7" s="4">
        <v>1899</v>
      </c>
    </row>
    <row r="8" spans="1:4">
      <c r="A8" s="4" t="s">
        <v>1182</v>
      </c>
      <c r="B8" s="4">
        <v>3766</v>
      </c>
      <c r="C8" s="4">
        <v>1879</v>
      </c>
      <c r="D8" s="4">
        <v>1887</v>
      </c>
    </row>
    <row r="9" spans="1:4">
      <c r="A9" s="4" t="s">
        <v>1183</v>
      </c>
      <c r="B9" s="4">
        <v>3577</v>
      </c>
      <c r="C9" s="4">
        <v>1718</v>
      </c>
      <c r="D9" s="4">
        <v>1859</v>
      </c>
    </row>
    <row r="10" spans="1:4">
      <c r="A10" s="4" t="s">
        <v>438</v>
      </c>
      <c r="B10" s="4">
        <v>2652</v>
      </c>
      <c r="C10" s="4">
        <v>1277</v>
      </c>
      <c r="D10" s="4">
        <v>1375</v>
      </c>
    </row>
    <row r="11" spans="1:4">
      <c r="A11" s="4" t="s">
        <v>931</v>
      </c>
      <c r="B11" s="4">
        <v>2815</v>
      </c>
      <c r="C11" s="4">
        <v>1417</v>
      </c>
      <c r="D11" s="4">
        <v>1398</v>
      </c>
    </row>
    <row r="12" spans="1:4">
      <c r="A12" s="4" t="s">
        <v>932</v>
      </c>
      <c r="B12" s="4">
        <v>2702</v>
      </c>
      <c r="C12" s="4">
        <v>1334</v>
      </c>
      <c r="D12" s="4">
        <v>1368</v>
      </c>
    </row>
    <row r="13" spans="1:4">
      <c r="A13" s="4" t="s">
        <v>933</v>
      </c>
      <c r="B13" s="108">
        <v>2880</v>
      </c>
      <c r="C13" s="108">
        <v>1494</v>
      </c>
      <c r="D13" s="108">
        <v>1386</v>
      </c>
    </row>
    <row r="14" spans="1:4">
      <c r="A14" s="58" t="s">
        <v>3244</v>
      </c>
      <c r="B14" s="108">
        <v>2744</v>
      </c>
      <c r="C14" s="108">
        <v>1411</v>
      </c>
      <c r="D14" s="108">
        <v>1333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3">
    <mergeCell ref="A4:A5"/>
    <mergeCell ref="B4:B5"/>
    <mergeCell ref="C4:D4"/>
  </mergeCells>
  <phoneticPr fontId="18"/>
  <pageMargins left="0.7" right="0.7" top="0.75" bottom="0.75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4.25"/>
  <cols>
    <col min="1" max="1" width="10.6640625" bestFit="1" customWidth="1"/>
    <col min="2" max="3" width="7.109375" bestFit="1" customWidth="1"/>
  </cols>
  <sheetData>
    <row r="1" spans="1:3">
      <c r="A1" s="47" t="s">
        <v>1975</v>
      </c>
      <c r="B1" s="166" t="s">
        <v>571</v>
      </c>
      <c r="C1" s="166" t="s">
        <v>574</v>
      </c>
    </row>
    <row r="2" spans="1:3">
      <c r="A2" s="50" t="s">
        <v>1184</v>
      </c>
      <c r="B2" s="1">
        <v>1905</v>
      </c>
      <c r="C2" s="1">
        <v>1899</v>
      </c>
    </row>
    <row r="3" spans="1:3">
      <c r="A3" s="50" t="s">
        <v>1185</v>
      </c>
      <c r="B3" s="1">
        <v>1879</v>
      </c>
      <c r="C3" s="1">
        <v>1887</v>
      </c>
    </row>
    <row r="4" spans="1:3">
      <c r="A4" s="50" t="s">
        <v>1186</v>
      </c>
      <c r="B4" s="1">
        <v>1718</v>
      </c>
      <c r="C4" s="1">
        <v>1859</v>
      </c>
    </row>
    <row r="5" spans="1:3">
      <c r="A5" s="50" t="s">
        <v>443</v>
      </c>
      <c r="B5" s="1">
        <v>1277</v>
      </c>
      <c r="C5" s="1">
        <v>1375</v>
      </c>
    </row>
    <row r="6" spans="1:3">
      <c r="A6" s="50" t="s">
        <v>440</v>
      </c>
      <c r="B6" s="1">
        <v>1417</v>
      </c>
      <c r="C6" s="1">
        <v>1398</v>
      </c>
    </row>
    <row r="7" spans="1:3">
      <c r="A7" s="50" t="s">
        <v>441</v>
      </c>
      <c r="B7" s="1">
        <v>1334</v>
      </c>
      <c r="C7" s="1">
        <v>1368</v>
      </c>
    </row>
    <row r="8" spans="1:3">
      <c r="A8" s="50" t="s">
        <v>677</v>
      </c>
      <c r="B8" s="1">
        <v>1494</v>
      </c>
      <c r="C8" s="1">
        <v>1386</v>
      </c>
    </row>
    <row r="9" spans="1:3">
      <c r="A9" s="50" t="s">
        <v>2834</v>
      </c>
      <c r="B9" s="1">
        <v>1411</v>
      </c>
      <c r="C9" s="1">
        <v>1333</v>
      </c>
    </row>
    <row r="10" spans="1:3">
      <c r="A10" s="50" t="s">
        <v>1976</v>
      </c>
      <c r="B10" s="1">
        <v>12435</v>
      </c>
      <c r="C10" s="1">
        <v>12505</v>
      </c>
    </row>
  </sheetData>
  <phoneticPr fontId="18"/>
  <pageMargins left="0.7" right="0.7" top="0.75" bottom="0.75" header="0.3" footer="0.3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/>
  </sheetViews>
  <sheetFormatPr defaultRowHeight="14.25"/>
  <cols>
    <col min="1" max="1" width="12.109375" customWidth="1"/>
    <col min="2" max="4" width="11.109375" customWidth="1"/>
    <col min="5" max="5" width="12.44140625" bestFit="1" customWidth="1"/>
  </cols>
  <sheetData>
    <row r="1" spans="1:5">
      <c r="A1" t="s">
        <v>1300</v>
      </c>
    </row>
    <row r="2" spans="1:5" s="78" customFormat="1">
      <c r="A2" t="s">
        <v>854</v>
      </c>
    </row>
    <row r="3" spans="1:5">
      <c r="A3" t="s">
        <v>505</v>
      </c>
    </row>
    <row r="4" spans="1:5">
      <c r="A4" s="169" t="s">
        <v>1299</v>
      </c>
      <c r="B4" s="169" t="s">
        <v>3097</v>
      </c>
      <c r="C4" s="169"/>
      <c r="D4" s="169"/>
      <c r="E4" s="169" t="s">
        <v>3098</v>
      </c>
    </row>
    <row r="5" spans="1:5">
      <c r="A5" s="169"/>
      <c r="B5" s="114" t="s">
        <v>3060</v>
      </c>
      <c r="C5" s="114" t="s">
        <v>3099</v>
      </c>
      <c r="D5" s="114" t="s">
        <v>3100</v>
      </c>
      <c r="E5" s="169"/>
    </row>
    <row r="6" spans="1:5" s="78" customFormat="1" ht="7.5" customHeight="1">
      <c r="A6" s="158" t="str">
        <f>A4</f>
        <v>年度別</v>
      </c>
      <c r="B6" s="158" t="str">
        <f>B5&amp;"("&amp;$B$4&amp;")"</f>
        <v>総数(申請状況)</v>
      </c>
      <c r="C6" s="158" t="str">
        <f t="shared" ref="C6:D6" si="0">C5&amp;"("&amp;$B$4&amp;")"</f>
        <v>登録(申請状況)</v>
      </c>
      <c r="D6" s="158" t="str">
        <f t="shared" si="0"/>
        <v>廃止(申請状況)</v>
      </c>
      <c r="E6" s="158" t="str">
        <f>E4</f>
        <v>印鑑登録者数</v>
      </c>
    </row>
    <row r="7" spans="1:5">
      <c r="A7" s="4" t="s">
        <v>1181</v>
      </c>
      <c r="B7" s="4">
        <v>3473</v>
      </c>
      <c r="C7" s="4">
        <v>1819</v>
      </c>
      <c r="D7" s="4">
        <v>1654</v>
      </c>
      <c r="E7" s="4">
        <v>29111</v>
      </c>
    </row>
    <row r="8" spans="1:5">
      <c r="A8" s="4" t="s">
        <v>1182</v>
      </c>
      <c r="B8" s="4">
        <v>3642</v>
      </c>
      <c r="C8" s="4">
        <v>1831</v>
      </c>
      <c r="D8" s="4">
        <v>1811</v>
      </c>
      <c r="E8" s="4">
        <v>29131</v>
      </c>
    </row>
    <row r="9" spans="1:5">
      <c r="A9" s="4" t="s">
        <v>1183</v>
      </c>
      <c r="B9" s="4">
        <v>3618</v>
      </c>
      <c r="C9" s="4">
        <v>1821</v>
      </c>
      <c r="D9" s="4">
        <v>1797</v>
      </c>
      <c r="E9" s="4">
        <v>29302</v>
      </c>
    </row>
    <row r="10" spans="1:5">
      <c r="A10" s="4" t="s">
        <v>438</v>
      </c>
      <c r="B10" s="4">
        <v>3523</v>
      </c>
      <c r="C10" s="4">
        <v>1811</v>
      </c>
      <c r="D10" s="4">
        <v>1712</v>
      </c>
      <c r="E10" s="4">
        <v>29401</v>
      </c>
    </row>
    <row r="11" spans="1:5">
      <c r="A11" s="4" t="s">
        <v>931</v>
      </c>
      <c r="B11" s="4">
        <v>3522</v>
      </c>
      <c r="C11" s="4">
        <v>1790</v>
      </c>
      <c r="D11" s="4">
        <v>1732</v>
      </c>
      <c r="E11" s="4">
        <v>29459</v>
      </c>
    </row>
    <row r="12" spans="1:5">
      <c r="A12" s="4" t="s">
        <v>932</v>
      </c>
      <c r="B12" s="4">
        <v>3175</v>
      </c>
      <c r="C12" s="4">
        <v>1460</v>
      </c>
      <c r="D12" s="4">
        <v>1715</v>
      </c>
      <c r="E12" s="4">
        <v>29204</v>
      </c>
    </row>
    <row r="13" spans="1:5">
      <c r="A13" s="108" t="s">
        <v>933</v>
      </c>
      <c r="B13" s="108">
        <v>3358</v>
      </c>
      <c r="C13" s="108">
        <v>1738</v>
      </c>
      <c r="D13" s="108">
        <v>1620</v>
      </c>
      <c r="E13" s="108">
        <v>29322</v>
      </c>
    </row>
    <row r="14" spans="1:5">
      <c r="A14" s="108" t="s">
        <v>3244</v>
      </c>
      <c r="B14" s="108">
        <v>3301</v>
      </c>
      <c r="C14" s="108">
        <v>1680</v>
      </c>
      <c r="D14" s="108">
        <v>1621</v>
      </c>
      <c r="E14" s="108">
        <v>29381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3">
    <mergeCell ref="A4:A5"/>
    <mergeCell ref="B4:D4"/>
    <mergeCell ref="E4:E5"/>
  </mergeCells>
  <phoneticPr fontId="18"/>
  <pageMargins left="0.7" right="0.7" top="0.75" bottom="0.75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/>
  </sheetViews>
  <sheetFormatPr defaultRowHeight="14.25"/>
  <cols>
    <col min="1" max="1" width="10.6640625" bestFit="1" customWidth="1"/>
    <col min="2" max="2" width="19.44140625" bestFit="1" customWidth="1"/>
    <col min="3" max="4" width="15.33203125" bestFit="1" customWidth="1"/>
  </cols>
  <sheetData>
    <row r="1" spans="1:4">
      <c r="A1" s="47" t="s">
        <v>1975</v>
      </c>
      <c r="B1" s="166" t="s">
        <v>3101</v>
      </c>
      <c r="C1" s="166" t="s">
        <v>3102</v>
      </c>
      <c r="D1" s="166" t="s">
        <v>3103</v>
      </c>
    </row>
    <row r="2" spans="1:4">
      <c r="A2" s="50" t="s">
        <v>1184</v>
      </c>
      <c r="B2" s="1">
        <v>29111</v>
      </c>
      <c r="C2" s="1">
        <v>1819</v>
      </c>
      <c r="D2" s="1">
        <v>1654</v>
      </c>
    </row>
    <row r="3" spans="1:4">
      <c r="A3" s="50" t="s">
        <v>1185</v>
      </c>
      <c r="B3" s="1">
        <v>29131</v>
      </c>
      <c r="C3" s="1">
        <v>1831</v>
      </c>
      <c r="D3" s="1">
        <v>1811</v>
      </c>
    </row>
    <row r="4" spans="1:4">
      <c r="A4" s="50" t="s">
        <v>1186</v>
      </c>
      <c r="B4" s="1">
        <v>29302</v>
      </c>
      <c r="C4" s="1">
        <v>1821</v>
      </c>
      <c r="D4" s="1">
        <v>1797</v>
      </c>
    </row>
    <row r="5" spans="1:4">
      <c r="A5" s="50" t="s">
        <v>443</v>
      </c>
      <c r="B5" s="1">
        <v>29401</v>
      </c>
      <c r="C5" s="1">
        <v>1811</v>
      </c>
      <c r="D5" s="1">
        <v>1712</v>
      </c>
    </row>
    <row r="6" spans="1:4">
      <c r="A6" s="50" t="s">
        <v>440</v>
      </c>
      <c r="B6" s="1">
        <v>29459</v>
      </c>
      <c r="C6" s="1">
        <v>1790</v>
      </c>
      <c r="D6" s="1">
        <v>1732</v>
      </c>
    </row>
    <row r="7" spans="1:4">
      <c r="A7" s="50" t="s">
        <v>441</v>
      </c>
      <c r="B7" s="1">
        <v>29204</v>
      </c>
      <c r="C7" s="1">
        <v>1460</v>
      </c>
      <c r="D7" s="1">
        <v>1715</v>
      </c>
    </row>
    <row r="8" spans="1:4">
      <c r="A8" s="50" t="s">
        <v>677</v>
      </c>
      <c r="B8" s="1">
        <v>29322</v>
      </c>
      <c r="C8" s="1">
        <v>1738</v>
      </c>
      <c r="D8" s="1">
        <v>1620</v>
      </c>
    </row>
    <row r="9" spans="1:4">
      <c r="A9" s="50" t="s">
        <v>2834</v>
      </c>
      <c r="B9" s="1">
        <v>29381</v>
      </c>
      <c r="C9" s="1">
        <v>1680</v>
      </c>
      <c r="D9" s="1">
        <v>1621</v>
      </c>
    </row>
    <row r="10" spans="1:4">
      <c r="A10" s="50" t="s">
        <v>1976</v>
      </c>
      <c r="B10" s="1">
        <v>234311</v>
      </c>
      <c r="C10" s="1">
        <v>13950</v>
      </c>
      <c r="D10" s="1">
        <v>13662</v>
      </c>
    </row>
  </sheetData>
  <phoneticPr fontId="18"/>
  <pageMargins left="0.7" right="0.7" top="0.75" bottom="0.75" header="0.3" footer="0.3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workbookViewId="0"/>
  </sheetViews>
  <sheetFormatPr defaultRowHeight="14.25"/>
  <cols>
    <col min="1" max="1" width="12.21875" customWidth="1"/>
  </cols>
  <sheetData>
    <row r="1" spans="1:19">
      <c r="A1" t="s">
        <v>1301</v>
      </c>
    </row>
    <row r="2" spans="1:19" s="78" customFormat="1">
      <c r="A2" t="s">
        <v>875</v>
      </c>
    </row>
    <row r="3" spans="1:19">
      <c r="A3" t="s">
        <v>511</v>
      </c>
    </row>
    <row r="4" spans="1:19">
      <c r="A4" s="4" t="s">
        <v>506</v>
      </c>
      <c r="B4" s="4" t="s">
        <v>313</v>
      </c>
      <c r="C4" s="4" t="s">
        <v>3312</v>
      </c>
      <c r="D4" s="4" t="s">
        <v>3313</v>
      </c>
      <c r="E4" s="4" t="s">
        <v>3314</v>
      </c>
      <c r="F4" s="4" t="s">
        <v>3315</v>
      </c>
      <c r="G4" s="4" t="s">
        <v>3159</v>
      </c>
      <c r="H4" s="4" t="s">
        <v>3316</v>
      </c>
      <c r="I4" s="4" t="s">
        <v>3317</v>
      </c>
      <c r="J4" s="4" t="s">
        <v>3318</v>
      </c>
      <c r="K4" s="4" t="s">
        <v>3319</v>
      </c>
      <c r="L4" s="4" t="s">
        <v>3320</v>
      </c>
      <c r="M4" s="4" t="s">
        <v>3321</v>
      </c>
      <c r="N4" s="4" t="s">
        <v>3322</v>
      </c>
      <c r="O4" s="4" t="s">
        <v>3323</v>
      </c>
      <c r="P4" s="4" t="s">
        <v>3324</v>
      </c>
      <c r="Q4" s="4" t="s">
        <v>3325</v>
      </c>
      <c r="R4" s="4" t="s">
        <v>3311</v>
      </c>
      <c r="S4" s="4" t="s">
        <v>3326</v>
      </c>
    </row>
    <row r="5" spans="1:19">
      <c r="A5" s="4" t="s">
        <v>1184</v>
      </c>
      <c r="B5" s="4">
        <v>9066</v>
      </c>
      <c r="C5" s="4">
        <v>445</v>
      </c>
      <c r="D5" s="4">
        <v>254</v>
      </c>
      <c r="E5" s="4">
        <v>643</v>
      </c>
      <c r="F5" s="4">
        <v>583</v>
      </c>
      <c r="G5" s="4">
        <v>306</v>
      </c>
      <c r="H5" s="4">
        <v>1012</v>
      </c>
      <c r="I5" s="4">
        <v>20</v>
      </c>
      <c r="J5" s="4">
        <v>1964</v>
      </c>
      <c r="K5" s="4">
        <v>2409</v>
      </c>
      <c r="L5" s="4">
        <v>8</v>
      </c>
      <c r="M5" s="4">
        <v>29</v>
      </c>
      <c r="N5" s="4">
        <v>2</v>
      </c>
      <c r="O5" s="4">
        <v>24</v>
      </c>
      <c r="P5" s="4">
        <v>615</v>
      </c>
      <c r="Q5" s="4">
        <v>353</v>
      </c>
      <c r="R5" s="4">
        <v>42</v>
      </c>
      <c r="S5" s="4">
        <v>357</v>
      </c>
    </row>
    <row r="6" spans="1:19">
      <c r="A6" s="4" t="s">
        <v>1185</v>
      </c>
      <c r="B6" s="4">
        <v>9080</v>
      </c>
      <c r="C6" s="4">
        <v>445</v>
      </c>
      <c r="D6" s="4">
        <v>246</v>
      </c>
      <c r="E6" s="4">
        <v>669</v>
      </c>
      <c r="F6" s="4">
        <v>442</v>
      </c>
      <c r="G6" s="4">
        <v>287</v>
      </c>
      <c r="H6" s="4">
        <v>1157</v>
      </c>
      <c r="I6" s="4">
        <v>11</v>
      </c>
      <c r="J6" s="4">
        <v>1948</v>
      </c>
      <c r="K6" s="4">
        <v>2433</v>
      </c>
      <c r="L6" s="4">
        <v>14</v>
      </c>
      <c r="M6" s="4">
        <v>45</v>
      </c>
      <c r="N6" s="4">
        <v>0</v>
      </c>
      <c r="O6" s="4">
        <v>28</v>
      </c>
      <c r="P6" s="4">
        <v>673</v>
      </c>
      <c r="Q6" s="4">
        <v>333</v>
      </c>
      <c r="R6" s="4">
        <v>33</v>
      </c>
      <c r="S6" s="4">
        <v>316</v>
      </c>
    </row>
    <row r="7" spans="1:19">
      <c r="A7" s="4" t="s">
        <v>1186</v>
      </c>
      <c r="B7" s="4">
        <v>9154</v>
      </c>
      <c r="C7" s="4">
        <v>367</v>
      </c>
      <c r="D7" s="4">
        <v>241</v>
      </c>
      <c r="E7" s="4">
        <v>699</v>
      </c>
      <c r="F7" s="4">
        <v>542</v>
      </c>
      <c r="G7" s="4">
        <v>264</v>
      </c>
      <c r="H7" s="4">
        <v>1134</v>
      </c>
      <c r="I7" s="4">
        <v>27</v>
      </c>
      <c r="J7" s="4">
        <v>1867</v>
      </c>
      <c r="K7" s="4">
        <v>2679</v>
      </c>
      <c r="L7" s="4">
        <v>10</v>
      </c>
      <c r="M7" s="4">
        <v>32</v>
      </c>
      <c r="N7" s="4">
        <v>0</v>
      </c>
      <c r="O7" s="4">
        <v>33</v>
      </c>
      <c r="P7" s="4">
        <v>605</v>
      </c>
      <c r="Q7" s="4">
        <v>327</v>
      </c>
      <c r="R7" s="4">
        <v>20</v>
      </c>
      <c r="S7" s="4">
        <v>307</v>
      </c>
    </row>
    <row r="8" spans="1:19">
      <c r="A8" s="4" t="s">
        <v>443</v>
      </c>
      <c r="B8" s="4">
        <v>8864</v>
      </c>
      <c r="C8" s="4">
        <v>381</v>
      </c>
      <c r="D8" s="4">
        <v>191</v>
      </c>
      <c r="E8" s="4">
        <v>642</v>
      </c>
      <c r="F8" s="4">
        <v>328</v>
      </c>
      <c r="G8" s="4">
        <v>290</v>
      </c>
      <c r="H8" s="4">
        <v>1071</v>
      </c>
      <c r="I8" s="4">
        <v>24</v>
      </c>
      <c r="J8" s="4">
        <v>2149</v>
      </c>
      <c r="K8" s="4">
        <v>2311</v>
      </c>
      <c r="L8" s="4">
        <v>7</v>
      </c>
      <c r="M8" s="4">
        <v>33</v>
      </c>
      <c r="N8" s="4">
        <v>0</v>
      </c>
      <c r="O8" s="4">
        <v>31</v>
      </c>
      <c r="P8" s="4">
        <v>704</v>
      </c>
      <c r="Q8" s="4">
        <v>351</v>
      </c>
      <c r="R8" s="4">
        <v>28</v>
      </c>
      <c r="S8" s="4">
        <v>323</v>
      </c>
    </row>
    <row r="9" spans="1:19">
      <c r="A9" s="4" t="s">
        <v>440</v>
      </c>
      <c r="B9" s="4">
        <v>9976</v>
      </c>
      <c r="C9" s="4">
        <v>311</v>
      </c>
      <c r="D9" s="4">
        <v>195</v>
      </c>
      <c r="E9" s="4">
        <v>668</v>
      </c>
      <c r="F9" s="4">
        <v>553</v>
      </c>
      <c r="G9" s="4">
        <v>287</v>
      </c>
      <c r="H9" s="4">
        <v>1224</v>
      </c>
      <c r="I9" s="4">
        <v>31</v>
      </c>
      <c r="J9" s="4">
        <v>2250</v>
      </c>
      <c r="K9" s="4">
        <v>2939</v>
      </c>
      <c r="L9" s="4">
        <v>4</v>
      </c>
      <c r="M9" s="4">
        <v>43</v>
      </c>
      <c r="N9" s="4">
        <v>0</v>
      </c>
      <c r="O9" s="4">
        <v>17</v>
      </c>
      <c r="P9" s="4">
        <v>715</v>
      </c>
      <c r="Q9" s="4">
        <v>353</v>
      </c>
      <c r="R9" s="4">
        <v>22</v>
      </c>
      <c r="S9" s="4">
        <v>364</v>
      </c>
    </row>
    <row r="10" spans="1:19">
      <c r="A10" s="4" t="s">
        <v>441</v>
      </c>
      <c r="B10" s="4">
        <v>9923</v>
      </c>
      <c r="C10" s="4">
        <v>382</v>
      </c>
      <c r="D10" s="4">
        <v>203</v>
      </c>
      <c r="E10" s="4">
        <v>769</v>
      </c>
      <c r="F10" s="4">
        <v>443</v>
      </c>
      <c r="G10" s="4">
        <v>275</v>
      </c>
      <c r="H10" s="4">
        <v>1133</v>
      </c>
      <c r="I10" s="4">
        <v>15</v>
      </c>
      <c r="J10" s="4">
        <v>2246</v>
      </c>
      <c r="K10" s="4">
        <v>2912</v>
      </c>
      <c r="L10" s="4">
        <v>6</v>
      </c>
      <c r="M10" s="4">
        <v>43</v>
      </c>
      <c r="N10" s="4">
        <v>0</v>
      </c>
      <c r="O10" s="4">
        <v>42</v>
      </c>
      <c r="P10" s="4">
        <v>719</v>
      </c>
      <c r="Q10" s="4">
        <v>373</v>
      </c>
      <c r="R10" s="4">
        <v>31</v>
      </c>
      <c r="S10" s="4">
        <v>331</v>
      </c>
    </row>
    <row r="11" spans="1:19">
      <c r="A11" s="108" t="s">
        <v>677</v>
      </c>
      <c r="B11" s="108">
        <v>10778</v>
      </c>
      <c r="C11" s="108">
        <v>352</v>
      </c>
      <c r="D11" s="108">
        <v>209</v>
      </c>
      <c r="E11" s="108">
        <v>761</v>
      </c>
      <c r="F11" s="108">
        <v>533</v>
      </c>
      <c r="G11" s="108">
        <v>271</v>
      </c>
      <c r="H11" s="108">
        <v>1089</v>
      </c>
      <c r="I11" s="108">
        <v>29</v>
      </c>
      <c r="J11" s="108">
        <v>2777</v>
      </c>
      <c r="K11" s="108">
        <v>3179</v>
      </c>
      <c r="L11" s="108">
        <v>1</v>
      </c>
      <c r="M11" s="108">
        <v>38</v>
      </c>
      <c r="N11" s="108">
        <v>0</v>
      </c>
      <c r="O11" s="108">
        <v>22</v>
      </c>
      <c r="P11" s="108">
        <v>688</v>
      </c>
      <c r="Q11" s="108">
        <v>338</v>
      </c>
      <c r="R11" s="108">
        <v>10</v>
      </c>
      <c r="S11" s="108">
        <v>481</v>
      </c>
    </row>
    <row r="12" spans="1:19">
      <c r="A12" s="108" t="s">
        <v>2834</v>
      </c>
      <c r="B12" s="108">
        <v>11270</v>
      </c>
      <c r="C12" s="108">
        <v>361</v>
      </c>
      <c r="D12" s="108">
        <v>168</v>
      </c>
      <c r="E12" s="108">
        <v>1246</v>
      </c>
      <c r="F12" s="108">
        <v>503</v>
      </c>
      <c r="G12" s="108">
        <v>241</v>
      </c>
      <c r="H12" s="108">
        <v>1131</v>
      </c>
      <c r="I12" s="108">
        <v>24</v>
      </c>
      <c r="J12" s="108">
        <v>2743</v>
      </c>
      <c r="K12" s="108">
        <v>3249</v>
      </c>
      <c r="L12" s="108">
        <v>0</v>
      </c>
      <c r="M12" s="108">
        <v>25</v>
      </c>
      <c r="N12" s="108">
        <v>0</v>
      </c>
      <c r="O12" s="108">
        <v>17</v>
      </c>
      <c r="P12" s="108">
        <v>730</v>
      </c>
      <c r="Q12" s="108">
        <v>366</v>
      </c>
      <c r="R12" s="108">
        <v>38</v>
      </c>
      <c r="S12" s="108">
        <v>428</v>
      </c>
    </row>
    <row r="15" spans="1:19">
      <c r="B15" s="166"/>
      <c r="C15" s="166"/>
    </row>
    <row r="16" spans="1:19">
      <c r="B16" s="166"/>
      <c r="C16" s="166"/>
    </row>
    <row r="17" spans="2:3">
      <c r="B17" s="166"/>
      <c r="C17" s="166"/>
    </row>
    <row r="18" spans="2:3">
      <c r="B18" s="166"/>
      <c r="C18" s="166"/>
    </row>
    <row r="19" spans="2:3">
      <c r="B19" s="166"/>
      <c r="C19" s="166"/>
    </row>
    <row r="20" spans="2:3">
      <c r="B20" s="166"/>
      <c r="C20" s="166"/>
    </row>
    <row r="21" spans="2:3">
      <c r="B21" s="166"/>
      <c r="C21" s="166"/>
    </row>
    <row r="22" spans="2:3">
      <c r="B22" s="166"/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  <pageSetup paperSize="9"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workbookViewId="0"/>
  </sheetViews>
  <sheetFormatPr defaultRowHeight="14.25"/>
  <cols>
    <col min="1" max="1" width="15" bestFit="1" customWidth="1"/>
    <col min="2" max="2" width="11.44140625" bestFit="1" customWidth="1"/>
    <col min="3" max="3" width="5.5546875" bestFit="1" customWidth="1"/>
    <col min="4" max="5" width="15.88671875" bestFit="1" customWidth="1"/>
    <col min="6" max="7" width="20" customWidth="1"/>
    <col min="8" max="9" width="15.88671875" customWidth="1"/>
    <col min="10" max="10" width="17.88671875" customWidth="1"/>
    <col min="11" max="12" width="15.88671875" customWidth="1"/>
    <col min="13" max="13" width="20" customWidth="1"/>
    <col min="14" max="14" width="15.88671875" customWidth="1"/>
    <col min="15" max="16" width="20" customWidth="1"/>
    <col min="17" max="17" width="13.77734375" bestFit="1" customWidth="1"/>
    <col min="18" max="18" width="11.6640625" bestFit="1" customWidth="1"/>
  </cols>
  <sheetData>
    <row r="1" spans="1:3">
      <c r="B1" s="47" t="s">
        <v>2057</v>
      </c>
    </row>
    <row r="2" spans="1:3">
      <c r="A2" s="47" t="s">
        <v>2394</v>
      </c>
      <c r="B2" s="166" t="s">
        <v>2834</v>
      </c>
      <c r="C2" s="166" t="s">
        <v>1976</v>
      </c>
    </row>
    <row r="3" spans="1:3">
      <c r="A3" s="50" t="s">
        <v>3123</v>
      </c>
      <c r="B3" s="1">
        <v>3249</v>
      </c>
      <c r="C3" s="1">
        <v>3249</v>
      </c>
    </row>
    <row r="4" spans="1:3">
      <c r="A4" s="50" t="s">
        <v>3122</v>
      </c>
      <c r="B4" s="1">
        <v>2743</v>
      </c>
      <c r="C4" s="1">
        <v>2743</v>
      </c>
    </row>
    <row r="5" spans="1:3">
      <c r="A5" s="50" t="s">
        <v>3118</v>
      </c>
      <c r="B5" s="1">
        <v>1246</v>
      </c>
      <c r="C5" s="1">
        <v>1246</v>
      </c>
    </row>
    <row r="6" spans="1:3">
      <c r="A6" s="50" t="s">
        <v>3120</v>
      </c>
      <c r="B6" s="1">
        <v>1131</v>
      </c>
      <c r="C6" s="1">
        <v>1131</v>
      </c>
    </row>
    <row r="7" spans="1:3">
      <c r="A7" s="50" t="s">
        <v>3126</v>
      </c>
      <c r="B7" s="1">
        <v>730</v>
      </c>
      <c r="C7" s="1">
        <v>730</v>
      </c>
    </row>
    <row r="8" spans="1:3">
      <c r="A8" s="50" t="s">
        <v>3119</v>
      </c>
      <c r="B8" s="1">
        <v>503</v>
      </c>
      <c r="C8" s="1">
        <v>503</v>
      </c>
    </row>
    <row r="9" spans="1:3">
      <c r="A9" s="50" t="s">
        <v>3128</v>
      </c>
      <c r="B9" s="1">
        <v>428</v>
      </c>
      <c r="C9" s="1">
        <v>428</v>
      </c>
    </row>
    <row r="10" spans="1:3">
      <c r="A10" s="50" t="s">
        <v>3127</v>
      </c>
      <c r="B10" s="1">
        <v>366</v>
      </c>
      <c r="C10" s="1">
        <v>366</v>
      </c>
    </row>
    <row r="11" spans="1:3">
      <c r="A11" s="50" t="s">
        <v>3116</v>
      </c>
      <c r="B11" s="1">
        <v>361</v>
      </c>
      <c r="C11" s="1">
        <v>361</v>
      </c>
    </row>
    <row r="12" spans="1:3">
      <c r="A12" s="50" t="s">
        <v>3160</v>
      </c>
      <c r="B12" s="1">
        <v>241</v>
      </c>
      <c r="C12" s="1">
        <v>241</v>
      </c>
    </row>
    <row r="13" spans="1:3">
      <c r="A13" s="50" t="s">
        <v>3117</v>
      </c>
      <c r="B13" s="1">
        <v>168</v>
      </c>
      <c r="C13" s="1">
        <v>168</v>
      </c>
    </row>
    <row r="14" spans="1:3">
      <c r="A14" s="50" t="s">
        <v>3384</v>
      </c>
      <c r="B14" s="1">
        <v>38</v>
      </c>
      <c r="C14" s="1">
        <v>38</v>
      </c>
    </row>
    <row r="15" spans="1:3">
      <c r="A15" s="50" t="s">
        <v>3124</v>
      </c>
      <c r="B15" s="1">
        <v>25</v>
      </c>
      <c r="C15" s="1">
        <v>25</v>
      </c>
    </row>
    <row r="16" spans="1:3">
      <c r="A16" s="50" t="s">
        <v>3121</v>
      </c>
      <c r="B16" s="1">
        <v>24</v>
      </c>
      <c r="C16" s="1">
        <v>24</v>
      </c>
    </row>
    <row r="17" spans="1:3">
      <c r="A17" s="50" t="s">
        <v>3125</v>
      </c>
      <c r="B17" s="1">
        <v>17</v>
      </c>
      <c r="C17" s="1">
        <v>17</v>
      </c>
    </row>
  </sheetData>
  <sortState ref="A1:C17">
    <sortCondition descending="1" ref="C3"/>
  </sortState>
  <phoneticPr fontId="18"/>
  <pageMargins left="0.7" right="0.7" top="0.75" bottom="0.75" header="0.3" footer="0.3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workbookViewId="0"/>
  </sheetViews>
  <sheetFormatPr defaultRowHeight="14.25"/>
  <cols>
    <col min="1" max="1" width="9.5546875" bestFit="1" customWidth="1"/>
    <col min="4" max="4" width="8.6640625" bestFit="1" customWidth="1"/>
    <col min="5" max="5" width="10.44140625" bestFit="1" customWidth="1"/>
    <col min="6" max="6" width="20.21875" bestFit="1" customWidth="1"/>
    <col min="7" max="7" width="14.33203125" bestFit="1" customWidth="1"/>
    <col min="8" max="8" width="14.109375" bestFit="1" customWidth="1"/>
    <col min="9" max="9" width="8.6640625" bestFit="1" customWidth="1"/>
    <col min="10" max="10" width="16.33203125" bestFit="1" customWidth="1"/>
    <col min="11" max="11" width="8.6640625" bestFit="1" customWidth="1"/>
  </cols>
  <sheetData>
    <row r="1" spans="1:11">
      <c r="A1" t="s">
        <v>1302</v>
      </c>
    </row>
    <row r="2" spans="1:11" s="78" customFormat="1">
      <c r="A2" t="s">
        <v>1303</v>
      </c>
    </row>
    <row r="3" spans="1:11" s="78" customFormat="1">
      <c r="A3" t="s">
        <v>876</v>
      </c>
    </row>
    <row r="4" spans="1:11">
      <c r="A4" t="s">
        <v>501</v>
      </c>
    </row>
    <row r="5" spans="1:11">
      <c r="A5" s="169" t="s">
        <v>3042</v>
      </c>
      <c r="B5" s="169" t="s">
        <v>3060</v>
      </c>
      <c r="C5" s="169"/>
      <c r="D5" s="169" t="s">
        <v>3108</v>
      </c>
      <c r="E5" s="169" t="s">
        <v>3109</v>
      </c>
      <c r="F5" s="169" t="s">
        <v>3110</v>
      </c>
      <c r="G5" s="169" t="s">
        <v>3111</v>
      </c>
      <c r="H5" s="169" t="s">
        <v>3104</v>
      </c>
      <c r="I5" s="169"/>
      <c r="J5" s="174" t="s">
        <v>3105</v>
      </c>
      <c r="K5" s="174" t="s">
        <v>3114</v>
      </c>
    </row>
    <row r="6" spans="1:11">
      <c r="A6" s="169"/>
      <c r="B6" s="114" t="s">
        <v>3106</v>
      </c>
      <c r="C6" s="114" t="s">
        <v>3107</v>
      </c>
      <c r="D6" s="169"/>
      <c r="E6" s="169"/>
      <c r="F6" s="169"/>
      <c r="G6" s="169"/>
      <c r="H6" s="114" t="s">
        <v>3112</v>
      </c>
      <c r="I6" s="114" t="s">
        <v>3113</v>
      </c>
      <c r="J6" s="175"/>
      <c r="K6" s="175"/>
    </row>
    <row r="7" spans="1:11" s="78" customFormat="1" ht="7.5" customHeight="1">
      <c r="A7" s="158" t="str">
        <f>A5</f>
        <v>年別</v>
      </c>
      <c r="B7" s="158" t="str">
        <f>B6&amp;"("&amp;$B$5&amp;")"</f>
        <v>定数(総数)</v>
      </c>
      <c r="C7" s="158" t="str">
        <f>C6&amp;"("&amp;$B$5&amp;")"</f>
        <v>実人員(総数)</v>
      </c>
      <c r="D7" s="158" t="str">
        <f>D5</f>
        <v>町長部局</v>
      </c>
      <c r="E7" s="158" t="str">
        <f t="shared" ref="E7:G7" si="0">E5</f>
        <v>議会事務局</v>
      </c>
      <c r="F7" s="158" t="str">
        <f t="shared" si="0"/>
        <v>選挙管理委員会事務局</v>
      </c>
      <c r="G7" s="158" t="str">
        <f t="shared" si="0"/>
        <v>監査委員事務局</v>
      </c>
      <c r="H7" s="158" t="str">
        <f>H6&amp;"("&amp;$H$5&amp;")"</f>
        <v>学校以外の教育(教育委員会)</v>
      </c>
      <c r="I7" s="158" t="str">
        <f>I6&amp;"("&amp;$H$5&amp;")"</f>
        <v>学校教育(教育委員会)</v>
      </c>
      <c r="J7" s="158" t="str">
        <f t="shared" ref="J7:K7" si="1">J5</f>
        <v>農業委員会事務局</v>
      </c>
      <c r="K7" s="158" t="str">
        <f t="shared" si="1"/>
        <v>消防職員</v>
      </c>
    </row>
    <row r="8" spans="1:11">
      <c r="A8" s="10">
        <v>39904</v>
      </c>
      <c r="B8" s="4">
        <v>394</v>
      </c>
      <c r="C8" s="4">
        <v>353</v>
      </c>
      <c r="D8" s="4">
        <v>227</v>
      </c>
      <c r="E8" s="4">
        <v>5</v>
      </c>
      <c r="F8" s="4">
        <v>1</v>
      </c>
      <c r="G8" s="4">
        <v>2</v>
      </c>
      <c r="H8" s="4">
        <v>41</v>
      </c>
      <c r="I8" s="4">
        <v>25</v>
      </c>
      <c r="J8" s="4">
        <v>2</v>
      </c>
      <c r="K8" s="4">
        <v>50</v>
      </c>
    </row>
    <row r="9" spans="1:11">
      <c r="A9" s="10">
        <v>40269</v>
      </c>
      <c r="B9" s="4">
        <v>394</v>
      </c>
      <c r="C9" s="4">
        <v>348</v>
      </c>
      <c r="D9" s="4">
        <v>222</v>
      </c>
      <c r="E9" s="4">
        <v>5</v>
      </c>
      <c r="F9" s="4">
        <v>2</v>
      </c>
      <c r="G9" s="4">
        <v>2</v>
      </c>
      <c r="H9" s="4">
        <v>40</v>
      </c>
      <c r="I9" s="4">
        <v>25</v>
      </c>
      <c r="J9" s="4">
        <v>2</v>
      </c>
      <c r="K9" s="4">
        <v>50</v>
      </c>
    </row>
    <row r="10" spans="1:11">
      <c r="A10" s="10">
        <v>40634</v>
      </c>
      <c r="B10" s="4">
        <v>394</v>
      </c>
      <c r="C10" s="4">
        <v>351</v>
      </c>
      <c r="D10" s="4">
        <v>226</v>
      </c>
      <c r="E10" s="4">
        <v>5</v>
      </c>
      <c r="F10" s="4">
        <v>2</v>
      </c>
      <c r="G10" s="4">
        <v>2</v>
      </c>
      <c r="H10" s="4">
        <v>40</v>
      </c>
      <c r="I10" s="4">
        <v>25</v>
      </c>
      <c r="J10" s="4">
        <v>2</v>
      </c>
      <c r="K10" s="4">
        <v>49</v>
      </c>
    </row>
    <row r="11" spans="1:11">
      <c r="A11" s="10">
        <v>41000</v>
      </c>
      <c r="B11" s="4">
        <v>394</v>
      </c>
      <c r="C11" s="4">
        <v>350</v>
      </c>
      <c r="D11" s="4">
        <v>223</v>
      </c>
      <c r="E11" s="4">
        <v>5</v>
      </c>
      <c r="F11" s="4">
        <v>2</v>
      </c>
      <c r="G11" s="4">
        <v>2</v>
      </c>
      <c r="H11" s="4">
        <v>40</v>
      </c>
      <c r="I11" s="4">
        <v>25</v>
      </c>
      <c r="J11" s="4">
        <v>2</v>
      </c>
      <c r="K11" s="4">
        <v>51</v>
      </c>
    </row>
    <row r="12" spans="1:11">
      <c r="A12" s="10">
        <v>41365</v>
      </c>
      <c r="B12" s="4">
        <v>394</v>
      </c>
      <c r="C12" s="4">
        <v>350</v>
      </c>
      <c r="D12" s="4">
        <v>231</v>
      </c>
      <c r="E12" s="4">
        <v>5</v>
      </c>
      <c r="F12" s="4">
        <v>2</v>
      </c>
      <c r="G12" s="4">
        <v>2</v>
      </c>
      <c r="H12" s="4">
        <v>33</v>
      </c>
      <c r="I12" s="4">
        <v>22</v>
      </c>
      <c r="J12" s="4">
        <v>2</v>
      </c>
      <c r="K12" s="4">
        <v>53</v>
      </c>
    </row>
    <row r="13" spans="1:11">
      <c r="A13" s="10">
        <v>41730</v>
      </c>
      <c r="B13" s="4">
        <v>394</v>
      </c>
      <c r="C13" s="4">
        <v>349</v>
      </c>
      <c r="D13" s="4">
        <v>232</v>
      </c>
      <c r="E13" s="4">
        <v>5</v>
      </c>
      <c r="F13" s="4">
        <v>2</v>
      </c>
      <c r="G13" s="4">
        <v>2</v>
      </c>
      <c r="H13" s="4">
        <v>33</v>
      </c>
      <c r="I13" s="4">
        <v>22</v>
      </c>
      <c r="J13" s="4">
        <v>2</v>
      </c>
      <c r="K13" s="4">
        <v>51</v>
      </c>
    </row>
    <row r="14" spans="1:11">
      <c r="A14" s="119">
        <v>42095</v>
      </c>
      <c r="B14" s="108">
        <v>390</v>
      </c>
      <c r="C14" s="108">
        <v>344</v>
      </c>
      <c r="D14" s="108">
        <v>228</v>
      </c>
      <c r="E14" s="108">
        <v>5</v>
      </c>
      <c r="F14" s="108">
        <v>2</v>
      </c>
      <c r="G14" s="108">
        <v>2</v>
      </c>
      <c r="H14" s="108">
        <v>31</v>
      </c>
      <c r="I14" s="108">
        <v>21</v>
      </c>
      <c r="J14" s="108">
        <v>2</v>
      </c>
      <c r="K14" s="108">
        <v>53</v>
      </c>
    </row>
    <row r="15" spans="1:11">
      <c r="A15" s="119">
        <v>42461</v>
      </c>
      <c r="B15" s="108">
        <v>390</v>
      </c>
      <c r="C15" s="108">
        <v>347</v>
      </c>
      <c r="D15" s="108">
        <v>229</v>
      </c>
      <c r="E15" s="108">
        <v>5</v>
      </c>
      <c r="F15" s="108">
        <v>2</v>
      </c>
      <c r="G15" s="108">
        <v>2</v>
      </c>
      <c r="H15" s="108">
        <v>32</v>
      </c>
      <c r="I15" s="108">
        <v>19</v>
      </c>
      <c r="J15" s="108">
        <v>2</v>
      </c>
      <c r="K15" s="108">
        <v>56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9">
    <mergeCell ref="H5:I5"/>
    <mergeCell ref="J5:J6"/>
    <mergeCell ref="K5:K6"/>
    <mergeCell ref="A5:A6"/>
    <mergeCell ref="B5:C5"/>
    <mergeCell ref="D5:D6"/>
    <mergeCell ref="E5:E6"/>
    <mergeCell ref="F5:F6"/>
    <mergeCell ref="G5:G6"/>
  </mergeCells>
  <phoneticPr fontId="18"/>
  <pageMargins left="0.7" right="0.7" top="0.75" bottom="0.75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/>
  </sheetViews>
  <sheetFormatPr defaultRowHeight="14.25"/>
  <cols>
    <col min="1" max="1" width="10.33203125" bestFit="1" customWidth="1"/>
    <col min="2" max="2" width="19.6640625" bestFit="1" customWidth="1"/>
  </cols>
  <sheetData>
    <row r="1" spans="1:2">
      <c r="A1" s="47" t="s">
        <v>1975</v>
      </c>
      <c r="B1" t="s">
        <v>3115</v>
      </c>
    </row>
    <row r="2" spans="1:2">
      <c r="A2" s="48">
        <v>39904</v>
      </c>
      <c r="B2" s="1">
        <v>353</v>
      </c>
    </row>
    <row r="3" spans="1:2">
      <c r="A3" s="48">
        <v>40269</v>
      </c>
      <c r="B3" s="1">
        <v>348</v>
      </c>
    </row>
    <row r="4" spans="1:2">
      <c r="A4" s="48">
        <v>40634</v>
      </c>
      <c r="B4" s="1">
        <v>351</v>
      </c>
    </row>
    <row r="5" spans="1:2">
      <c r="A5" s="48">
        <v>41000</v>
      </c>
      <c r="B5" s="1">
        <v>350</v>
      </c>
    </row>
    <row r="6" spans="1:2">
      <c r="A6" s="48">
        <v>41365</v>
      </c>
      <c r="B6" s="1">
        <v>350</v>
      </c>
    </row>
    <row r="7" spans="1:2">
      <c r="A7" s="48">
        <v>41730</v>
      </c>
      <c r="B7" s="1">
        <v>349</v>
      </c>
    </row>
    <row r="8" spans="1:2">
      <c r="A8" s="48">
        <v>42095</v>
      </c>
      <c r="B8" s="1">
        <v>344</v>
      </c>
    </row>
    <row r="9" spans="1:2">
      <c r="A9" s="48">
        <v>42461</v>
      </c>
      <c r="B9" s="1">
        <v>347</v>
      </c>
    </row>
    <row r="10" spans="1:2">
      <c r="A10" s="48" t="s">
        <v>1976</v>
      </c>
      <c r="B10" s="1">
        <v>2792</v>
      </c>
    </row>
  </sheetData>
  <phoneticPr fontId="18"/>
  <pageMargins left="0.7" right="0.7" top="0.75" bottom="0.75" header="0.3" footer="0.3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"/>
  <sheetViews>
    <sheetView workbookViewId="0">
      <selection activeCell="L52" sqref="L52"/>
    </sheetView>
  </sheetViews>
  <sheetFormatPr defaultRowHeight="14.25"/>
  <cols>
    <col min="1" max="1" width="13.77734375" style="73" customWidth="1"/>
    <col min="2" max="2" width="10.33203125" style="73" customWidth="1"/>
    <col min="3" max="3" width="7.21875" style="73" customWidth="1"/>
    <col min="4" max="5" width="6" style="73" customWidth="1"/>
    <col min="6" max="6" width="7.109375" style="73" customWidth="1"/>
    <col min="7" max="9" width="6" style="73" customWidth="1"/>
    <col min="10" max="11" width="7.109375" style="73" customWidth="1"/>
    <col min="12" max="12" width="8.21875" style="73" customWidth="1"/>
    <col min="13" max="13" width="13.77734375" style="73" customWidth="1"/>
    <col min="14" max="14" width="11.6640625" style="73" bestFit="1" customWidth="1"/>
    <col min="15" max="15" width="13.77734375" style="73" bestFit="1" customWidth="1"/>
    <col min="16" max="16" width="11.6640625" style="73" bestFit="1" customWidth="1"/>
    <col min="17" max="17" width="13.77734375" style="73" bestFit="1" customWidth="1"/>
    <col min="18" max="18" width="11.6640625" style="73" bestFit="1" customWidth="1"/>
    <col min="19" max="19" width="13.77734375" style="73" bestFit="1" customWidth="1"/>
    <col min="20" max="20" width="11.6640625" style="73" bestFit="1" customWidth="1"/>
    <col min="21" max="21" width="13.77734375" style="73" bestFit="1" customWidth="1"/>
    <col min="22" max="22" width="18.44140625" style="73" bestFit="1" customWidth="1"/>
    <col min="23" max="23" width="20.44140625" style="73" bestFit="1" customWidth="1"/>
    <col min="24" max="16384" width="8.88671875" style="73"/>
  </cols>
  <sheetData>
    <row r="1" spans="1:23">
      <c r="A1" s="47" t="s">
        <v>2269</v>
      </c>
      <c r="B1" s="47" t="s">
        <v>2057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>
      <c r="A2" s="47" t="s">
        <v>1975</v>
      </c>
      <c r="B2" s="166" t="s">
        <v>798</v>
      </c>
      <c r="C2" s="166" t="s">
        <v>799</v>
      </c>
      <c r="D2" s="166" t="s">
        <v>800</v>
      </c>
      <c r="E2" s="166" t="s">
        <v>801</v>
      </c>
      <c r="F2" s="166" t="s">
        <v>802</v>
      </c>
      <c r="G2" s="166" t="s">
        <v>803</v>
      </c>
      <c r="H2" s="166" t="s">
        <v>804</v>
      </c>
      <c r="I2" s="166" t="s">
        <v>805</v>
      </c>
      <c r="J2" s="166" t="s">
        <v>806</v>
      </c>
      <c r="K2" s="166" t="s">
        <v>807</v>
      </c>
      <c r="L2" s="166" t="s">
        <v>1976</v>
      </c>
      <c r="M2"/>
      <c r="N2"/>
      <c r="O2"/>
      <c r="P2"/>
      <c r="Q2"/>
      <c r="R2"/>
      <c r="S2"/>
      <c r="T2"/>
      <c r="U2"/>
      <c r="V2"/>
      <c r="W2"/>
    </row>
    <row r="3" spans="1:23">
      <c r="A3" s="50" t="s">
        <v>1172</v>
      </c>
      <c r="B3" s="1">
        <v>838</v>
      </c>
      <c r="C3" s="1">
        <v>4327</v>
      </c>
      <c r="D3" s="1">
        <v>911</v>
      </c>
      <c r="E3" s="1">
        <v>1042</v>
      </c>
      <c r="F3" s="1">
        <v>3622</v>
      </c>
      <c r="G3" s="1">
        <v>157</v>
      </c>
      <c r="H3" s="1">
        <v>1059</v>
      </c>
      <c r="I3" s="1">
        <v>450</v>
      </c>
      <c r="J3" s="1">
        <v>2692</v>
      </c>
      <c r="K3" s="1">
        <v>3363</v>
      </c>
      <c r="L3" s="1">
        <v>18461</v>
      </c>
      <c r="M3"/>
      <c r="N3"/>
      <c r="O3"/>
      <c r="P3"/>
      <c r="Q3"/>
      <c r="R3"/>
      <c r="S3"/>
      <c r="T3"/>
      <c r="U3"/>
      <c r="V3"/>
      <c r="W3"/>
    </row>
    <row r="4" spans="1:23">
      <c r="A4" s="50" t="s">
        <v>1176</v>
      </c>
      <c r="B4" s="1">
        <v>848</v>
      </c>
      <c r="C4" s="1">
        <v>4313</v>
      </c>
      <c r="D4" s="1">
        <v>919</v>
      </c>
      <c r="E4" s="1">
        <v>1064</v>
      </c>
      <c r="F4" s="1">
        <v>3499</v>
      </c>
      <c r="G4" s="1">
        <v>163</v>
      </c>
      <c r="H4" s="1">
        <v>1077</v>
      </c>
      <c r="I4" s="1">
        <v>445</v>
      </c>
      <c r="J4" s="1">
        <v>2716</v>
      </c>
      <c r="K4" s="1">
        <v>3413</v>
      </c>
      <c r="L4" s="1">
        <v>18457</v>
      </c>
      <c r="M4"/>
      <c r="N4"/>
      <c r="O4"/>
      <c r="P4"/>
      <c r="Q4"/>
      <c r="R4"/>
      <c r="S4"/>
      <c r="T4"/>
      <c r="U4"/>
      <c r="V4"/>
      <c r="W4"/>
    </row>
    <row r="5" spans="1:23">
      <c r="A5" s="50" t="s">
        <v>1177</v>
      </c>
      <c r="B5" s="1">
        <v>848</v>
      </c>
      <c r="C5" s="1">
        <v>4287</v>
      </c>
      <c r="D5" s="1">
        <v>944</v>
      </c>
      <c r="E5" s="1">
        <v>1074</v>
      </c>
      <c r="F5" s="1">
        <v>3582</v>
      </c>
      <c r="G5" s="1">
        <v>172</v>
      </c>
      <c r="H5" s="1">
        <v>1117</v>
      </c>
      <c r="I5" s="1">
        <v>455</v>
      </c>
      <c r="J5" s="1">
        <v>2667</v>
      </c>
      <c r="K5" s="1">
        <v>3480</v>
      </c>
      <c r="L5" s="1">
        <v>18626</v>
      </c>
      <c r="M5"/>
      <c r="N5"/>
      <c r="O5"/>
      <c r="P5"/>
      <c r="Q5"/>
      <c r="R5"/>
      <c r="S5"/>
      <c r="T5"/>
      <c r="U5"/>
      <c r="V5"/>
      <c r="W5"/>
    </row>
    <row r="6" spans="1:23">
      <c r="A6" s="50" t="s">
        <v>391</v>
      </c>
      <c r="B6" s="1">
        <v>870</v>
      </c>
      <c r="C6" s="1">
        <v>4303</v>
      </c>
      <c r="D6" s="1">
        <v>950</v>
      </c>
      <c r="E6" s="1">
        <v>1095</v>
      </c>
      <c r="F6" s="1">
        <v>3644</v>
      </c>
      <c r="G6" s="1">
        <v>177</v>
      </c>
      <c r="H6" s="1">
        <v>1130</v>
      </c>
      <c r="I6" s="1">
        <v>459</v>
      </c>
      <c r="J6" s="1">
        <v>2703</v>
      </c>
      <c r="K6" s="1">
        <v>3547</v>
      </c>
      <c r="L6" s="1">
        <v>18878</v>
      </c>
      <c r="M6"/>
      <c r="N6"/>
      <c r="O6"/>
      <c r="P6"/>
      <c r="Q6"/>
      <c r="R6"/>
      <c r="S6"/>
      <c r="T6"/>
      <c r="U6"/>
      <c r="V6"/>
      <c r="W6"/>
    </row>
    <row r="7" spans="1:23">
      <c r="A7" s="50" t="s">
        <v>376</v>
      </c>
      <c r="B7" s="1">
        <v>842</v>
      </c>
      <c r="C7" s="1">
        <v>4307</v>
      </c>
      <c r="D7" s="1">
        <v>950</v>
      </c>
      <c r="E7" s="1">
        <v>1134</v>
      </c>
      <c r="F7" s="1">
        <v>3641</v>
      </c>
      <c r="G7" s="1">
        <v>188</v>
      </c>
      <c r="H7" s="1">
        <v>1150</v>
      </c>
      <c r="I7" s="1">
        <v>468</v>
      </c>
      <c r="J7" s="1">
        <v>2755</v>
      </c>
      <c r="K7" s="1">
        <v>3617</v>
      </c>
      <c r="L7" s="1">
        <v>19052</v>
      </c>
      <c r="M7"/>
      <c r="N7"/>
      <c r="O7"/>
      <c r="P7"/>
      <c r="Q7"/>
      <c r="R7"/>
      <c r="S7"/>
      <c r="T7"/>
      <c r="U7"/>
      <c r="V7"/>
      <c r="W7"/>
    </row>
    <row r="8" spans="1:23">
      <c r="A8" s="50" t="s">
        <v>389</v>
      </c>
      <c r="B8" s="1">
        <v>894</v>
      </c>
      <c r="C8" s="1">
        <v>4372</v>
      </c>
      <c r="D8" s="1">
        <v>937</v>
      </c>
      <c r="E8" s="1">
        <v>1129</v>
      </c>
      <c r="F8" s="1">
        <v>3604</v>
      </c>
      <c r="G8" s="1">
        <v>187</v>
      </c>
      <c r="H8" s="1">
        <v>1155</v>
      </c>
      <c r="I8" s="1">
        <v>472</v>
      </c>
      <c r="J8" s="1">
        <v>2803</v>
      </c>
      <c r="K8" s="1">
        <v>3656</v>
      </c>
      <c r="L8" s="1">
        <v>19209</v>
      </c>
      <c r="M8"/>
      <c r="N8"/>
      <c r="O8"/>
      <c r="P8"/>
      <c r="Q8"/>
      <c r="R8"/>
      <c r="S8"/>
      <c r="T8"/>
      <c r="U8"/>
      <c r="V8"/>
      <c r="W8"/>
    </row>
    <row r="9" spans="1:23">
      <c r="A9" s="50" t="s">
        <v>901</v>
      </c>
      <c r="B9" s="1">
        <v>922</v>
      </c>
      <c r="C9" s="1">
        <v>4419</v>
      </c>
      <c r="D9" s="1">
        <v>959</v>
      </c>
      <c r="E9" s="1">
        <v>1144</v>
      </c>
      <c r="F9" s="1">
        <v>3602</v>
      </c>
      <c r="G9" s="1">
        <v>189</v>
      </c>
      <c r="H9" s="1">
        <v>1177</v>
      </c>
      <c r="I9" s="1">
        <v>468</v>
      </c>
      <c r="J9" s="1">
        <v>2868</v>
      </c>
      <c r="K9" s="1">
        <v>3793</v>
      </c>
      <c r="L9" s="1">
        <v>19541</v>
      </c>
      <c r="M9"/>
      <c r="N9"/>
      <c r="O9"/>
      <c r="P9"/>
      <c r="Q9"/>
      <c r="R9"/>
      <c r="S9"/>
      <c r="T9"/>
      <c r="U9"/>
      <c r="V9"/>
      <c r="W9"/>
    </row>
    <row r="10" spans="1:23">
      <c r="A10" s="50" t="s">
        <v>1976</v>
      </c>
      <c r="B10" s="1">
        <v>6062</v>
      </c>
      <c r="C10" s="1">
        <v>30328</v>
      </c>
      <c r="D10" s="1">
        <v>6570</v>
      </c>
      <c r="E10" s="1">
        <v>7682</v>
      </c>
      <c r="F10" s="1">
        <v>25194</v>
      </c>
      <c r="G10" s="1">
        <v>1233</v>
      </c>
      <c r="H10" s="1">
        <v>7865</v>
      </c>
      <c r="I10" s="1">
        <v>3217</v>
      </c>
      <c r="J10" s="1">
        <v>19204</v>
      </c>
      <c r="K10" s="1">
        <v>24869</v>
      </c>
      <c r="L10" s="1">
        <v>132224</v>
      </c>
      <c r="M10"/>
      <c r="N10"/>
      <c r="O10"/>
      <c r="P10"/>
      <c r="Q10"/>
      <c r="R10"/>
      <c r="S10"/>
      <c r="T10"/>
      <c r="U10"/>
      <c r="V10"/>
      <c r="W10"/>
    </row>
    <row r="11" spans="1:2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</row>
  </sheetData>
  <phoneticPr fontId="18"/>
  <pageMargins left="0.7" right="0.7" top="0.75" bottom="0.75" header="0.3" footer="0.3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7"/>
  <sheetViews>
    <sheetView workbookViewId="0"/>
  </sheetViews>
  <sheetFormatPr defaultRowHeight="14.25"/>
  <cols>
    <col min="1" max="1" width="9.5546875" bestFit="1" customWidth="1"/>
    <col min="126" max="126" width="8.88671875" style="38"/>
  </cols>
  <sheetData>
    <row r="1" spans="1:129">
      <c r="A1" t="s">
        <v>1374</v>
      </c>
    </row>
    <row r="2" spans="1:129" s="78" customFormat="1">
      <c r="A2" t="s">
        <v>1375</v>
      </c>
    </row>
    <row r="3" spans="1:129" s="78" customFormat="1">
      <c r="A3" t="s">
        <v>1483</v>
      </c>
    </row>
    <row r="4" spans="1:129">
      <c r="A4" t="s">
        <v>317</v>
      </c>
    </row>
    <row r="5" spans="1:129">
      <c r="A5" s="168" t="s">
        <v>1376</v>
      </c>
      <c r="B5" s="168" t="s">
        <v>1377</v>
      </c>
      <c r="C5" s="168" t="s">
        <v>1373</v>
      </c>
      <c r="D5" s="177" t="s">
        <v>1380</v>
      </c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  <c r="CV5" s="177"/>
      <c r="CW5" s="177"/>
      <c r="CX5" s="177"/>
      <c r="CY5" s="177"/>
      <c r="CZ5" s="177"/>
      <c r="DA5" s="177"/>
      <c r="DB5" s="177" t="s">
        <v>1386</v>
      </c>
      <c r="DC5" s="177"/>
      <c r="DD5" s="177"/>
      <c r="DE5" s="177"/>
      <c r="DF5" s="177"/>
      <c r="DG5" s="177"/>
      <c r="DH5" s="177"/>
      <c r="DI5" s="177"/>
      <c r="DJ5" s="177"/>
      <c r="DK5" s="177"/>
      <c r="DL5" s="177"/>
      <c r="DM5" s="177"/>
      <c r="DN5" s="177"/>
      <c r="DO5" s="177"/>
      <c r="DP5" s="177"/>
      <c r="DQ5" s="177"/>
      <c r="DR5" s="177"/>
      <c r="DS5" s="177"/>
      <c r="DT5" s="177"/>
      <c r="DU5" s="177"/>
      <c r="DV5" s="177"/>
      <c r="DW5" s="177"/>
      <c r="DX5" s="177"/>
      <c r="DY5" s="177"/>
    </row>
    <row r="6" spans="1:129">
      <c r="A6" s="168"/>
      <c r="B6" s="168"/>
      <c r="C6" s="168"/>
      <c r="D6" s="4" t="s">
        <v>1390</v>
      </c>
      <c r="E6" s="4" t="s">
        <v>1391</v>
      </c>
      <c r="F6" s="4" t="s">
        <v>1392</v>
      </c>
      <c r="G6" s="4" t="s">
        <v>550</v>
      </c>
      <c r="H6" s="4" t="s">
        <v>1393</v>
      </c>
      <c r="I6" s="4" t="s">
        <v>1394</v>
      </c>
      <c r="J6" s="4" t="s">
        <v>1395</v>
      </c>
      <c r="K6" s="4" t="s">
        <v>1396</v>
      </c>
      <c r="L6" s="4" t="s">
        <v>1397</v>
      </c>
      <c r="M6" s="4" t="s">
        <v>1398</v>
      </c>
      <c r="N6" s="4" t="s">
        <v>1399</v>
      </c>
      <c r="O6" s="4" t="s">
        <v>1400</v>
      </c>
      <c r="P6" s="4" t="s">
        <v>1401</v>
      </c>
      <c r="Q6" s="4" t="s">
        <v>1402</v>
      </c>
      <c r="R6" s="4" t="s">
        <v>1403</v>
      </c>
      <c r="S6" s="4" t="s">
        <v>1404</v>
      </c>
      <c r="T6" s="4" t="s">
        <v>1405</v>
      </c>
      <c r="U6" s="4" t="s">
        <v>1406</v>
      </c>
      <c r="V6" s="4" t="s">
        <v>1407</v>
      </c>
      <c r="W6" s="4" t="s">
        <v>1408</v>
      </c>
      <c r="X6" s="4" t="s">
        <v>1409</v>
      </c>
      <c r="Y6" s="4" t="s">
        <v>1410</v>
      </c>
      <c r="Z6" s="4" t="s">
        <v>1411</v>
      </c>
      <c r="AA6" s="4" t="s">
        <v>1412</v>
      </c>
      <c r="AB6" s="4" t="s">
        <v>1413</v>
      </c>
      <c r="AC6" s="4" t="s">
        <v>1414</v>
      </c>
      <c r="AD6" s="4" t="s">
        <v>1415</v>
      </c>
      <c r="AE6" s="4" t="s">
        <v>1416</v>
      </c>
      <c r="AF6" s="4" t="s">
        <v>1417</v>
      </c>
      <c r="AG6" s="4" t="s">
        <v>1418</v>
      </c>
      <c r="AH6" s="4" t="s">
        <v>1419</v>
      </c>
      <c r="AI6" s="4" t="s">
        <v>1420</v>
      </c>
      <c r="AJ6" s="4" t="s">
        <v>1421</v>
      </c>
      <c r="AK6" s="4" t="s">
        <v>1422</v>
      </c>
      <c r="AL6" s="4" t="s">
        <v>1423</v>
      </c>
      <c r="AM6" s="4" t="s">
        <v>1424</v>
      </c>
      <c r="AN6" s="4" t="s">
        <v>1425</v>
      </c>
      <c r="AO6" s="4" t="s">
        <v>1426</v>
      </c>
      <c r="AP6" s="4" t="s">
        <v>1427</v>
      </c>
      <c r="AQ6" s="4" t="s">
        <v>1428</v>
      </c>
      <c r="AR6" s="4" t="s">
        <v>1429</v>
      </c>
      <c r="AS6" s="4" t="s">
        <v>1430</v>
      </c>
      <c r="AT6" s="4" t="s">
        <v>1431</v>
      </c>
      <c r="AU6" s="4" t="s">
        <v>1432</v>
      </c>
      <c r="AV6" s="4" t="s">
        <v>1433</v>
      </c>
      <c r="AW6" s="4" t="s">
        <v>1434</v>
      </c>
      <c r="AX6" s="4" t="s">
        <v>1435</v>
      </c>
      <c r="AY6" s="4" t="s">
        <v>1436</v>
      </c>
      <c r="AZ6" s="4" t="s">
        <v>1437</v>
      </c>
      <c r="BA6" s="4" t="s">
        <v>1438</v>
      </c>
      <c r="BB6" s="4" t="s">
        <v>1439</v>
      </c>
      <c r="BC6" s="4" t="s">
        <v>1440</v>
      </c>
      <c r="BD6" s="4" t="s">
        <v>1441</v>
      </c>
      <c r="BE6" s="4" t="s">
        <v>1442</v>
      </c>
      <c r="BF6" s="4" t="s">
        <v>1443</v>
      </c>
      <c r="BG6" s="4" t="s">
        <v>1444</v>
      </c>
      <c r="BH6" s="4" t="s">
        <v>1445</v>
      </c>
      <c r="BI6" s="4" t="s">
        <v>1446</v>
      </c>
      <c r="BJ6" s="4" t="s">
        <v>1447</v>
      </c>
      <c r="BK6" s="4" t="s">
        <v>1448</v>
      </c>
      <c r="BL6" s="4" t="s">
        <v>1449</v>
      </c>
      <c r="BM6" s="4" t="s">
        <v>1450</v>
      </c>
      <c r="BN6" s="4" t="s">
        <v>1451</v>
      </c>
      <c r="BO6" s="4" t="s">
        <v>1452</v>
      </c>
      <c r="BP6" s="4" t="s">
        <v>1453</v>
      </c>
      <c r="BQ6" s="4" t="s">
        <v>1454</v>
      </c>
      <c r="BR6" s="4" t="s">
        <v>1455</v>
      </c>
      <c r="BS6" s="4" t="s">
        <v>1456</v>
      </c>
      <c r="BT6" s="4" t="s">
        <v>1457</v>
      </c>
      <c r="BU6" s="4" t="s">
        <v>1458</v>
      </c>
      <c r="BV6" s="4" t="s">
        <v>1459</v>
      </c>
      <c r="BW6" s="4" t="s">
        <v>1460</v>
      </c>
      <c r="BX6" s="4" t="s">
        <v>1461</v>
      </c>
      <c r="BY6" s="4" t="s">
        <v>1462</v>
      </c>
      <c r="BZ6" s="4" t="s">
        <v>1463</v>
      </c>
      <c r="CA6" s="4" t="s">
        <v>602</v>
      </c>
      <c r="CB6" s="4" t="s">
        <v>1464</v>
      </c>
      <c r="CC6" s="4" t="s">
        <v>603</v>
      </c>
      <c r="CD6" s="4" t="s">
        <v>1465</v>
      </c>
      <c r="CE6" s="4" t="s">
        <v>1466</v>
      </c>
      <c r="CF6" s="4" t="s">
        <v>604</v>
      </c>
      <c r="CG6" s="4" t="s">
        <v>1467</v>
      </c>
      <c r="CH6" s="4" t="s">
        <v>1468</v>
      </c>
      <c r="CI6" s="4" t="s">
        <v>1469</v>
      </c>
      <c r="CJ6" s="4" t="s">
        <v>1470</v>
      </c>
      <c r="CK6" s="4" t="s">
        <v>1471</v>
      </c>
      <c r="CL6" s="4" t="s">
        <v>1472</v>
      </c>
      <c r="CM6" s="4" t="s">
        <v>1473</v>
      </c>
      <c r="CN6" s="4" t="s">
        <v>605</v>
      </c>
      <c r="CO6" s="4" t="s">
        <v>1474</v>
      </c>
      <c r="CP6" s="4" t="s">
        <v>606</v>
      </c>
      <c r="CQ6" s="4" t="s">
        <v>1475</v>
      </c>
      <c r="CR6" s="4" t="s">
        <v>1476</v>
      </c>
      <c r="CS6" s="4" t="s">
        <v>1477</v>
      </c>
      <c r="CT6" s="4" t="s">
        <v>1478</v>
      </c>
      <c r="CU6" s="4" t="s">
        <v>1479</v>
      </c>
      <c r="CV6" s="4" t="s">
        <v>1480</v>
      </c>
      <c r="CW6" s="4" t="s">
        <v>1481</v>
      </c>
      <c r="CX6" s="4" t="s">
        <v>1482</v>
      </c>
      <c r="CY6" s="4" t="s">
        <v>607</v>
      </c>
      <c r="CZ6" s="4" t="s">
        <v>421</v>
      </c>
      <c r="DA6" s="4" t="s">
        <v>422</v>
      </c>
      <c r="DB6" s="4" t="s">
        <v>1381</v>
      </c>
      <c r="DC6" s="4" t="s">
        <v>1382</v>
      </c>
      <c r="DD6" s="4" t="s">
        <v>1383</v>
      </c>
      <c r="DE6" s="4" t="s">
        <v>1384</v>
      </c>
      <c r="DF6" s="4" t="s">
        <v>1385</v>
      </c>
      <c r="DG6" s="4" t="s">
        <v>406</v>
      </c>
      <c r="DH6" s="4" t="s">
        <v>409</v>
      </c>
      <c r="DI6" s="4" t="s">
        <v>412</v>
      </c>
      <c r="DJ6" s="4" t="s">
        <v>415</v>
      </c>
      <c r="DK6" s="4" t="s">
        <v>418</v>
      </c>
      <c r="DL6" s="4" t="s">
        <v>407</v>
      </c>
      <c r="DM6" s="4" t="s">
        <v>410</v>
      </c>
      <c r="DN6" s="4" t="s">
        <v>413</v>
      </c>
      <c r="DO6" s="4" t="s">
        <v>416</v>
      </c>
      <c r="DP6" s="4" t="s">
        <v>419</v>
      </c>
      <c r="DQ6" s="4" t="s">
        <v>408</v>
      </c>
      <c r="DR6" s="4" t="s">
        <v>411</v>
      </c>
      <c r="DS6" s="4" t="s">
        <v>414</v>
      </c>
      <c r="DT6" s="4" t="s">
        <v>417</v>
      </c>
      <c r="DU6" s="4" t="s">
        <v>420</v>
      </c>
      <c r="DV6" s="75" t="s">
        <v>1981</v>
      </c>
      <c r="DW6" s="4" t="s">
        <v>1387</v>
      </c>
      <c r="DX6" s="4" t="s">
        <v>1388</v>
      </c>
      <c r="DY6" s="4" t="s">
        <v>1389</v>
      </c>
    </row>
    <row r="7" spans="1:129">
      <c r="A7" s="10">
        <v>40544</v>
      </c>
      <c r="B7" s="4" t="s">
        <v>1373</v>
      </c>
      <c r="C7" s="4">
        <f t="shared" ref="C7:C15" si="0">SUM(D7:DA7)</f>
        <v>47573</v>
      </c>
      <c r="D7" s="4">
        <v>392</v>
      </c>
      <c r="E7" s="4">
        <v>404</v>
      </c>
      <c r="F7" s="4">
        <v>441</v>
      </c>
      <c r="G7" s="4">
        <v>409</v>
      </c>
      <c r="H7" s="4">
        <v>440</v>
      </c>
      <c r="I7" s="4">
        <v>426</v>
      </c>
      <c r="J7" s="4">
        <v>472</v>
      </c>
      <c r="K7" s="4">
        <v>446</v>
      </c>
      <c r="L7" s="4">
        <v>470</v>
      </c>
      <c r="M7" s="4">
        <v>482</v>
      </c>
      <c r="N7" s="4">
        <v>475</v>
      </c>
      <c r="O7" s="4">
        <v>424</v>
      </c>
      <c r="P7" s="4">
        <v>435</v>
      </c>
      <c r="Q7" s="4">
        <v>465</v>
      </c>
      <c r="R7" s="4">
        <v>441</v>
      </c>
      <c r="S7" s="4">
        <v>422</v>
      </c>
      <c r="T7" s="4">
        <v>505</v>
      </c>
      <c r="U7" s="4">
        <v>460</v>
      </c>
      <c r="V7" s="4">
        <v>465</v>
      </c>
      <c r="W7" s="4">
        <v>515</v>
      </c>
      <c r="X7" s="4">
        <v>495</v>
      </c>
      <c r="Y7" s="4">
        <v>506</v>
      </c>
      <c r="Z7" s="4">
        <v>552</v>
      </c>
      <c r="AA7" s="4">
        <v>522</v>
      </c>
      <c r="AB7" s="4">
        <v>517</v>
      </c>
      <c r="AC7" s="4">
        <v>534</v>
      </c>
      <c r="AD7" s="4">
        <v>538</v>
      </c>
      <c r="AE7" s="4">
        <v>554</v>
      </c>
      <c r="AF7" s="4">
        <v>564</v>
      </c>
      <c r="AG7" s="4">
        <v>551</v>
      </c>
      <c r="AH7" s="4">
        <v>626</v>
      </c>
      <c r="AI7" s="4">
        <v>696</v>
      </c>
      <c r="AJ7" s="4">
        <v>691</v>
      </c>
      <c r="AK7" s="4">
        <v>684</v>
      </c>
      <c r="AL7" s="4">
        <v>726</v>
      </c>
      <c r="AM7" s="4">
        <v>718</v>
      </c>
      <c r="AN7" s="4">
        <v>834</v>
      </c>
      <c r="AO7" s="4">
        <v>794</v>
      </c>
      <c r="AP7" s="4">
        <v>784</v>
      </c>
      <c r="AQ7" s="4">
        <v>795</v>
      </c>
      <c r="AR7" s="4">
        <v>761</v>
      </c>
      <c r="AS7" s="4">
        <v>650</v>
      </c>
      <c r="AT7" s="4">
        <v>697</v>
      </c>
      <c r="AU7" s="4">
        <v>670</v>
      </c>
      <c r="AV7" s="4">
        <v>522</v>
      </c>
      <c r="AW7" s="4">
        <v>636</v>
      </c>
      <c r="AX7" s="4">
        <v>620</v>
      </c>
      <c r="AY7" s="4">
        <v>566</v>
      </c>
      <c r="AZ7" s="4">
        <v>550</v>
      </c>
      <c r="BA7" s="4">
        <v>549</v>
      </c>
      <c r="BB7" s="4">
        <v>524</v>
      </c>
      <c r="BC7" s="4">
        <v>522</v>
      </c>
      <c r="BD7" s="4">
        <v>610</v>
      </c>
      <c r="BE7" s="4">
        <v>502</v>
      </c>
      <c r="BF7" s="4">
        <v>537</v>
      </c>
      <c r="BG7" s="4">
        <v>585</v>
      </c>
      <c r="BH7" s="4">
        <v>555</v>
      </c>
      <c r="BI7" s="4">
        <v>648</v>
      </c>
      <c r="BJ7" s="4">
        <v>766</v>
      </c>
      <c r="BK7" s="4">
        <v>776</v>
      </c>
      <c r="BL7" s="4">
        <v>796</v>
      </c>
      <c r="BM7" s="4">
        <v>939</v>
      </c>
      <c r="BN7" s="4">
        <v>819</v>
      </c>
      <c r="BO7" s="4">
        <v>826</v>
      </c>
      <c r="BP7" s="4">
        <v>615</v>
      </c>
      <c r="BQ7" s="4">
        <v>593</v>
      </c>
      <c r="BR7" s="4">
        <v>688</v>
      </c>
      <c r="BS7" s="4">
        <v>743</v>
      </c>
      <c r="BT7" s="4">
        <v>683</v>
      </c>
      <c r="BU7" s="4">
        <v>685</v>
      </c>
      <c r="BV7" s="4">
        <v>594</v>
      </c>
      <c r="BW7" s="4">
        <v>533</v>
      </c>
      <c r="BX7" s="4">
        <v>479</v>
      </c>
      <c r="BY7" s="4">
        <v>475</v>
      </c>
      <c r="BZ7" s="4">
        <v>428</v>
      </c>
      <c r="CA7" s="4">
        <v>448</v>
      </c>
      <c r="CB7" s="4">
        <v>356</v>
      </c>
      <c r="CC7" s="4">
        <v>364</v>
      </c>
      <c r="CD7" s="4">
        <v>293</v>
      </c>
      <c r="CE7" s="4">
        <v>265</v>
      </c>
      <c r="CF7" s="4">
        <v>255</v>
      </c>
      <c r="CG7" s="4">
        <v>230</v>
      </c>
      <c r="CH7" s="4">
        <v>199</v>
      </c>
      <c r="CI7" s="4">
        <v>183</v>
      </c>
      <c r="CJ7" s="4">
        <v>160</v>
      </c>
      <c r="CK7" s="4">
        <v>152</v>
      </c>
      <c r="CL7" s="4">
        <v>131</v>
      </c>
      <c r="CM7" s="4">
        <v>98</v>
      </c>
      <c r="CN7" s="4">
        <v>105</v>
      </c>
      <c r="CO7" s="4">
        <v>83</v>
      </c>
      <c r="CP7" s="4">
        <v>69</v>
      </c>
      <c r="CQ7" s="4">
        <v>41</v>
      </c>
      <c r="CR7" s="4">
        <v>51</v>
      </c>
      <c r="CS7" s="4">
        <v>47</v>
      </c>
      <c r="CT7" s="4">
        <v>43</v>
      </c>
      <c r="CU7" s="4">
        <v>25</v>
      </c>
      <c r="CV7" s="4">
        <v>21</v>
      </c>
      <c r="CW7" s="4">
        <v>21</v>
      </c>
      <c r="CX7" s="4">
        <v>12</v>
      </c>
      <c r="CY7" s="4">
        <v>5</v>
      </c>
      <c r="CZ7" s="4">
        <v>12</v>
      </c>
      <c r="DA7" s="4">
        <v>92</v>
      </c>
      <c r="DB7" s="4">
        <f t="shared" ref="DB7:DB15" si="1">SUM(D7:H7)</f>
        <v>2086</v>
      </c>
      <c r="DC7" s="4">
        <f t="shared" ref="DC7:DC15" si="2">SUM(I7:M7)</f>
        <v>2296</v>
      </c>
      <c r="DD7" s="4">
        <f t="shared" ref="DD7:DD15" si="3">SUM(N7:R7)</f>
        <v>2240</v>
      </c>
      <c r="DE7" s="4">
        <f t="shared" ref="DE7:DE15" si="4">SUM(S7:W7)</f>
        <v>2367</v>
      </c>
      <c r="DF7" s="4">
        <f t="shared" ref="DF7:DF15" si="5">SUM(X7:AB7)</f>
        <v>2592</v>
      </c>
      <c r="DG7" s="4">
        <f t="shared" ref="DG7:DG15" si="6">SUM(AC7:AG7)</f>
        <v>2741</v>
      </c>
      <c r="DH7" s="4">
        <f t="shared" ref="DH7:DH15" si="7">SUM(AH7:AL7)</f>
        <v>3423</v>
      </c>
      <c r="DI7" s="4">
        <f t="shared" ref="DI7:DI15" si="8">SUM(AM7:AQ7)</f>
        <v>3925</v>
      </c>
      <c r="DJ7" s="4">
        <f t="shared" ref="DJ7:DJ15" si="9">SUM(AR7:AV7)</f>
        <v>3300</v>
      </c>
      <c r="DK7" s="4">
        <f t="shared" ref="DK7:DK15" si="10">SUM(AW7:BA7)</f>
        <v>2921</v>
      </c>
      <c r="DL7" s="4">
        <f t="shared" ref="DL7:DL15" si="11">SUM(BB7:BF7)</f>
        <v>2695</v>
      </c>
      <c r="DM7" s="4">
        <f t="shared" ref="DM7:DM15" si="12">SUM(BG7:BK7)</f>
        <v>3330</v>
      </c>
      <c r="DN7" s="4">
        <f t="shared" ref="DN7:DN15" si="13">SUM(BL7:BP7)</f>
        <v>3995</v>
      </c>
      <c r="DO7" s="4">
        <f t="shared" ref="DO7:DO15" si="14">SUM(BQ7:BU7)</f>
        <v>3392</v>
      </c>
      <c r="DP7" s="4">
        <f t="shared" ref="DP7:DP15" si="15">SUM(BV7:BZ7)</f>
        <v>2509</v>
      </c>
      <c r="DQ7" s="4">
        <f t="shared" ref="DQ7:DQ15" si="16">SUM(CA7:CE7)</f>
        <v>1726</v>
      </c>
      <c r="DR7" s="4">
        <f t="shared" ref="DR7:DR15" si="17">SUM(CF7:CJ7)</f>
        <v>1027</v>
      </c>
      <c r="DS7" s="4">
        <f t="shared" ref="DS7:DS15" si="18">SUM(CK7:CO7)</f>
        <v>569</v>
      </c>
      <c r="DT7" s="4">
        <f t="shared" ref="DT7:DT15" si="19">SUM(CP7:CT7)</f>
        <v>251</v>
      </c>
      <c r="DU7" s="4">
        <f t="shared" ref="DU7:DU15" si="20">SUM(CU7:CY7)</f>
        <v>84</v>
      </c>
      <c r="DV7" s="4">
        <f>CZ7</f>
        <v>12</v>
      </c>
      <c r="DW7" s="4">
        <f t="shared" ref="DW7:DW15" si="21">SUM(D7:R7)</f>
        <v>6622</v>
      </c>
      <c r="DX7" s="4">
        <f t="shared" ref="DX7:DX15" si="22">SUM(S7:BP7)</f>
        <v>31289</v>
      </c>
      <c r="DY7" s="4">
        <f t="shared" ref="DY7:DY15" si="23">SUM(BQ7:CZ7)</f>
        <v>9570</v>
      </c>
    </row>
    <row r="8" spans="1:129">
      <c r="A8" s="10">
        <v>40544</v>
      </c>
      <c r="B8" s="4" t="s">
        <v>1378</v>
      </c>
      <c r="C8" s="4">
        <f t="shared" si="0"/>
        <v>24124</v>
      </c>
      <c r="D8" s="4">
        <v>187</v>
      </c>
      <c r="E8" s="4">
        <v>201</v>
      </c>
      <c r="F8" s="4">
        <v>251</v>
      </c>
      <c r="G8" s="4">
        <v>203</v>
      </c>
      <c r="H8" s="4">
        <v>228</v>
      </c>
      <c r="I8" s="4">
        <v>231</v>
      </c>
      <c r="J8" s="4">
        <v>233</v>
      </c>
      <c r="K8" s="4">
        <v>228</v>
      </c>
      <c r="L8" s="4">
        <v>232</v>
      </c>
      <c r="M8" s="4">
        <v>249</v>
      </c>
      <c r="N8" s="4">
        <v>244</v>
      </c>
      <c r="O8" s="4">
        <v>231</v>
      </c>
      <c r="P8" s="4">
        <v>216</v>
      </c>
      <c r="Q8" s="4">
        <v>239</v>
      </c>
      <c r="R8" s="4">
        <v>211</v>
      </c>
      <c r="S8" s="4">
        <v>223</v>
      </c>
      <c r="T8" s="4">
        <v>253</v>
      </c>
      <c r="U8" s="4">
        <v>238</v>
      </c>
      <c r="V8" s="4">
        <v>236</v>
      </c>
      <c r="W8" s="4">
        <v>280</v>
      </c>
      <c r="X8" s="4">
        <v>250</v>
      </c>
      <c r="Y8" s="4">
        <v>292</v>
      </c>
      <c r="Z8" s="4">
        <v>280</v>
      </c>
      <c r="AA8" s="4">
        <v>282</v>
      </c>
      <c r="AB8" s="4">
        <v>282</v>
      </c>
      <c r="AC8" s="4">
        <v>284</v>
      </c>
      <c r="AD8" s="4">
        <v>286</v>
      </c>
      <c r="AE8" s="4">
        <v>291</v>
      </c>
      <c r="AF8" s="4">
        <v>306</v>
      </c>
      <c r="AG8" s="4">
        <v>280</v>
      </c>
      <c r="AH8" s="4">
        <v>338</v>
      </c>
      <c r="AI8" s="4">
        <v>380</v>
      </c>
      <c r="AJ8" s="4">
        <v>350</v>
      </c>
      <c r="AK8" s="4">
        <v>353</v>
      </c>
      <c r="AL8" s="4">
        <v>380</v>
      </c>
      <c r="AM8" s="4">
        <v>381</v>
      </c>
      <c r="AN8" s="4">
        <v>441</v>
      </c>
      <c r="AO8" s="4">
        <v>433</v>
      </c>
      <c r="AP8" s="4">
        <v>434</v>
      </c>
      <c r="AQ8" s="4">
        <v>431</v>
      </c>
      <c r="AR8" s="4">
        <v>414</v>
      </c>
      <c r="AS8" s="4">
        <v>349</v>
      </c>
      <c r="AT8" s="4">
        <v>358</v>
      </c>
      <c r="AU8" s="4">
        <v>366</v>
      </c>
      <c r="AV8" s="4">
        <v>260</v>
      </c>
      <c r="AW8" s="4">
        <v>328</v>
      </c>
      <c r="AX8" s="4">
        <v>307</v>
      </c>
      <c r="AY8" s="4">
        <v>312</v>
      </c>
      <c r="AZ8" s="4">
        <v>292</v>
      </c>
      <c r="BA8" s="4">
        <v>287</v>
      </c>
      <c r="BB8" s="4">
        <v>255</v>
      </c>
      <c r="BC8" s="4">
        <v>273</v>
      </c>
      <c r="BD8" s="4">
        <v>298</v>
      </c>
      <c r="BE8" s="4">
        <v>264</v>
      </c>
      <c r="BF8" s="4">
        <v>255</v>
      </c>
      <c r="BG8" s="4">
        <v>295</v>
      </c>
      <c r="BH8" s="4">
        <v>262</v>
      </c>
      <c r="BI8" s="4">
        <v>315</v>
      </c>
      <c r="BJ8" s="4">
        <v>379</v>
      </c>
      <c r="BK8" s="4">
        <v>401</v>
      </c>
      <c r="BL8" s="4">
        <v>413</v>
      </c>
      <c r="BM8" s="4">
        <v>455</v>
      </c>
      <c r="BN8" s="4">
        <v>400</v>
      </c>
      <c r="BO8" s="4">
        <v>393</v>
      </c>
      <c r="BP8" s="4">
        <v>300</v>
      </c>
      <c r="BQ8" s="4">
        <v>309</v>
      </c>
      <c r="BR8" s="4">
        <v>358</v>
      </c>
      <c r="BS8" s="4">
        <v>362</v>
      </c>
      <c r="BT8" s="4">
        <v>331</v>
      </c>
      <c r="BU8" s="4">
        <v>358</v>
      </c>
      <c r="BV8" s="4">
        <v>296</v>
      </c>
      <c r="BW8" s="4">
        <v>280</v>
      </c>
      <c r="BX8" s="4">
        <v>260</v>
      </c>
      <c r="BY8" s="4">
        <v>246</v>
      </c>
      <c r="BZ8" s="4">
        <v>218</v>
      </c>
      <c r="CA8" s="4">
        <v>213</v>
      </c>
      <c r="CB8" s="4">
        <v>152</v>
      </c>
      <c r="CC8" s="4">
        <v>187</v>
      </c>
      <c r="CD8" s="4">
        <v>123</v>
      </c>
      <c r="CE8" s="4">
        <v>120</v>
      </c>
      <c r="CF8" s="4">
        <v>109</v>
      </c>
      <c r="CG8" s="4">
        <v>97</v>
      </c>
      <c r="CH8" s="4">
        <v>75</v>
      </c>
      <c r="CI8" s="4">
        <v>68</v>
      </c>
      <c r="CJ8" s="4">
        <v>67</v>
      </c>
      <c r="CK8" s="4">
        <v>60</v>
      </c>
      <c r="CL8" s="4">
        <v>38</v>
      </c>
      <c r="CM8" s="4">
        <v>27</v>
      </c>
      <c r="CN8" s="4">
        <v>28</v>
      </c>
      <c r="CO8" s="4">
        <v>18</v>
      </c>
      <c r="CP8" s="4">
        <v>26</v>
      </c>
      <c r="CQ8" s="4">
        <v>3</v>
      </c>
      <c r="CR8" s="4">
        <v>11</v>
      </c>
      <c r="CS8" s="4">
        <v>9</v>
      </c>
      <c r="CT8" s="4">
        <v>5</v>
      </c>
      <c r="CU8" s="4">
        <v>5</v>
      </c>
      <c r="CV8" s="4">
        <v>2</v>
      </c>
      <c r="CW8" s="4">
        <v>2</v>
      </c>
      <c r="CX8" s="4">
        <v>3</v>
      </c>
      <c r="CY8" s="4">
        <v>1</v>
      </c>
      <c r="CZ8" s="4">
        <v>2</v>
      </c>
      <c r="DA8" s="4">
        <v>56</v>
      </c>
      <c r="DB8" s="4">
        <f t="shared" si="1"/>
        <v>1070</v>
      </c>
      <c r="DC8" s="4">
        <f t="shared" si="2"/>
        <v>1173</v>
      </c>
      <c r="DD8" s="4">
        <f t="shared" si="3"/>
        <v>1141</v>
      </c>
      <c r="DE8" s="4">
        <f t="shared" si="4"/>
        <v>1230</v>
      </c>
      <c r="DF8" s="4">
        <f t="shared" si="5"/>
        <v>1386</v>
      </c>
      <c r="DG8" s="4">
        <f t="shared" si="6"/>
        <v>1447</v>
      </c>
      <c r="DH8" s="4">
        <f t="shared" si="7"/>
        <v>1801</v>
      </c>
      <c r="DI8" s="4">
        <f t="shared" si="8"/>
        <v>2120</v>
      </c>
      <c r="DJ8" s="4">
        <f t="shared" si="9"/>
        <v>1747</v>
      </c>
      <c r="DK8" s="4">
        <f t="shared" si="10"/>
        <v>1526</v>
      </c>
      <c r="DL8" s="4">
        <f t="shared" si="11"/>
        <v>1345</v>
      </c>
      <c r="DM8" s="4">
        <f t="shared" si="12"/>
        <v>1652</v>
      </c>
      <c r="DN8" s="4">
        <f t="shared" si="13"/>
        <v>1961</v>
      </c>
      <c r="DO8" s="4">
        <f t="shared" si="14"/>
        <v>1718</v>
      </c>
      <c r="DP8" s="4">
        <f t="shared" si="15"/>
        <v>1300</v>
      </c>
      <c r="DQ8" s="4">
        <f t="shared" si="16"/>
        <v>795</v>
      </c>
      <c r="DR8" s="4">
        <f t="shared" si="17"/>
        <v>416</v>
      </c>
      <c r="DS8" s="4">
        <f t="shared" si="18"/>
        <v>171</v>
      </c>
      <c r="DT8" s="4">
        <f t="shared" si="19"/>
        <v>54</v>
      </c>
      <c r="DU8" s="4">
        <f t="shared" si="20"/>
        <v>13</v>
      </c>
      <c r="DV8" s="4">
        <f t="shared" ref="DV8:DV21" si="24">CZ8</f>
        <v>2</v>
      </c>
      <c r="DW8" s="4">
        <f t="shared" si="21"/>
        <v>3384</v>
      </c>
      <c r="DX8" s="4">
        <f t="shared" si="22"/>
        <v>16215</v>
      </c>
      <c r="DY8" s="4">
        <f t="shared" si="23"/>
        <v>4469</v>
      </c>
    </row>
    <row r="9" spans="1:129">
      <c r="A9" s="10">
        <v>40544</v>
      </c>
      <c r="B9" s="4" t="s">
        <v>1379</v>
      </c>
      <c r="C9" s="4">
        <f t="shared" si="0"/>
        <v>23449</v>
      </c>
      <c r="D9" s="4">
        <v>205</v>
      </c>
      <c r="E9" s="4">
        <v>203</v>
      </c>
      <c r="F9" s="4">
        <v>190</v>
      </c>
      <c r="G9" s="4">
        <v>206</v>
      </c>
      <c r="H9" s="4">
        <v>212</v>
      </c>
      <c r="I9" s="4">
        <v>195</v>
      </c>
      <c r="J9" s="4">
        <v>239</v>
      </c>
      <c r="K9" s="4">
        <v>218</v>
      </c>
      <c r="L9" s="4">
        <v>238</v>
      </c>
      <c r="M9" s="4">
        <v>233</v>
      </c>
      <c r="N9" s="4">
        <v>231</v>
      </c>
      <c r="O9" s="4">
        <v>193</v>
      </c>
      <c r="P9" s="4">
        <v>219</v>
      </c>
      <c r="Q9" s="4">
        <v>226</v>
      </c>
      <c r="R9" s="4">
        <v>230</v>
      </c>
      <c r="S9" s="4">
        <v>199</v>
      </c>
      <c r="T9" s="4">
        <v>252</v>
      </c>
      <c r="U9" s="4">
        <v>222</v>
      </c>
      <c r="V9" s="4">
        <v>229</v>
      </c>
      <c r="W9" s="4">
        <v>235</v>
      </c>
      <c r="X9" s="4">
        <v>245</v>
      </c>
      <c r="Y9" s="4">
        <v>214</v>
      </c>
      <c r="Z9" s="4">
        <v>272</v>
      </c>
      <c r="AA9" s="4">
        <v>240</v>
      </c>
      <c r="AB9" s="4">
        <v>235</v>
      </c>
      <c r="AC9" s="4">
        <v>250</v>
      </c>
      <c r="AD9" s="4">
        <v>252</v>
      </c>
      <c r="AE9" s="4">
        <v>263</v>
      </c>
      <c r="AF9" s="4">
        <v>258</v>
      </c>
      <c r="AG9" s="4">
        <v>271</v>
      </c>
      <c r="AH9" s="4">
        <v>288</v>
      </c>
      <c r="AI9" s="4">
        <v>316</v>
      </c>
      <c r="AJ9" s="4">
        <v>341</v>
      </c>
      <c r="AK9" s="4">
        <v>331</v>
      </c>
      <c r="AL9" s="4">
        <v>346</v>
      </c>
      <c r="AM9" s="4">
        <v>337</v>
      </c>
      <c r="AN9" s="4">
        <v>393</v>
      </c>
      <c r="AO9" s="4">
        <v>361</v>
      </c>
      <c r="AP9" s="4">
        <v>350</v>
      </c>
      <c r="AQ9" s="4">
        <v>364</v>
      </c>
      <c r="AR9" s="4">
        <v>347</v>
      </c>
      <c r="AS9" s="4">
        <v>301</v>
      </c>
      <c r="AT9" s="4">
        <v>339</v>
      </c>
      <c r="AU9" s="4">
        <v>304</v>
      </c>
      <c r="AV9" s="4">
        <v>262</v>
      </c>
      <c r="AW9" s="4">
        <v>308</v>
      </c>
      <c r="AX9" s="4">
        <v>313</v>
      </c>
      <c r="AY9" s="4">
        <v>254</v>
      </c>
      <c r="AZ9" s="4">
        <v>258</v>
      </c>
      <c r="BA9" s="4">
        <v>262</v>
      </c>
      <c r="BB9" s="4">
        <v>269</v>
      </c>
      <c r="BC9" s="4">
        <v>249</v>
      </c>
      <c r="BD9" s="4">
        <v>312</v>
      </c>
      <c r="BE9" s="4">
        <v>238</v>
      </c>
      <c r="BF9" s="4">
        <v>282</v>
      </c>
      <c r="BG9" s="4">
        <v>290</v>
      </c>
      <c r="BH9" s="4">
        <v>293</v>
      </c>
      <c r="BI9" s="4">
        <v>333</v>
      </c>
      <c r="BJ9" s="4">
        <v>387</v>
      </c>
      <c r="BK9" s="4">
        <v>375</v>
      </c>
      <c r="BL9" s="4">
        <v>383</v>
      </c>
      <c r="BM9" s="4">
        <v>484</v>
      </c>
      <c r="BN9" s="4">
        <v>419</v>
      </c>
      <c r="BO9" s="4">
        <v>433</v>
      </c>
      <c r="BP9" s="4">
        <v>315</v>
      </c>
      <c r="BQ9" s="4">
        <v>284</v>
      </c>
      <c r="BR9" s="4">
        <v>330</v>
      </c>
      <c r="BS9" s="4">
        <v>381</v>
      </c>
      <c r="BT9" s="4">
        <v>352</v>
      </c>
      <c r="BU9" s="4">
        <v>327</v>
      </c>
      <c r="BV9" s="4">
        <v>298</v>
      </c>
      <c r="BW9" s="4">
        <v>253</v>
      </c>
      <c r="BX9" s="4">
        <v>219</v>
      </c>
      <c r="BY9" s="4">
        <v>229</v>
      </c>
      <c r="BZ9" s="4">
        <v>210</v>
      </c>
      <c r="CA9" s="4">
        <v>235</v>
      </c>
      <c r="CB9" s="4">
        <v>204</v>
      </c>
      <c r="CC9" s="4">
        <v>177</v>
      </c>
      <c r="CD9" s="4">
        <v>170</v>
      </c>
      <c r="CE9" s="4">
        <v>145</v>
      </c>
      <c r="CF9" s="4">
        <v>146</v>
      </c>
      <c r="CG9" s="4">
        <v>133</v>
      </c>
      <c r="CH9" s="4">
        <v>124</v>
      </c>
      <c r="CI9" s="4">
        <v>115</v>
      </c>
      <c r="CJ9" s="4">
        <v>93</v>
      </c>
      <c r="CK9" s="4">
        <v>92</v>
      </c>
      <c r="CL9" s="4">
        <v>93</v>
      </c>
      <c r="CM9" s="4">
        <v>71</v>
      </c>
      <c r="CN9" s="4">
        <v>77</v>
      </c>
      <c r="CO9" s="4">
        <v>65</v>
      </c>
      <c r="CP9" s="4">
        <v>43</v>
      </c>
      <c r="CQ9" s="4">
        <v>38</v>
      </c>
      <c r="CR9" s="4">
        <v>40</v>
      </c>
      <c r="CS9" s="4">
        <v>38</v>
      </c>
      <c r="CT9" s="4">
        <v>38</v>
      </c>
      <c r="CU9" s="4">
        <v>20</v>
      </c>
      <c r="CV9" s="4">
        <v>19</v>
      </c>
      <c r="CW9" s="4">
        <v>19</v>
      </c>
      <c r="CX9" s="4">
        <v>9</v>
      </c>
      <c r="CY9" s="4">
        <v>4</v>
      </c>
      <c r="CZ9" s="4">
        <v>10</v>
      </c>
      <c r="DA9" s="4">
        <v>36</v>
      </c>
      <c r="DB9" s="4">
        <f t="shared" si="1"/>
        <v>1016</v>
      </c>
      <c r="DC9" s="4">
        <f t="shared" si="2"/>
        <v>1123</v>
      </c>
      <c r="DD9" s="4">
        <f t="shared" si="3"/>
        <v>1099</v>
      </c>
      <c r="DE9" s="4">
        <f t="shared" si="4"/>
        <v>1137</v>
      </c>
      <c r="DF9" s="4">
        <f t="shared" si="5"/>
        <v>1206</v>
      </c>
      <c r="DG9" s="4">
        <f t="shared" si="6"/>
        <v>1294</v>
      </c>
      <c r="DH9" s="4">
        <f t="shared" si="7"/>
        <v>1622</v>
      </c>
      <c r="DI9" s="4">
        <f t="shared" si="8"/>
        <v>1805</v>
      </c>
      <c r="DJ9" s="4">
        <f t="shared" si="9"/>
        <v>1553</v>
      </c>
      <c r="DK9" s="4">
        <f t="shared" si="10"/>
        <v>1395</v>
      </c>
      <c r="DL9" s="4">
        <f t="shared" si="11"/>
        <v>1350</v>
      </c>
      <c r="DM9" s="4">
        <f t="shared" si="12"/>
        <v>1678</v>
      </c>
      <c r="DN9" s="4">
        <f t="shared" si="13"/>
        <v>2034</v>
      </c>
      <c r="DO9" s="4">
        <f t="shared" si="14"/>
        <v>1674</v>
      </c>
      <c r="DP9" s="4">
        <f t="shared" si="15"/>
        <v>1209</v>
      </c>
      <c r="DQ9" s="4">
        <f t="shared" si="16"/>
        <v>931</v>
      </c>
      <c r="DR9" s="4">
        <f t="shared" si="17"/>
        <v>611</v>
      </c>
      <c r="DS9" s="4">
        <f t="shared" si="18"/>
        <v>398</v>
      </c>
      <c r="DT9" s="4">
        <f t="shared" si="19"/>
        <v>197</v>
      </c>
      <c r="DU9" s="4">
        <f t="shared" si="20"/>
        <v>71</v>
      </c>
      <c r="DV9" s="4">
        <f t="shared" si="24"/>
        <v>10</v>
      </c>
      <c r="DW9" s="4">
        <f t="shared" si="21"/>
        <v>3238</v>
      </c>
      <c r="DX9" s="4">
        <f t="shared" si="22"/>
        <v>15074</v>
      </c>
      <c r="DY9" s="4">
        <f t="shared" si="23"/>
        <v>5101</v>
      </c>
    </row>
    <row r="10" spans="1:129">
      <c r="A10" s="10">
        <v>40909</v>
      </c>
      <c r="B10" s="4" t="s">
        <v>1373</v>
      </c>
      <c r="C10" s="4">
        <f t="shared" si="0"/>
        <v>47509</v>
      </c>
      <c r="D10" s="4">
        <v>381</v>
      </c>
      <c r="E10" s="4">
        <v>408</v>
      </c>
      <c r="F10" s="4">
        <v>395</v>
      </c>
      <c r="G10" s="4">
        <v>445</v>
      </c>
      <c r="H10" s="4">
        <v>414</v>
      </c>
      <c r="I10" s="4">
        <v>444</v>
      </c>
      <c r="J10" s="4">
        <v>418</v>
      </c>
      <c r="K10" s="4">
        <v>469</v>
      </c>
      <c r="L10" s="4">
        <v>449</v>
      </c>
      <c r="M10" s="4">
        <v>465</v>
      </c>
      <c r="N10" s="4">
        <v>476</v>
      </c>
      <c r="O10" s="4">
        <v>469</v>
      </c>
      <c r="P10" s="4">
        <v>421</v>
      </c>
      <c r="Q10" s="4">
        <v>436</v>
      </c>
      <c r="R10" s="4">
        <v>468</v>
      </c>
      <c r="S10" s="4">
        <v>435</v>
      </c>
      <c r="T10" s="4">
        <v>419</v>
      </c>
      <c r="U10" s="4">
        <v>508</v>
      </c>
      <c r="V10" s="4">
        <v>478</v>
      </c>
      <c r="W10" s="4">
        <v>460</v>
      </c>
      <c r="X10" s="4">
        <v>495</v>
      </c>
      <c r="Y10" s="4">
        <v>484</v>
      </c>
      <c r="Z10" s="4">
        <v>502</v>
      </c>
      <c r="AA10" s="4">
        <v>526</v>
      </c>
      <c r="AB10" s="4">
        <v>479</v>
      </c>
      <c r="AC10" s="4">
        <v>508</v>
      </c>
      <c r="AD10" s="4">
        <v>527</v>
      </c>
      <c r="AE10" s="4">
        <v>534</v>
      </c>
      <c r="AF10" s="4">
        <v>561</v>
      </c>
      <c r="AG10" s="4">
        <v>573</v>
      </c>
      <c r="AH10" s="4">
        <v>543</v>
      </c>
      <c r="AI10" s="4">
        <v>624</v>
      </c>
      <c r="AJ10" s="4">
        <v>700</v>
      </c>
      <c r="AK10" s="4">
        <v>696</v>
      </c>
      <c r="AL10" s="4">
        <v>688</v>
      </c>
      <c r="AM10" s="4">
        <v>716</v>
      </c>
      <c r="AN10" s="4">
        <v>712</v>
      </c>
      <c r="AO10" s="4">
        <v>832</v>
      </c>
      <c r="AP10" s="4">
        <v>806</v>
      </c>
      <c r="AQ10" s="4">
        <v>795</v>
      </c>
      <c r="AR10" s="4">
        <v>797</v>
      </c>
      <c r="AS10" s="4">
        <v>749</v>
      </c>
      <c r="AT10" s="4">
        <v>643</v>
      </c>
      <c r="AU10" s="4">
        <v>694</v>
      </c>
      <c r="AV10" s="4">
        <v>670</v>
      </c>
      <c r="AW10" s="4">
        <v>525</v>
      </c>
      <c r="AX10" s="4">
        <v>631</v>
      </c>
      <c r="AY10" s="4">
        <v>615</v>
      </c>
      <c r="AZ10" s="4">
        <v>568</v>
      </c>
      <c r="BA10" s="4">
        <v>557</v>
      </c>
      <c r="BB10" s="4">
        <v>546</v>
      </c>
      <c r="BC10" s="4">
        <v>525</v>
      </c>
      <c r="BD10" s="4">
        <v>509</v>
      </c>
      <c r="BE10" s="4">
        <v>613</v>
      </c>
      <c r="BF10" s="4">
        <v>498</v>
      </c>
      <c r="BG10" s="4">
        <v>534</v>
      </c>
      <c r="BH10" s="4">
        <v>587</v>
      </c>
      <c r="BI10" s="4">
        <v>548</v>
      </c>
      <c r="BJ10" s="4">
        <v>644</v>
      </c>
      <c r="BK10" s="4">
        <v>765</v>
      </c>
      <c r="BL10" s="4">
        <v>776</v>
      </c>
      <c r="BM10" s="4">
        <v>786</v>
      </c>
      <c r="BN10" s="4">
        <v>932</v>
      </c>
      <c r="BO10" s="4">
        <v>809</v>
      </c>
      <c r="BP10" s="4">
        <v>823</v>
      </c>
      <c r="BQ10" s="4">
        <v>604</v>
      </c>
      <c r="BR10" s="4">
        <v>586</v>
      </c>
      <c r="BS10" s="4">
        <v>688</v>
      </c>
      <c r="BT10" s="4">
        <v>733</v>
      </c>
      <c r="BU10" s="4">
        <v>682</v>
      </c>
      <c r="BV10" s="4">
        <v>674</v>
      </c>
      <c r="BW10" s="4">
        <v>588</v>
      </c>
      <c r="BX10" s="4">
        <v>522</v>
      </c>
      <c r="BY10" s="4">
        <v>471</v>
      </c>
      <c r="BZ10" s="4">
        <v>464</v>
      </c>
      <c r="CA10" s="4">
        <v>418</v>
      </c>
      <c r="CB10" s="4">
        <v>438</v>
      </c>
      <c r="CC10" s="4">
        <v>348</v>
      </c>
      <c r="CD10" s="4">
        <v>351</v>
      </c>
      <c r="CE10" s="4">
        <v>283</v>
      </c>
      <c r="CF10" s="4">
        <v>254</v>
      </c>
      <c r="CG10" s="4">
        <v>244</v>
      </c>
      <c r="CH10" s="4">
        <v>222</v>
      </c>
      <c r="CI10" s="4">
        <v>193</v>
      </c>
      <c r="CJ10" s="4">
        <v>175</v>
      </c>
      <c r="CK10" s="4">
        <v>155</v>
      </c>
      <c r="CL10" s="4">
        <v>140</v>
      </c>
      <c r="CM10" s="4">
        <v>114</v>
      </c>
      <c r="CN10" s="4">
        <v>90</v>
      </c>
      <c r="CO10" s="4">
        <v>99</v>
      </c>
      <c r="CP10" s="4">
        <v>76</v>
      </c>
      <c r="CQ10" s="4">
        <v>60</v>
      </c>
      <c r="CR10" s="4">
        <v>37</v>
      </c>
      <c r="CS10" s="4">
        <v>47</v>
      </c>
      <c r="CT10" s="4">
        <v>43</v>
      </c>
      <c r="CU10" s="4">
        <v>33</v>
      </c>
      <c r="CV10" s="4">
        <v>24</v>
      </c>
      <c r="CW10" s="4">
        <v>17</v>
      </c>
      <c r="CX10" s="4">
        <v>19</v>
      </c>
      <c r="CY10" s="4">
        <v>10</v>
      </c>
      <c r="CZ10" s="4">
        <v>12</v>
      </c>
      <c r="DA10" s="4">
        <v>92</v>
      </c>
      <c r="DB10" s="4">
        <f t="shared" si="1"/>
        <v>2043</v>
      </c>
      <c r="DC10" s="4">
        <f t="shared" si="2"/>
        <v>2245</v>
      </c>
      <c r="DD10" s="4">
        <f t="shared" si="3"/>
        <v>2270</v>
      </c>
      <c r="DE10" s="4">
        <f t="shared" si="4"/>
        <v>2300</v>
      </c>
      <c r="DF10" s="4">
        <f t="shared" si="5"/>
        <v>2486</v>
      </c>
      <c r="DG10" s="4">
        <f t="shared" si="6"/>
        <v>2703</v>
      </c>
      <c r="DH10" s="4">
        <f t="shared" si="7"/>
        <v>3251</v>
      </c>
      <c r="DI10" s="4">
        <f t="shared" si="8"/>
        <v>3861</v>
      </c>
      <c r="DJ10" s="4">
        <f t="shared" si="9"/>
        <v>3553</v>
      </c>
      <c r="DK10" s="4">
        <f t="shared" si="10"/>
        <v>2896</v>
      </c>
      <c r="DL10" s="4">
        <f t="shared" si="11"/>
        <v>2691</v>
      </c>
      <c r="DM10" s="4">
        <f t="shared" si="12"/>
        <v>3078</v>
      </c>
      <c r="DN10" s="4">
        <f t="shared" si="13"/>
        <v>4126</v>
      </c>
      <c r="DO10" s="4">
        <f t="shared" si="14"/>
        <v>3293</v>
      </c>
      <c r="DP10" s="4">
        <f t="shared" si="15"/>
        <v>2719</v>
      </c>
      <c r="DQ10" s="4">
        <f t="shared" si="16"/>
        <v>1838</v>
      </c>
      <c r="DR10" s="4">
        <f t="shared" si="17"/>
        <v>1088</v>
      </c>
      <c r="DS10" s="4">
        <f t="shared" si="18"/>
        <v>598</v>
      </c>
      <c r="DT10" s="4">
        <f t="shared" si="19"/>
        <v>263</v>
      </c>
      <c r="DU10" s="4">
        <f t="shared" si="20"/>
        <v>103</v>
      </c>
      <c r="DV10" s="4">
        <f t="shared" si="24"/>
        <v>12</v>
      </c>
      <c r="DW10" s="4">
        <f t="shared" si="21"/>
        <v>6558</v>
      </c>
      <c r="DX10" s="4">
        <f t="shared" si="22"/>
        <v>30945</v>
      </c>
      <c r="DY10" s="4">
        <f t="shared" si="23"/>
        <v>9914</v>
      </c>
    </row>
    <row r="11" spans="1:129">
      <c r="A11" s="10">
        <v>40909</v>
      </c>
      <c r="B11" s="4" t="s">
        <v>1378</v>
      </c>
      <c r="C11" s="4">
        <f t="shared" si="0"/>
        <v>24066</v>
      </c>
      <c r="D11" s="4">
        <v>199</v>
      </c>
      <c r="E11" s="4">
        <v>199</v>
      </c>
      <c r="F11" s="4">
        <v>193</v>
      </c>
      <c r="G11" s="4">
        <v>254</v>
      </c>
      <c r="H11" s="4">
        <v>208</v>
      </c>
      <c r="I11" s="4">
        <v>229</v>
      </c>
      <c r="J11" s="4">
        <v>230</v>
      </c>
      <c r="K11" s="4">
        <v>233</v>
      </c>
      <c r="L11" s="4">
        <v>229</v>
      </c>
      <c r="M11" s="4">
        <v>225</v>
      </c>
      <c r="N11" s="4">
        <v>245</v>
      </c>
      <c r="O11" s="4">
        <v>243</v>
      </c>
      <c r="P11" s="4">
        <v>225</v>
      </c>
      <c r="Q11" s="4">
        <v>216</v>
      </c>
      <c r="R11" s="4">
        <v>240</v>
      </c>
      <c r="S11" s="4">
        <v>206</v>
      </c>
      <c r="T11" s="4">
        <v>223</v>
      </c>
      <c r="U11" s="4">
        <v>254</v>
      </c>
      <c r="V11" s="4">
        <v>249</v>
      </c>
      <c r="W11" s="4">
        <v>229</v>
      </c>
      <c r="X11" s="4">
        <v>271</v>
      </c>
      <c r="Y11" s="4">
        <v>244</v>
      </c>
      <c r="Z11" s="4">
        <v>303</v>
      </c>
      <c r="AA11" s="4">
        <v>269</v>
      </c>
      <c r="AB11" s="4">
        <v>261</v>
      </c>
      <c r="AC11" s="4">
        <v>282</v>
      </c>
      <c r="AD11" s="4">
        <v>271</v>
      </c>
      <c r="AE11" s="4">
        <v>285</v>
      </c>
      <c r="AF11" s="4">
        <v>297</v>
      </c>
      <c r="AG11" s="4">
        <v>303</v>
      </c>
      <c r="AH11" s="4">
        <v>276</v>
      </c>
      <c r="AI11" s="4">
        <v>330</v>
      </c>
      <c r="AJ11" s="4">
        <v>383</v>
      </c>
      <c r="AK11" s="4">
        <v>344</v>
      </c>
      <c r="AL11" s="4">
        <v>357</v>
      </c>
      <c r="AM11" s="4">
        <v>381</v>
      </c>
      <c r="AN11" s="4">
        <v>376</v>
      </c>
      <c r="AO11" s="4">
        <v>441</v>
      </c>
      <c r="AP11" s="4">
        <v>441</v>
      </c>
      <c r="AQ11" s="4">
        <v>438</v>
      </c>
      <c r="AR11" s="4">
        <v>433</v>
      </c>
      <c r="AS11" s="4">
        <v>410</v>
      </c>
      <c r="AT11" s="4">
        <v>346</v>
      </c>
      <c r="AU11" s="4">
        <v>358</v>
      </c>
      <c r="AV11" s="4">
        <v>370</v>
      </c>
      <c r="AW11" s="4">
        <v>262</v>
      </c>
      <c r="AX11" s="4">
        <v>324</v>
      </c>
      <c r="AY11" s="4">
        <v>303</v>
      </c>
      <c r="AZ11" s="4">
        <v>315</v>
      </c>
      <c r="BA11" s="4">
        <v>291</v>
      </c>
      <c r="BB11" s="4">
        <v>284</v>
      </c>
      <c r="BC11" s="4">
        <v>255</v>
      </c>
      <c r="BD11" s="4">
        <v>268</v>
      </c>
      <c r="BE11" s="4">
        <v>294</v>
      </c>
      <c r="BF11" s="4">
        <v>259</v>
      </c>
      <c r="BG11" s="4">
        <v>253</v>
      </c>
      <c r="BH11" s="4">
        <v>292</v>
      </c>
      <c r="BI11" s="4">
        <v>256</v>
      </c>
      <c r="BJ11" s="4">
        <v>312</v>
      </c>
      <c r="BK11" s="4">
        <v>380</v>
      </c>
      <c r="BL11" s="4">
        <v>401</v>
      </c>
      <c r="BM11" s="4">
        <v>411</v>
      </c>
      <c r="BN11" s="4">
        <v>451</v>
      </c>
      <c r="BO11" s="4">
        <v>392</v>
      </c>
      <c r="BP11" s="4">
        <v>390</v>
      </c>
      <c r="BQ11" s="4">
        <v>294</v>
      </c>
      <c r="BR11" s="4">
        <v>307</v>
      </c>
      <c r="BS11" s="4">
        <v>356</v>
      </c>
      <c r="BT11" s="4">
        <v>354</v>
      </c>
      <c r="BU11" s="4">
        <v>328</v>
      </c>
      <c r="BV11" s="4">
        <v>348</v>
      </c>
      <c r="BW11" s="4">
        <v>296</v>
      </c>
      <c r="BX11" s="4">
        <v>271</v>
      </c>
      <c r="BY11" s="4">
        <v>256</v>
      </c>
      <c r="BZ11" s="4">
        <v>240</v>
      </c>
      <c r="CA11" s="4">
        <v>212</v>
      </c>
      <c r="CB11" s="4">
        <v>204</v>
      </c>
      <c r="CC11" s="4">
        <v>146</v>
      </c>
      <c r="CD11" s="4">
        <v>178</v>
      </c>
      <c r="CE11" s="4">
        <v>119</v>
      </c>
      <c r="CF11" s="4">
        <v>113</v>
      </c>
      <c r="CG11" s="4">
        <v>100</v>
      </c>
      <c r="CH11" s="4">
        <v>94</v>
      </c>
      <c r="CI11" s="4">
        <v>68</v>
      </c>
      <c r="CJ11" s="4">
        <v>65</v>
      </c>
      <c r="CK11" s="4">
        <v>61</v>
      </c>
      <c r="CL11" s="4">
        <v>57</v>
      </c>
      <c r="CM11" s="4">
        <v>32</v>
      </c>
      <c r="CN11" s="4">
        <v>22</v>
      </c>
      <c r="CO11" s="4">
        <v>28</v>
      </c>
      <c r="CP11" s="4">
        <v>15</v>
      </c>
      <c r="CQ11" s="4">
        <v>21</v>
      </c>
      <c r="CR11" s="4">
        <v>1</v>
      </c>
      <c r="CS11" s="4">
        <v>9</v>
      </c>
      <c r="CT11" s="4">
        <v>8</v>
      </c>
      <c r="CU11" s="4">
        <v>3</v>
      </c>
      <c r="CV11" s="4">
        <v>4</v>
      </c>
      <c r="CW11" s="4">
        <v>2</v>
      </c>
      <c r="CX11" s="4">
        <v>2</v>
      </c>
      <c r="CY11" s="4">
        <v>2</v>
      </c>
      <c r="CZ11" s="4">
        <v>2</v>
      </c>
      <c r="DA11" s="4">
        <v>56</v>
      </c>
      <c r="DB11" s="4">
        <f t="shared" si="1"/>
        <v>1053</v>
      </c>
      <c r="DC11" s="4">
        <f t="shared" si="2"/>
        <v>1146</v>
      </c>
      <c r="DD11" s="4">
        <f t="shared" si="3"/>
        <v>1169</v>
      </c>
      <c r="DE11" s="4">
        <f t="shared" si="4"/>
        <v>1161</v>
      </c>
      <c r="DF11" s="4">
        <f t="shared" si="5"/>
        <v>1348</v>
      </c>
      <c r="DG11" s="4">
        <f t="shared" si="6"/>
        <v>1438</v>
      </c>
      <c r="DH11" s="4">
        <f t="shared" si="7"/>
        <v>1690</v>
      </c>
      <c r="DI11" s="4">
        <f t="shared" si="8"/>
        <v>2077</v>
      </c>
      <c r="DJ11" s="4">
        <f t="shared" si="9"/>
        <v>1917</v>
      </c>
      <c r="DK11" s="4">
        <f t="shared" si="10"/>
        <v>1495</v>
      </c>
      <c r="DL11" s="4">
        <f t="shared" si="11"/>
        <v>1360</v>
      </c>
      <c r="DM11" s="4">
        <f t="shared" si="12"/>
        <v>1493</v>
      </c>
      <c r="DN11" s="4">
        <f t="shared" si="13"/>
        <v>2045</v>
      </c>
      <c r="DO11" s="4">
        <f t="shared" si="14"/>
        <v>1639</v>
      </c>
      <c r="DP11" s="4">
        <f t="shared" si="15"/>
        <v>1411</v>
      </c>
      <c r="DQ11" s="4">
        <f t="shared" si="16"/>
        <v>859</v>
      </c>
      <c r="DR11" s="4">
        <f t="shared" si="17"/>
        <v>440</v>
      </c>
      <c r="DS11" s="4">
        <f t="shared" si="18"/>
        <v>200</v>
      </c>
      <c r="DT11" s="4">
        <f t="shared" si="19"/>
        <v>54</v>
      </c>
      <c r="DU11" s="4">
        <f t="shared" si="20"/>
        <v>13</v>
      </c>
      <c r="DV11" s="4">
        <f t="shared" si="24"/>
        <v>2</v>
      </c>
      <c r="DW11" s="4">
        <f t="shared" si="21"/>
        <v>3368</v>
      </c>
      <c r="DX11" s="4">
        <f t="shared" si="22"/>
        <v>16024</v>
      </c>
      <c r="DY11" s="4">
        <f t="shared" si="23"/>
        <v>4618</v>
      </c>
    </row>
    <row r="12" spans="1:129">
      <c r="A12" s="10">
        <v>40909</v>
      </c>
      <c r="B12" s="4" t="s">
        <v>1379</v>
      </c>
      <c r="C12" s="4">
        <f t="shared" si="0"/>
        <v>23443</v>
      </c>
      <c r="D12" s="4">
        <v>182</v>
      </c>
      <c r="E12" s="4">
        <v>209</v>
      </c>
      <c r="F12" s="4">
        <v>202</v>
      </c>
      <c r="G12" s="4">
        <v>191</v>
      </c>
      <c r="H12" s="4">
        <v>206</v>
      </c>
      <c r="I12" s="4">
        <v>215</v>
      </c>
      <c r="J12" s="4">
        <v>188</v>
      </c>
      <c r="K12" s="4">
        <v>236</v>
      </c>
      <c r="L12" s="4">
        <v>220</v>
      </c>
      <c r="M12" s="4">
        <v>240</v>
      </c>
      <c r="N12" s="4">
        <v>231</v>
      </c>
      <c r="O12" s="4">
        <v>226</v>
      </c>
      <c r="P12" s="4">
        <v>196</v>
      </c>
      <c r="Q12" s="4">
        <v>220</v>
      </c>
      <c r="R12" s="4">
        <v>228</v>
      </c>
      <c r="S12" s="4">
        <v>229</v>
      </c>
      <c r="T12" s="4">
        <v>196</v>
      </c>
      <c r="U12" s="4">
        <v>254</v>
      </c>
      <c r="V12" s="4">
        <v>229</v>
      </c>
      <c r="W12" s="4">
        <v>231</v>
      </c>
      <c r="X12" s="4">
        <v>224</v>
      </c>
      <c r="Y12" s="4">
        <v>240</v>
      </c>
      <c r="Z12" s="4">
        <v>199</v>
      </c>
      <c r="AA12" s="4">
        <v>257</v>
      </c>
      <c r="AB12" s="4">
        <v>218</v>
      </c>
      <c r="AC12" s="4">
        <v>226</v>
      </c>
      <c r="AD12" s="4">
        <v>256</v>
      </c>
      <c r="AE12" s="4">
        <v>249</v>
      </c>
      <c r="AF12" s="4">
        <v>264</v>
      </c>
      <c r="AG12" s="4">
        <v>270</v>
      </c>
      <c r="AH12" s="4">
        <v>267</v>
      </c>
      <c r="AI12" s="4">
        <v>294</v>
      </c>
      <c r="AJ12" s="4">
        <v>317</v>
      </c>
      <c r="AK12" s="4">
        <v>352</v>
      </c>
      <c r="AL12" s="4">
        <v>331</v>
      </c>
      <c r="AM12" s="4">
        <v>335</v>
      </c>
      <c r="AN12" s="4">
        <v>336</v>
      </c>
      <c r="AO12" s="4">
        <v>391</v>
      </c>
      <c r="AP12" s="4">
        <v>365</v>
      </c>
      <c r="AQ12" s="4">
        <v>357</v>
      </c>
      <c r="AR12" s="4">
        <v>364</v>
      </c>
      <c r="AS12" s="4">
        <v>339</v>
      </c>
      <c r="AT12" s="4">
        <v>297</v>
      </c>
      <c r="AU12" s="4">
        <v>336</v>
      </c>
      <c r="AV12" s="4">
        <v>300</v>
      </c>
      <c r="AW12" s="4">
        <v>263</v>
      </c>
      <c r="AX12" s="4">
        <v>307</v>
      </c>
      <c r="AY12" s="4">
        <v>312</v>
      </c>
      <c r="AZ12" s="4">
        <v>253</v>
      </c>
      <c r="BA12" s="4">
        <v>266</v>
      </c>
      <c r="BB12" s="4">
        <v>262</v>
      </c>
      <c r="BC12" s="4">
        <v>270</v>
      </c>
      <c r="BD12" s="4">
        <v>241</v>
      </c>
      <c r="BE12" s="4">
        <v>319</v>
      </c>
      <c r="BF12" s="4">
        <v>239</v>
      </c>
      <c r="BG12" s="4">
        <v>281</v>
      </c>
      <c r="BH12" s="4">
        <v>295</v>
      </c>
      <c r="BI12" s="4">
        <v>292</v>
      </c>
      <c r="BJ12" s="4">
        <v>332</v>
      </c>
      <c r="BK12" s="4">
        <v>385</v>
      </c>
      <c r="BL12" s="4">
        <v>375</v>
      </c>
      <c r="BM12" s="4">
        <v>375</v>
      </c>
      <c r="BN12" s="4">
        <v>481</v>
      </c>
      <c r="BO12" s="4">
        <v>417</v>
      </c>
      <c r="BP12" s="4">
        <v>433</v>
      </c>
      <c r="BQ12" s="4">
        <v>310</v>
      </c>
      <c r="BR12" s="4">
        <v>279</v>
      </c>
      <c r="BS12" s="4">
        <v>332</v>
      </c>
      <c r="BT12" s="4">
        <v>379</v>
      </c>
      <c r="BU12" s="4">
        <v>354</v>
      </c>
      <c r="BV12" s="4">
        <v>326</v>
      </c>
      <c r="BW12" s="4">
        <v>292</v>
      </c>
      <c r="BX12" s="4">
        <v>251</v>
      </c>
      <c r="BY12" s="4">
        <v>215</v>
      </c>
      <c r="BZ12" s="4">
        <v>224</v>
      </c>
      <c r="CA12" s="4">
        <v>206</v>
      </c>
      <c r="CB12" s="4">
        <v>234</v>
      </c>
      <c r="CC12" s="4">
        <v>202</v>
      </c>
      <c r="CD12" s="4">
        <v>173</v>
      </c>
      <c r="CE12" s="4">
        <v>164</v>
      </c>
      <c r="CF12" s="4">
        <v>141</v>
      </c>
      <c r="CG12" s="4">
        <v>144</v>
      </c>
      <c r="CH12" s="4">
        <v>128</v>
      </c>
      <c r="CI12" s="4">
        <v>125</v>
      </c>
      <c r="CJ12" s="4">
        <v>110</v>
      </c>
      <c r="CK12" s="4">
        <v>94</v>
      </c>
      <c r="CL12" s="4">
        <v>83</v>
      </c>
      <c r="CM12" s="4">
        <v>82</v>
      </c>
      <c r="CN12" s="4">
        <v>68</v>
      </c>
      <c r="CO12" s="4">
        <v>71</v>
      </c>
      <c r="CP12" s="4">
        <v>61</v>
      </c>
      <c r="CQ12" s="4">
        <v>39</v>
      </c>
      <c r="CR12" s="4">
        <v>36</v>
      </c>
      <c r="CS12" s="4">
        <v>38</v>
      </c>
      <c r="CT12" s="4">
        <v>35</v>
      </c>
      <c r="CU12" s="4">
        <v>30</v>
      </c>
      <c r="CV12" s="4">
        <v>20</v>
      </c>
      <c r="CW12" s="4">
        <v>15</v>
      </c>
      <c r="CX12" s="4">
        <v>17</v>
      </c>
      <c r="CY12" s="4">
        <v>8</v>
      </c>
      <c r="CZ12" s="4">
        <v>10</v>
      </c>
      <c r="DA12" s="4">
        <v>36</v>
      </c>
      <c r="DB12" s="4">
        <f t="shared" si="1"/>
        <v>990</v>
      </c>
      <c r="DC12" s="4">
        <f t="shared" si="2"/>
        <v>1099</v>
      </c>
      <c r="DD12" s="4">
        <f t="shared" si="3"/>
        <v>1101</v>
      </c>
      <c r="DE12" s="4">
        <f t="shared" si="4"/>
        <v>1139</v>
      </c>
      <c r="DF12" s="4">
        <f t="shared" si="5"/>
        <v>1138</v>
      </c>
      <c r="DG12" s="4">
        <f t="shared" si="6"/>
        <v>1265</v>
      </c>
      <c r="DH12" s="4">
        <f t="shared" si="7"/>
        <v>1561</v>
      </c>
      <c r="DI12" s="4">
        <f t="shared" si="8"/>
        <v>1784</v>
      </c>
      <c r="DJ12" s="4">
        <f t="shared" si="9"/>
        <v>1636</v>
      </c>
      <c r="DK12" s="4">
        <f t="shared" si="10"/>
        <v>1401</v>
      </c>
      <c r="DL12" s="4">
        <f t="shared" si="11"/>
        <v>1331</v>
      </c>
      <c r="DM12" s="4">
        <f t="shared" si="12"/>
        <v>1585</v>
      </c>
      <c r="DN12" s="4">
        <f t="shared" si="13"/>
        <v>2081</v>
      </c>
      <c r="DO12" s="4">
        <f t="shared" si="14"/>
        <v>1654</v>
      </c>
      <c r="DP12" s="4">
        <f t="shared" si="15"/>
        <v>1308</v>
      </c>
      <c r="DQ12" s="4">
        <f t="shared" si="16"/>
        <v>979</v>
      </c>
      <c r="DR12" s="4">
        <f t="shared" si="17"/>
        <v>648</v>
      </c>
      <c r="DS12" s="4">
        <f t="shared" si="18"/>
        <v>398</v>
      </c>
      <c r="DT12" s="4">
        <f t="shared" si="19"/>
        <v>209</v>
      </c>
      <c r="DU12" s="4">
        <f t="shared" si="20"/>
        <v>90</v>
      </c>
      <c r="DV12" s="4">
        <f t="shared" si="24"/>
        <v>10</v>
      </c>
      <c r="DW12" s="4">
        <f t="shared" si="21"/>
        <v>3190</v>
      </c>
      <c r="DX12" s="4">
        <f t="shared" si="22"/>
        <v>14921</v>
      </c>
      <c r="DY12" s="4">
        <f t="shared" si="23"/>
        <v>5296</v>
      </c>
    </row>
    <row r="13" spans="1:129">
      <c r="A13" s="10">
        <v>41275</v>
      </c>
      <c r="B13" s="4" t="s">
        <v>1373</v>
      </c>
      <c r="C13" s="4">
        <f t="shared" si="0"/>
        <v>47470</v>
      </c>
      <c r="D13" s="4">
        <v>422</v>
      </c>
      <c r="E13" s="4">
        <v>378</v>
      </c>
      <c r="F13" s="4">
        <v>411</v>
      </c>
      <c r="G13" s="4">
        <v>406</v>
      </c>
      <c r="H13" s="4">
        <v>440</v>
      </c>
      <c r="I13" s="4">
        <v>417</v>
      </c>
      <c r="J13" s="4">
        <v>441</v>
      </c>
      <c r="K13" s="4">
        <v>410</v>
      </c>
      <c r="L13" s="4">
        <v>467</v>
      </c>
      <c r="M13" s="4">
        <v>446</v>
      </c>
      <c r="N13" s="4">
        <v>457</v>
      </c>
      <c r="O13" s="4">
        <v>474</v>
      </c>
      <c r="P13" s="4">
        <v>465</v>
      </c>
      <c r="Q13" s="4">
        <v>424</v>
      </c>
      <c r="R13" s="4">
        <v>440</v>
      </c>
      <c r="S13" s="4">
        <v>458</v>
      </c>
      <c r="T13" s="4">
        <v>426</v>
      </c>
      <c r="U13" s="4">
        <v>418</v>
      </c>
      <c r="V13" s="4">
        <v>528</v>
      </c>
      <c r="W13" s="4">
        <v>470</v>
      </c>
      <c r="X13" s="4">
        <v>462</v>
      </c>
      <c r="Y13" s="4">
        <v>484</v>
      </c>
      <c r="Z13" s="4">
        <v>475</v>
      </c>
      <c r="AA13" s="4">
        <v>510</v>
      </c>
      <c r="AB13" s="4">
        <v>531</v>
      </c>
      <c r="AC13" s="4">
        <v>482</v>
      </c>
      <c r="AD13" s="4">
        <v>468</v>
      </c>
      <c r="AE13" s="4">
        <v>518</v>
      </c>
      <c r="AF13" s="4">
        <v>519</v>
      </c>
      <c r="AG13" s="4">
        <v>556</v>
      </c>
      <c r="AH13" s="4">
        <v>579</v>
      </c>
      <c r="AI13" s="4">
        <v>552</v>
      </c>
      <c r="AJ13" s="4">
        <v>608</v>
      </c>
      <c r="AK13" s="4">
        <v>701</v>
      </c>
      <c r="AL13" s="4">
        <v>682</v>
      </c>
      <c r="AM13" s="4">
        <v>698</v>
      </c>
      <c r="AN13" s="4">
        <v>708</v>
      </c>
      <c r="AO13" s="4">
        <v>703</v>
      </c>
      <c r="AP13" s="4">
        <v>848</v>
      </c>
      <c r="AQ13" s="4">
        <v>813</v>
      </c>
      <c r="AR13" s="4">
        <v>785</v>
      </c>
      <c r="AS13" s="4">
        <v>801</v>
      </c>
      <c r="AT13" s="4">
        <v>754</v>
      </c>
      <c r="AU13" s="4">
        <v>657</v>
      </c>
      <c r="AV13" s="4">
        <v>683</v>
      </c>
      <c r="AW13" s="4">
        <v>665</v>
      </c>
      <c r="AX13" s="4">
        <v>518</v>
      </c>
      <c r="AY13" s="4">
        <v>630</v>
      </c>
      <c r="AZ13" s="4">
        <v>618</v>
      </c>
      <c r="BA13" s="4">
        <v>568</v>
      </c>
      <c r="BB13" s="4">
        <v>559</v>
      </c>
      <c r="BC13" s="4">
        <v>539</v>
      </c>
      <c r="BD13" s="4">
        <v>528</v>
      </c>
      <c r="BE13" s="4">
        <v>506</v>
      </c>
      <c r="BF13" s="4">
        <v>612</v>
      </c>
      <c r="BG13" s="4">
        <v>499</v>
      </c>
      <c r="BH13" s="4">
        <v>536</v>
      </c>
      <c r="BI13" s="4">
        <v>595</v>
      </c>
      <c r="BJ13" s="4">
        <v>551</v>
      </c>
      <c r="BK13" s="4">
        <v>628</v>
      </c>
      <c r="BL13" s="4">
        <v>769</v>
      </c>
      <c r="BM13" s="4">
        <v>774</v>
      </c>
      <c r="BN13" s="4">
        <v>781</v>
      </c>
      <c r="BO13" s="4">
        <v>928</v>
      </c>
      <c r="BP13" s="4">
        <v>801</v>
      </c>
      <c r="BQ13" s="4">
        <v>822</v>
      </c>
      <c r="BR13" s="4">
        <v>595</v>
      </c>
      <c r="BS13" s="4">
        <v>578</v>
      </c>
      <c r="BT13" s="4">
        <v>676</v>
      </c>
      <c r="BU13" s="4">
        <v>722</v>
      </c>
      <c r="BV13" s="4">
        <v>677</v>
      </c>
      <c r="BW13" s="4">
        <v>660</v>
      </c>
      <c r="BX13" s="4">
        <v>571</v>
      </c>
      <c r="BY13" s="4">
        <v>514</v>
      </c>
      <c r="BZ13" s="4">
        <v>458</v>
      </c>
      <c r="CA13" s="4">
        <v>454</v>
      </c>
      <c r="CB13" s="4">
        <v>409</v>
      </c>
      <c r="CC13" s="4">
        <v>428</v>
      </c>
      <c r="CD13" s="4">
        <v>338</v>
      </c>
      <c r="CE13" s="4">
        <v>343</v>
      </c>
      <c r="CF13" s="4">
        <v>273</v>
      </c>
      <c r="CG13" s="4">
        <v>241</v>
      </c>
      <c r="CH13" s="4">
        <v>239</v>
      </c>
      <c r="CI13" s="4">
        <v>212</v>
      </c>
      <c r="CJ13" s="4">
        <v>176</v>
      </c>
      <c r="CK13" s="4">
        <v>163</v>
      </c>
      <c r="CL13" s="4">
        <v>142</v>
      </c>
      <c r="CM13" s="4">
        <v>123</v>
      </c>
      <c r="CN13" s="4">
        <v>108</v>
      </c>
      <c r="CO13" s="4">
        <v>74</v>
      </c>
      <c r="CP13" s="4">
        <v>87</v>
      </c>
      <c r="CQ13" s="4">
        <v>59</v>
      </c>
      <c r="CR13" s="4">
        <v>54</v>
      </c>
      <c r="CS13" s="4">
        <v>34</v>
      </c>
      <c r="CT13" s="4">
        <v>40</v>
      </c>
      <c r="CU13" s="4">
        <v>36</v>
      </c>
      <c r="CV13" s="4">
        <v>30</v>
      </c>
      <c r="CW13" s="4">
        <v>20</v>
      </c>
      <c r="CX13" s="4">
        <v>14</v>
      </c>
      <c r="CY13" s="4">
        <v>12</v>
      </c>
      <c r="CZ13" s="4">
        <v>16</v>
      </c>
      <c r="DA13" s="4">
        <v>92</v>
      </c>
      <c r="DB13" s="4">
        <f t="shared" si="1"/>
        <v>2057</v>
      </c>
      <c r="DC13" s="4">
        <f t="shared" si="2"/>
        <v>2181</v>
      </c>
      <c r="DD13" s="4">
        <f t="shared" si="3"/>
        <v>2260</v>
      </c>
      <c r="DE13" s="4">
        <f t="shared" si="4"/>
        <v>2300</v>
      </c>
      <c r="DF13" s="4">
        <f t="shared" si="5"/>
        <v>2462</v>
      </c>
      <c r="DG13" s="4">
        <f t="shared" si="6"/>
        <v>2543</v>
      </c>
      <c r="DH13" s="4">
        <f t="shared" si="7"/>
        <v>3122</v>
      </c>
      <c r="DI13" s="4">
        <f t="shared" si="8"/>
        <v>3770</v>
      </c>
      <c r="DJ13" s="4">
        <f t="shared" si="9"/>
        <v>3680</v>
      </c>
      <c r="DK13" s="4">
        <f t="shared" si="10"/>
        <v>2999</v>
      </c>
      <c r="DL13" s="4">
        <f t="shared" si="11"/>
        <v>2744</v>
      </c>
      <c r="DM13" s="4">
        <f t="shared" si="12"/>
        <v>2809</v>
      </c>
      <c r="DN13" s="4">
        <f t="shared" si="13"/>
        <v>4053</v>
      </c>
      <c r="DO13" s="4">
        <f t="shared" si="14"/>
        <v>3393</v>
      </c>
      <c r="DP13" s="4">
        <f t="shared" si="15"/>
        <v>2880</v>
      </c>
      <c r="DQ13" s="4">
        <f t="shared" si="16"/>
        <v>1972</v>
      </c>
      <c r="DR13" s="4">
        <f t="shared" si="17"/>
        <v>1141</v>
      </c>
      <c r="DS13" s="4">
        <f t="shared" si="18"/>
        <v>610</v>
      </c>
      <c r="DT13" s="4">
        <f t="shared" si="19"/>
        <v>274</v>
      </c>
      <c r="DU13" s="4">
        <f t="shared" si="20"/>
        <v>112</v>
      </c>
      <c r="DV13" s="4">
        <f t="shared" si="24"/>
        <v>16</v>
      </c>
      <c r="DW13" s="4">
        <f t="shared" si="21"/>
        <v>6498</v>
      </c>
      <c r="DX13" s="4">
        <f t="shared" si="22"/>
        <v>30482</v>
      </c>
      <c r="DY13" s="4">
        <f t="shared" si="23"/>
        <v>10398</v>
      </c>
    </row>
    <row r="14" spans="1:129">
      <c r="A14" s="10">
        <v>41275</v>
      </c>
      <c r="B14" s="4" t="s">
        <v>1378</v>
      </c>
      <c r="C14" s="4">
        <f t="shared" si="0"/>
        <v>24086</v>
      </c>
      <c r="D14" s="4">
        <v>214</v>
      </c>
      <c r="E14" s="4">
        <v>197</v>
      </c>
      <c r="F14" s="4">
        <v>207</v>
      </c>
      <c r="G14" s="4">
        <v>199</v>
      </c>
      <c r="H14" s="4">
        <v>254</v>
      </c>
      <c r="I14" s="4">
        <v>206</v>
      </c>
      <c r="J14" s="4">
        <v>222</v>
      </c>
      <c r="K14" s="4">
        <v>229</v>
      </c>
      <c r="L14" s="4">
        <v>234</v>
      </c>
      <c r="M14" s="4">
        <v>229</v>
      </c>
      <c r="N14" s="4">
        <v>220</v>
      </c>
      <c r="O14" s="4">
        <v>241</v>
      </c>
      <c r="P14" s="4">
        <v>241</v>
      </c>
      <c r="Q14" s="4">
        <v>228</v>
      </c>
      <c r="R14" s="4">
        <v>218</v>
      </c>
      <c r="S14" s="4">
        <v>235</v>
      </c>
      <c r="T14" s="4">
        <v>201</v>
      </c>
      <c r="U14" s="4">
        <v>224</v>
      </c>
      <c r="V14" s="4">
        <v>274</v>
      </c>
      <c r="W14" s="4">
        <v>250</v>
      </c>
      <c r="X14" s="4">
        <v>233</v>
      </c>
      <c r="Y14" s="4">
        <v>270</v>
      </c>
      <c r="Z14" s="4">
        <v>247</v>
      </c>
      <c r="AA14" s="4">
        <v>308</v>
      </c>
      <c r="AB14" s="4">
        <v>274</v>
      </c>
      <c r="AC14" s="4">
        <v>267</v>
      </c>
      <c r="AD14" s="4">
        <v>268</v>
      </c>
      <c r="AE14" s="4">
        <v>275</v>
      </c>
      <c r="AF14" s="4">
        <v>279</v>
      </c>
      <c r="AG14" s="4">
        <v>293</v>
      </c>
      <c r="AH14" s="4">
        <v>309</v>
      </c>
      <c r="AI14" s="4">
        <v>281</v>
      </c>
      <c r="AJ14" s="4">
        <v>323</v>
      </c>
      <c r="AK14" s="4">
        <v>382</v>
      </c>
      <c r="AL14" s="4">
        <v>338</v>
      </c>
      <c r="AM14" s="4">
        <v>364</v>
      </c>
      <c r="AN14" s="4">
        <v>374</v>
      </c>
      <c r="AO14" s="4">
        <v>367</v>
      </c>
      <c r="AP14" s="4">
        <v>454</v>
      </c>
      <c r="AQ14" s="4">
        <v>442</v>
      </c>
      <c r="AR14" s="4">
        <v>435</v>
      </c>
      <c r="AS14" s="4">
        <v>433</v>
      </c>
      <c r="AT14" s="4">
        <v>415</v>
      </c>
      <c r="AU14" s="4">
        <v>351</v>
      </c>
      <c r="AV14" s="4">
        <v>347</v>
      </c>
      <c r="AW14" s="4">
        <v>369</v>
      </c>
      <c r="AX14" s="4">
        <v>256</v>
      </c>
      <c r="AY14" s="4">
        <v>329</v>
      </c>
      <c r="AZ14" s="4">
        <v>308</v>
      </c>
      <c r="BA14" s="4">
        <v>314</v>
      </c>
      <c r="BB14" s="4">
        <v>296</v>
      </c>
      <c r="BC14" s="4">
        <v>280</v>
      </c>
      <c r="BD14" s="4">
        <v>255</v>
      </c>
      <c r="BE14" s="4">
        <v>264</v>
      </c>
      <c r="BF14" s="4">
        <v>293</v>
      </c>
      <c r="BG14" s="4">
        <v>261</v>
      </c>
      <c r="BH14" s="4">
        <v>252</v>
      </c>
      <c r="BI14" s="4">
        <v>297</v>
      </c>
      <c r="BJ14" s="4">
        <v>254</v>
      </c>
      <c r="BK14" s="4">
        <v>306</v>
      </c>
      <c r="BL14" s="4">
        <v>384</v>
      </c>
      <c r="BM14" s="4">
        <v>398</v>
      </c>
      <c r="BN14" s="4">
        <v>411</v>
      </c>
      <c r="BO14" s="4">
        <v>448</v>
      </c>
      <c r="BP14" s="4">
        <v>386</v>
      </c>
      <c r="BQ14" s="4">
        <v>391</v>
      </c>
      <c r="BR14" s="4">
        <v>291</v>
      </c>
      <c r="BS14" s="4">
        <v>301</v>
      </c>
      <c r="BT14" s="4">
        <v>344</v>
      </c>
      <c r="BU14" s="4">
        <v>345</v>
      </c>
      <c r="BV14" s="4">
        <v>325</v>
      </c>
      <c r="BW14" s="4">
        <v>337</v>
      </c>
      <c r="BX14" s="4">
        <v>285</v>
      </c>
      <c r="BY14" s="4">
        <v>268</v>
      </c>
      <c r="BZ14" s="4">
        <v>244</v>
      </c>
      <c r="CA14" s="4">
        <v>230</v>
      </c>
      <c r="CB14" s="4">
        <v>201</v>
      </c>
      <c r="CC14" s="4">
        <v>195</v>
      </c>
      <c r="CD14" s="4">
        <v>143</v>
      </c>
      <c r="CE14" s="4">
        <v>171</v>
      </c>
      <c r="CF14" s="4">
        <v>113</v>
      </c>
      <c r="CG14" s="4">
        <v>102</v>
      </c>
      <c r="CH14" s="4">
        <v>99</v>
      </c>
      <c r="CI14" s="4">
        <v>88</v>
      </c>
      <c r="CJ14" s="4">
        <v>59</v>
      </c>
      <c r="CK14" s="4">
        <v>57</v>
      </c>
      <c r="CL14" s="4">
        <v>53</v>
      </c>
      <c r="CM14" s="4">
        <v>52</v>
      </c>
      <c r="CN14" s="4">
        <v>31</v>
      </c>
      <c r="CO14" s="4">
        <v>17</v>
      </c>
      <c r="CP14" s="4">
        <v>20</v>
      </c>
      <c r="CQ14" s="4">
        <v>9</v>
      </c>
      <c r="CR14" s="4">
        <v>19</v>
      </c>
      <c r="CS14" s="4" t="s">
        <v>1484</v>
      </c>
      <c r="CT14" s="4">
        <v>6</v>
      </c>
      <c r="CU14" s="4">
        <v>7</v>
      </c>
      <c r="CV14" s="4">
        <v>3</v>
      </c>
      <c r="CW14" s="4">
        <v>4</v>
      </c>
      <c r="CX14" s="4">
        <v>2</v>
      </c>
      <c r="CY14" s="4">
        <v>2</v>
      </c>
      <c r="CZ14" s="4">
        <v>3</v>
      </c>
      <c r="DA14" s="4">
        <v>56</v>
      </c>
      <c r="DB14" s="4">
        <f t="shared" si="1"/>
        <v>1071</v>
      </c>
      <c r="DC14" s="4">
        <f t="shared" si="2"/>
        <v>1120</v>
      </c>
      <c r="DD14" s="4">
        <f t="shared" si="3"/>
        <v>1148</v>
      </c>
      <c r="DE14" s="4">
        <f t="shared" si="4"/>
        <v>1184</v>
      </c>
      <c r="DF14" s="4">
        <f t="shared" si="5"/>
        <v>1332</v>
      </c>
      <c r="DG14" s="4">
        <f t="shared" si="6"/>
        <v>1382</v>
      </c>
      <c r="DH14" s="4">
        <f t="shared" si="7"/>
        <v>1633</v>
      </c>
      <c r="DI14" s="4">
        <f t="shared" si="8"/>
        <v>2001</v>
      </c>
      <c r="DJ14" s="4">
        <f t="shared" si="9"/>
        <v>1981</v>
      </c>
      <c r="DK14" s="4">
        <f t="shared" si="10"/>
        <v>1576</v>
      </c>
      <c r="DL14" s="4">
        <f t="shared" si="11"/>
        <v>1388</v>
      </c>
      <c r="DM14" s="4">
        <f t="shared" si="12"/>
        <v>1370</v>
      </c>
      <c r="DN14" s="4">
        <f t="shared" si="13"/>
        <v>2027</v>
      </c>
      <c r="DO14" s="4">
        <f t="shared" si="14"/>
        <v>1672</v>
      </c>
      <c r="DP14" s="4">
        <f t="shared" si="15"/>
        <v>1459</v>
      </c>
      <c r="DQ14" s="4">
        <f t="shared" si="16"/>
        <v>940</v>
      </c>
      <c r="DR14" s="4">
        <f t="shared" si="17"/>
        <v>461</v>
      </c>
      <c r="DS14" s="4">
        <f t="shared" si="18"/>
        <v>210</v>
      </c>
      <c r="DT14" s="4">
        <f t="shared" si="19"/>
        <v>54</v>
      </c>
      <c r="DU14" s="4">
        <f t="shared" si="20"/>
        <v>18</v>
      </c>
      <c r="DV14" s="4">
        <f t="shared" si="24"/>
        <v>3</v>
      </c>
      <c r="DW14" s="4">
        <f t="shared" si="21"/>
        <v>3339</v>
      </c>
      <c r="DX14" s="4">
        <f t="shared" si="22"/>
        <v>15874</v>
      </c>
      <c r="DY14" s="4">
        <f t="shared" si="23"/>
        <v>4817</v>
      </c>
    </row>
    <row r="15" spans="1:129">
      <c r="A15" s="10">
        <v>41275</v>
      </c>
      <c r="B15" s="4" t="s">
        <v>1379</v>
      </c>
      <c r="C15" s="4">
        <f t="shared" si="0"/>
        <v>23384</v>
      </c>
      <c r="D15" s="4">
        <v>208</v>
      </c>
      <c r="E15" s="4">
        <v>181</v>
      </c>
      <c r="F15" s="4">
        <v>204</v>
      </c>
      <c r="G15" s="4">
        <v>207</v>
      </c>
      <c r="H15" s="4">
        <v>186</v>
      </c>
      <c r="I15" s="4">
        <v>211</v>
      </c>
      <c r="J15" s="4">
        <v>219</v>
      </c>
      <c r="K15" s="4">
        <v>181</v>
      </c>
      <c r="L15" s="4">
        <v>233</v>
      </c>
      <c r="M15" s="4">
        <v>217</v>
      </c>
      <c r="N15" s="4">
        <v>237</v>
      </c>
      <c r="O15" s="4">
        <v>233</v>
      </c>
      <c r="P15" s="4">
        <v>224</v>
      </c>
      <c r="Q15" s="4">
        <v>196</v>
      </c>
      <c r="R15" s="4">
        <v>222</v>
      </c>
      <c r="S15" s="4">
        <v>223</v>
      </c>
      <c r="T15" s="4">
        <v>225</v>
      </c>
      <c r="U15" s="4">
        <v>194</v>
      </c>
      <c r="V15" s="4">
        <v>254</v>
      </c>
      <c r="W15" s="4">
        <v>220</v>
      </c>
      <c r="X15" s="4">
        <v>229</v>
      </c>
      <c r="Y15" s="4">
        <v>214</v>
      </c>
      <c r="Z15" s="4">
        <v>228</v>
      </c>
      <c r="AA15" s="4">
        <v>202</v>
      </c>
      <c r="AB15" s="4">
        <v>257</v>
      </c>
      <c r="AC15" s="4">
        <v>215</v>
      </c>
      <c r="AD15" s="4">
        <v>200</v>
      </c>
      <c r="AE15" s="4">
        <v>243</v>
      </c>
      <c r="AF15" s="4">
        <v>240</v>
      </c>
      <c r="AG15" s="4">
        <v>263</v>
      </c>
      <c r="AH15" s="4">
        <v>270</v>
      </c>
      <c r="AI15" s="4">
        <v>271</v>
      </c>
      <c r="AJ15" s="4">
        <v>285</v>
      </c>
      <c r="AK15" s="4">
        <v>319</v>
      </c>
      <c r="AL15" s="4">
        <v>344</v>
      </c>
      <c r="AM15" s="4">
        <v>334</v>
      </c>
      <c r="AN15" s="4">
        <v>334</v>
      </c>
      <c r="AO15" s="4">
        <v>336</v>
      </c>
      <c r="AP15" s="4">
        <v>394</v>
      </c>
      <c r="AQ15" s="4">
        <v>371</v>
      </c>
      <c r="AR15" s="4">
        <v>350</v>
      </c>
      <c r="AS15" s="4">
        <v>368</v>
      </c>
      <c r="AT15" s="4">
        <v>339</v>
      </c>
      <c r="AU15" s="4">
        <v>306</v>
      </c>
      <c r="AV15" s="4">
        <v>336</v>
      </c>
      <c r="AW15" s="4">
        <v>296</v>
      </c>
      <c r="AX15" s="4">
        <v>262</v>
      </c>
      <c r="AY15" s="4">
        <v>301</v>
      </c>
      <c r="AZ15" s="4">
        <v>310</v>
      </c>
      <c r="BA15" s="4">
        <v>254</v>
      </c>
      <c r="BB15" s="4">
        <v>263</v>
      </c>
      <c r="BC15" s="4">
        <v>259</v>
      </c>
      <c r="BD15" s="4">
        <v>273</v>
      </c>
      <c r="BE15" s="4">
        <v>242</v>
      </c>
      <c r="BF15" s="4">
        <v>319</v>
      </c>
      <c r="BG15" s="4">
        <v>238</v>
      </c>
      <c r="BH15" s="4">
        <v>284</v>
      </c>
      <c r="BI15" s="4">
        <v>298</v>
      </c>
      <c r="BJ15" s="4">
        <v>297</v>
      </c>
      <c r="BK15" s="4">
        <v>322</v>
      </c>
      <c r="BL15" s="4">
        <v>385</v>
      </c>
      <c r="BM15" s="4">
        <v>376</v>
      </c>
      <c r="BN15" s="4">
        <v>370</v>
      </c>
      <c r="BO15" s="4">
        <v>480</v>
      </c>
      <c r="BP15" s="4">
        <v>415</v>
      </c>
      <c r="BQ15" s="4">
        <v>431</v>
      </c>
      <c r="BR15" s="4">
        <v>304</v>
      </c>
      <c r="BS15" s="4">
        <v>277</v>
      </c>
      <c r="BT15" s="4">
        <v>332</v>
      </c>
      <c r="BU15" s="4">
        <v>377</v>
      </c>
      <c r="BV15" s="4">
        <v>352</v>
      </c>
      <c r="BW15" s="4">
        <v>323</v>
      </c>
      <c r="BX15" s="4">
        <v>286</v>
      </c>
      <c r="BY15" s="4">
        <v>246</v>
      </c>
      <c r="BZ15" s="4">
        <v>214</v>
      </c>
      <c r="CA15" s="4">
        <v>224</v>
      </c>
      <c r="CB15" s="4">
        <v>208</v>
      </c>
      <c r="CC15" s="4">
        <v>233</v>
      </c>
      <c r="CD15" s="4">
        <v>195</v>
      </c>
      <c r="CE15" s="4">
        <v>172</v>
      </c>
      <c r="CF15" s="4">
        <v>160</v>
      </c>
      <c r="CG15" s="4">
        <v>139</v>
      </c>
      <c r="CH15" s="4">
        <v>140</v>
      </c>
      <c r="CI15" s="4">
        <v>124</v>
      </c>
      <c r="CJ15" s="4">
        <v>117</v>
      </c>
      <c r="CK15" s="4">
        <v>106</v>
      </c>
      <c r="CL15" s="4">
        <v>89</v>
      </c>
      <c r="CM15" s="4">
        <v>71</v>
      </c>
      <c r="CN15" s="4">
        <v>77</v>
      </c>
      <c r="CO15" s="4">
        <v>57</v>
      </c>
      <c r="CP15" s="4">
        <v>67</v>
      </c>
      <c r="CQ15" s="4">
        <v>50</v>
      </c>
      <c r="CR15" s="4">
        <v>35</v>
      </c>
      <c r="CS15" s="4">
        <v>34</v>
      </c>
      <c r="CT15" s="4">
        <v>34</v>
      </c>
      <c r="CU15" s="4">
        <v>29</v>
      </c>
      <c r="CV15" s="4">
        <v>27</v>
      </c>
      <c r="CW15" s="4">
        <v>16</v>
      </c>
      <c r="CX15" s="4">
        <v>12</v>
      </c>
      <c r="CY15" s="4">
        <v>10</v>
      </c>
      <c r="CZ15" s="4">
        <v>13</v>
      </c>
      <c r="DA15" s="4">
        <v>36</v>
      </c>
      <c r="DB15" s="4">
        <f t="shared" si="1"/>
        <v>986</v>
      </c>
      <c r="DC15" s="4">
        <f t="shared" si="2"/>
        <v>1061</v>
      </c>
      <c r="DD15" s="4">
        <f t="shared" si="3"/>
        <v>1112</v>
      </c>
      <c r="DE15" s="4">
        <f t="shared" si="4"/>
        <v>1116</v>
      </c>
      <c r="DF15" s="4">
        <f t="shared" si="5"/>
        <v>1130</v>
      </c>
      <c r="DG15" s="4">
        <f t="shared" si="6"/>
        <v>1161</v>
      </c>
      <c r="DH15" s="4">
        <f t="shared" si="7"/>
        <v>1489</v>
      </c>
      <c r="DI15" s="4">
        <f t="shared" si="8"/>
        <v>1769</v>
      </c>
      <c r="DJ15" s="4">
        <f t="shared" si="9"/>
        <v>1699</v>
      </c>
      <c r="DK15" s="4">
        <f t="shared" si="10"/>
        <v>1423</v>
      </c>
      <c r="DL15" s="4">
        <f t="shared" si="11"/>
        <v>1356</v>
      </c>
      <c r="DM15" s="4">
        <f t="shared" si="12"/>
        <v>1439</v>
      </c>
      <c r="DN15" s="4">
        <f t="shared" si="13"/>
        <v>2026</v>
      </c>
      <c r="DO15" s="4">
        <f t="shared" si="14"/>
        <v>1721</v>
      </c>
      <c r="DP15" s="4">
        <f t="shared" si="15"/>
        <v>1421</v>
      </c>
      <c r="DQ15" s="4">
        <f t="shared" si="16"/>
        <v>1032</v>
      </c>
      <c r="DR15" s="4">
        <f t="shared" si="17"/>
        <v>680</v>
      </c>
      <c r="DS15" s="4">
        <f t="shared" si="18"/>
        <v>400</v>
      </c>
      <c r="DT15" s="4">
        <f t="shared" si="19"/>
        <v>220</v>
      </c>
      <c r="DU15" s="4">
        <f t="shared" si="20"/>
        <v>94</v>
      </c>
      <c r="DV15" s="4">
        <f t="shared" si="24"/>
        <v>13</v>
      </c>
      <c r="DW15" s="4">
        <f t="shared" si="21"/>
        <v>3159</v>
      </c>
      <c r="DX15" s="4">
        <f t="shared" si="22"/>
        <v>14608</v>
      </c>
      <c r="DY15" s="4">
        <f t="shared" si="23"/>
        <v>5581</v>
      </c>
    </row>
    <row r="16" spans="1:129">
      <c r="A16" s="10">
        <v>41640</v>
      </c>
      <c r="B16" s="4" t="s">
        <v>1373</v>
      </c>
      <c r="C16" s="4">
        <f>SUM(D16:DA16)</f>
        <v>47438</v>
      </c>
      <c r="D16" s="4">
        <v>400</v>
      </c>
      <c r="E16" s="4">
        <v>427</v>
      </c>
      <c r="F16" s="4">
        <v>395</v>
      </c>
      <c r="G16" s="4">
        <v>417</v>
      </c>
      <c r="H16" s="4">
        <v>403</v>
      </c>
      <c r="I16" s="4">
        <v>440</v>
      </c>
      <c r="J16" s="4">
        <v>410</v>
      </c>
      <c r="K16" s="4">
        <v>444</v>
      </c>
      <c r="L16" s="4">
        <v>413</v>
      </c>
      <c r="M16" s="4">
        <v>464</v>
      </c>
      <c r="N16" s="4">
        <v>446</v>
      </c>
      <c r="O16" s="4">
        <v>453</v>
      </c>
      <c r="P16" s="4">
        <v>477</v>
      </c>
      <c r="Q16" s="4">
        <v>464</v>
      </c>
      <c r="R16" s="4">
        <v>420</v>
      </c>
      <c r="S16" s="4">
        <v>434</v>
      </c>
      <c r="T16" s="4">
        <v>458</v>
      </c>
      <c r="U16" s="4">
        <v>426</v>
      </c>
      <c r="V16" s="4">
        <v>424</v>
      </c>
      <c r="W16" s="4">
        <v>528</v>
      </c>
      <c r="X16" s="4">
        <v>466</v>
      </c>
      <c r="Y16" s="4">
        <v>458</v>
      </c>
      <c r="Z16" s="4">
        <v>487</v>
      </c>
      <c r="AA16" s="4">
        <v>474</v>
      </c>
      <c r="AB16" s="4">
        <v>521</v>
      </c>
      <c r="AC16" s="4">
        <v>508</v>
      </c>
      <c r="AD16" s="4">
        <v>474</v>
      </c>
      <c r="AE16" s="4">
        <v>490</v>
      </c>
      <c r="AF16" s="4">
        <v>512</v>
      </c>
      <c r="AG16" s="4">
        <v>486</v>
      </c>
      <c r="AH16" s="4">
        <v>560</v>
      </c>
      <c r="AI16" s="4">
        <v>573</v>
      </c>
      <c r="AJ16" s="4">
        <v>550</v>
      </c>
      <c r="AK16" s="4">
        <v>610</v>
      </c>
      <c r="AL16" s="4">
        <v>714</v>
      </c>
      <c r="AM16" s="4">
        <v>677</v>
      </c>
      <c r="AN16" s="4">
        <v>694</v>
      </c>
      <c r="AO16" s="4">
        <v>703</v>
      </c>
      <c r="AP16" s="4">
        <v>696</v>
      </c>
      <c r="AQ16" s="4">
        <v>849</v>
      </c>
      <c r="AR16" s="4">
        <v>800</v>
      </c>
      <c r="AS16" s="4">
        <v>790</v>
      </c>
      <c r="AT16" s="4">
        <v>804</v>
      </c>
      <c r="AU16" s="4">
        <v>753</v>
      </c>
      <c r="AV16" s="4">
        <v>645</v>
      </c>
      <c r="AW16" s="4">
        <v>672</v>
      </c>
      <c r="AX16" s="4">
        <v>671</v>
      </c>
      <c r="AY16" s="4">
        <v>519</v>
      </c>
      <c r="AZ16" s="4">
        <v>620</v>
      </c>
      <c r="BA16" s="4">
        <v>602</v>
      </c>
      <c r="BB16" s="4">
        <v>569</v>
      </c>
      <c r="BC16" s="4">
        <v>558</v>
      </c>
      <c r="BD16" s="4">
        <v>532</v>
      </c>
      <c r="BE16" s="4">
        <v>520</v>
      </c>
      <c r="BF16" s="4">
        <v>495</v>
      </c>
      <c r="BG16" s="4">
        <v>607</v>
      </c>
      <c r="BH16" s="4">
        <v>493</v>
      </c>
      <c r="BI16" s="4">
        <v>533</v>
      </c>
      <c r="BJ16" s="4">
        <v>597</v>
      </c>
      <c r="BK16" s="4">
        <v>553</v>
      </c>
      <c r="BL16" s="4">
        <v>627</v>
      </c>
      <c r="BM16" s="4">
        <v>772</v>
      </c>
      <c r="BN16" s="4">
        <v>766</v>
      </c>
      <c r="BO16" s="4">
        <v>777</v>
      </c>
      <c r="BP16" s="4">
        <v>926</v>
      </c>
      <c r="BQ16" s="4">
        <v>799</v>
      </c>
      <c r="BR16" s="4">
        <v>817</v>
      </c>
      <c r="BS16" s="4">
        <v>584</v>
      </c>
      <c r="BT16" s="4">
        <v>571</v>
      </c>
      <c r="BU16" s="4">
        <v>668</v>
      </c>
      <c r="BV16" s="4">
        <v>711</v>
      </c>
      <c r="BW16" s="4">
        <v>671</v>
      </c>
      <c r="BX16" s="4">
        <v>649</v>
      </c>
      <c r="BY16" s="4">
        <v>562</v>
      </c>
      <c r="BZ16" s="4">
        <v>507</v>
      </c>
      <c r="CA16" s="4">
        <v>447</v>
      </c>
      <c r="CB16" s="4">
        <v>444</v>
      </c>
      <c r="CC16" s="4">
        <v>405</v>
      </c>
      <c r="CD16" s="4">
        <v>411</v>
      </c>
      <c r="CE16" s="4">
        <v>328</v>
      </c>
      <c r="CF16" s="4">
        <v>325</v>
      </c>
      <c r="CG16" s="4">
        <v>257</v>
      </c>
      <c r="CH16" s="4">
        <v>220</v>
      </c>
      <c r="CI16" s="4">
        <v>235</v>
      </c>
      <c r="CJ16" s="4">
        <v>207</v>
      </c>
      <c r="CK16" s="4">
        <v>169</v>
      </c>
      <c r="CL16" s="4">
        <v>154</v>
      </c>
      <c r="CM16" s="4">
        <v>130</v>
      </c>
      <c r="CN16" s="4">
        <v>118</v>
      </c>
      <c r="CO16" s="4">
        <v>100</v>
      </c>
      <c r="CP16" s="4">
        <v>66</v>
      </c>
      <c r="CQ16" s="4">
        <v>74</v>
      </c>
      <c r="CR16" s="4">
        <v>45</v>
      </c>
      <c r="CS16" s="4">
        <v>46</v>
      </c>
      <c r="CT16" s="4">
        <v>33</v>
      </c>
      <c r="CU16" s="4">
        <v>34</v>
      </c>
      <c r="CV16" s="4">
        <v>35</v>
      </c>
      <c r="CW16" s="4">
        <v>28</v>
      </c>
      <c r="CX16" s="4">
        <v>14</v>
      </c>
      <c r="CY16" s="4">
        <v>12</v>
      </c>
      <c r="CZ16" s="4">
        <v>24</v>
      </c>
      <c r="DA16" s="4">
        <v>92</v>
      </c>
      <c r="DB16" s="4">
        <f>SUM(D16:H16)</f>
        <v>2042</v>
      </c>
      <c r="DC16" s="4">
        <f>SUM(I16:M16)</f>
        <v>2171</v>
      </c>
      <c r="DD16" s="4">
        <f>SUM(N16:R16)</f>
        <v>2260</v>
      </c>
      <c r="DE16" s="4">
        <f>SUM(S16:W16)</f>
        <v>2270</v>
      </c>
      <c r="DF16" s="4">
        <f>SUM(X16:AB16)</f>
        <v>2406</v>
      </c>
      <c r="DG16" s="4">
        <f>SUM(AC16:AG16)</f>
        <v>2470</v>
      </c>
      <c r="DH16" s="4">
        <f>SUM(AH16:AL16)</f>
        <v>3007</v>
      </c>
      <c r="DI16" s="4">
        <f>SUM(AM16:AQ16)</f>
        <v>3619</v>
      </c>
      <c r="DJ16" s="4">
        <f>SUM(AR16:AV16)</f>
        <v>3792</v>
      </c>
      <c r="DK16" s="4">
        <f>SUM(AW16:BA16)</f>
        <v>3084</v>
      </c>
      <c r="DL16" s="4">
        <f>SUM(BB16:BF16)</f>
        <v>2674</v>
      </c>
      <c r="DM16" s="4">
        <f>SUM(BG16:BK16)</f>
        <v>2783</v>
      </c>
      <c r="DN16" s="4">
        <f>SUM(BL16:BP16)</f>
        <v>3868</v>
      </c>
      <c r="DO16" s="4">
        <f>SUM(BQ16:BU16)</f>
        <v>3439</v>
      </c>
      <c r="DP16" s="4">
        <f>SUM(BV16:BZ16)</f>
        <v>3100</v>
      </c>
      <c r="DQ16" s="4">
        <f>SUM(CA16:CE16)</f>
        <v>2035</v>
      </c>
      <c r="DR16" s="4">
        <f>SUM(CF16:CJ16)</f>
        <v>1244</v>
      </c>
      <c r="DS16" s="4">
        <f>SUM(CK16:CO16)</f>
        <v>671</v>
      </c>
      <c r="DT16" s="4">
        <f>SUM(CP16:CT16)</f>
        <v>264</v>
      </c>
      <c r="DU16" s="4">
        <f>SUM(CU16:CY16)</f>
        <v>123</v>
      </c>
      <c r="DV16" s="4">
        <f t="shared" si="24"/>
        <v>24</v>
      </c>
      <c r="DW16" s="4">
        <f>SUM(D16:R16)</f>
        <v>6473</v>
      </c>
      <c r="DX16" s="4">
        <f>SUM(S16:BP16)</f>
        <v>29973</v>
      </c>
      <c r="DY16" s="4">
        <f>SUM(BQ16:CZ16)</f>
        <v>10900</v>
      </c>
    </row>
    <row r="17" spans="1:129">
      <c r="A17" s="10">
        <v>41640</v>
      </c>
      <c r="B17" s="4" t="s">
        <v>1378</v>
      </c>
      <c r="C17" s="4">
        <f t="shared" ref="C17:C24" si="25">SUM(D17:DA17)</f>
        <v>24059</v>
      </c>
      <c r="D17" s="4">
        <v>208</v>
      </c>
      <c r="E17" s="4">
        <v>209</v>
      </c>
      <c r="F17" s="4">
        <v>198</v>
      </c>
      <c r="G17" s="4">
        <v>208</v>
      </c>
      <c r="H17" s="4">
        <v>202</v>
      </c>
      <c r="I17" s="4">
        <v>248</v>
      </c>
      <c r="J17" s="4">
        <v>202</v>
      </c>
      <c r="K17" s="4">
        <v>224</v>
      </c>
      <c r="L17" s="4">
        <v>225</v>
      </c>
      <c r="M17" s="4">
        <v>236</v>
      </c>
      <c r="N17" s="4">
        <v>229</v>
      </c>
      <c r="O17" s="4">
        <v>216</v>
      </c>
      <c r="P17" s="4">
        <v>245</v>
      </c>
      <c r="Q17" s="4">
        <v>239</v>
      </c>
      <c r="R17" s="4">
        <v>226</v>
      </c>
      <c r="S17" s="4">
        <v>213</v>
      </c>
      <c r="T17" s="4">
        <v>236</v>
      </c>
      <c r="U17" s="4">
        <v>202</v>
      </c>
      <c r="V17" s="4">
        <v>230</v>
      </c>
      <c r="W17" s="4">
        <v>274</v>
      </c>
      <c r="X17" s="4">
        <v>248</v>
      </c>
      <c r="Y17" s="4">
        <v>236</v>
      </c>
      <c r="Z17" s="4">
        <v>274</v>
      </c>
      <c r="AA17" s="4">
        <v>238</v>
      </c>
      <c r="AB17" s="4">
        <v>320</v>
      </c>
      <c r="AC17" s="4">
        <v>272</v>
      </c>
      <c r="AD17" s="4">
        <v>266</v>
      </c>
      <c r="AE17" s="4">
        <v>278</v>
      </c>
      <c r="AF17" s="4">
        <v>271</v>
      </c>
      <c r="AG17" s="4">
        <v>259</v>
      </c>
      <c r="AH17" s="4">
        <v>290</v>
      </c>
      <c r="AI17" s="4">
        <v>302</v>
      </c>
      <c r="AJ17" s="4">
        <v>278</v>
      </c>
      <c r="AK17" s="4">
        <v>325</v>
      </c>
      <c r="AL17" s="4">
        <v>394</v>
      </c>
      <c r="AM17" s="4">
        <v>339</v>
      </c>
      <c r="AN17" s="4">
        <v>370</v>
      </c>
      <c r="AO17" s="4">
        <v>374</v>
      </c>
      <c r="AP17" s="4">
        <v>364</v>
      </c>
      <c r="AQ17" s="4">
        <v>449</v>
      </c>
      <c r="AR17" s="4">
        <v>432</v>
      </c>
      <c r="AS17" s="4">
        <v>438</v>
      </c>
      <c r="AT17" s="4">
        <v>441</v>
      </c>
      <c r="AU17" s="4">
        <v>415</v>
      </c>
      <c r="AV17" s="4">
        <v>343</v>
      </c>
      <c r="AW17" s="4">
        <v>340</v>
      </c>
      <c r="AX17" s="4">
        <v>369</v>
      </c>
      <c r="AY17" s="4">
        <v>261</v>
      </c>
      <c r="AZ17" s="4">
        <v>325</v>
      </c>
      <c r="BA17" s="4">
        <v>297</v>
      </c>
      <c r="BB17" s="4">
        <v>320</v>
      </c>
      <c r="BC17" s="4">
        <v>295</v>
      </c>
      <c r="BD17" s="4">
        <v>281</v>
      </c>
      <c r="BE17" s="4">
        <v>244</v>
      </c>
      <c r="BF17" s="4">
        <v>259</v>
      </c>
      <c r="BG17" s="4">
        <v>291</v>
      </c>
      <c r="BH17" s="4">
        <v>257</v>
      </c>
      <c r="BI17" s="4">
        <v>254</v>
      </c>
      <c r="BJ17" s="4">
        <v>294</v>
      </c>
      <c r="BK17" s="4">
        <v>255</v>
      </c>
      <c r="BL17" s="4">
        <v>308</v>
      </c>
      <c r="BM17" s="4">
        <v>384</v>
      </c>
      <c r="BN17" s="4">
        <v>387</v>
      </c>
      <c r="BO17" s="4">
        <v>410</v>
      </c>
      <c r="BP17" s="4">
        <v>450</v>
      </c>
      <c r="BQ17" s="4">
        <v>379</v>
      </c>
      <c r="BR17" s="4">
        <v>388</v>
      </c>
      <c r="BS17" s="4">
        <v>285</v>
      </c>
      <c r="BT17" s="4">
        <v>296</v>
      </c>
      <c r="BU17" s="4">
        <v>339</v>
      </c>
      <c r="BV17" s="4">
        <v>338</v>
      </c>
      <c r="BW17" s="4">
        <v>321</v>
      </c>
      <c r="BX17" s="4">
        <v>332</v>
      </c>
      <c r="BY17" s="4">
        <v>278</v>
      </c>
      <c r="BZ17" s="4">
        <v>262</v>
      </c>
      <c r="CA17" s="4">
        <v>236</v>
      </c>
      <c r="CB17" s="4">
        <v>221</v>
      </c>
      <c r="CC17" s="4">
        <v>199</v>
      </c>
      <c r="CD17" s="4">
        <v>182</v>
      </c>
      <c r="CE17" s="4">
        <v>138</v>
      </c>
      <c r="CF17" s="4">
        <v>161</v>
      </c>
      <c r="CG17" s="4">
        <v>111</v>
      </c>
      <c r="CH17" s="4">
        <v>92</v>
      </c>
      <c r="CI17" s="4">
        <v>95</v>
      </c>
      <c r="CJ17" s="4">
        <v>83</v>
      </c>
      <c r="CK17" s="4">
        <v>57</v>
      </c>
      <c r="CL17" s="4">
        <v>52</v>
      </c>
      <c r="CM17" s="4">
        <v>46</v>
      </c>
      <c r="CN17" s="4">
        <v>47</v>
      </c>
      <c r="CO17" s="4">
        <v>27</v>
      </c>
      <c r="CP17" s="4">
        <v>13</v>
      </c>
      <c r="CQ17" s="4">
        <v>17</v>
      </c>
      <c r="CR17" s="4">
        <v>4</v>
      </c>
      <c r="CS17" s="4">
        <v>15</v>
      </c>
      <c r="CT17" s="4" t="s">
        <v>392</v>
      </c>
      <c r="CU17" s="4">
        <v>4</v>
      </c>
      <c r="CV17" s="4">
        <v>7</v>
      </c>
      <c r="CW17" s="4">
        <v>2</v>
      </c>
      <c r="CX17" s="4">
        <v>2</v>
      </c>
      <c r="CY17" s="4">
        <v>2</v>
      </c>
      <c r="CZ17" s="4">
        <v>5</v>
      </c>
      <c r="DA17" s="4">
        <v>56</v>
      </c>
      <c r="DB17" s="4">
        <f t="shared" ref="DB17:DB18" si="26">SUM(D17:H17)</f>
        <v>1025</v>
      </c>
      <c r="DC17" s="4">
        <f t="shared" ref="DC17:DC18" si="27">SUM(I17:M17)</f>
        <v>1135</v>
      </c>
      <c r="DD17" s="4">
        <f t="shared" ref="DD17:DD18" si="28">SUM(N17:R17)</f>
        <v>1155</v>
      </c>
      <c r="DE17" s="4">
        <f t="shared" ref="DE17:DE18" si="29">SUM(S17:W17)</f>
        <v>1155</v>
      </c>
      <c r="DF17" s="4">
        <f t="shared" ref="DF17:DF18" si="30">SUM(X17:AB17)</f>
        <v>1316</v>
      </c>
      <c r="DG17" s="4">
        <f t="shared" ref="DG17:DG18" si="31">SUM(AC17:AG17)</f>
        <v>1346</v>
      </c>
      <c r="DH17" s="4">
        <f t="shared" ref="DH17:DH18" si="32">SUM(AH17:AL17)</f>
        <v>1589</v>
      </c>
      <c r="DI17" s="4">
        <f t="shared" ref="DI17:DI18" si="33">SUM(AM17:AQ17)</f>
        <v>1896</v>
      </c>
      <c r="DJ17" s="4">
        <f t="shared" ref="DJ17:DJ18" si="34">SUM(AR17:AV17)</f>
        <v>2069</v>
      </c>
      <c r="DK17" s="4">
        <f t="shared" ref="DK17:DK18" si="35">SUM(AW17:BA17)</f>
        <v>1592</v>
      </c>
      <c r="DL17" s="4">
        <f t="shared" ref="DL17:DL18" si="36">SUM(BB17:BF17)</f>
        <v>1399</v>
      </c>
      <c r="DM17" s="4">
        <f t="shared" ref="DM17:DM18" si="37">SUM(BG17:BK17)</f>
        <v>1351</v>
      </c>
      <c r="DN17" s="4">
        <f t="shared" ref="DN17:DN18" si="38">SUM(BL17:BP17)</f>
        <v>1939</v>
      </c>
      <c r="DO17" s="4">
        <f t="shared" ref="DO17:DO18" si="39">SUM(BQ17:BU17)</f>
        <v>1687</v>
      </c>
      <c r="DP17" s="4">
        <f t="shared" ref="DP17:DP18" si="40">SUM(BV17:BZ17)</f>
        <v>1531</v>
      </c>
      <c r="DQ17" s="4">
        <f t="shared" ref="DQ17:DQ18" si="41">SUM(CA17:CE17)</f>
        <v>976</v>
      </c>
      <c r="DR17" s="4">
        <f t="shared" ref="DR17:DR18" si="42">SUM(CF17:CJ17)</f>
        <v>542</v>
      </c>
      <c r="DS17" s="4">
        <f t="shared" ref="DS17:DS18" si="43">SUM(CK17:CO17)</f>
        <v>229</v>
      </c>
      <c r="DT17" s="4">
        <f t="shared" ref="DT17:DT18" si="44">SUM(CP17:CT17)</f>
        <v>49</v>
      </c>
      <c r="DU17" s="4">
        <f t="shared" ref="DU17:DU18" si="45">SUM(CU17:CY17)</f>
        <v>17</v>
      </c>
      <c r="DV17" s="4">
        <f t="shared" si="24"/>
        <v>5</v>
      </c>
      <c r="DW17" s="4">
        <f t="shared" ref="DW17:DW18" si="46">SUM(D17:R17)</f>
        <v>3315</v>
      </c>
      <c r="DX17" s="4">
        <f t="shared" ref="DX17:DX18" si="47">SUM(S17:BP17)</f>
        <v>15652</v>
      </c>
      <c r="DY17" s="4">
        <f t="shared" ref="DY17:DY18" si="48">SUM(BQ17:CZ17)</f>
        <v>5036</v>
      </c>
    </row>
    <row r="18" spans="1:129">
      <c r="A18" s="10">
        <v>41640</v>
      </c>
      <c r="B18" s="4" t="s">
        <v>1379</v>
      </c>
      <c r="C18" s="4">
        <f t="shared" si="25"/>
        <v>23379</v>
      </c>
      <c r="D18" s="4">
        <v>192</v>
      </c>
      <c r="E18" s="4">
        <v>218</v>
      </c>
      <c r="F18" s="4">
        <v>197</v>
      </c>
      <c r="G18" s="4">
        <v>209</v>
      </c>
      <c r="H18" s="4">
        <v>201</v>
      </c>
      <c r="I18" s="4">
        <v>192</v>
      </c>
      <c r="J18" s="4">
        <v>208</v>
      </c>
      <c r="K18" s="4">
        <v>220</v>
      </c>
      <c r="L18" s="4">
        <v>188</v>
      </c>
      <c r="M18" s="4">
        <v>228</v>
      </c>
      <c r="N18" s="4">
        <v>217</v>
      </c>
      <c r="O18" s="4">
        <v>237</v>
      </c>
      <c r="P18" s="4">
        <v>232</v>
      </c>
      <c r="Q18" s="4">
        <v>225</v>
      </c>
      <c r="R18" s="4">
        <v>194</v>
      </c>
      <c r="S18" s="4">
        <v>221</v>
      </c>
      <c r="T18" s="4">
        <v>222</v>
      </c>
      <c r="U18" s="4">
        <v>224</v>
      </c>
      <c r="V18" s="4">
        <v>194</v>
      </c>
      <c r="W18" s="4">
        <v>254</v>
      </c>
      <c r="X18" s="4">
        <v>218</v>
      </c>
      <c r="Y18" s="4">
        <v>222</v>
      </c>
      <c r="Z18" s="4">
        <v>213</v>
      </c>
      <c r="AA18" s="4">
        <v>236</v>
      </c>
      <c r="AB18" s="4">
        <v>201</v>
      </c>
      <c r="AC18" s="4">
        <v>236</v>
      </c>
      <c r="AD18" s="4">
        <v>208</v>
      </c>
      <c r="AE18" s="4">
        <v>212</v>
      </c>
      <c r="AF18" s="4">
        <v>241</v>
      </c>
      <c r="AG18" s="4">
        <v>227</v>
      </c>
      <c r="AH18" s="4">
        <v>270</v>
      </c>
      <c r="AI18" s="4">
        <v>271</v>
      </c>
      <c r="AJ18" s="4">
        <v>272</v>
      </c>
      <c r="AK18" s="4">
        <v>285</v>
      </c>
      <c r="AL18" s="4">
        <v>320</v>
      </c>
      <c r="AM18" s="4">
        <v>338</v>
      </c>
      <c r="AN18" s="4">
        <v>324</v>
      </c>
      <c r="AO18" s="4">
        <v>329</v>
      </c>
      <c r="AP18" s="4">
        <v>332</v>
      </c>
      <c r="AQ18" s="4">
        <v>400</v>
      </c>
      <c r="AR18" s="4">
        <v>368</v>
      </c>
      <c r="AS18" s="4">
        <v>352</v>
      </c>
      <c r="AT18" s="4">
        <v>363</v>
      </c>
      <c r="AU18" s="4">
        <v>338</v>
      </c>
      <c r="AV18" s="4">
        <v>302</v>
      </c>
      <c r="AW18" s="4">
        <v>332</v>
      </c>
      <c r="AX18" s="4">
        <v>302</v>
      </c>
      <c r="AY18" s="4">
        <v>258</v>
      </c>
      <c r="AZ18" s="4">
        <v>295</v>
      </c>
      <c r="BA18" s="4">
        <v>305</v>
      </c>
      <c r="BB18" s="4">
        <v>249</v>
      </c>
      <c r="BC18" s="4">
        <v>263</v>
      </c>
      <c r="BD18" s="4">
        <v>251</v>
      </c>
      <c r="BE18" s="4">
        <v>276</v>
      </c>
      <c r="BF18" s="4">
        <v>236</v>
      </c>
      <c r="BG18" s="4">
        <v>316</v>
      </c>
      <c r="BH18" s="4">
        <v>236</v>
      </c>
      <c r="BI18" s="4">
        <v>279</v>
      </c>
      <c r="BJ18" s="4">
        <v>303</v>
      </c>
      <c r="BK18" s="4">
        <v>298</v>
      </c>
      <c r="BL18" s="4">
        <v>319</v>
      </c>
      <c r="BM18" s="4">
        <v>388</v>
      </c>
      <c r="BN18" s="4">
        <v>379</v>
      </c>
      <c r="BO18" s="4">
        <v>367</v>
      </c>
      <c r="BP18" s="4">
        <v>476</v>
      </c>
      <c r="BQ18" s="4">
        <v>420</v>
      </c>
      <c r="BR18" s="4">
        <v>429</v>
      </c>
      <c r="BS18" s="4">
        <v>299</v>
      </c>
      <c r="BT18" s="4">
        <v>275</v>
      </c>
      <c r="BU18" s="4">
        <v>329</v>
      </c>
      <c r="BV18" s="4">
        <v>373</v>
      </c>
      <c r="BW18" s="4">
        <v>350</v>
      </c>
      <c r="BX18" s="4">
        <v>317</v>
      </c>
      <c r="BY18" s="4">
        <v>284</v>
      </c>
      <c r="BZ18" s="4">
        <v>245</v>
      </c>
      <c r="CA18" s="4">
        <v>211</v>
      </c>
      <c r="CB18" s="4">
        <v>223</v>
      </c>
      <c r="CC18" s="4">
        <v>206</v>
      </c>
      <c r="CD18" s="4">
        <v>229</v>
      </c>
      <c r="CE18" s="4">
        <v>190</v>
      </c>
      <c r="CF18" s="4">
        <v>164</v>
      </c>
      <c r="CG18" s="4">
        <v>146</v>
      </c>
      <c r="CH18" s="4">
        <v>128</v>
      </c>
      <c r="CI18" s="4">
        <v>140</v>
      </c>
      <c r="CJ18" s="4">
        <v>124</v>
      </c>
      <c r="CK18" s="4">
        <v>112</v>
      </c>
      <c r="CL18" s="4">
        <v>102</v>
      </c>
      <c r="CM18" s="4">
        <v>84</v>
      </c>
      <c r="CN18" s="4">
        <v>71</v>
      </c>
      <c r="CO18" s="4">
        <v>73</v>
      </c>
      <c r="CP18" s="4">
        <v>53</v>
      </c>
      <c r="CQ18" s="4">
        <v>57</v>
      </c>
      <c r="CR18" s="4">
        <v>41</v>
      </c>
      <c r="CS18" s="4">
        <v>31</v>
      </c>
      <c r="CT18" s="4">
        <v>33</v>
      </c>
      <c r="CU18" s="4">
        <v>30</v>
      </c>
      <c r="CV18" s="4">
        <v>28</v>
      </c>
      <c r="CW18" s="4">
        <v>26</v>
      </c>
      <c r="CX18" s="4">
        <v>12</v>
      </c>
      <c r="CY18" s="4">
        <v>10</v>
      </c>
      <c r="CZ18" s="4">
        <v>19</v>
      </c>
      <c r="DA18" s="4">
        <v>36</v>
      </c>
      <c r="DB18" s="4">
        <f t="shared" si="26"/>
        <v>1017</v>
      </c>
      <c r="DC18" s="4">
        <f t="shared" si="27"/>
        <v>1036</v>
      </c>
      <c r="DD18" s="4">
        <f t="shared" si="28"/>
        <v>1105</v>
      </c>
      <c r="DE18" s="4">
        <f t="shared" si="29"/>
        <v>1115</v>
      </c>
      <c r="DF18" s="4">
        <f t="shared" si="30"/>
        <v>1090</v>
      </c>
      <c r="DG18" s="4">
        <f t="shared" si="31"/>
        <v>1124</v>
      </c>
      <c r="DH18" s="4">
        <f t="shared" si="32"/>
        <v>1418</v>
      </c>
      <c r="DI18" s="4">
        <f t="shared" si="33"/>
        <v>1723</v>
      </c>
      <c r="DJ18" s="4">
        <f t="shared" si="34"/>
        <v>1723</v>
      </c>
      <c r="DK18" s="4">
        <f t="shared" si="35"/>
        <v>1492</v>
      </c>
      <c r="DL18" s="4">
        <f t="shared" si="36"/>
        <v>1275</v>
      </c>
      <c r="DM18" s="4">
        <f t="shared" si="37"/>
        <v>1432</v>
      </c>
      <c r="DN18" s="4">
        <f t="shared" si="38"/>
        <v>1929</v>
      </c>
      <c r="DO18" s="4">
        <f t="shared" si="39"/>
        <v>1752</v>
      </c>
      <c r="DP18" s="4">
        <f t="shared" si="40"/>
        <v>1569</v>
      </c>
      <c r="DQ18" s="4">
        <f t="shared" si="41"/>
        <v>1059</v>
      </c>
      <c r="DR18" s="4">
        <f t="shared" si="42"/>
        <v>702</v>
      </c>
      <c r="DS18" s="4">
        <f t="shared" si="43"/>
        <v>442</v>
      </c>
      <c r="DT18" s="4">
        <f t="shared" si="44"/>
        <v>215</v>
      </c>
      <c r="DU18" s="4">
        <f t="shared" si="45"/>
        <v>106</v>
      </c>
      <c r="DV18" s="4">
        <f t="shared" si="24"/>
        <v>19</v>
      </c>
      <c r="DW18" s="4">
        <f t="shared" si="46"/>
        <v>3158</v>
      </c>
      <c r="DX18" s="4">
        <f t="shared" si="47"/>
        <v>14321</v>
      </c>
      <c r="DY18" s="4">
        <f t="shared" si="48"/>
        <v>5864</v>
      </c>
    </row>
    <row r="19" spans="1:129" s="38" customFormat="1">
      <c r="A19" s="10">
        <v>42005</v>
      </c>
      <c r="B19" s="4" t="s">
        <v>206</v>
      </c>
      <c r="C19" s="4">
        <f t="shared" si="25"/>
        <v>47566</v>
      </c>
      <c r="D19" s="4">
        <v>409</v>
      </c>
      <c r="E19" s="4">
        <v>411</v>
      </c>
      <c r="F19" s="4">
        <v>434</v>
      </c>
      <c r="G19" s="4">
        <v>407</v>
      </c>
      <c r="H19" s="4">
        <v>421</v>
      </c>
      <c r="I19" s="4">
        <v>420</v>
      </c>
      <c r="J19" s="4">
        <v>438</v>
      </c>
      <c r="K19" s="4">
        <v>415</v>
      </c>
      <c r="L19" s="4">
        <v>446</v>
      </c>
      <c r="M19" s="4">
        <v>417</v>
      </c>
      <c r="N19" s="4">
        <v>467</v>
      </c>
      <c r="O19" s="4">
        <v>444</v>
      </c>
      <c r="P19" s="4">
        <v>455</v>
      </c>
      <c r="Q19" s="4">
        <v>477</v>
      </c>
      <c r="R19" s="4">
        <v>465</v>
      </c>
      <c r="S19" s="4">
        <v>423</v>
      </c>
      <c r="T19" s="4">
        <v>433</v>
      </c>
      <c r="U19" s="4">
        <v>455</v>
      </c>
      <c r="V19" s="4">
        <v>443</v>
      </c>
      <c r="W19" s="4">
        <v>412</v>
      </c>
      <c r="X19" s="4">
        <v>535</v>
      </c>
      <c r="Y19" s="4">
        <v>455</v>
      </c>
      <c r="Z19" s="4">
        <v>446</v>
      </c>
      <c r="AA19" s="4">
        <v>491</v>
      </c>
      <c r="AB19" s="4">
        <v>481</v>
      </c>
      <c r="AC19" s="4">
        <v>530</v>
      </c>
      <c r="AD19" s="4">
        <v>499</v>
      </c>
      <c r="AE19" s="4">
        <v>436</v>
      </c>
      <c r="AF19" s="4">
        <v>499</v>
      </c>
      <c r="AG19" s="4">
        <v>527</v>
      </c>
      <c r="AH19" s="4">
        <v>489</v>
      </c>
      <c r="AI19" s="4">
        <v>559</v>
      </c>
      <c r="AJ19" s="4">
        <v>576</v>
      </c>
      <c r="AK19" s="4">
        <v>570</v>
      </c>
      <c r="AL19" s="4">
        <v>607</v>
      </c>
      <c r="AM19" s="4">
        <v>739</v>
      </c>
      <c r="AN19" s="4">
        <v>669</v>
      </c>
      <c r="AO19" s="4">
        <v>685</v>
      </c>
      <c r="AP19" s="4">
        <v>701</v>
      </c>
      <c r="AQ19" s="4">
        <v>714</v>
      </c>
      <c r="AR19" s="4">
        <v>837</v>
      </c>
      <c r="AS19" s="4">
        <v>795</v>
      </c>
      <c r="AT19" s="4">
        <v>777</v>
      </c>
      <c r="AU19" s="4">
        <v>807</v>
      </c>
      <c r="AV19" s="4">
        <v>753</v>
      </c>
      <c r="AW19" s="4">
        <v>658</v>
      </c>
      <c r="AX19" s="4">
        <v>676</v>
      </c>
      <c r="AY19" s="4">
        <v>674</v>
      </c>
      <c r="AZ19" s="4">
        <v>526</v>
      </c>
      <c r="BA19" s="4">
        <v>619</v>
      </c>
      <c r="BB19" s="4">
        <v>606</v>
      </c>
      <c r="BC19" s="4">
        <v>563</v>
      </c>
      <c r="BD19" s="4">
        <v>559</v>
      </c>
      <c r="BE19" s="4">
        <v>544</v>
      </c>
      <c r="BF19" s="4">
        <v>522</v>
      </c>
      <c r="BG19" s="4">
        <v>495</v>
      </c>
      <c r="BH19" s="4">
        <v>599</v>
      </c>
      <c r="BI19" s="4">
        <v>489</v>
      </c>
      <c r="BJ19" s="4">
        <v>524</v>
      </c>
      <c r="BK19" s="4">
        <v>592</v>
      </c>
      <c r="BL19" s="4">
        <v>549</v>
      </c>
      <c r="BM19" s="4">
        <v>616</v>
      </c>
      <c r="BN19" s="4">
        <v>756</v>
      </c>
      <c r="BO19" s="4">
        <v>762</v>
      </c>
      <c r="BP19" s="4">
        <v>769</v>
      </c>
      <c r="BQ19" s="4">
        <v>920</v>
      </c>
      <c r="BR19" s="4">
        <v>792</v>
      </c>
      <c r="BS19" s="4">
        <v>812</v>
      </c>
      <c r="BT19" s="4">
        <v>581</v>
      </c>
      <c r="BU19" s="4">
        <v>565</v>
      </c>
      <c r="BV19" s="4">
        <v>657</v>
      </c>
      <c r="BW19" s="4">
        <v>704</v>
      </c>
      <c r="BX19" s="4">
        <v>662</v>
      </c>
      <c r="BY19" s="4">
        <v>640</v>
      </c>
      <c r="BZ19" s="4">
        <v>545</v>
      </c>
      <c r="CA19" s="4">
        <v>504</v>
      </c>
      <c r="CB19" s="4">
        <v>438</v>
      </c>
      <c r="CC19" s="4">
        <v>426</v>
      </c>
      <c r="CD19" s="4">
        <v>395</v>
      </c>
      <c r="CE19" s="4">
        <v>406</v>
      </c>
      <c r="CF19" s="4">
        <v>313</v>
      </c>
      <c r="CG19" s="4">
        <v>320</v>
      </c>
      <c r="CH19" s="4">
        <v>245</v>
      </c>
      <c r="CI19" s="4">
        <v>203</v>
      </c>
      <c r="CJ19" s="4">
        <v>225</v>
      </c>
      <c r="CK19" s="4">
        <v>194</v>
      </c>
      <c r="CL19" s="4">
        <v>154</v>
      </c>
      <c r="CM19" s="4">
        <v>131</v>
      </c>
      <c r="CN19" s="4">
        <v>123</v>
      </c>
      <c r="CO19" s="4">
        <v>112</v>
      </c>
      <c r="CP19" s="4">
        <v>90</v>
      </c>
      <c r="CQ19" s="4">
        <v>61</v>
      </c>
      <c r="CR19" s="4">
        <v>65</v>
      </c>
      <c r="CS19" s="4">
        <v>35</v>
      </c>
      <c r="CT19" s="4">
        <v>40</v>
      </c>
      <c r="CU19" s="4">
        <v>30</v>
      </c>
      <c r="CV19" s="4">
        <v>25</v>
      </c>
      <c r="CW19" s="4">
        <v>27</v>
      </c>
      <c r="CX19" s="4">
        <v>25</v>
      </c>
      <c r="CY19" s="4">
        <v>13</v>
      </c>
      <c r="CZ19" s="4">
        <v>29</v>
      </c>
      <c r="DA19" s="4">
        <v>92</v>
      </c>
      <c r="DB19" s="4">
        <f t="shared" ref="DB19:DB21" si="49">SUM(D19:H19)</f>
        <v>2082</v>
      </c>
      <c r="DC19" s="4">
        <f t="shared" ref="DC19:DC21" si="50">SUM(I19:M19)</f>
        <v>2136</v>
      </c>
      <c r="DD19" s="4">
        <f t="shared" ref="DD19:DD21" si="51">SUM(N19:R19)</f>
        <v>2308</v>
      </c>
      <c r="DE19" s="4">
        <f t="shared" ref="DE19:DE21" si="52">SUM(S19:W19)</f>
        <v>2166</v>
      </c>
      <c r="DF19" s="4">
        <f t="shared" ref="DF19:DF21" si="53">SUM(X19:AB19)</f>
        <v>2408</v>
      </c>
      <c r="DG19" s="4">
        <f t="shared" ref="DG19:DG21" si="54">SUM(AC19:AG19)</f>
        <v>2491</v>
      </c>
      <c r="DH19" s="4">
        <f t="shared" ref="DH19:DH21" si="55">SUM(AH19:AL19)</f>
        <v>2801</v>
      </c>
      <c r="DI19" s="4">
        <f t="shared" ref="DI19:DI21" si="56">SUM(AM19:AQ19)</f>
        <v>3508</v>
      </c>
      <c r="DJ19" s="4">
        <f t="shared" ref="DJ19:DJ21" si="57">SUM(AR19:AV19)</f>
        <v>3969</v>
      </c>
      <c r="DK19" s="4">
        <f t="shared" ref="DK19:DK21" si="58">SUM(AW19:BA19)</f>
        <v>3153</v>
      </c>
      <c r="DL19" s="4">
        <f t="shared" ref="DL19:DL21" si="59">SUM(BB19:BF19)</f>
        <v>2794</v>
      </c>
      <c r="DM19" s="4">
        <f t="shared" ref="DM19:DM21" si="60">SUM(BG19:BK19)</f>
        <v>2699</v>
      </c>
      <c r="DN19" s="4">
        <f t="shared" ref="DN19:DN21" si="61">SUM(BL19:BP19)</f>
        <v>3452</v>
      </c>
      <c r="DO19" s="4">
        <f t="shared" ref="DO19:DO21" si="62">SUM(BQ19:BU19)</f>
        <v>3670</v>
      </c>
      <c r="DP19" s="4">
        <f t="shared" ref="DP19:DP21" si="63">SUM(BV19:BZ19)</f>
        <v>3208</v>
      </c>
      <c r="DQ19" s="4">
        <f t="shared" ref="DQ19:DQ21" si="64">SUM(CA19:CE19)</f>
        <v>2169</v>
      </c>
      <c r="DR19" s="4">
        <f t="shared" ref="DR19:DR21" si="65">SUM(CF19:CJ19)</f>
        <v>1306</v>
      </c>
      <c r="DS19" s="4">
        <f t="shared" ref="DS19:DS21" si="66">SUM(CK19:CO19)</f>
        <v>714</v>
      </c>
      <c r="DT19" s="4">
        <f t="shared" ref="DT19:DT21" si="67">SUM(CP19:CT19)</f>
        <v>291</v>
      </c>
      <c r="DU19" s="4">
        <f t="shared" ref="DU19:DU21" si="68">SUM(CU19:CY19)</f>
        <v>120</v>
      </c>
      <c r="DV19" s="4">
        <f t="shared" si="24"/>
        <v>29</v>
      </c>
      <c r="DW19" s="4">
        <f t="shared" ref="DW19:DW21" si="69">SUM(D19:R19)</f>
        <v>6526</v>
      </c>
      <c r="DX19" s="4">
        <f t="shared" ref="DX19:DX21" si="70">SUM(S19:BP19)</f>
        <v>29441</v>
      </c>
      <c r="DY19" s="4">
        <f t="shared" ref="DY19:DY21" si="71">SUM(BQ19:CZ19)</f>
        <v>11507</v>
      </c>
    </row>
    <row r="20" spans="1:129" s="38" customFormat="1">
      <c r="A20" s="10">
        <v>42005</v>
      </c>
      <c r="B20" s="4" t="s">
        <v>1000</v>
      </c>
      <c r="C20" s="58">
        <f t="shared" si="25"/>
        <v>24069</v>
      </c>
      <c r="D20" s="4">
        <v>218</v>
      </c>
      <c r="E20" s="4">
        <v>217</v>
      </c>
      <c r="F20" s="4">
        <v>212</v>
      </c>
      <c r="G20" s="4">
        <v>202</v>
      </c>
      <c r="H20" s="4">
        <v>211</v>
      </c>
      <c r="I20" s="4">
        <v>213</v>
      </c>
      <c r="J20" s="4">
        <v>247</v>
      </c>
      <c r="K20" s="4">
        <v>209</v>
      </c>
      <c r="L20" s="4">
        <v>222</v>
      </c>
      <c r="M20" s="4">
        <v>229</v>
      </c>
      <c r="N20" s="4">
        <v>240</v>
      </c>
      <c r="O20" s="4">
        <v>229</v>
      </c>
      <c r="P20" s="4">
        <v>218</v>
      </c>
      <c r="Q20" s="4">
        <v>244</v>
      </c>
      <c r="R20" s="4">
        <v>236</v>
      </c>
      <c r="S20" s="4">
        <v>226</v>
      </c>
      <c r="T20" s="4">
        <v>214</v>
      </c>
      <c r="U20" s="4">
        <v>235</v>
      </c>
      <c r="V20" s="4">
        <v>210</v>
      </c>
      <c r="W20" s="4">
        <v>224</v>
      </c>
      <c r="X20" s="4">
        <v>277</v>
      </c>
      <c r="Y20" s="4">
        <v>247</v>
      </c>
      <c r="Z20" s="4">
        <v>231</v>
      </c>
      <c r="AA20" s="4">
        <v>272</v>
      </c>
      <c r="AB20" s="4">
        <v>241</v>
      </c>
      <c r="AC20" s="4">
        <v>321</v>
      </c>
      <c r="AD20" s="4">
        <v>261</v>
      </c>
      <c r="AE20" s="4">
        <v>240</v>
      </c>
      <c r="AF20" s="4">
        <v>286</v>
      </c>
      <c r="AG20" s="4">
        <v>282</v>
      </c>
      <c r="AH20" s="4">
        <v>252</v>
      </c>
      <c r="AI20" s="4">
        <v>287</v>
      </c>
      <c r="AJ20" s="4">
        <v>304</v>
      </c>
      <c r="AK20" s="4">
        <v>284</v>
      </c>
      <c r="AL20" s="4">
        <v>324</v>
      </c>
      <c r="AM20" s="4">
        <v>414</v>
      </c>
      <c r="AN20" s="4">
        <v>328</v>
      </c>
      <c r="AO20" s="4">
        <v>361</v>
      </c>
      <c r="AP20" s="4">
        <v>369</v>
      </c>
      <c r="AQ20" s="4">
        <v>377</v>
      </c>
      <c r="AR20" s="4">
        <v>437</v>
      </c>
      <c r="AS20" s="4">
        <v>425</v>
      </c>
      <c r="AT20" s="4">
        <v>430</v>
      </c>
      <c r="AU20" s="4">
        <v>443</v>
      </c>
      <c r="AV20" s="4">
        <v>414</v>
      </c>
      <c r="AW20" s="4">
        <v>349</v>
      </c>
      <c r="AX20" s="4">
        <v>345</v>
      </c>
      <c r="AY20" s="4">
        <v>369</v>
      </c>
      <c r="AZ20" s="4">
        <v>263</v>
      </c>
      <c r="BA20" s="4">
        <v>329</v>
      </c>
      <c r="BB20" s="4">
        <v>298</v>
      </c>
      <c r="BC20" s="4">
        <v>318</v>
      </c>
      <c r="BD20" s="4">
        <v>292</v>
      </c>
      <c r="BE20" s="4">
        <v>287</v>
      </c>
      <c r="BF20" s="4">
        <v>243</v>
      </c>
      <c r="BG20" s="4">
        <v>259</v>
      </c>
      <c r="BH20" s="4">
        <v>286</v>
      </c>
      <c r="BI20" s="4">
        <v>255</v>
      </c>
      <c r="BJ20" s="4">
        <v>251</v>
      </c>
      <c r="BK20" s="4">
        <v>291</v>
      </c>
      <c r="BL20" s="4">
        <v>248</v>
      </c>
      <c r="BM20" s="4">
        <v>299</v>
      </c>
      <c r="BN20" s="4">
        <v>372</v>
      </c>
      <c r="BO20" s="4">
        <v>385</v>
      </c>
      <c r="BP20" s="4">
        <v>402</v>
      </c>
      <c r="BQ20" s="4">
        <v>444</v>
      </c>
      <c r="BR20" s="4">
        <v>371</v>
      </c>
      <c r="BS20" s="4">
        <v>382</v>
      </c>
      <c r="BT20" s="4">
        <v>283</v>
      </c>
      <c r="BU20" s="4">
        <v>290</v>
      </c>
      <c r="BV20" s="4">
        <v>330</v>
      </c>
      <c r="BW20" s="4">
        <v>334</v>
      </c>
      <c r="BX20" s="4">
        <v>315</v>
      </c>
      <c r="BY20" s="4">
        <v>327</v>
      </c>
      <c r="BZ20" s="4">
        <v>266</v>
      </c>
      <c r="CA20" s="4">
        <v>259</v>
      </c>
      <c r="CB20" s="4">
        <v>227</v>
      </c>
      <c r="CC20" s="4">
        <v>214</v>
      </c>
      <c r="CD20" s="4">
        <v>195</v>
      </c>
      <c r="CE20" s="4">
        <v>176</v>
      </c>
      <c r="CF20" s="4">
        <v>127</v>
      </c>
      <c r="CG20" s="4">
        <v>156</v>
      </c>
      <c r="CH20" s="4">
        <v>101</v>
      </c>
      <c r="CI20" s="4">
        <v>86</v>
      </c>
      <c r="CJ20" s="4">
        <v>89</v>
      </c>
      <c r="CK20" s="4">
        <v>76</v>
      </c>
      <c r="CL20" s="4">
        <v>52</v>
      </c>
      <c r="CM20" s="4">
        <v>44</v>
      </c>
      <c r="CN20" s="4">
        <v>44</v>
      </c>
      <c r="CO20" s="4">
        <v>43</v>
      </c>
      <c r="CP20" s="4">
        <v>23</v>
      </c>
      <c r="CQ20" s="4">
        <v>13</v>
      </c>
      <c r="CR20" s="4">
        <v>13</v>
      </c>
      <c r="CS20" s="4">
        <v>0</v>
      </c>
      <c r="CT20" s="4">
        <v>12</v>
      </c>
      <c r="CU20" s="4">
        <v>0</v>
      </c>
      <c r="CV20" s="4">
        <v>1</v>
      </c>
      <c r="CW20" s="4">
        <v>7</v>
      </c>
      <c r="CX20" s="4">
        <v>2</v>
      </c>
      <c r="CY20" s="4">
        <v>2</v>
      </c>
      <c r="CZ20" s="4">
        <v>5</v>
      </c>
      <c r="DA20" s="4">
        <v>56</v>
      </c>
      <c r="DB20" s="4">
        <f t="shared" si="49"/>
        <v>1060</v>
      </c>
      <c r="DC20" s="4">
        <f t="shared" si="50"/>
        <v>1120</v>
      </c>
      <c r="DD20" s="4">
        <f t="shared" si="51"/>
        <v>1167</v>
      </c>
      <c r="DE20" s="4">
        <f t="shared" si="52"/>
        <v>1109</v>
      </c>
      <c r="DF20" s="4">
        <f t="shared" si="53"/>
        <v>1268</v>
      </c>
      <c r="DG20" s="4">
        <f t="shared" si="54"/>
        <v>1390</v>
      </c>
      <c r="DH20" s="4">
        <f t="shared" si="55"/>
        <v>1451</v>
      </c>
      <c r="DI20" s="4">
        <f t="shared" si="56"/>
        <v>1849</v>
      </c>
      <c r="DJ20" s="4">
        <f t="shared" si="57"/>
        <v>2149</v>
      </c>
      <c r="DK20" s="4">
        <f t="shared" si="58"/>
        <v>1655</v>
      </c>
      <c r="DL20" s="4">
        <f t="shared" si="59"/>
        <v>1438</v>
      </c>
      <c r="DM20" s="4">
        <f t="shared" si="60"/>
        <v>1342</v>
      </c>
      <c r="DN20" s="4">
        <f t="shared" si="61"/>
        <v>1706</v>
      </c>
      <c r="DO20" s="4">
        <f t="shared" si="62"/>
        <v>1770</v>
      </c>
      <c r="DP20" s="4">
        <f t="shared" si="63"/>
        <v>1572</v>
      </c>
      <c r="DQ20" s="4">
        <f t="shared" si="64"/>
        <v>1071</v>
      </c>
      <c r="DR20" s="4">
        <f t="shared" si="65"/>
        <v>559</v>
      </c>
      <c r="DS20" s="4">
        <f t="shared" si="66"/>
        <v>259</v>
      </c>
      <c r="DT20" s="4">
        <f t="shared" si="67"/>
        <v>61</v>
      </c>
      <c r="DU20" s="4">
        <f t="shared" si="68"/>
        <v>12</v>
      </c>
      <c r="DV20" s="4">
        <f t="shared" si="24"/>
        <v>5</v>
      </c>
      <c r="DW20" s="4">
        <f t="shared" si="69"/>
        <v>3347</v>
      </c>
      <c r="DX20" s="4">
        <f t="shared" si="70"/>
        <v>15357</v>
      </c>
      <c r="DY20" s="4">
        <f t="shared" si="71"/>
        <v>5309</v>
      </c>
    </row>
    <row r="21" spans="1:129" s="38" customFormat="1">
      <c r="A21" s="10">
        <v>42005</v>
      </c>
      <c r="B21" s="4" t="s">
        <v>1001</v>
      </c>
      <c r="C21" s="58">
        <f t="shared" si="25"/>
        <v>23497</v>
      </c>
      <c r="D21" s="4">
        <v>191</v>
      </c>
      <c r="E21" s="4">
        <v>194</v>
      </c>
      <c r="F21" s="4">
        <v>222</v>
      </c>
      <c r="G21" s="4">
        <v>205</v>
      </c>
      <c r="H21" s="4">
        <v>210</v>
      </c>
      <c r="I21" s="4">
        <v>207</v>
      </c>
      <c r="J21" s="4">
        <v>191</v>
      </c>
      <c r="K21" s="4">
        <v>206</v>
      </c>
      <c r="L21" s="4">
        <v>224</v>
      </c>
      <c r="M21" s="4">
        <v>188</v>
      </c>
      <c r="N21" s="4">
        <v>227</v>
      </c>
      <c r="O21" s="4">
        <v>215</v>
      </c>
      <c r="P21" s="4">
        <v>237</v>
      </c>
      <c r="Q21" s="4">
        <v>233</v>
      </c>
      <c r="R21" s="4">
        <v>229</v>
      </c>
      <c r="S21" s="4">
        <v>197</v>
      </c>
      <c r="T21" s="4">
        <v>219</v>
      </c>
      <c r="U21" s="4">
        <v>220</v>
      </c>
      <c r="V21" s="4">
        <v>233</v>
      </c>
      <c r="W21" s="4">
        <v>188</v>
      </c>
      <c r="X21" s="4">
        <v>258</v>
      </c>
      <c r="Y21" s="4">
        <v>208</v>
      </c>
      <c r="Z21" s="4">
        <v>215</v>
      </c>
      <c r="AA21" s="4">
        <v>219</v>
      </c>
      <c r="AB21" s="4">
        <v>240</v>
      </c>
      <c r="AC21" s="4">
        <v>209</v>
      </c>
      <c r="AD21" s="4">
        <v>238</v>
      </c>
      <c r="AE21" s="4">
        <v>196</v>
      </c>
      <c r="AF21" s="4">
        <v>213</v>
      </c>
      <c r="AG21" s="4">
        <v>245</v>
      </c>
      <c r="AH21" s="4">
        <v>237</v>
      </c>
      <c r="AI21" s="4">
        <v>272</v>
      </c>
      <c r="AJ21" s="4">
        <v>272</v>
      </c>
      <c r="AK21" s="4">
        <v>286</v>
      </c>
      <c r="AL21" s="4">
        <v>283</v>
      </c>
      <c r="AM21" s="4">
        <v>325</v>
      </c>
      <c r="AN21" s="4">
        <v>341</v>
      </c>
      <c r="AO21" s="4">
        <v>324</v>
      </c>
      <c r="AP21" s="4">
        <v>332</v>
      </c>
      <c r="AQ21" s="4">
        <v>337</v>
      </c>
      <c r="AR21" s="4">
        <v>400</v>
      </c>
      <c r="AS21" s="4">
        <v>370</v>
      </c>
      <c r="AT21" s="4">
        <v>347</v>
      </c>
      <c r="AU21" s="4">
        <v>364</v>
      </c>
      <c r="AV21" s="4">
        <v>339</v>
      </c>
      <c r="AW21" s="4">
        <v>309</v>
      </c>
      <c r="AX21" s="4">
        <v>331</v>
      </c>
      <c r="AY21" s="4">
        <v>305</v>
      </c>
      <c r="AZ21" s="4">
        <v>263</v>
      </c>
      <c r="BA21" s="4">
        <v>290</v>
      </c>
      <c r="BB21" s="4">
        <v>308</v>
      </c>
      <c r="BC21" s="4">
        <v>245</v>
      </c>
      <c r="BD21" s="4">
        <v>267</v>
      </c>
      <c r="BE21" s="4">
        <v>257</v>
      </c>
      <c r="BF21" s="4">
        <v>279</v>
      </c>
      <c r="BG21" s="4">
        <v>236</v>
      </c>
      <c r="BH21" s="4">
        <v>313</v>
      </c>
      <c r="BI21" s="4">
        <v>234</v>
      </c>
      <c r="BJ21" s="4">
        <v>273</v>
      </c>
      <c r="BK21" s="4">
        <v>301</v>
      </c>
      <c r="BL21" s="4">
        <v>301</v>
      </c>
      <c r="BM21" s="4">
        <v>317</v>
      </c>
      <c r="BN21" s="4">
        <v>384</v>
      </c>
      <c r="BO21" s="4">
        <v>377</v>
      </c>
      <c r="BP21" s="4">
        <v>367</v>
      </c>
      <c r="BQ21" s="4">
        <v>476</v>
      </c>
      <c r="BR21" s="4">
        <v>421</v>
      </c>
      <c r="BS21" s="4">
        <v>430</v>
      </c>
      <c r="BT21" s="4">
        <v>298</v>
      </c>
      <c r="BU21" s="4">
        <v>275</v>
      </c>
      <c r="BV21" s="4">
        <v>327</v>
      </c>
      <c r="BW21" s="4">
        <v>370</v>
      </c>
      <c r="BX21" s="4">
        <v>347</v>
      </c>
      <c r="BY21" s="4">
        <v>313</v>
      </c>
      <c r="BZ21" s="4">
        <v>279</v>
      </c>
      <c r="CA21" s="4">
        <v>245</v>
      </c>
      <c r="CB21" s="4">
        <v>211</v>
      </c>
      <c r="CC21" s="4">
        <v>212</v>
      </c>
      <c r="CD21" s="4">
        <v>200</v>
      </c>
      <c r="CE21" s="4">
        <v>230</v>
      </c>
      <c r="CF21" s="4">
        <v>186</v>
      </c>
      <c r="CG21" s="4">
        <v>164</v>
      </c>
      <c r="CH21" s="4">
        <v>144</v>
      </c>
      <c r="CI21" s="4">
        <v>117</v>
      </c>
      <c r="CJ21" s="4">
        <v>136</v>
      </c>
      <c r="CK21" s="4">
        <v>118</v>
      </c>
      <c r="CL21" s="4">
        <v>102</v>
      </c>
      <c r="CM21" s="4">
        <v>87</v>
      </c>
      <c r="CN21" s="4">
        <v>79</v>
      </c>
      <c r="CO21" s="4">
        <v>69</v>
      </c>
      <c r="CP21" s="4">
        <v>67</v>
      </c>
      <c r="CQ21" s="4">
        <v>48</v>
      </c>
      <c r="CR21" s="4">
        <v>52</v>
      </c>
      <c r="CS21" s="4">
        <v>35</v>
      </c>
      <c r="CT21" s="4">
        <v>28</v>
      </c>
      <c r="CU21" s="4">
        <v>30</v>
      </c>
      <c r="CV21" s="4">
        <v>24</v>
      </c>
      <c r="CW21" s="4">
        <v>20</v>
      </c>
      <c r="CX21" s="4">
        <v>23</v>
      </c>
      <c r="CY21" s="4">
        <v>11</v>
      </c>
      <c r="CZ21" s="4">
        <v>24</v>
      </c>
      <c r="DA21" s="4">
        <v>36</v>
      </c>
      <c r="DB21" s="4">
        <f t="shared" si="49"/>
        <v>1022</v>
      </c>
      <c r="DC21" s="4">
        <f t="shared" si="50"/>
        <v>1016</v>
      </c>
      <c r="DD21" s="4">
        <f t="shared" si="51"/>
        <v>1141</v>
      </c>
      <c r="DE21" s="4">
        <f t="shared" si="52"/>
        <v>1057</v>
      </c>
      <c r="DF21" s="4">
        <f t="shared" si="53"/>
        <v>1140</v>
      </c>
      <c r="DG21" s="4">
        <f t="shared" si="54"/>
        <v>1101</v>
      </c>
      <c r="DH21" s="4">
        <f t="shared" si="55"/>
        <v>1350</v>
      </c>
      <c r="DI21" s="4">
        <f t="shared" si="56"/>
        <v>1659</v>
      </c>
      <c r="DJ21" s="4">
        <f t="shared" si="57"/>
        <v>1820</v>
      </c>
      <c r="DK21" s="4">
        <f t="shared" si="58"/>
        <v>1498</v>
      </c>
      <c r="DL21" s="4">
        <f t="shared" si="59"/>
        <v>1356</v>
      </c>
      <c r="DM21" s="4">
        <f t="shared" si="60"/>
        <v>1357</v>
      </c>
      <c r="DN21" s="4">
        <f t="shared" si="61"/>
        <v>1746</v>
      </c>
      <c r="DO21" s="4">
        <f t="shared" si="62"/>
        <v>1900</v>
      </c>
      <c r="DP21" s="4">
        <f t="shared" si="63"/>
        <v>1636</v>
      </c>
      <c r="DQ21" s="4">
        <f t="shared" si="64"/>
        <v>1098</v>
      </c>
      <c r="DR21" s="4">
        <f t="shared" si="65"/>
        <v>747</v>
      </c>
      <c r="DS21" s="4">
        <f t="shared" si="66"/>
        <v>455</v>
      </c>
      <c r="DT21" s="4">
        <f t="shared" si="67"/>
        <v>230</v>
      </c>
      <c r="DU21" s="4">
        <f t="shared" si="68"/>
        <v>108</v>
      </c>
      <c r="DV21" s="4">
        <f t="shared" si="24"/>
        <v>24</v>
      </c>
      <c r="DW21" s="4">
        <f t="shared" si="69"/>
        <v>3179</v>
      </c>
      <c r="DX21" s="4">
        <f t="shared" si="70"/>
        <v>14084</v>
      </c>
      <c r="DY21" s="4">
        <f t="shared" si="71"/>
        <v>6198</v>
      </c>
    </row>
    <row r="22" spans="1:129">
      <c r="A22" s="10">
        <v>42370</v>
      </c>
      <c r="B22" s="58" t="s">
        <v>206</v>
      </c>
      <c r="C22" s="58">
        <f t="shared" si="25"/>
        <v>48018</v>
      </c>
      <c r="D22" s="108">
        <v>410</v>
      </c>
      <c r="E22" s="108">
        <v>387</v>
      </c>
      <c r="F22" s="108">
        <v>399</v>
      </c>
      <c r="G22" s="108">
        <v>434</v>
      </c>
      <c r="H22" s="108">
        <v>413</v>
      </c>
      <c r="I22" s="108">
        <v>429</v>
      </c>
      <c r="J22" s="108">
        <v>433</v>
      </c>
      <c r="K22" s="108">
        <v>447</v>
      </c>
      <c r="L22" s="108">
        <v>420</v>
      </c>
      <c r="M22" s="108">
        <v>437</v>
      </c>
      <c r="N22" s="108">
        <v>434</v>
      </c>
      <c r="O22" s="108">
        <v>482</v>
      </c>
      <c r="P22" s="108">
        <v>443</v>
      </c>
      <c r="Q22" s="108">
        <v>483</v>
      </c>
      <c r="R22" s="108">
        <v>472</v>
      </c>
      <c r="S22" s="108">
        <v>470</v>
      </c>
      <c r="T22" s="108">
        <v>429</v>
      </c>
      <c r="U22" s="108">
        <v>445</v>
      </c>
      <c r="V22" s="108">
        <v>441</v>
      </c>
      <c r="W22" s="108">
        <v>476</v>
      </c>
      <c r="X22" s="108">
        <v>440</v>
      </c>
      <c r="Y22" s="108">
        <v>511</v>
      </c>
      <c r="Z22" s="108">
        <v>489</v>
      </c>
      <c r="AA22" s="108">
        <v>440</v>
      </c>
      <c r="AB22" s="108">
        <v>481</v>
      </c>
      <c r="AC22" s="108">
        <v>480</v>
      </c>
      <c r="AD22" s="108">
        <v>507</v>
      </c>
      <c r="AE22" s="108">
        <v>503</v>
      </c>
      <c r="AF22" s="108">
        <v>479</v>
      </c>
      <c r="AG22" s="108">
        <v>498</v>
      </c>
      <c r="AH22" s="108">
        <v>527</v>
      </c>
      <c r="AI22" s="108">
        <v>521</v>
      </c>
      <c r="AJ22" s="108">
        <v>538</v>
      </c>
      <c r="AK22" s="108">
        <v>577</v>
      </c>
      <c r="AL22" s="108">
        <v>570</v>
      </c>
      <c r="AM22" s="108">
        <v>613</v>
      </c>
      <c r="AN22" s="108">
        <v>732</v>
      </c>
      <c r="AO22" s="108">
        <v>707</v>
      </c>
      <c r="AP22" s="108">
        <v>729</v>
      </c>
      <c r="AQ22" s="108">
        <v>735</v>
      </c>
      <c r="AR22" s="108">
        <v>708</v>
      </c>
      <c r="AS22" s="108">
        <v>841</v>
      </c>
      <c r="AT22" s="108">
        <v>797</v>
      </c>
      <c r="AU22" s="108">
        <v>787</v>
      </c>
      <c r="AV22" s="108">
        <v>793</v>
      </c>
      <c r="AW22" s="108">
        <v>774</v>
      </c>
      <c r="AX22" s="108">
        <v>650</v>
      </c>
      <c r="AY22" s="108">
        <v>698</v>
      </c>
      <c r="AZ22" s="108">
        <v>681</v>
      </c>
      <c r="BA22" s="108">
        <v>511</v>
      </c>
      <c r="BB22" s="108">
        <v>654</v>
      </c>
      <c r="BC22" s="108">
        <v>619</v>
      </c>
      <c r="BD22" s="108">
        <v>551</v>
      </c>
      <c r="BE22" s="108">
        <v>558</v>
      </c>
      <c r="BF22" s="108">
        <v>550</v>
      </c>
      <c r="BG22" s="108">
        <v>520</v>
      </c>
      <c r="BH22" s="108">
        <v>519</v>
      </c>
      <c r="BI22" s="108">
        <v>581</v>
      </c>
      <c r="BJ22" s="108">
        <v>465</v>
      </c>
      <c r="BK22" s="108">
        <v>521</v>
      </c>
      <c r="BL22" s="108">
        <v>580</v>
      </c>
      <c r="BM22" s="108">
        <v>571</v>
      </c>
      <c r="BN22" s="108">
        <v>618</v>
      </c>
      <c r="BO22" s="108">
        <v>740</v>
      </c>
      <c r="BP22" s="108">
        <v>734</v>
      </c>
      <c r="BQ22" s="108">
        <v>778</v>
      </c>
      <c r="BR22" s="108">
        <v>906</v>
      </c>
      <c r="BS22" s="108">
        <v>781</v>
      </c>
      <c r="BT22" s="108">
        <v>830</v>
      </c>
      <c r="BU22" s="108">
        <v>589</v>
      </c>
      <c r="BV22" s="108">
        <v>559</v>
      </c>
      <c r="BW22" s="108">
        <v>662</v>
      </c>
      <c r="BX22" s="108">
        <v>699</v>
      </c>
      <c r="BY22" s="108">
        <v>647</v>
      </c>
      <c r="BZ22" s="108">
        <v>645</v>
      </c>
      <c r="CA22" s="108">
        <v>537</v>
      </c>
      <c r="CB22" s="108">
        <v>487</v>
      </c>
      <c r="CC22" s="108">
        <v>430</v>
      </c>
      <c r="CD22" s="108">
        <v>439</v>
      </c>
      <c r="CE22" s="108">
        <v>364</v>
      </c>
      <c r="CF22" s="108">
        <v>390</v>
      </c>
      <c r="CG22" s="108">
        <v>310</v>
      </c>
      <c r="CH22" s="108">
        <v>306</v>
      </c>
      <c r="CI22" s="108">
        <v>233</v>
      </c>
      <c r="CJ22" s="108">
        <v>211</v>
      </c>
      <c r="CK22" s="108">
        <v>209</v>
      </c>
      <c r="CL22" s="108">
        <v>189</v>
      </c>
      <c r="CM22" s="108">
        <v>151</v>
      </c>
      <c r="CN22" s="108">
        <v>133</v>
      </c>
      <c r="CO22" s="108">
        <v>103</v>
      </c>
      <c r="CP22" s="108">
        <v>107</v>
      </c>
      <c r="CQ22" s="108">
        <v>85</v>
      </c>
      <c r="CR22" s="108">
        <v>51</v>
      </c>
      <c r="CS22" s="108">
        <v>48</v>
      </c>
      <c r="CT22" s="108">
        <v>37</v>
      </c>
      <c r="CU22" s="108">
        <v>33</v>
      </c>
      <c r="CV22" s="108">
        <v>17</v>
      </c>
      <c r="CW22" s="108">
        <v>17</v>
      </c>
      <c r="CX22" s="108">
        <v>20</v>
      </c>
      <c r="CY22" s="108">
        <v>8</v>
      </c>
      <c r="CZ22" s="108">
        <v>18</v>
      </c>
      <c r="DA22" s="108">
        <v>107</v>
      </c>
      <c r="DB22" s="58">
        <f t="shared" ref="DB22:DB24" si="72">SUM(D22:H22)</f>
        <v>2043</v>
      </c>
      <c r="DC22" s="58">
        <f t="shared" ref="DC22:DC24" si="73">SUM(I22:M22)</f>
        <v>2166</v>
      </c>
      <c r="DD22" s="58">
        <f t="shared" ref="DD22:DD24" si="74">SUM(N22:R22)</f>
        <v>2314</v>
      </c>
      <c r="DE22" s="58">
        <f t="shared" ref="DE22:DE24" si="75">SUM(S22:W22)</f>
        <v>2261</v>
      </c>
      <c r="DF22" s="58">
        <f t="shared" ref="DF22:DF24" si="76">SUM(X22:AB22)</f>
        <v>2361</v>
      </c>
      <c r="DG22" s="58">
        <f t="shared" ref="DG22:DG24" si="77">SUM(AC22:AG22)</f>
        <v>2467</v>
      </c>
      <c r="DH22" s="58">
        <f t="shared" ref="DH22:DH24" si="78">SUM(AH22:AL22)</f>
        <v>2733</v>
      </c>
      <c r="DI22" s="58">
        <f t="shared" ref="DI22:DI24" si="79">SUM(AM22:AQ22)</f>
        <v>3516</v>
      </c>
      <c r="DJ22" s="58">
        <f t="shared" ref="DJ22:DJ24" si="80">SUM(AR22:AV22)</f>
        <v>3926</v>
      </c>
      <c r="DK22" s="58">
        <f t="shared" ref="DK22:DK24" si="81">SUM(AW22:BA22)</f>
        <v>3314</v>
      </c>
      <c r="DL22" s="58">
        <f t="shared" ref="DL22:DL24" si="82">SUM(BB22:BF22)</f>
        <v>2932</v>
      </c>
      <c r="DM22" s="58">
        <f t="shared" ref="DM22:DM24" si="83">SUM(BG22:BK22)</f>
        <v>2606</v>
      </c>
      <c r="DN22" s="58">
        <f t="shared" ref="DN22:DN24" si="84">SUM(BL22:BP22)</f>
        <v>3243</v>
      </c>
      <c r="DO22" s="58">
        <f t="shared" ref="DO22:DO24" si="85">SUM(BQ22:BU22)</f>
        <v>3884</v>
      </c>
      <c r="DP22" s="58">
        <f t="shared" ref="DP22:DP24" si="86">SUM(BV22:BZ22)</f>
        <v>3212</v>
      </c>
      <c r="DQ22" s="58">
        <f t="shared" ref="DQ22:DQ24" si="87">SUM(CA22:CE22)</f>
        <v>2257</v>
      </c>
      <c r="DR22" s="58">
        <f t="shared" ref="DR22:DR24" si="88">SUM(CF22:CJ22)</f>
        <v>1450</v>
      </c>
      <c r="DS22" s="58">
        <f t="shared" ref="DS22:DS24" si="89">SUM(CK22:CO22)</f>
        <v>785</v>
      </c>
      <c r="DT22" s="58">
        <f t="shared" ref="DT22:DT24" si="90">SUM(CP22:CT22)</f>
        <v>328</v>
      </c>
      <c r="DU22" s="58">
        <f t="shared" ref="DU22:DU24" si="91">SUM(CU22:CY22)</f>
        <v>95</v>
      </c>
      <c r="DV22" s="58">
        <f t="shared" ref="DV22:DV24" si="92">CZ22</f>
        <v>18</v>
      </c>
      <c r="DW22" s="58">
        <f t="shared" ref="DW22:DW24" si="93">SUM(D22:R22)</f>
        <v>6523</v>
      </c>
      <c r="DX22" s="58">
        <f t="shared" ref="DX22:DX24" si="94">SUM(S22:BP22)</f>
        <v>29359</v>
      </c>
      <c r="DY22" s="58">
        <f t="shared" ref="DY22:DY24" si="95">SUM(BQ22:CZ22)</f>
        <v>12029</v>
      </c>
    </row>
    <row r="23" spans="1:129">
      <c r="A23" s="10">
        <v>42370</v>
      </c>
      <c r="B23" s="58" t="s">
        <v>1000</v>
      </c>
      <c r="C23" s="58">
        <f t="shared" si="25"/>
        <v>24345</v>
      </c>
      <c r="D23" s="108">
        <v>202</v>
      </c>
      <c r="E23" s="108">
        <v>209</v>
      </c>
      <c r="F23" s="108">
        <v>210</v>
      </c>
      <c r="G23" s="108">
        <v>213</v>
      </c>
      <c r="H23" s="108">
        <v>206</v>
      </c>
      <c r="I23" s="108">
        <v>206</v>
      </c>
      <c r="J23" s="108">
        <v>223</v>
      </c>
      <c r="K23" s="108">
        <v>257</v>
      </c>
      <c r="L23" s="108">
        <v>208</v>
      </c>
      <c r="M23" s="108">
        <v>228</v>
      </c>
      <c r="N23" s="108">
        <v>228</v>
      </c>
      <c r="O23" s="108">
        <v>246</v>
      </c>
      <c r="P23" s="108">
        <v>231</v>
      </c>
      <c r="Q23" s="108">
        <v>239</v>
      </c>
      <c r="R23" s="108">
        <v>244</v>
      </c>
      <c r="S23" s="108">
        <v>236</v>
      </c>
      <c r="T23" s="108">
        <v>235</v>
      </c>
      <c r="U23" s="108">
        <v>219</v>
      </c>
      <c r="V23" s="108">
        <v>227</v>
      </c>
      <c r="W23" s="108">
        <v>236</v>
      </c>
      <c r="X23" s="108">
        <v>240</v>
      </c>
      <c r="Y23" s="108">
        <v>262</v>
      </c>
      <c r="Z23" s="108">
        <v>273</v>
      </c>
      <c r="AA23" s="108">
        <v>241</v>
      </c>
      <c r="AB23" s="108">
        <v>255</v>
      </c>
      <c r="AC23" s="108">
        <v>247</v>
      </c>
      <c r="AD23" s="108">
        <v>284</v>
      </c>
      <c r="AE23" s="108">
        <v>262</v>
      </c>
      <c r="AF23" s="108">
        <v>265</v>
      </c>
      <c r="AG23" s="108">
        <v>281</v>
      </c>
      <c r="AH23" s="108">
        <v>280</v>
      </c>
      <c r="AI23" s="108">
        <v>287</v>
      </c>
      <c r="AJ23" s="108">
        <v>276</v>
      </c>
      <c r="AK23" s="108">
        <v>311</v>
      </c>
      <c r="AL23" s="108">
        <v>274</v>
      </c>
      <c r="AM23" s="108">
        <v>324</v>
      </c>
      <c r="AN23" s="108">
        <v>395</v>
      </c>
      <c r="AO23" s="108">
        <v>367</v>
      </c>
      <c r="AP23" s="108">
        <v>380</v>
      </c>
      <c r="AQ23" s="108">
        <v>377</v>
      </c>
      <c r="AR23" s="108">
        <v>379</v>
      </c>
      <c r="AS23" s="108">
        <v>440</v>
      </c>
      <c r="AT23" s="108">
        <v>439</v>
      </c>
      <c r="AU23" s="108">
        <v>418</v>
      </c>
      <c r="AV23" s="108">
        <v>427</v>
      </c>
      <c r="AW23" s="108">
        <v>429</v>
      </c>
      <c r="AX23" s="108">
        <v>345</v>
      </c>
      <c r="AY23" s="108">
        <v>365</v>
      </c>
      <c r="AZ23" s="108">
        <v>360</v>
      </c>
      <c r="BA23" s="108">
        <v>267</v>
      </c>
      <c r="BB23" s="108">
        <v>340</v>
      </c>
      <c r="BC23" s="108">
        <v>312</v>
      </c>
      <c r="BD23" s="108">
        <v>306</v>
      </c>
      <c r="BE23" s="108">
        <v>296</v>
      </c>
      <c r="BF23" s="108">
        <v>287</v>
      </c>
      <c r="BG23" s="108">
        <v>247</v>
      </c>
      <c r="BH23" s="108">
        <v>274</v>
      </c>
      <c r="BI23" s="108">
        <v>278</v>
      </c>
      <c r="BJ23" s="108">
        <v>243</v>
      </c>
      <c r="BK23" s="108">
        <v>248</v>
      </c>
      <c r="BL23" s="108">
        <v>293</v>
      </c>
      <c r="BM23" s="108">
        <v>267</v>
      </c>
      <c r="BN23" s="108">
        <v>291</v>
      </c>
      <c r="BO23" s="108">
        <v>370</v>
      </c>
      <c r="BP23" s="108">
        <v>374</v>
      </c>
      <c r="BQ23" s="108">
        <v>394</v>
      </c>
      <c r="BR23" s="108">
        <v>435</v>
      </c>
      <c r="BS23" s="108">
        <v>371</v>
      </c>
      <c r="BT23" s="108">
        <v>393</v>
      </c>
      <c r="BU23" s="108">
        <v>283</v>
      </c>
      <c r="BV23" s="108">
        <v>286</v>
      </c>
      <c r="BW23" s="108">
        <v>338</v>
      </c>
      <c r="BX23" s="108">
        <v>333</v>
      </c>
      <c r="BY23" s="108">
        <v>300</v>
      </c>
      <c r="BZ23" s="108">
        <v>329</v>
      </c>
      <c r="CA23" s="108">
        <v>264</v>
      </c>
      <c r="CB23" s="108">
        <v>251</v>
      </c>
      <c r="CC23" s="108">
        <v>224</v>
      </c>
      <c r="CD23" s="108">
        <v>234</v>
      </c>
      <c r="CE23" s="108">
        <v>169</v>
      </c>
      <c r="CF23" s="108">
        <v>170</v>
      </c>
      <c r="CG23" s="108">
        <v>127</v>
      </c>
      <c r="CH23" s="108">
        <v>148</v>
      </c>
      <c r="CI23" s="108">
        <v>88</v>
      </c>
      <c r="CJ23" s="108">
        <v>89</v>
      </c>
      <c r="CK23" s="108">
        <v>82</v>
      </c>
      <c r="CL23" s="108">
        <v>68</v>
      </c>
      <c r="CM23" s="108">
        <v>52</v>
      </c>
      <c r="CN23" s="108">
        <v>40</v>
      </c>
      <c r="CO23" s="108">
        <v>33</v>
      </c>
      <c r="CP23" s="108">
        <v>36</v>
      </c>
      <c r="CQ23" s="108">
        <v>17</v>
      </c>
      <c r="CR23" s="108">
        <v>9</v>
      </c>
      <c r="CS23" s="108">
        <v>7</v>
      </c>
      <c r="CT23" s="108">
        <v>7</v>
      </c>
      <c r="CU23" s="108">
        <v>7</v>
      </c>
      <c r="CV23" s="108">
        <v>1</v>
      </c>
      <c r="CW23" s="108">
        <v>3</v>
      </c>
      <c r="CX23" s="108">
        <v>2</v>
      </c>
      <c r="CY23" s="108">
        <v>0</v>
      </c>
      <c r="CZ23" s="108">
        <v>2</v>
      </c>
      <c r="DA23" s="108">
        <v>74</v>
      </c>
      <c r="DB23" s="58">
        <f t="shared" si="72"/>
        <v>1040</v>
      </c>
      <c r="DC23" s="58">
        <f t="shared" si="73"/>
        <v>1122</v>
      </c>
      <c r="DD23" s="58">
        <f t="shared" si="74"/>
        <v>1188</v>
      </c>
      <c r="DE23" s="58">
        <f t="shared" si="75"/>
        <v>1153</v>
      </c>
      <c r="DF23" s="58">
        <f t="shared" si="76"/>
        <v>1271</v>
      </c>
      <c r="DG23" s="58">
        <f t="shared" si="77"/>
        <v>1339</v>
      </c>
      <c r="DH23" s="58">
        <f t="shared" si="78"/>
        <v>1428</v>
      </c>
      <c r="DI23" s="58">
        <f t="shared" si="79"/>
        <v>1843</v>
      </c>
      <c r="DJ23" s="58">
        <f t="shared" si="80"/>
        <v>2103</v>
      </c>
      <c r="DK23" s="58">
        <f t="shared" si="81"/>
        <v>1766</v>
      </c>
      <c r="DL23" s="58">
        <f t="shared" si="82"/>
        <v>1541</v>
      </c>
      <c r="DM23" s="58">
        <f t="shared" si="83"/>
        <v>1290</v>
      </c>
      <c r="DN23" s="58">
        <f t="shared" si="84"/>
        <v>1595</v>
      </c>
      <c r="DO23" s="58">
        <f t="shared" si="85"/>
        <v>1876</v>
      </c>
      <c r="DP23" s="58">
        <f t="shared" si="86"/>
        <v>1586</v>
      </c>
      <c r="DQ23" s="58">
        <f t="shared" si="87"/>
        <v>1142</v>
      </c>
      <c r="DR23" s="58">
        <f t="shared" si="88"/>
        <v>622</v>
      </c>
      <c r="DS23" s="58">
        <f t="shared" si="89"/>
        <v>275</v>
      </c>
      <c r="DT23" s="58">
        <f t="shared" si="90"/>
        <v>76</v>
      </c>
      <c r="DU23" s="58">
        <f t="shared" si="91"/>
        <v>13</v>
      </c>
      <c r="DV23" s="58">
        <f t="shared" si="92"/>
        <v>2</v>
      </c>
      <c r="DW23" s="58">
        <f t="shared" si="93"/>
        <v>3350</v>
      </c>
      <c r="DX23" s="58">
        <f t="shared" si="94"/>
        <v>15329</v>
      </c>
      <c r="DY23" s="58">
        <f t="shared" si="95"/>
        <v>5592</v>
      </c>
    </row>
    <row r="24" spans="1:129">
      <c r="A24" s="10">
        <v>42370</v>
      </c>
      <c r="B24" s="58" t="s">
        <v>1001</v>
      </c>
      <c r="C24" s="58">
        <f t="shared" si="25"/>
        <v>23673</v>
      </c>
      <c r="D24" s="108">
        <v>208</v>
      </c>
      <c r="E24" s="108">
        <v>178</v>
      </c>
      <c r="F24" s="108">
        <v>189</v>
      </c>
      <c r="G24" s="108">
        <v>221</v>
      </c>
      <c r="H24" s="108">
        <v>207</v>
      </c>
      <c r="I24" s="108">
        <v>223</v>
      </c>
      <c r="J24" s="108">
        <v>210</v>
      </c>
      <c r="K24" s="108">
        <v>190</v>
      </c>
      <c r="L24" s="108">
        <v>212</v>
      </c>
      <c r="M24" s="108">
        <v>209</v>
      </c>
      <c r="N24" s="108">
        <v>206</v>
      </c>
      <c r="O24" s="108">
        <v>236</v>
      </c>
      <c r="P24" s="108">
        <v>212</v>
      </c>
      <c r="Q24" s="108">
        <v>244</v>
      </c>
      <c r="R24" s="108">
        <v>228</v>
      </c>
      <c r="S24" s="108">
        <v>234</v>
      </c>
      <c r="T24" s="108">
        <v>194</v>
      </c>
      <c r="U24" s="108">
        <v>226</v>
      </c>
      <c r="V24" s="108">
        <v>214</v>
      </c>
      <c r="W24" s="108">
        <v>240</v>
      </c>
      <c r="X24" s="108">
        <v>200</v>
      </c>
      <c r="Y24" s="108">
        <v>249</v>
      </c>
      <c r="Z24" s="108">
        <v>216</v>
      </c>
      <c r="AA24" s="108">
        <v>199</v>
      </c>
      <c r="AB24" s="108">
        <v>226</v>
      </c>
      <c r="AC24" s="108">
        <v>233</v>
      </c>
      <c r="AD24" s="108">
        <v>223</v>
      </c>
      <c r="AE24" s="108">
        <v>241</v>
      </c>
      <c r="AF24" s="108">
        <v>214</v>
      </c>
      <c r="AG24" s="108">
        <v>217</v>
      </c>
      <c r="AH24" s="108">
        <v>247</v>
      </c>
      <c r="AI24" s="108">
        <v>234</v>
      </c>
      <c r="AJ24" s="108">
        <v>262</v>
      </c>
      <c r="AK24" s="108">
        <v>266</v>
      </c>
      <c r="AL24" s="108">
        <v>296</v>
      </c>
      <c r="AM24" s="108">
        <v>289</v>
      </c>
      <c r="AN24" s="108">
        <v>337</v>
      </c>
      <c r="AO24" s="108">
        <v>340</v>
      </c>
      <c r="AP24" s="108">
        <v>349</v>
      </c>
      <c r="AQ24" s="108">
        <v>358</v>
      </c>
      <c r="AR24" s="108">
        <v>329</v>
      </c>
      <c r="AS24" s="108">
        <v>401</v>
      </c>
      <c r="AT24" s="108">
        <v>358</v>
      </c>
      <c r="AU24" s="108">
        <v>369</v>
      </c>
      <c r="AV24" s="108">
        <v>366</v>
      </c>
      <c r="AW24" s="108">
        <v>345</v>
      </c>
      <c r="AX24" s="108">
        <v>305</v>
      </c>
      <c r="AY24" s="108">
        <v>333</v>
      </c>
      <c r="AZ24" s="108">
        <v>321</v>
      </c>
      <c r="BA24" s="108">
        <v>244</v>
      </c>
      <c r="BB24" s="108">
        <v>314</v>
      </c>
      <c r="BC24" s="108">
        <v>307</v>
      </c>
      <c r="BD24" s="108">
        <v>245</v>
      </c>
      <c r="BE24" s="108">
        <v>262</v>
      </c>
      <c r="BF24" s="108">
        <v>263</v>
      </c>
      <c r="BG24" s="108">
        <v>273</v>
      </c>
      <c r="BH24" s="108">
        <v>245</v>
      </c>
      <c r="BI24" s="108">
        <v>303</v>
      </c>
      <c r="BJ24" s="108">
        <v>222</v>
      </c>
      <c r="BK24" s="108">
        <v>273</v>
      </c>
      <c r="BL24" s="108">
        <v>287</v>
      </c>
      <c r="BM24" s="108">
        <v>304</v>
      </c>
      <c r="BN24" s="108">
        <v>327</v>
      </c>
      <c r="BO24" s="108">
        <v>370</v>
      </c>
      <c r="BP24" s="108">
        <v>360</v>
      </c>
      <c r="BQ24" s="108">
        <v>384</v>
      </c>
      <c r="BR24" s="108">
        <v>471</v>
      </c>
      <c r="BS24" s="108">
        <v>410</v>
      </c>
      <c r="BT24" s="108">
        <v>437</v>
      </c>
      <c r="BU24" s="108">
        <v>306</v>
      </c>
      <c r="BV24" s="108">
        <v>273</v>
      </c>
      <c r="BW24" s="108">
        <v>324</v>
      </c>
      <c r="BX24" s="108">
        <v>366</v>
      </c>
      <c r="BY24" s="108">
        <v>347</v>
      </c>
      <c r="BZ24" s="108">
        <v>316</v>
      </c>
      <c r="CA24" s="108">
        <v>273</v>
      </c>
      <c r="CB24" s="108">
        <v>236</v>
      </c>
      <c r="CC24" s="108">
        <v>206</v>
      </c>
      <c r="CD24" s="108">
        <v>205</v>
      </c>
      <c r="CE24" s="108">
        <v>195</v>
      </c>
      <c r="CF24" s="108">
        <v>220</v>
      </c>
      <c r="CG24" s="108">
        <v>183</v>
      </c>
      <c r="CH24" s="108">
        <v>158</v>
      </c>
      <c r="CI24" s="108">
        <v>145</v>
      </c>
      <c r="CJ24" s="108">
        <v>122</v>
      </c>
      <c r="CK24" s="108">
        <v>127</v>
      </c>
      <c r="CL24" s="108">
        <v>121</v>
      </c>
      <c r="CM24" s="108">
        <v>99</v>
      </c>
      <c r="CN24" s="108">
        <v>93</v>
      </c>
      <c r="CO24" s="108">
        <v>70</v>
      </c>
      <c r="CP24" s="108">
        <v>71</v>
      </c>
      <c r="CQ24" s="108">
        <v>68</v>
      </c>
      <c r="CR24" s="108">
        <v>42</v>
      </c>
      <c r="CS24" s="108">
        <v>41</v>
      </c>
      <c r="CT24" s="108">
        <v>30</v>
      </c>
      <c r="CU24" s="108">
        <v>26</v>
      </c>
      <c r="CV24" s="108">
        <v>16</v>
      </c>
      <c r="CW24" s="108">
        <v>14</v>
      </c>
      <c r="CX24" s="108">
        <v>18</v>
      </c>
      <c r="CY24" s="108">
        <v>8</v>
      </c>
      <c r="CZ24" s="108">
        <v>16</v>
      </c>
      <c r="DA24" s="108">
        <v>33</v>
      </c>
      <c r="DB24" s="58">
        <f t="shared" si="72"/>
        <v>1003</v>
      </c>
      <c r="DC24" s="58">
        <f t="shared" si="73"/>
        <v>1044</v>
      </c>
      <c r="DD24" s="58">
        <f t="shared" si="74"/>
        <v>1126</v>
      </c>
      <c r="DE24" s="58">
        <f t="shared" si="75"/>
        <v>1108</v>
      </c>
      <c r="DF24" s="58">
        <f t="shared" si="76"/>
        <v>1090</v>
      </c>
      <c r="DG24" s="58">
        <f t="shared" si="77"/>
        <v>1128</v>
      </c>
      <c r="DH24" s="58">
        <f t="shared" si="78"/>
        <v>1305</v>
      </c>
      <c r="DI24" s="58">
        <f t="shared" si="79"/>
        <v>1673</v>
      </c>
      <c r="DJ24" s="58">
        <f t="shared" si="80"/>
        <v>1823</v>
      </c>
      <c r="DK24" s="58">
        <f t="shared" si="81"/>
        <v>1548</v>
      </c>
      <c r="DL24" s="58">
        <f t="shared" si="82"/>
        <v>1391</v>
      </c>
      <c r="DM24" s="58">
        <f t="shared" si="83"/>
        <v>1316</v>
      </c>
      <c r="DN24" s="58">
        <f t="shared" si="84"/>
        <v>1648</v>
      </c>
      <c r="DO24" s="58">
        <f t="shared" si="85"/>
        <v>2008</v>
      </c>
      <c r="DP24" s="58">
        <f t="shared" si="86"/>
        <v>1626</v>
      </c>
      <c r="DQ24" s="58">
        <f t="shared" si="87"/>
        <v>1115</v>
      </c>
      <c r="DR24" s="58">
        <f t="shared" si="88"/>
        <v>828</v>
      </c>
      <c r="DS24" s="58">
        <f t="shared" si="89"/>
        <v>510</v>
      </c>
      <c r="DT24" s="58">
        <f t="shared" si="90"/>
        <v>252</v>
      </c>
      <c r="DU24" s="58">
        <f t="shared" si="91"/>
        <v>82</v>
      </c>
      <c r="DV24" s="58">
        <f t="shared" si="92"/>
        <v>16</v>
      </c>
      <c r="DW24" s="58">
        <f t="shared" si="93"/>
        <v>3173</v>
      </c>
      <c r="DX24" s="58">
        <f t="shared" si="94"/>
        <v>14030</v>
      </c>
      <c r="DY24" s="58">
        <f t="shared" si="95"/>
        <v>6437</v>
      </c>
    </row>
    <row r="25" spans="1:129">
      <c r="A25" s="10">
        <v>42736</v>
      </c>
      <c r="B25" s="58" t="s">
        <v>206</v>
      </c>
      <c r="C25" s="58">
        <f t="shared" ref="C25:C27" si="96">SUM(D25:DA25)</f>
        <v>48075</v>
      </c>
      <c r="D25" s="108">
        <v>349</v>
      </c>
      <c r="E25" s="108">
        <v>514</v>
      </c>
      <c r="F25" s="108">
        <v>390</v>
      </c>
      <c r="G25" s="108">
        <v>410</v>
      </c>
      <c r="H25" s="108">
        <v>456</v>
      </c>
      <c r="I25" s="108">
        <v>418</v>
      </c>
      <c r="J25" s="108">
        <v>403</v>
      </c>
      <c r="K25" s="108">
        <v>437</v>
      </c>
      <c r="L25" s="108">
        <v>461</v>
      </c>
      <c r="M25" s="108">
        <v>405</v>
      </c>
      <c r="N25" s="108">
        <v>427</v>
      </c>
      <c r="O25" s="108">
        <v>444</v>
      </c>
      <c r="P25" s="108">
        <v>493</v>
      </c>
      <c r="Q25" s="108">
        <v>439</v>
      </c>
      <c r="R25" s="108">
        <v>492</v>
      </c>
      <c r="S25" s="108">
        <v>467</v>
      </c>
      <c r="T25" s="108">
        <v>459</v>
      </c>
      <c r="U25" s="108">
        <v>413</v>
      </c>
      <c r="V25" s="108">
        <v>456</v>
      </c>
      <c r="W25" s="108">
        <v>460</v>
      </c>
      <c r="X25" s="108">
        <v>458</v>
      </c>
      <c r="Y25" s="108">
        <v>462</v>
      </c>
      <c r="Z25" s="108">
        <v>498</v>
      </c>
      <c r="AA25" s="108">
        <v>450</v>
      </c>
      <c r="AB25" s="108">
        <v>442</v>
      </c>
      <c r="AC25" s="108">
        <v>515</v>
      </c>
      <c r="AD25" s="108">
        <v>465</v>
      </c>
      <c r="AE25" s="108">
        <v>532</v>
      </c>
      <c r="AF25" s="108">
        <v>501</v>
      </c>
      <c r="AG25" s="108">
        <v>499</v>
      </c>
      <c r="AH25" s="108">
        <v>517</v>
      </c>
      <c r="AI25" s="108">
        <v>505</v>
      </c>
      <c r="AJ25" s="108">
        <v>521</v>
      </c>
      <c r="AK25" s="108">
        <v>572</v>
      </c>
      <c r="AL25" s="108">
        <v>574</v>
      </c>
      <c r="AM25" s="108">
        <v>578</v>
      </c>
      <c r="AN25" s="108">
        <v>660</v>
      </c>
      <c r="AO25" s="108">
        <v>726</v>
      </c>
      <c r="AP25" s="108">
        <v>699</v>
      </c>
      <c r="AQ25" s="108">
        <v>745</v>
      </c>
      <c r="AR25" s="108">
        <v>739</v>
      </c>
      <c r="AS25" s="108">
        <v>752</v>
      </c>
      <c r="AT25" s="108">
        <v>823</v>
      </c>
      <c r="AU25" s="108">
        <v>810</v>
      </c>
      <c r="AV25" s="108">
        <v>771</v>
      </c>
      <c r="AW25" s="108">
        <v>805</v>
      </c>
      <c r="AX25" s="108">
        <v>728</v>
      </c>
      <c r="AY25" s="108">
        <v>674</v>
      </c>
      <c r="AZ25" s="108">
        <v>659</v>
      </c>
      <c r="BA25" s="108">
        <v>673</v>
      </c>
      <c r="BB25" s="108">
        <v>529</v>
      </c>
      <c r="BC25" s="108">
        <v>653</v>
      </c>
      <c r="BD25" s="108">
        <v>609</v>
      </c>
      <c r="BE25" s="108">
        <v>544</v>
      </c>
      <c r="BF25" s="108">
        <v>568</v>
      </c>
      <c r="BG25" s="108">
        <v>522</v>
      </c>
      <c r="BH25" s="108">
        <v>514</v>
      </c>
      <c r="BI25" s="108">
        <v>552</v>
      </c>
      <c r="BJ25" s="108">
        <v>534</v>
      </c>
      <c r="BK25" s="108">
        <v>489</v>
      </c>
      <c r="BL25" s="108">
        <v>526</v>
      </c>
      <c r="BM25" s="108">
        <v>590</v>
      </c>
      <c r="BN25" s="108">
        <v>561</v>
      </c>
      <c r="BO25" s="108">
        <v>624</v>
      </c>
      <c r="BP25" s="108">
        <v>760</v>
      </c>
      <c r="BQ25" s="108">
        <v>733</v>
      </c>
      <c r="BR25" s="108">
        <v>794</v>
      </c>
      <c r="BS25" s="108">
        <v>890</v>
      </c>
      <c r="BT25" s="108">
        <v>782</v>
      </c>
      <c r="BU25" s="108">
        <v>818</v>
      </c>
      <c r="BV25" s="108">
        <v>509</v>
      </c>
      <c r="BW25" s="108">
        <v>574</v>
      </c>
      <c r="BX25" s="108">
        <v>698</v>
      </c>
      <c r="BY25" s="108">
        <v>656</v>
      </c>
      <c r="BZ25" s="108">
        <v>663</v>
      </c>
      <c r="CA25" s="108">
        <v>604</v>
      </c>
      <c r="CB25" s="108">
        <v>505</v>
      </c>
      <c r="CC25" s="108">
        <v>457</v>
      </c>
      <c r="CD25" s="108">
        <v>419</v>
      </c>
      <c r="CE25" s="108">
        <v>405</v>
      </c>
      <c r="CF25" s="108">
        <v>357</v>
      </c>
      <c r="CG25" s="108">
        <v>368</v>
      </c>
      <c r="CH25" s="108">
        <v>299</v>
      </c>
      <c r="CI25" s="108">
        <v>264</v>
      </c>
      <c r="CJ25" s="108">
        <v>227</v>
      </c>
      <c r="CK25" s="108">
        <v>191</v>
      </c>
      <c r="CL25" s="108">
        <v>203</v>
      </c>
      <c r="CM25" s="108">
        <v>153</v>
      </c>
      <c r="CN25" s="108">
        <v>140</v>
      </c>
      <c r="CO25" s="108">
        <v>110</v>
      </c>
      <c r="CP25" s="108">
        <v>86</v>
      </c>
      <c r="CQ25" s="108">
        <v>89</v>
      </c>
      <c r="CR25" s="108">
        <v>69</v>
      </c>
      <c r="CS25" s="108">
        <v>43</v>
      </c>
      <c r="CT25" s="108">
        <v>32</v>
      </c>
      <c r="CU25" s="108">
        <v>30</v>
      </c>
      <c r="CV25" s="108">
        <v>28</v>
      </c>
      <c r="CW25" s="108">
        <v>12</v>
      </c>
      <c r="CX25" s="108">
        <v>13</v>
      </c>
      <c r="CY25" s="108">
        <v>14</v>
      </c>
      <c r="CZ25" s="108">
        <v>12</v>
      </c>
      <c r="DA25" s="108">
        <v>107</v>
      </c>
      <c r="DB25" s="58">
        <f t="shared" ref="DB25:DB27" si="97">SUM(D25:H25)</f>
        <v>2119</v>
      </c>
      <c r="DC25" s="58">
        <f t="shared" ref="DC25:DC27" si="98">SUM(I25:M25)</f>
        <v>2124</v>
      </c>
      <c r="DD25" s="58">
        <f t="shared" ref="DD25:DD27" si="99">SUM(N25:R25)</f>
        <v>2295</v>
      </c>
      <c r="DE25" s="58">
        <f t="shared" ref="DE25:DE27" si="100">SUM(S25:W25)</f>
        <v>2255</v>
      </c>
      <c r="DF25" s="58">
        <f t="shared" ref="DF25:DF27" si="101">SUM(X25:AB25)</f>
        <v>2310</v>
      </c>
      <c r="DG25" s="58">
        <f t="shared" ref="DG25:DG27" si="102">SUM(AC25:AG25)</f>
        <v>2512</v>
      </c>
      <c r="DH25" s="58">
        <f t="shared" ref="DH25:DH27" si="103">SUM(AH25:AL25)</f>
        <v>2689</v>
      </c>
      <c r="DI25" s="58">
        <f t="shared" ref="DI25:DI27" si="104">SUM(AM25:AQ25)</f>
        <v>3408</v>
      </c>
      <c r="DJ25" s="58">
        <f t="shared" ref="DJ25:DJ27" si="105">SUM(AR25:AV25)</f>
        <v>3895</v>
      </c>
      <c r="DK25" s="58">
        <f t="shared" ref="DK25:DK27" si="106">SUM(AW25:BA25)</f>
        <v>3539</v>
      </c>
      <c r="DL25" s="58">
        <f t="shared" ref="DL25:DL27" si="107">SUM(BB25:BF25)</f>
        <v>2903</v>
      </c>
      <c r="DM25" s="58">
        <f t="shared" ref="DM25:DM27" si="108">SUM(BG25:BK25)</f>
        <v>2611</v>
      </c>
      <c r="DN25" s="58">
        <f t="shared" ref="DN25:DN27" si="109">SUM(BL25:BP25)</f>
        <v>3061</v>
      </c>
      <c r="DO25" s="58">
        <f t="shared" ref="DO25:DO27" si="110">SUM(BQ25:BU25)</f>
        <v>4017</v>
      </c>
      <c r="DP25" s="58">
        <f t="shared" ref="DP25:DP27" si="111">SUM(BV25:BZ25)</f>
        <v>3100</v>
      </c>
      <c r="DQ25" s="58">
        <f t="shared" ref="DQ25:DQ27" si="112">SUM(CA25:CE25)</f>
        <v>2390</v>
      </c>
      <c r="DR25" s="58">
        <f t="shared" ref="DR25:DR27" si="113">SUM(CF25:CJ25)</f>
        <v>1515</v>
      </c>
      <c r="DS25" s="58">
        <f t="shared" ref="DS25:DS27" si="114">SUM(CK25:CO25)</f>
        <v>797</v>
      </c>
      <c r="DT25" s="58">
        <f t="shared" ref="DT25:DT27" si="115">SUM(CP25:CT25)</f>
        <v>319</v>
      </c>
      <c r="DU25" s="58">
        <f t="shared" ref="DU25:DU27" si="116">SUM(CU25:CY25)</f>
        <v>97</v>
      </c>
      <c r="DV25" s="58">
        <f t="shared" ref="DV25:DV27" si="117">CZ25</f>
        <v>12</v>
      </c>
      <c r="DW25" s="58">
        <f t="shared" ref="DW25:DW27" si="118">SUM(D25:R25)</f>
        <v>6538</v>
      </c>
      <c r="DX25" s="58">
        <f t="shared" ref="DX25:DX27" si="119">SUM(S25:BP25)</f>
        <v>29183</v>
      </c>
      <c r="DY25" s="58">
        <f t="shared" ref="DY25:DY27" si="120">SUM(BQ25:CZ25)</f>
        <v>12247</v>
      </c>
    </row>
    <row r="26" spans="1:129">
      <c r="A26" s="10">
        <v>42736</v>
      </c>
      <c r="B26" s="58" t="s">
        <v>1000</v>
      </c>
      <c r="C26" s="58">
        <f t="shared" si="96"/>
        <v>24393</v>
      </c>
      <c r="D26" s="108">
        <v>192</v>
      </c>
      <c r="E26" s="108">
        <v>253</v>
      </c>
      <c r="F26" s="108">
        <v>211</v>
      </c>
      <c r="G26" s="108">
        <v>219</v>
      </c>
      <c r="H26" s="108">
        <v>224</v>
      </c>
      <c r="I26" s="108">
        <v>201</v>
      </c>
      <c r="J26" s="108">
        <v>190</v>
      </c>
      <c r="K26" s="108">
        <v>238</v>
      </c>
      <c r="L26" s="108">
        <v>252</v>
      </c>
      <c r="M26" s="108">
        <v>204</v>
      </c>
      <c r="N26" s="108">
        <v>219</v>
      </c>
      <c r="O26" s="108">
        <v>240</v>
      </c>
      <c r="P26" s="108">
        <v>241</v>
      </c>
      <c r="Q26" s="108">
        <v>232</v>
      </c>
      <c r="R26" s="108">
        <v>236</v>
      </c>
      <c r="S26" s="108">
        <v>247</v>
      </c>
      <c r="T26" s="108">
        <v>241</v>
      </c>
      <c r="U26" s="108">
        <v>225</v>
      </c>
      <c r="V26" s="108">
        <v>215</v>
      </c>
      <c r="W26" s="108">
        <v>237</v>
      </c>
      <c r="X26" s="108">
        <v>240</v>
      </c>
      <c r="Y26" s="108">
        <v>252</v>
      </c>
      <c r="Z26" s="108">
        <v>264</v>
      </c>
      <c r="AA26" s="108">
        <v>235</v>
      </c>
      <c r="AB26" s="108">
        <v>248</v>
      </c>
      <c r="AC26" s="108">
        <v>275</v>
      </c>
      <c r="AD26" s="108">
        <v>237</v>
      </c>
      <c r="AE26" s="108">
        <v>291</v>
      </c>
      <c r="AF26" s="108">
        <v>259</v>
      </c>
      <c r="AG26" s="108">
        <v>276</v>
      </c>
      <c r="AH26" s="108">
        <v>285</v>
      </c>
      <c r="AI26" s="108">
        <v>280</v>
      </c>
      <c r="AJ26" s="108">
        <v>283</v>
      </c>
      <c r="AK26" s="108">
        <v>295</v>
      </c>
      <c r="AL26" s="108">
        <v>294</v>
      </c>
      <c r="AM26" s="108">
        <v>295</v>
      </c>
      <c r="AN26" s="108">
        <v>348</v>
      </c>
      <c r="AO26" s="108">
        <v>395</v>
      </c>
      <c r="AP26" s="108">
        <v>365</v>
      </c>
      <c r="AQ26" s="108">
        <v>381</v>
      </c>
      <c r="AR26" s="108">
        <v>396</v>
      </c>
      <c r="AS26" s="108">
        <v>395</v>
      </c>
      <c r="AT26" s="108">
        <v>436</v>
      </c>
      <c r="AU26" s="108">
        <v>445</v>
      </c>
      <c r="AV26" s="108">
        <v>408</v>
      </c>
      <c r="AW26" s="108">
        <v>446</v>
      </c>
      <c r="AX26" s="108">
        <v>398</v>
      </c>
      <c r="AY26" s="108">
        <v>356</v>
      </c>
      <c r="AZ26" s="108">
        <v>348</v>
      </c>
      <c r="BA26" s="108">
        <v>342</v>
      </c>
      <c r="BB26" s="108">
        <v>272</v>
      </c>
      <c r="BC26" s="108">
        <v>346</v>
      </c>
      <c r="BD26" s="108">
        <v>310</v>
      </c>
      <c r="BE26" s="108">
        <v>297</v>
      </c>
      <c r="BF26" s="108">
        <v>298</v>
      </c>
      <c r="BG26" s="108">
        <v>260</v>
      </c>
      <c r="BH26" s="108">
        <v>253</v>
      </c>
      <c r="BI26" s="108">
        <v>284</v>
      </c>
      <c r="BJ26" s="108">
        <v>262</v>
      </c>
      <c r="BK26" s="108">
        <v>255</v>
      </c>
      <c r="BL26" s="108">
        <v>260</v>
      </c>
      <c r="BM26" s="108">
        <v>288</v>
      </c>
      <c r="BN26" s="108">
        <v>260</v>
      </c>
      <c r="BO26" s="108">
        <v>305</v>
      </c>
      <c r="BP26" s="108">
        <v>377</v>
      </c>
      <c r="BQ26" s="108">
        <v>361</v>
      </c>
      <c r="BR26" s="108">
        <v>401</v>
      </c>
      <c r="BS26" s="108">
        <v>437</v>
      </c>
      <c r="BT26" s="108">
        <v>360</v>
      </c>
      <c r="BU26" s="108">
        <v>396</v>
      </c>
      <c r="BV26" s="108">
        <v>237</v>
      </c>
      <c r="BW26" s="108">
        <v>301</v>
      </c>
      <c r="BX26" s="108">
        <v>355</v>
      </c>
      <c r="BY26" s="108">
        <v>297</v>
      </c>
      <c r="BZ26" s="108">
        <v>321</v>
      </c>
      <c r="CA26" s="108">
        <v>301</v>
      </c>
      <c r="CB26" s="108">
        <v>241</v>
      </c>
      <c r="CC26" s="108">
        <v>241</v>
      </c>
      <c r="CD26" s="108">
        <v>220</v>
      </c>
      <c r="CE26" s="108">
        <v>208</v>
      </c>
      <c r="CF26" s="108">
        <v>159</v>
      </c>
      <c r="CG26" s="108">
        <v>159</v>
      </c>
      <c r="CH26" s="108">
        <v>127</v>
      </c>
      <c r="CI26" s="108">
        <v>115</v>
      </c>
      <c r="CJ26" s="108">
        <v>87</v>
      </c>
      <c r="CK26" s="108">
        <v>81</v>
      </c>
      <c r="CL26" s="108">
        <v>80</v>
      </c>
      <c r="CM26" s="108">
        <v>54</v>
      </c>
      <c r="CN26" s="108">
        <v>46</v>
      </c>
      <c r="CO26" s="108">
        <v>31</v>
      </c>
      <c r="CP26" s="108">
        <v>28</v>
      </c>
      <c r="CQ26" s="108">
        <v>24</v>
      </c>
      <c r="CR26" s="108">
        <v>12</v>
      </c>
      <c r="CS26" s="108">
        <v>7</v>
      </c>
      <c r="CT26" s="108">
        <v>5</v>
      </c>
      <c r="CU26" s="108">
        <v>5</v>
      </c>
      <c r="CV26" s="108">
        <v>5</v>
      </c>
      <c r="CW26" s="108">
        <v>1</v>
      </c>
      <c r="CX26" s="108">
        <v>3</v>
      </c>
      <c r="CY26" s="108">
        <v>1</v>
      </c>
      <c r="CZ26" s="108">
        <v>0</v>
      </c>
      <c r="DA26" s="108">
        <v>74</v>
      </c>
      <c r="DB26" s="58">
        <f t="shared" si="97"/>
        <v>1099</v>
      </c>
      <c r="DC26" s="58">
        <f t="shared" si="98"/>
        <v>1085</v>
      </c>
      <c r="DD26" s="58">
        <f t="shared" si="99"/>
        <v>1168</v>
      </c>
      <c r="DE26" s="58">
        <f t="shared" si="100"/>
        <v>1165</v>
      </c>
      <c r="DF26" s="58">
        <f t="shared" si="101"/>
        <v>1239</v>
      </c>
      <c r="DG26" s="58">
        <f t="shared" si="102"/>
        <v>1338</v>
      </c>
      <c r="DH26" s="58">
        <f t="shared" si="103"/>
        <v>1437</v>
      </c>
      <c r="DI26" s="58">
        <f t="shared" si="104"/>
        <v>1784</v>
      </c>
      <c r="DJ26" s="58">
        <f t="shared" si="105"/>
        <v>2080</v>
      </c>
      <c r="DK26" s="58">
        <f t="shared" si="106"/>
        <v>1890</v>
      </c>
      <c r="DL26" s="58">
        <f t="shared" si="107"/>
        <v>1523</v>
      </c>
      <c r="DM26" s="58">
        <f t="shared" si="108"/>
        <v>1314</v>
      </c>
      <c r="DN26" s="58">
        <f t="shared" si="109"/>
        <v>1490</v>
      </c>
      <c r="DO26" s="58">
        <f t="shared" si="110"/>
        <v>1955</v>
      </c>
      <c r="DP26" s="58">
        <f t="shared" si="111"/>
        <v>1511</v>
      </c>
      <c r="DQ26" s="58">
        <f t="shared" si="112"/>
        <v>1211</v>
      </c>
      <c r="DR26" s="58">
        <f t="shared" si="113"/>
        <v>647</v>
      </c>
      <c r="DS26" s="58">
        <f t="shared" si="114"/>
        <v>292</v>
      </c>
      <c r="DT26" s="58">
        <f t="shared" si="115"/>
        <v>76</v>
      </c>
      <c r="DU26" s="58">
        <f t="shared" si="116"/>
        <v>15</v>
      </c>
      <c r="DV26" s="58">
        <f t="shared" si="117"/>
        <v>0</v>
      </c>
      <c r="DW26" s="58">
        <f t="shared" si="118"/>
        <v>3352</v>
      </c>
      <c r="DX26" s="58">
        <f t="shared" si="119"/>
        <v>15260</v>
      </c>
      <c r="DY26" s="58">
        <f t="shared" si="120"/>
        <v>5707</v>
      </c>
    </row>
    <row r="27" spans="1:129">
      <c r="A27" s="10">
        <v>42736</v>
      </c>
      <c r="B27" s="58" t="s">
        <v>1001</v>
      </c>
      <c r="C27" s="58">
        <f t="shared" si="96"/>
        <v>23682</v>
      </c>
      <c r="D27" s="108">
        <v>157</v>
      </c>
      <c r="E27" s="108">
        <v>261</v>
      </c>
      <c r="F27" s="108">
        <v>179</v>
      </c>
      <c r="G27" s="108">
        <v>191</v>
      </c>
      <c r="H27" s="108">
        <v>232</v>
      </c>
      <c r="I27" s="108">
        <v>217</v>
      </c>
      <c r="J27" s="108">
        <v>213</v>
      </c>
      <c r="K27" s="108">
        <v>199</v>
      </c>
      <c r="L27" s="108">
        <v>209</v>
      </c>
      <c r="M27" s="108">
        <v>201</v>
      </c>
      <c r="N27" s="108">
        <v>208</v>
      </c>
      <c r="O27" s="108">
        <v>204</v>
      </c>
      <c r="P27" s="108">
        <v>252</v>
      </c>
      <c r="Q27" s="108">
        <v>207</v>
      </c>
      <c r="R27" s="108">
        <v>256</v>
      </c>
      <c r="S27" s="108">
        <v>220</v>
      </c>
      <c r="T27" s="108">
        <v>218</v>
      </c>
      <c r="U27" s="108">
        <v>188</v>
      </c>
      <c r="V27" s="108">
        <v>241</v>
      </c>
      <c r="W27" s="108">
        <v>223</v>
      </c>
      <c r="X27" s="108">
        <v>218</v>
      </c>
      <c r="Y27" s="108">
        <v>210</v>
      </c>
      <c r="Z27" s="108">
        <v>234</v>
      </c>
      <c r="AA27" s="108">
        <v>215</v>
      </c>
      <c r="AB27" s="108">
        <v>194</v>
      </c>
      <c r="AC27" s="108">
        <v>240</v>
      </c>
      <c r="AD27" s="108">
        <v>228</v>
      </c>
      <c r="AE27" s="108">
        <v>241</v>
      </c>
      <c r="AF27" s="108">
        <v>242</v>
      </c>
      <c r="AG27" s="108">
        <v>223</v>
      </c>
      <c r="AH27" s="108">
        <v>232</v>
      </c>
      <c r="AI27" s="108">
        <v>225</v>
      </c>
      <c r="AJ27" s="108">
        <v>238</v>
      </c>
      <c r="AK27" s="108">
        <v>277</v>
      </c>
      <c r="AL27" s="108">
        <v>280</v>
      </c>
      <c r="AM27" s="108">
        <v>283</v>
      </c>
      <c r="AN27" s="108">
        <v>312</v>
      </c>
      <c r="AO27" s="108">
        <v>331</v>
      </c>
      <c r="AP27" s="108">
        <v>334</v>
      </c>
      <c r="AQ27" s="108">
        <v>364</v>
      </c>
      <c r="AR27" s="108">
        <v>343</v>
      </c>
      <c r="AS27" s="108">
        <v>357</v>
      </c>
      <c r="AT27" s="108">
        <v>387</v>
      </c>
      <c r="AU27" s="108">
        <v>365</v>
      </c>
      <c r="AV27" s="108">
        <v>363</v>
      </c>
      <c r="AW27" s="108">
        <v>359</v>
      </c>
      <c r="AX27" s="108">
        <v>330</v>
      </c>
      <c r="AY27" s="108">
        <v>318</v>
      </c>
      <c r="AZ27" s="108">
        <v>311</v>
      </c>
      <c r="BA27" s="108">
        <v>331</v>
      </c>
      <c r="BB27" s="108">
        <v>257</v>
      </c>
      <c r="BC27" s="108">
        <v>307</v>
      </c>
      <c r="BD27" s="108">
        <v>299</v>
      </c>
      <c r="BE27" s="108">
        <v>247</v>
      </c>
      <c r="BF27" s="108">
        <v>270</v>
      </c>
      <c r="BG27" s="108">
        <v>262</v>
      </c>
      <c r="BH27" s="108">
        <v>261</v>
      </c>
      <c r="BI27" s="108">
        <v>268</v>
      </c>
      <c r="BJ27" s="108">
        <v>272</v>
      </c>
      <c r="BK27" s="108">
        <v>234</v>
      </c>
      <c r="BL27" s="108">
        <v>266</v>
      </c>
      <c r="BM27" s="108">
        <v>302</v>
      </c>
      <c r="BN27" s="108">
        <v>301</v>
      </c>
      <c r="BO27" s="108">
        <v>319</v>
      </c>
      <c r="BP27" s="108">
        <v>383</v>
      </c>
      <c r="BQ27" s="108">
        <v>372</v>
      </c>
      <c r="BR27" s="108">
        <v>393</v>
      </c>
      <c r="BS27" s="108">
        <v>453</v>
      </c>
      <c r="BT27" s="108">
        <v>422</v>
      </c>
      <c r="BU27" s="108">
        <v>422</v>
      </c>
      <c r="BV27" s="108">
        <v>272</v>
      </c>
      <c r="BW27" s="108">
        <v>273</v>
      </c>
      <c r="BX27" s="108">
        <v>343</v>
      </c>
      <c r="BY27" s="108">
        <v>359</v>
      </c>
      <c r="BZ27" s="108">
        <v>342</v>
      </c>
      <c r="CA27" s="108">
        <v>303</v>
      </c>
      <c r="CB27" s="108">
        <v>264</v>
      </c>
      <c r="CC27" s="108">
        <v>216</v>
      </c>
      <c r="CD27" s="108">
        <v>199</v>
      </c>
      <c r="CE27" s="108">
        <v>197</v>
      </c>
      <c r="CF27" s="108">
        <v>198</v>
      </c>
      <c r="CG27" s="108">
        <v>209</v>
      </c>
      <c r="CH27" s="108">
        <v>172</v>
      </c>
      <c r="CI27" s="108">
        <v>149</v>
      </c>
      <c r="CJ27" s="108">
        <v>140</v>
      </c>
      <c r="CK27" s="108">
        <v>110</v>
      </c>
      <c r="CL27" s="108">
        <v>123</v>
      </c>
      <c r="CM27" s="108">
        <v>99</v>
      </c>
      <c r="CN27" s="108">
        <v>94</v>
      </c>
      <c r="CO27" s="108">
        <v>79</v>
      </c>
      <c r="CP27" s="108">
        <v>58</v>
      </c>
      <c r="CQ27" s="108">
        <v>65</v>
      </c>
      <c r="CR27" s="108">
        <v>57</v>
      </c>
      <c r="CS27" s="108">
        <v>36</v>
      </c>
      <c r="CT27" s="108">
        <v>27</v>
      </c>
      <c r="CU27" s="108">
        <v>25</v>
      </c>
      <c r="CV27" s="108">
        <v>23</v>
      </c>
      <c r="CW27" s="108">
        <v>11</v>
      </c>
      <c r="CX27" s="108">
        <v>10</v>
      </c>
      <c r="CY27" s="108">
        <v>13</v>
      </c>
      <c r="CZ27" s="108">
        <v>12</v>
      </c>
      <c r="DA27" s="108">
        <v>33</v>
      </c>
      <c r="DB27" s="58">
        <f t="shared" si="97"/>
        <v>1020</v>
      </c>
      <c r="DC27" s="58">
        <f t="shared" si="98"/>
        <v>1039</v>
      </c>
      <c r="DD27" s="58">
        <f t="shared" si="99"/>
        <v>1127</v>
      </c>
      <c r="DE27" s="58">
        <f t="shared" si="100"/>
        <v>1090</v>
      </c>
      <c r="DF27" s="58">
        <f t="shared" si="101"/>
        <v>1071</v>
      </c>
      <c r="DG27" s="58">
        <f t="shared" si="102"/>
        <v>1174</v>
      </c>
      <c r="DH27" s="58">
        <f t="shared" si="103"/>
        <v>1252</v>
      </c>
      <c r="DI27" s="58">
        <f t="shared" si="104"/>
        <v>1624</v>
      </c>
      <c r="DJ27" s="58">
        <f t="shared" si="105"/>
        <v>1815</v>
      </c>
      <c r="DK27" s="58">
        <f t="shared" si="106"/>
        <v>1649</v>
      </c>
      <c r="DL27" s="58">
        <f t="shared" si="107"/>
        <v>1380</v>
      </c>
      <c r="DM27" s="58">
        <f t="shared" si="108"/>
        <v>1297</v>
      </c>
      <c r="DN27" s="58">
        <f t="shared" si="109"/>
        <v>1571</v>
      </c>
      <c r="DO27" s="58">
        <f t="shared" si="110"/>
        <v>2062</v>
      </c>
      <c r="DP27" s="58">
        <f t="shared" si="111"/>
        <v>1589</v>
      </c>
      <c r="DQ27" s="58">
        <f t="shared" si="112"/>
        <v>1179</v>
      </c>
      <c r="DR27" s="58">
        <f t="shared" si="113"/>
        <v>868</v>
      </c>
      <c r="DS27" s="58">
        <f t="shared" si="114"/>
        <v>505</v>
      </c>
      <c r="DT27" s="58">
        <f t="shared" si="115"/>
        <v>243</v>
      </c>
      <c r="DU27" s="58">
        <f t="shared" si="116"/>
        <v>82</v>
      </c>
      <c r="DV27" s="58">
        <f t="shared" si="117"/>
        <v>12</v>
      </c>
      <c r="DW27" s="58">
        <f t="shared" si="118"/>
        <v>3186</v>
      </c>
      <c r="DX27" s="58">
        <f t="shared" si="119"/>
        <v>13923</v>
      </c>
      <c r="DY27" s="58">
        <f t="shared" si="120"/>
        <v>6540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5">
    <mergeCell ref="D5:DA5"/>
    <mergeCell ref="C5:C6"/>
    <mergeCell ref="B5:B6"/>
    <mergeCell ref="A5:A6"/>
    <mergeCell ref="DB5:DY5"/>
  </mergeCells>
  <phoneticPr fontId="18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K1" zoomScaleNormal="100" workbookViewId="0">
      <selection activeCell="K1" sqref="K1"/>
    </sheetView>
  </sheetViews>
  <sheetFormatPr defaultRowHeight="14.25"/>
  <cols>
    <col min="1" max="16384" width="8.88671875" style="38"/>
  </cols>
  <sheetData/>
  <phoneticPr fontId="18"/>
  <pageMargins left="0.7" right="0.7" top="0.75" bottom="0.75" header="0.3" footer="0.3"/>
  <pageSetup paperSize="9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topLeftCell="A13" workbookViewId="0"/>
  </sheetViews>
  <sheetFormatPr defaultRowHeight="14.25"/>
  <cols>
    <col min="1" max="1" width="9.5546875" bestFit="1" customWidth="1"/>
    <col min="2" max="2" width="9.5546875" style="73" customWidth="1"/>
    <col min="7" max="10" width="9.33203125" customWidth="1"/>
  </cols>
  <sheetData>
    <row r="1" spans="1:10">
      <c r="A1" t="s">
        <v>2318</v>
      </c>
    </row>
    <row r="2" spans="1:10" s="78" customFormat="1">
      <c r="A2" t="s">
        <v>289</v>
      </c>
    </row>
    <row r="3" spans="1:10" s="78" customFormat="1">
      <c r="A3" t="s">
        <v>424</v>
      </c>
    </row>
    <row r="4" spans="1:10">
      <c r="A4" t="s">
        <v>2324</v>
      </c>
    </row>
    <row r="5" spans="1:10" ht="14.25" customHeight="1">
      <c r="A5" s="169" t="s">
        <v>1485</v>
      </c>
      <c r="B5" s="174" t="s">
        <v>2311</v>
      </c>
      <c r="C5" s="169" t="s">
        <v>1486</v>
      </c>
      <c r="D5" s="169"/>
      <c r="E5" s="169"/>
      <c r="F5" s="169"/>
      <c r="G5" s="171" t="s">
        <v>2319</v>
      </c>
      <c r="H5" s="172"/>
      <c r="I5" s="172"/>
      <c r="J5" s="173"/>
    </row>
    <row r="6" spans="1:10" ht="14.25" customHeight="1">
      <c r="A6" s="169"/>
      <c r="B6" s="175"/>
      <c r="C6" s="71" t="s">
        <v>1487</v>
      </c>
      <c r="D6" s="71" t="s">
        <v>1488</v>
      </c>
      <c r="E6" s="71" t="s">
        <v>1489</v>
      </c>
      <c r="F6" s="71" t="s">
        <v>1490</v>
      </c>
      <c r="G6" s="72" t="s">
        <v>1491</v>
      </c>
      <c r="H6" s="72" t="s">
        <v>1493</v>
      </c>
      <c r="I6" s="72" t="s">
        <v>1494</v>
      </c>
      <c r="J6" s="72" t="s">
        <v>1492</v>
      </c>
    </row>
    <row r="7" spans="1:10" s="73" customFormat="1" ht="7.5" customHeight="1">
      <c r="A7" s="139" t="str">
        <f>A5</f>
        <v>年別</v>
      </c>
      <c r="B7" s="139" t="str">
        <f>B5</f>
        <v>実数及び割合の別</v>
      </c>
      <c r="C7" s="139" t="str">
        <f>C6&amp;"("&amp;$C$5&amp;")"</f>
        <v>総数(人口)</v>
      </c>
      <c r="D7" s="139" t="str">
        <f t="shared" ref="D7:F7" si="0">D6&amp;"("&amp;$C$5&amp;")"</f>
        <v>0～14歳(人口)</v>
      </c>
      <c r="E7" s="139" t="str">
        <f t="shared" si="0"/>
        <v>15～64歳(人口)</v>
      </c>
      <c r="F7" s="139" t="str">
        <f t="shared" si="0"/>
        <v>65歳以上(人口)</v>
      </c>
      <c r="G7" s="139" t="str">
        <f>G6&amp;"("&amp;$G$5&amp;")"</f>
        <v>年少人口指数(指数)</v>
      </c>
      <c r="H7" s="139" t="str">
        <f t="shared" ref="H7:J7" si="1">H6&amp;"("&amp;$G$5&amp;")"</f>
        <v>従属人口指数(指数)</v>
      </c>
      <c r="I7" s="139" t="str">
        <f t="shared" si="1"/>
        <v>老年人口指数(指数)</v>
      </c>
      <c r="J7" s="139" t="str">
        <f t="shared" si="1"/>
        <v>老年化指数(指数)</v>
      </c>
    </row>
    <row r="8" spans="1:10">
      <c r="A8" s="10">
        <v>39814</v>
      </c>
      <c r="B8" s="10" t="s">
        <v>2313</v>
      </c>
      <c r="C8" s="4">
        <v>47697</v>
      </c>
      <c r="D8" s="4">
        <v>6838</v>
      </c>
      <c r="E8" s="4">
        <v>32007</v>
      </c>
      <c r="F8" s="4">
        <v>8820</v>
      </c>
      <c r="G8" s="9">
        <f>D8/E8*100</f>
        <v>21.364076608241948</v>
      </c>
      <c r="H8" s="9">
        <f>(D8+F8)/E8*100</f>
        <v>48.920548629987195</v>
      </c>
      <c r="I8" s="9">
        <f>F8/E8*100</f>
        <v>27.556472021745243</v>
      </c>
      <c r="J8" s="9">
        <f>F8/D8*100</f>
        <v>128.98508335770694</v>
      </c>
    </row>
    <row r="9" spans="1:10">
      <c r="A9" s="10">
        <v>40179</v>
      </c>
      <c r="B9" s="10" t="s">
        <v>2313</v>
      </c>
      <c r="C9" s="4">
        <v>47714</v>
      </c>
      <c r="D9" s="4">
        <v>6739</v>
      </c>
      <c r="E9" s="4">
        <v>31658</v>
      </c>
      <c r="F9" s="4">
        <v>9285</v>
      </c>
      <c r="G9" s="9">
        <f t="shared" ref="G9:G13" si="2">D9/E9*100</f>
        <v>21.286878514119653</v>
      </c>
      <c r="H9" s="9">
        <f t="shared" ref="H9:H13" si="3">(D9+F9)/E9*100</f>
        <v>50.615958051677303</v>
      </c>
      <c r="I9" s="9">
        <f t="shared" ref="I9:I13" si="4">F9/E9*100</f>
        <v>29.329079537557647</v>
      </c>
      <c r="J9" s="9">
        <f t="shared" ref="J9:J13" si="5">F9/D9*100</f>
        <v>137.78008606618192</v>
      </c>
    </row>
    <row r="10" spans="1:10">
      <c r="A10" s="10">
        <v>40544</v>
      </c>
      <c r="B10" s="10" t="s">
        <v>2313</v>
      </c>
      <c r="C10" s="4">
        <v>47573</v>
      </c>
      <c r="D10" s="4">
        <v>6622</v>
      </c>
      <c r="E10" s="4">
        <v>31289</v>
      </c>
      <c r="F10" s="4">
        <v>9570</v>
      </c>
      <c r="G10" s="9">
        <f t="shared" si="2"/>
        <v>21.163987343794943</v>
      </c>
      <c r="H10" s="9">
        <f t="shared" si="3"/>
        <v>51.749816229345782</v>
      </c>
      <c r="I10" s="9">
        <f t="shared" si="4"/>
        <v>30.585828885550832</v>
      </c>
      <c r="J10" s="9">
        <f t="shared" si="5"/>
        <v>144.51827242524917</v>
      </c>
    </row>
    <row r="11" spans="1:10">
      <c r="A11" s="10">
        <v>40909</v>
      </c>
      <c r="B11" s="10" t="s">
        <v>2313</v>
      </c>
      <c r="C11" s="4">
        <v>47509</v>
      </c>
      <c r="D11" s="4">
        <v>6558</v>
      </c>
      <c r="E11" s="4">
        <v>30945</v>
      </c>
      <c r="F11" s="4">
        <v>9914</v>
      </c>
      <c r="G11" s="9">
        <f t="shared" si="2"/>
        <v>21.192438196800776</v>
      </c>
      <c r="H11" s="9">
        <f t="shared" si="3"/>
        <v>53.229924058814028</v>
      </c>
      <c r="I11" s="9">
        <f t="shared" si="4"/>
        <v>32.037485862013249</v>
      </c>
      <c r="J11" s="9">
        <f t="shared" si="5"/>
        <v>151.17413845684661</v>
      </c>
    </row>
    <row r="12" spans="1:10">
      <c r="A12" s="10">
        <v>41275</v>
      </c>
      <c r="B12" s="10" t="s">
        <v>2313</v>
      </c>
      <c r="C12" s="4">
        <v>47470</v>
      </c>
      <c r="D12" s="4">
        <v>6498</v>
      </c>
      <c r="E12" s="4">
        <v>30482</v>
      </c>
      <c r="F12" s="4">
        <v>10398</v>
      </c>
      <c r="G12" s="9">
        <f t="shared" si="2"/>
        <v>21.31749885178138</v>
      </c>
      <c r="H12" s="9">
        <f t="shared" si="3"/>
        <v>55.429433764188708</v>
      </c>
      <c r="I12" s="9">
        <f t="shared" si="4"/>
        <v>34.111934912407321</v>
      </c>
      <c r="J12" s="9">
        <f t="shared" si="5"/>
        <v>160.01846722068331</v>
      </c>
    </row>
    <row r="13" spans="1:10">
      <c r="A13" s="10">
        <v>41640</v>
      </c>
      <c r="B13" s="10" t="s">
        <v>2313</v>
      </c>
      <c r="C13" s="58">
        <v>47438</v>
      </c>
      <c r="D13" s="58">
        <v>6473</v>
      </c>
      <c r="E13" s="58">
        <v>29973</v>
      </c>
      <c r="F13" s="58">
        <v>10900</v>
      </c>
      <c r="G13" s="9">
        <f t="shared" si="2"/>
        <v>21.596103159510228</v>
      </c>
      <c r="H13" s="9">
        <f t="shared" si="3"/>
        <v>57.962165949354414</v>
      </c>
      <c r="I13" s="9">
        <f t="shared" si="4"/>
        <v>36.366062789844193</v>
      </c>
      <c r="J13" s="9">
        <f t="shared" si="5"/>
        <v>168.39178124517224</v>
      </c>
    </row>
    <row r="14" spans="1:10" s="73" customFormat="1">
      <c r="A14" s="10">
        <v>42005</v>
      </c>
      <c r="B14" s="10" t="s">
        <v>2313</v>
      </c>
      <c r="C14" s="58">
        <v>47474</v>
      </c>
      <c r="D14" s="58">
        <v>6526</v>
      </c>
      <c r="E14" s="58">
        <v>29441</v>
      </c>
      <c r="F14" s="58">
        <v>11507</v>
      </c>
      <c r="G14" s="9">
        <f t="shared" ref="G14" si="6">D14/E14*100</f>
        <v>22.16636663156822</v>
      </c>
      <c r="H14" s="9">
        <f t="shared" ref="H14" si="7">(D14+F14)/E14*100</f>
        <v>61.251316191705442</v>
      </c>
      <c r="I14" s="9">
        <f t="shared" ref="I14" si="8">F14/E14*100</f>
        <v>39.084949560137225</v>
      </c>
      <c r="J14" s="9">
        <f t="shared" ref="J14" si="9">F14/D14*100</f>
        <v>176.32546736132392</v>
      </c>
    </row>
    <row r="15" spans="1:10" s="132" customFormat="1">
      <c r="A15" s="10">
        <v>42370</v>
      </c>
      <c r="B15" s="10" t="s">
        <v>2313</v>
      </c>
      <c r="C15" s="108">
        <v>48018</v>
      </c>
      <c r="D15" s="108">
        <v>6523</v>
      </c>
      <c r="E15" s="108">
        <v>29359</v>
      </c>
      <c r="F15" s="108">
        <v>12029</v>
      </c>
      <c r="G15" s="9">
        <f t="shared" ref="G15" si="10">D15/E15*100</f>
        <v>22.218059198201573</v>
      </c>
      <c r="H15" s="9">
        <f t="shared" ref="H15" si="11">(D15+F15)/E15*100</f>
        <v>63.190163152695931</v>
      </c>
      <c r="I15" s="9">
        <f t="shared" ref="I15" si="12">F15/E15*100</f>
        <v>40.972103954494365</v>
      </c>
      <c r="J15" s="9">
        <f t="shared" ref="J15" si="13">F15/D15*100</f>
        <v>184.4090142572436</v>
      </c>
    </row>
    <row r="16" spans="1:10" s="166" customFormat="1">
      <c r="A16" s="10">
        <v>42736</v>
      </c>
      <c r="B16" s="10" t="s">
        <v>2313</v>
      </c>
      <c r="C16" s="108">
        <v>48075</v>
      </c>
      <c r="D16" s="108">
        <v>6538</v>
      </c>
      <c r="E16" s="108">
        <v>29183</v>
      </c>
      <c r="F16" s="108">
        <v>12247</v>
      </c>
      <c r="G16" s="9">
        <f t="shared" ref="G16" si="14">D16/E16*100</f>
        <v>22.403454065723196</v>
      </c>
      <c r="H16" s="9">
        <f t="shared" ref="H16" si="15">(D16+F16)/E16*100</f>
        <v>64.369667272041937</v>
      </c>
      <c r="I16" s="9">
        <f t="shared" ref="I16" si="16">F16/E16*100</f>
        <v>41.966213206318749</v>
      </c>
      <c r="J16" s="9">
        <f t="shared" ref="J16" si="17">F16/D16*100</f>
        <v>187.32028143163046</v>
      </c>
    </row>
    <row r="17" spans="1:10" s="73" customFormat="1">
      <c r="A17" s="10">
        <v>39814</v>
      </c>
      <c r="B17" s="10" t="s">
        <v>2316</v>
      </c>
      <c r="C17" s="58">
        <v>100</v>
      </c>
      <c r="D17" s="58">
        <v>14.336331425456528</v>
      </c>
      <c r="E17" s="58">
        <v>67.104849361595058</v>
      </c>
      <c r="F17" s="58">
        <v>18.491729039562234</v>
      </c>
      <c r="G17" s="9" t="s">
        <v>2314</v>
      </c>
      <c r="H17" s="9" t="s">
        <v>2314</v>
      </c>
      <c r="I17" s="9" t="s">
        <v>2314</v>
      </c>
      <c r="J17" s="9" t="s">
        <v>2314</v>
      </c>
    </row>
    <row r="18" spans="1:10" s="73" customFormat="1">
      <c r="A18" s="10">
        <v>40179</v>
      </c>
      <c r="B18" s="10" t="s">
        <v>2316</v>
      </c>
      <c r="C18" s="58">
        <v>100</v>
      </c>
      <c r="D18" s="58">
        <v>14.123737267887831</v>
      </c>
      <c r="E18" s="58">
        <v>66.349499098796997</v>
      </c>
      <c r="F18" s="58">
        <v>19.459697363457266</v>
      </c>
      <c r="G18" s="9" t="s">
        <v>2314</v>
      </c>
      <c r="H18" s="9" t="s">
        <v>2314</v>
      </c>
      <c r="I18" s="9" t="s">
        <v>2314</v>
      </c>
      <c r="J18" s="9" t="s">
        <v>2314</v>
      </c>
    </row>
    <row r="19" spans="1:10" s="73" customFormat="1">
      <c r="A19" s="10">
        <v>40544</v>
      </c>
      <c r="B19" s="10" t="s">
        <v>2316</v>
      </c>
      <c r="C19" s="58">
        <v>100</v>
      </c>
      <c r="D19" s="58">
        <v>13.919660311521239</v>
      </c>
      <c r="E19" s="58">
        <v>65.770500073571142</v>
      </c>
      <c r="F19" s="58">
        <v>20.116452609673555</v>
      </c>
      <c r="G19" s="9" t="s">
        <v>2314</v>
      </c>
      <c r="H19" s="9" t="s">
        <v>2314</v>
      </c>
      <c r="I19" s="9" t="s">
        <v>2314</v>
      </c>
      <c r="J19" s="9" t="s">
        <v>2314</v>
      </c>
    </row>
    <row r="20" spans="1:10" s="73" customFormat="1">
      <c r="A20" s="10">
        <v>40909</v>
      </c>
      <c r="B20" s="10" t="s">
        <v>2316</v>
      </c>
      <c r="C20" s="58">
        <v>100</v>
      </c>
      <c r="D20" s="58">
        <v>13.803700351512346</v>
      </c>
      <c r="E20" s="58">
        <v>65.135027047506782</v>
      </c>
      <c r="F20" s="58">
        <v>20.867625081563492</v>
      </c>
      <c r="G20" s="9" t="s">
        <v>2314</v>
      </c>
      <c r="H20" s="9" t="s">
        <v>2314</v>
      </c>
      <c r="I20" s="9" t="s">
        <v>2314</v>
      </c>
      <c r="J20" s="9" t="s">
        <v>2314</v>
      </c>
    </row>
    <row r="21" spans="1:10" s="73" customFormat="1">
      <c r="A21" s="10">
        <v>41275</v>
      </c>
      <c r="B21" s="10" t="s">
        <v>2316</v>
      </c>
      <c r="C21" s="58">
        <v>100</v>
      </c>
      <c r="D21" s="58">
        <v>13.68864546029071</v>
      </c>
      <c r="E21" s="58">
        <v>64.213187276174423</v>
      </c>
      <c r="F21" s="58">
        <v>21.904360648830838</v>
      </c>
      <c r="G21" s="9" t="s">
        <v>2314</v>
      </c>
      <c r="H21" s="9" t="s">
        <v>2314</v>
      </c>
      <c r="I21" s="9" t="s">
        <v>2314</v>
      </c>
      <c r="J21" s="9" t="s">
        <v>2314</v>
      </c>
    </row>
    <row r="22" spans="1:10" s="73" customFormat="1">
      <c r="A22" s="10">
        <v>41640</v>
      </c>
      <c r="B22" s="10" t="s">
        <v>2316</v>
      </c>
      <c r="C22" s="58">
        <v>100</v>
      </c>
      <c r="D22" s="58">
        <v>13.645178970445635</v>
      </c>
      <c r="E22" s="58">
        <v>63.183523757325354</v>
      </c>
      <c r="F22" s="58">
        <v>22.977359922425062</v>
      </c>
      <c r="G22" s="9" t="s">
        <v>2314</v>
      </c>
      <c r="H22" s="9" t="s">
        <v>2314</v>
      </c>
      <c r="I22" s="9" t="s">
        <v>2314</v>
      </c>
      <c r="J22" s="9" t="s">
        <v>2314</v>
      </c>
    </row>
    <row r="23" spans="1:10" s="73" customFormat="1">
      <c r="A23" s="10">
        <v>42005</v>
      </c>
      <c r="B23" s="10" t="s">
        <v>2316</v>
      </c>
      <c r="C23" s="58">
        <v>100</v>
      </c>
      <c r="D23" s="58">
        <v>13.746471752959517</v>
      </c>
      <c r="E23" s="58">
        <v>62.014997682942244</v>
      </c>
      <c r="F23" s="58">
        <v>24.238530564098244</v>
      </c>
      <c r="G23" s="9" t="s">
        <v>2314</v>
      </c>
      <c r="H23" s="9" t="s">
        <v>2314</v>
      </c>
      <c r="I23" s="9" t="s">
        <v>2314</v>
      </c>
      <c r="J23" s="9" t="s">
        <v>2314</v>
      </c>
    </row>
    <row r="24" spans="1:10" s="166" customFormat="1">
      <c r="A24" s="10">
        <v>42370</v>
      </c>
      <c r="B24" s="10" t="s">
        <v>2316</v>
      </c>
      <c r="C24" s="108">
        <v>100</v>
      </c>
      <c r="D24" s="108">
        <v>13.584489149902121</v>
      </c>
      <c r="E24" s="108">
        <v>61.141655212628599</v>
      </c>
      <c r="F24" s="108">
        <v>25.05102253321671</v>
      </c>
      <c r="G24" s="9" t="s">
        <v>154</v>
      </c>
      <c r="H24" s="9" t="s">
        <v>154</v>
      </c>
      <c r="I24" s="9" t="s">
        <v>154</v>
      </c>
      <c r="J24" s="9" t="s">
        <v>154</v>
      </c>
    </row>
    <row r="25" spans="1:10" s="132" customFormat="1">
      <c r="A25" s="10">
        <v>42736</v>
      </c>
      <c r="B25" s="10" t="s">
        <v>2316</v>
      </c>
      <c r="C25" s="108">
        <v>100</v>
      </c>
      <c r="D25" s="108">
        <v>13.599583983359334</v>
      </c>
      <c r="E25" s="108">
        <v>60.703068122724915</v>
      </c>
      <c r="F25" s="108">
        <v>25.474778991159646</v>
      </c>
      <c r="G25" s="9" t="s">
        <v>2314</v>
      </c>
      <c r="H25" s="9" t="s">
        <v>2314</v>
      </c>
      <c r="I25" s="9" t="s">
        <v>2314</v>
      </c>
      <c r="J25" s="9" t="s">
        <v>2314</v>
      </c>
    </row>
    <row r="26" spans="1:10" s="73" customFormat="1">
      <c r="A26" s="15"/>
      <c r="B26" s="15"/>
      <c r="C26" s="16"/>
      <c r="D26" s="16"/>
      <c r="E26" s="16"/>
      <c r="F26" s="16"/>
      <c r="G26" s="76"/>
      <c r="H26" s="76"/>
      <c r="I26" s="76"/>
      <c r="J26" s="76"/>
    </row>
    <row r="27" spans="1:10">
      <c r="A27" t="s">
        <v>2304</v>
      </c>
    </row>
    <row r="28" spans="1:10">
      <c r="A28" t="s">
        <v>2305</v>
      </c>
    </row>
    <row r="29" spans="1:10">
      <c r="A29" t="s">
        <v>2306</v>
      </c>
    </row>
    <row r="30" spans="1:10">
      <c r="A30" t="s">
        <v>2307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4">
    <mergeCell ref="A5:A6"/>
    <mergeCell ref="C5:F5"/>
    <mergeCell ref="B5:B6"/>
    <mergeCell ref="G5:J5"/>
  </mergeCells>
  <phoneticPr fontId="18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workbookViewId="0">
      <selection activeCell="C24" sqref="C24"/>
    </sheetView>
  </sheetViews>
  <sheetFormatPr defaultRowHeight="14.25"/>
  <cols>
    <col min="1" max="1" width="15.88671875" style="73" bestFit="1" customWidth="1"/>
    <col min="2" max="4" width="14.109375" style="73" bestFit="1" customWidth="1"/>
    <col min="5" max="16384" width="8.88671875" style="73"/>
  </cols>
  <sheetData>
    <row r="1" spans="1:4">
      <c r="A1" s="47" t="s">
        <v>2310</v>
      </c>
      <c r="B1" s="166" t="s">
        <v>2315</v>
      </c>
      <c r="C1"/>
      <c r="D1"/>
    </row>
    <row r="2" spans="1:4">
      <c r="A2"/>
      <c r="B2"/>
      <c r="C2"/>
      <c r="D2"/>
    </row>
    <row r="3" spans="1:4">
      <c r="A3" s="47" t="s">
        <v>1975</v>
      </c>
      <c r="B3" s="166" t="s">
        <v>2308</v>
      </c>
      <c r="C3" s="166" t="s">
        <v>2309</v>
      </c>
      <c r="D3" s="166" t="s">
        <v>2317</v>
      </c>
    </row>
    <row r="4" spans="1:4">
      <c r="A4" s="48">
        <v>39814</v>
      </c>
      <c r="B4" s="1">
        <v>14.336331425456528</v>
      </c>
      <c r="C4" s="1">
        <v>67.104849361595058</v>
      </c>
      <c r="D4" s="1">
        <v>18.491729039562234</v>
      </c>
    </row>
    <row r="5" spans="1:4">
      <c r="A5" s="48">
        <v>40179</v>
      </c>
      <c r="B5" s="1">
        <v>14.123737267887831</v>
      </c>
      <c r="C5" s="1">
        <v>66.349499098796997</v>
      </c>
      <c r="D5" s="1">
        <v>19.459697363457266</v>
      </c>
    </row>
    <row r="6" spans="1:4">
      <c r="A6" s="48">
        <v>40544</v>
      </c>
      <c r="B6" s="1">
        <v>13.919660311521239</v>
      </c>
      <c r="C6" s="1">
        <v>65.770500073571142</v>
      </c>
      <c r="D6" s="1">
        <v>20.116452609673555</v>
      </c>
    </row>
    <row r="7" spans="1:4">
      <c r="A7" s="48">
        <v>40909</v>
      </c>
      <c r="B7" s="1">
        <v>13.803700351512346</v>
      </c>
      <c r="C7" s="1">
        <v>65.135027047506782</v>
      </c>
      <c r="D7" s="1">
        <v>20.867625081563492</v>
      </c>
    </row>
    <row r="8" spans="1:4">
      <c r="A8" s="48">
        <v>41275</v>
      </c>
      <c r="B8" s="1">
        <v>13.68864546029071</v>
      </c>
      <c r="C8" s="1">
        <v>64.213187276174423</v>
      </c>
      <c r="D8" s="1">
        <v>21.904360648830838</v>
      </c>
    </row>
    <row r="9" spans="1:4">
      <c r="A9" s="48">
        <v>41640</v>
      </c>
      <c r="B9" s="1">
        <v>13.645178970445635</v>
      </c>
      <c r="C9" s="1">
        <v>63.183523757325354</v>
      </c>
      <c r="D9" s="1">
        <v>22.977359922425062</v>
      </c>
    </row>
    <row r="10" spans="1:4">
      <c r="A10" s="48">
        <v>42005</v>
      </c>
      <c r="B10" s="1">
        <v>13.746471752959517</v>
      </c>
      <c r="C10" s="1">
        <v>62.014997682942244</v>
      </c>
      <c r="D10" s="1">
        <v>24.238530564098244</v>
      </c>
    </row>
    <row r="11" spans="1:4">
      <c r="A11" s="48">
        <v>42370</v>
      </c>
      <c r="B11" s="1">
        <v>13.584489149902121</v>
      </c>
      <c r="C11" s="1">
        <v>61.141655212628599</v>
      </c>
      <c r="D11" s="1">
        <v>25.05102253321671</v>
      </c>
    </row>
    <row r="12" spans="1:4">
      <c r="A12" s="48">
        <v>42736</v>
      </c>
      <c r="B12" s="1">
        <v>13.599583983359334</v>
      </c>
      <c r="C12" s="1">
        <v>60.703068122724915</v>
      </c>
      <c r="D12" s="1">
        <v>25.474778991159646</v>
      </c>
    </row>
    <row r="13" spans="1:4">
      <c r="A13" s="48" t="s">
        <v>1976</v>
      </c>
      <c r="B13" s="1">
        <v>124.44779867333529</v>
      </c>
      <c r="C13" s="1">
        <v>575.61630763326548</v>
      </c>
      <c r="D13" s="1">
        <v>198.58155675398703</v>
      </c>
    </row>
  </sheetData>
  <phoneticPr fontId="18"/>
  <pageMargins left="0.7" right="0.7" top="0.75" bottom="0.75" header="0.3" footer="0.3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A2" sqref="A2"/>
    </sheetView>
  </sheetViews>
  <sheetFormatPr defaultRowHeight="14.25"/>
  <cols>
    <col min="1" max="1" width="15.88671875" style="73" bestFit="1" customWidth="1"/>
    <col min="2" max="5" width="14.109375" style="73" bestFit="1" customWidth="1"/>
    <col min="6" max="16384" width="8.88671875" style="73"/>
  </cols>
  <sheetData>
    <row r="1" spans="1:5">
      <c r="A1" s="47" t="s">
        <v>2310</v>
      </c>
      <c r="B1" s="166" t="s">
        <v>2312</v>
      </c>
    </row>
    <row r="3" spans="1:5">
      <c r="A3" s="47" t="s">
        <v>1975</v>
      </c>
      <c r="B3" s="166" t="s">
        <v>2320</v>
      </c>
      <c r="C3" s="166" t="s">
        <v>2321</v>
      </c>
      <c r="D3" s="166" t="s">
        <v>2322</v>
      </c>
      <c r="E3" s="166" t="s">
        <v>2323</v>
      </c>
    </row>
    <row r="4" spans="1:5">
      <c r="A4" s="48">
        <v>39814</v>
      </c>
      <c r="B4" s="1">
        <v>21.364076608241948</v>
      </c>
      <c r="C4" s="1">
        <v>48.920548629987195</v>
      </c>
      <c r="D4" s="1">
        <v>27.556472021745243</v>
      </c>
      <c r="E4" s="1">
        <v>128.98508335770694</v>
      </c>
    </row>
    <row r="5" spans="1:5">
      <c r="A5" s="48">
        <v>40179</v>
      </c>
      <c r="B5" s="1">
        <v>21.286878514119653</v>
      </c>
      <c r="C5" s="1">
        <v>50.615958051677303</v>
      </c>
      <c r="D5" s="1">
        <v>29.329079537557647</v>
      </c>
      <c r="E5" s="1">
        <v>137.78008606618192</v>
      </c>
    </row>
    <row r="6" spans="1:5">
      <c r="A6" s="48">
        <v>40544</v>
      </c>
      <c r="B6" s="1">
        <v>21.163987343794943</v>
      </c>
      <c r="C6" s="1">
        <v>51.749816229345782</v>
      </c>
      <c r="D6" s="1">
        <v>30.585828885550832</v>
      </c>
      <c r="E6" s="1">
        <v>144.51827242524917</v>
      </c>
    </row>
    <row r="7" spans="1:5">
      <c r="A7" s="48">
        <v>40909</v>
      </c>
      <c r="B7" s="1">
        <v>21.192438196800776</v>
      </c>
      <c r="C7" s="1">
        <v>53.229924058814028</v>
      </c>
      <c r="D7" s="1">
        <v>32.037485862013249</v>
      </c>
      <c r="E7" s="1">
        <v>151.17413845684661</v>
      </c>
    </row>
    <row r="8" spans="1:5">
      <c r="A8" s="48">
        <v>41275</v>
      </c>
      <c r="B8" s="1">
        <v>21.31749885178138</v>
      </c>
      <c r="C8" s="1">
        <v>55.429433764188708</v>
      </c>
      <c r="D8" s="1">
        <v>34.111934912407321</v>
      </c>
      <c r="E8" s="1">
        <v>160.01846722068331</v>
      </c>
    </row>
    <row r="9" spans="1:5">
      <c r="A9" s="48">
        <v>41640</v>
      </c>
      <c r="B9" s="1">
        <v>21.596103159510228</v>
      </c>
      <c r="C9" s="1">
        <v>57.962165949354414</v>
      </c>
      <c r="D9" s="1">
        <v>36.366062789844193</v>
      </c>
      <c r="E9" s="1">
        <v>168.39178124517224</v>
      </c>
    </row>
    <row r="10" spans="1:5">
      <c r="A10" s="48">
        <v>42005</v>
      </c>
      <c r="B10" s="1">
        <v>22.16636663156822</v>
      </c>
      <c r="C10" s="1">
        <v>61.251316191705442</v>
      </c>
      <c r="D10" s="1">
        <v>39.084949560137225</v>
      </c>
      <c r="E10" s="1">
        <v>176.32546736132392</v>
      </c>
    </row>
    <row r="11" spans="1:5">
      <c r="A11" s="48">
        <v>42370</v>
      </c>
      <c r="B11" s="1">
        <v>22.218059198201573</v>
      </c>
      <c r="C11" s="1">
        <v>63.190163152695931</v>
      </c>
      <c r="D11" s="1">
        <v>40.972103954494365</v>
      </c>
      <c r="E11" s="1">
        <v>184.4090142572436</v>
      </c>
    </row>
    <row r="12" spans="1:5">
      <c r="A12" s="48">
        <v>42736</v>
      </c>
      <c r="B12" s="1">
        <v>22.403454065723196</v>
      </c>
      <c r="C12" s="1">
        <v>64.369667272041937</v>
      </c>
      <c r="D12" s="1">
        <v>41.966213206318749</v>
      </c>
      <c r="E12" s="1">
        <v>187.32028143163046</v>
      </c>
    </row>
    <row r="13" spans="1:5">
      <c r="A13" s="48" t="s">
        <v>1976</v>
      </c>
      <c r="B13" s="1">
        <v>194.70886256974191</v>
      </c>
      <c r="C13" s="1">
        <v>506.71899329981079</v>
      </c>
      <c r="D13" s="1">
        <v>312.01013073006879</v>
      </c>
      <c r="E13" s="1">
        <v>1438.9225918220384</v>
      </c>
    </row>
  </sheetData>
  <phoneticPr fontId="18"/>
  <pageMargins left="0.7" right="0.7" top="0.75" bottom="0.75" header="0.3" footer="0.3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/>
  </sheetViews>
  <sheetFormatPr defaultRowHeight="14.25"/>
  <sheetData>
    <row r="1" spans="1:13">
      <c r="A1" t="s">
        <v>1496</v>
      </c>
    </row>
    <row r="2" spans="1:13" s="78" customFormat="1">
      <c r="A2" t="s">
        <v>426</v>
      </c>
    </row>
    <row r="3" spans="1:13" s="78" customFormat="1">
      <c r="A3" t="s">
        <v>3176</v>
      </c>
    </row>
    <row r="4" spans="1:13">
      <c r="A4" s="169" t="s">
        <v>1502</v>
      </c>
      <c r="B4" s="169" t="s">
        <v>1503</v>
      </c>
      <c r="C4" s="169"/>
      <c r="D4" s="169"/>
      <c r="E4" s="169" t="s">
        <v>1506</v>
      </c>
      <c r="F4" s="169"/>
      <c r="G4" s="169"/>
      <c r="H4" s="169" t="s">
        <v>1507</v>
      </c>
      <c r="I4" s="169"/>
      <c r="J4" s="169"/>
      <c r="K4" s="169" t="s">
        <v>1508</v>
      </c>
      <c r="L4" s="169"/>
      <c r="M4" s="169"/>
    </row>
    <row r="5" spans="1:13">
      <c r="A5" s="169"/>
      <c r="B5" s="51" t="s">
        <v>1495</v>
      </c>
      <c r="C5" s="51" t="s">
        <v>1504</v>
      </c>
      <c r="D5" s="51" t="s">
        <v>1505</v>
      </c>
      <c r="E5" s="51" t="s">
        <v>1495</v>
      </c>
      <c r="F5" s="51" t="s">
        <v>1504</v>
      </c>
      <c r="G5" s="51" t="s">
        <v>1505</v>
      </c>
      <c r="H5" s="51" t="s">
        <v>1495</v>
      </c>
      <c r="I5" s="51" t="s">
        <v>1504</v>
      </c>
      <c r="J5" s="51" t="s">
        <v>1505</v>
      </c>
      <c r="K5" s="51" t="s">
        <v>1495</v>
      </c>
      <c r="L5" s="51" t="s">
        <v>1504</v>
      </c>
      <c r="M5" s="51" t="s">
        <v>1505</v>
      </c>
    </row>
    <row r="6" spans="1:13" s="38" customFormat="1" ht="7.5" customHeight="1">
      <c r="A6" s="139" t="s">
        <v>2010</v>
      </c>
      <c r="B6" s="147" t="s">
        <v>2023</v>
      </c>
      <c r="C6" s="147" t="s">
        <v>2024</v>
      </c>
      <c r="D6" s="147" t="s">
        <v>2025</v>
      </c>
      <c r="E6" s="147" t="s">
        <v>2026</v>
      </c>
      <c r="F6" s="147" t="s">
        <v>2027</v>
      </c>
      <c r="G6" s="147" t="s">
        <v>2028</v>
      </c>
      <c r="H6" s="147" t="s">
        <v>2029</v>
      </c>
      <c r="I6" s="147" t="s">
        <v>2030</v>
      </c>
      <c r="J6" s="147" t="s">
        <v>2031</v>
      </c>
      <c r="K6" s="147" t="s">
        <v>2032</v>
      </c>
      <c r="L6" s="147" t="s">
        <v>2033</v>
      </c>
      <c r="M6" s="147" t="s">
        <v>2034</v>
      </c>
    </row>
    <row r="7" spans="1:13">
      <c r="A7" s="4" t="s">
        <v>1511</v>
      </c>
      <c r="B7" s="27">
        <v>8.4</v>
      </c>
      <c r="C7" s="9">
        <v>8.6669122799873559</v>
      </c>
      <c r="D7" s="9">
        <v>9.0397623111448251</v>
      </c>
      <c r="E7" s="27">
        <v>8.6</v>
      </c>
      <c r="F7" s="9">
        <v>6.6883184022197559</v>
      </c>
      <c r="G7" s="9">
        <v>6.3425838127146674</v>
      </c>
      <c r="H7" s="27">
        <v>5.7</v>
      </c>
      <c r="I7" s="9">
        <v>6.3752922250644559</v>
      </c>
      <c r="J7" s="9">
        <v>5.288998461765388</v>
      </c>
      <c r="K7" s="9">
        <v>2.08</v>
      </c>
      <c r="L7" s="9">
        <v>2.1061019971684325</v>
      </c>
      <c r="M7" s="9">
        <v>2.1914575299745032</v>
      </c>
    </row>
    <row r="8" spans="1:13">
      <c r="A8" s="4" t="s">
        <v>1512</v>
      </c>
      <c r="B8" s="27">
        <v>8.6999999999999993</v>
      </c>
      <c r="C8" s="9">
        <v>8.952390004571356</v>
      </c>
      <c r="D8" s="9">
        <v>9.1453135536075525</v>
      </c>
      <c r="E8" s="27">
        <v>8.6</v>
      </c>
      <c r="F8" s="9">
        <v>6.6644488800177424</v>
      </c>
      <c r="G8" s="9">
        <v>6.44807821982468</v>
      </c>
      <c r="H8" s="27">
        <v>5.8</v>
      </c>
      <c r="I8" s="9">
        <v>6.4548906721703991</v>
      </c>
      <c r="J8" s="9">
        <v>5.8791301416048549</v>
      </c>
      <c r="K8" s="9">
        <v>2.04</v>
      </c>
      <c r="L8" s="9">
        <v>2.0873219547299957</v>
      </c>
      <c r="M8" s="9">
        <v>2.4022252191503712</v>
      </c>
    </row>
    <row r="9" spans="1:13">
      <c r="A9" s="4" t="s">
        <v>1499</v>
      </c>
      <c r="B9" s="27">
        <v>8.6</v>
      </c>
      <c r="C9" s="9">
        <v>8.8985448132460707</v>
      </c>
      <c r="D9" s="9">
        <v>8.8049257150062008</v>
      </c>
      <c r="E9" s="27">
        <v>8.8000000000000007</v>
      </c>
      <c r="F9" s="9">
        <v>6.8647329723036403</v>
      </c>
      <c r="G9" s="9">
        <v>6.2832286128564521</v>
      </c>
      <c r="H9" s="27">
        <v>5.7</v>
      </c>
      <c r="I9" s="9">
        <v>6.3471784231665778</v>
      </c>
      <c r="J9" s="9">
        <v>6.1361296152310505</v>
      </c>
      <c r="K9" s="9">
        <v>2.02</v>
      </c>
      <c r="L9" s="9">
        <v>2.0523521146305792</v>
      </c>
      <c r="M9" s="9">
        <v>2.2905415344526867</v>
      </c>
    </row>
    <row r="10" spans="1:13">
      <c r="A10" s="4" t="s">
        <v>1500</v>
      </c>
      <c r="B10" s="27">
        <v>8.6999999999999993</v>
      </c>
      <c r="C10" s="9">
        <v>8.8400951946698854</v>
      </c>
      <c r="D10" s="9">
        <v>8.899897147415043</v>
      </c>
      <c r="E10" s="27">
        <v>9.1</v>
      </c>
      <c r="F10" s="9">
        <v>7.1198387281892064</v>
      </c>
      <c r="G10" s="9">
        <v>6.2551163913435914</v>
      </c>
      <c r="H10" s="27">
        <v>5.8</v>
      </c>
      <c r="I10" s="9">
        <v>6.3440039549821563</v>
      </c>
      <c r="J10" s="9">
        <v>4.995696983690519</v>
      </c>
      <c r="K10" s="9">
        <v>1.99</v>
      </c>
      <c r="L10" s="9">
        <v>2.0349892662605993</v>
      </c>
      <c r="M10" s="9">
        <v>2.0990323460884532</v>
      </c>
    </row>
    <row r="11" spans="1:13">
      <c r="A11" s="4" t="s">
        <v>1501</v>
      </c>
      <c r="B11" s="27">
        <v>8.5</v>
      </c>
      <c r="C11" s="9">
        <v>8.6680149283034549</v>
      </c>
      <c r="D11" s="9">
        <v>8.498524271031755</v>
      </c>
      <c r="E11" s="27">
        <v>9.1</v>
      </c>
      <c r="F11" s="9">
        <v>7.0787067348822497</v>
      </c>
      <c r="G11" s="9">
        <v>7.3681786783329493</v>
      </c>
      <c r="H11" s="27">
        <v>5.6</v>
      </c>
      <c r="I11" s="9">
        <v>6.1057107601228449</v>
      </c>
      <c r="J11" s="9">
        <v>5.5052016829589938</v>
      </c>
      <c r="K11" s="9">
        <v>2.0099999999999998</v>
      </c>
      <c r="L11" s="9">
        <v>1.9725322414575794</v>
      </c>
      <c r="M11" s="9">
        <v>2.1141649048625792</v>
      </c>
    </row>
    <row r="12" spans="1:13">
      <c r="A12" s="4" t="s">
        <v>425</v>
      </c>
      <c r="B12" s="27">
        <v>8.5</v>
      </c>
      <c r="C12" s="9">
        <v>8.628884155542055</v>
      </c>
      <c r="D12" s="9">
        <v>8.1599261621077375</v>
      </c>
      <c r="E12" s="27">
        <v>9.5</v>
      </c>
      <c r="F12" s="9">
        <v>7.4886738780886777</v>
      </c>
      <c r="G12" s="9">
        <v>8.2228561839234775</v>
      </c>
      <c r="H12" s="27">
        <v>5.5</v>
      </c>
      <c r="I12" s="9">
        <v>5.9903865143748609</v>
      </c>
      <c r="J12" s="9">
        <v>4.7197516361805665</v>
      </c>
      <c r="K12" s="9">
        <v>1.99</v>
      </c>
      <c r="L12" s="9">
        <v>1.9705291506245739</v>
      </c>
      <c r="M12" s="9">
        <v>2.1396207417351905</v>
      </c>
    </row>
    <row r="13" spans="1:13">
      <c r="A13" s="4" t="s">
        <v>1497</v>
      </c>
      <c r="B13" s="27">
        <v>8.3000000000000007</v>
      </c>
      <c r="C13" s="9">
        <v>8.3888765263340073</v>
      </c>
      <c r="D13" s="9">
        <v>7.5921680792445692</v>
      </c>
      <c r="E13" s="27">
        <v>9.9</v>
      </c>
      <c r="F13" s="9">
        <v>7.8310162373327969</v>
      </c>
      <c r="G13" s="9">
        <v>7.4659824601989531</v>
      </c>
      <c r="H13" s="27">
        <v>5.2</v>
      </c>
      <c r="I13" s="9">
        <v>5.6079639578542846</v>
      </c>
      <c r="J13" s="9">
        <v>4.2482491745357418</v>
      </c>
      <c r="K13" s="9">
        <v>1.87</v>
      </c>
      <c r="L13" s="9">
        <v>1.8535001925026402</v>
      </c>
      <c r="M13" s="9">
        <v>2.2923720793286924</v>
      </c>
    </row>
    <row r="14" spans="1:13">
      <c r="A14" s="4" t="s">
        <v>1498</v>
      </c>
      <c r="B14" s="27">
        <v>8.1999999999999993</v>
      </c>
      <c r="C14" s="9">
        <v>8.3196531620513063</v>
      </c>
      <c r="D14" s="9">
        <v>8.5612116112747163</v>
      </c>
      <c r="E14" s="27">
        <v>10</v>
      </c>
      <c r="F14" s="9">
        <v>7.9359506744444763</v>
      </c>
      <c r="G14" s="9">
        <v>8.4770719394194352</v>
      </c>
      <c r="H14" s="27">
        <v>5.3</v>
      </c>
      <c r="I14" s="9">
        <v>5.6800313663831874</v>
      </c>
      <c r="J14" s="9">
        <v>5.2166596550273452</v>
      </c>
      <c r="K14" s="9">
        <v>1.87</v>
      </c>
      <c r="L14" s="9">
        <v>1.8531474351180699</v>
      </c>
      <c r="M14" s="9">
        <v>2.0614219604543544</v>
      </c>
    </row>
    <row r="15" spans="1:13">
      <c r="A15" s="4" t="s">
        <v>1509</v>
      </c>
      <c r="B15" s="27">
        <v>8.1999999999999993</v>
      </c>
      <c r="C15" s="9">
        <v>8.1834520293573636</v>
      </c>
      <c r="D15" s="9">
        <v>7.8912480797962994</v>
      </c>
      <c r="E15" s="27">
        <v>10.1</v>
      </c>
      <c r="F15" s="9">
        <v>8.0348021337756563</v>
      </c>
      <c r="G15" s="9">
        <v>7.449338187327708</v>
      </c>
      <c r="H15" s="27">
        <v>5.3</v>
      </c>
      <c r="I15" s="9">
        <v>5.480116039411822</v>
      </c>
      <c r="J15" s="9">
        <v>5.1135287557080034</v>
      </c>
      <c r="K15" s="9">
        <v>1.84</v>
      </c>
      <c r="L15" s="9">
        <v>1.826411717047236</v>
      </c>
      <c r="M15" s="9">
        <v>2.5251993855348158</v>
      </c>
    </row>
    <row r="16" spans="1:13">
      <c r="A16" s="4" t="s">
        <v>1510</v>
      </c>
      <c r="B16" s="134">
        <v>8</v>
      </c>
      <c r="C16" s="126">
        <v>8.0224341530878611</v>
      </c>
      <c r="D16" s="126">
        <v>7.8513092531784112</v>
      </c>
      <c r="E16" s="134">
        <v>10.1</v>
      </c>
      <c r="F16" s="126">
        <v>8.1753083640986723</v>
      </c>
      <c r="G16" s="126">
        <v>8.4196345878588872</v>
      </c>
      <c r="H16" s="134">
        <v>5.0999999999999996</v>
      </c>
      <c r="I16" s="126">
        <v>5.3688411805098237</v>
      </c>
      <c r="J16" s="126">
        <v>4.7149953692009765</v>
      </c>
      <c r="K16" s="126">
        <v>1.77</v>
      </c>
      <c r="L16" s="126">
        <v>1.758877694476658</v>
      </c>
      <c r="M16" s="126">
        <v>1.6207796581628358</v>
      </c>
    </row>
    <row r="17" spans="1:13">
      <c r="A17" s="58" t="s">
        <v>3243</v>
      </c>
      <c r="B17" s="134">
        <v>8</v>
      </c>
      <c r="C17" s="126">
        <v>8.0509836828283881</v>
      </c>
      <c r="D17" s="126">
        <v>8.6156542056074752</v>
      </c>
      <c r="E17" s="134">
        <v>10.3</v>
      </c>
      <c r="F17" s="126">
        <v>8.3015804801421496</v>
      </c>
      <c r="G17" s="126">
        <v>8.1149866488651536</v>
      </c>
      <c r="H17" s="134">
        <v>5.0999999999999996</v>
      </c>
      <c r="I17" s="126">
        <v>5.2883923169016196</v>
      </c>
      <c r="J17" s="126">
        <v>4.8815086782376502</v>
      </c>
      <c r="K17" s="126">
        <v>1.81</v>
      </c>
      <c r="L17" s="126">
        <v>1.7788318354138968</v>
      </c>
      <c r="M17" s="126">
        <v>1.7731975967957276</v>
      </c>
    </row>
  </sheetData>
  <autoFilter ref="A6:M6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5">
    <mergeCell ref="B4:D4"/>
    <mergeCell ref="E4:G4"/>
    <mergeCell ref="H4:J4"/>
    <mergeCell ref="K4:M4"/>
    <mergeCell ref="A4:A5"/>
  </mergeCells>
  <phoneticPr fontId="18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topLeftCell="A4" workbookViewId="0"/>
  </sheetViews>
  <sheetFormatPr defaultRowHeight="14.25"/>
  <cols>
    <col min="1" max="1" width="10.33203125" bestFit="1" customWidth="1"/>
    <col min="2" max="3" width="14.109375" customWidth="1"/>
    <col min="4" max="5" width="14.109375" bestFit="1" customWidth="1"/>
  </cols>
  <sheetData>
    <row r="1" spans="1:5">
      <c r="A1" s="47" t="s">
        <v>1975</v>
      </c>
      <c r="B1" s="166" t="s">
        <v>2038</v>
      </c>
      <c r="C1" s="166" t="s">
        <v>2039</v>
      </c>
      <c r="D1" s="166" t="s">
        <v>2040</v>
      </c>
      <c r="E1" s="166" t="s">
        <v>2041</v>
      </c>
    </row>
    <row r="2" spans="1:5">
      <c r="A2" s="50" t="s">
        <v>2035</v>
      </c>
      <c r="B2" s="1">
        <v>9.0397623111448251</v>
      </c>
      <c r="C2" s="1">
        <v>6.3425838127146674</v>
      </c>
      <c r="D2" s="1">
        <v>5.288998461765388</v>
      </c>
      <c r="E2" s="1">
        <v>2.1914575299745032</v>
      </c>
    </row>
    <row r="3" spans="1:5">
      <c r="A3" s="50" t="s">
        <v>2036</v>
      </c>
      <c r="B3" s="1">
        <v>9.1453135536075525</v>
      </c>
      <c r="C3" s="1">
        <v>6.44807821982468</v>
      </c>
      <c r="D3" s="1">
        <v>5.8791301416048549</v>
      </c>
      <c r="E3" s="1">
        <v>2.4022252191503712</v>
      </c>
    </row>
    <row r="4" spans="1:5">
      <c r="A4" s="50" t="s">
        <v>2037</v>
      </c>
      <c r="B4" s="1">
        <v>8.8049257150062008</v>
      </c>
      <c r="C4" s="1">
        <v>6.2832286128564521</v>
      </c>
      <c r="D4" s="1">
        <v>6.1361296152310505</v>
      </c>
      <c r="E4" s="1">
        <v>2.2905415344526867</v>
      </c>
    </row>
    <row r="5" spans="1:5">
      <c r="A5" s="50" t="s">
        <v>1232</v>
      </c>
      <c r="B5" s="1">
        <v>8.899897147415043</v>
      </c>
      <c r="C5" s="1">
        <v>6.2551163913435914</v>
      </c>
      <c r="D5" s="1">
        <v>4.995696983690519</v>
      </c>
      <c r="E5" s="1">
        <v>2.0990323460884532</v>
      </c>
    </row>
    <row r="6" spans="1:5">
      <c r="A6" s="50" t="s">
        <v>1172</v>
      </c>
      <c r="B6" s="1">
        <v>8.498524271031755</v>
      </c>
      <c r="C6" s="1">
        <v>7.3681786783329493</v>
      </c>
      <c r="D6" s="1">
        <v>5.5052016829589938</v>
      </c>
      <c r="E6" s="1">
        <v>2.1141649048625792</v>
      </c>
    </row>
    <row r="7" spans="1:5">
      <c r="A7" s="50" t="s">
        <v>1176</v>
      </c>
      <c r="B7" s="1">
        <v>8.1599261621077375</v>
      </c>
      <c r="C7" s="1">
        <v>8.2228561839234775</v>
      </c>
      <c r="D7" s="1">
        <v>4.7197516361805665</v>
      </c>
      <c r="E7" s="1">
        <v>2.1396207417351905</v>
      </c>
    </row>
    <row r="8" spans="1:5">
      <c r="A8" s="50" t="s">
        <v>1177</v>
      </c>
      <c r="B8" s="1">
        <v>7.5921680792445692</v>
      </c>
      <c r="C8" s="1">
        <v>7.4659824601989531</v>
      </c>
      <c r="D8" s="1">
        <v>4.2482491745357418</v>
      </c>
      <c r="E8" s="1">
        <v>2.2923720793286924</v>
      </c>
    </row>
    <row r="9" spans="1:5">
      <c r="A9" s="50" t="s">
        <v>391</v>
      </c>
      <c r="B9" s="1">
        <v>8.5612116112747163</v>
      </c>
      <c r="C9" s="1">
        <v>8.4770719394194352</v>
      </c>
      <c r="D9" s="1">
        <v>5.2166596550273452</v>
      </c>
      <c r="E9" s="1">
        <v>2.0614219604543544</v>
      </c>
    </row>
    <row r="10" spans="1:5">
      <c r="A10" s="50" t="s">
        <v>376</v>
      </c>
      <c r="B10" s="1">
        <v>7.8912480797962994</v>
      </c>
      <c r="C10" s="1">
        <v>7.449338187327708</v>
      </c>
      <c r="D10" s="1">
        <v>5.1135287557080034</v>
      </c>
      <c r="E10" s="1">
        <v>2.5251993855348158</v>
      </c>
    </row>
    <row r="11" spans="1:5">
      <c r="A11" s="50" t="s">
        <v>389</v>
      </c>
      <c r="B11" s="1">
        <v>7.8513092531784112</v>
      </c>
      <c r="C11" s="1">
        <v>8.4196345878588872</v>
      </c>
      <c r="D11" s="1">
        <v>4.7149953692009765</v>
      </c>
      <c r="E11" s="1">
        <v>1.6207796581628358</v>
      </c>
    </row>
    <row r="12" spans="1:5">
      <c r="A12" s="50" t="s">
        <v>901</v>
      </c>
      <c r="B12" s="1">
        <v>8.6156542056074752</v>
      </c>
      <c r="C12" s="1">
        <v>8.1149866488651536</v>
      </c>
      <c r="D12" s="1">
        <v>4.8815086782376502</v>
      </c>
      <c r="E12" s="1">
        <v>1.7731975967957276</v>
      </c>
    </row>
    <row r="13" spans="1:5">
      <c r="A13" s="50" t="s">
        <v>1976</v>
      </c>
      <c r="B13" s="1">
        <v>93.059940389414578</v>
      </c>
      <c r="C13" s="1">
        <v>80.847055722665957</v>
      </c>
      <c r="D13" s="1">
        <v>56.699850154141089</v>
      </c>
      <c r="E13" s="1">
        <v>23.510012956540209</v>
      </c>
    </row>
  </sheetData>
  <phoneticPr fontId="18"/>
  <pageMargins left="0.7" right="0.7" top="0.75" bottom="0.75" header="0.3" footer="0.3"/>
  <pageSetup paperSize="9" orientation="landscape" r:id="rId2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/>
  </sheetViews>
  <sheetFormatPr defaultRowHeight="14.25"/>
  <cols>
    <col min="1" max="1" width="10.5546875" bestFit="1" customWidth="1"/>
  </cols>
  <sheetData>
    <row r="1" spans="1:9">
      <c r="A1" t="s">
        <v>1513</v>
      </c>
    </row>
    <row r="2" spans="1:9" s="78" customFormat="1">
      <c r="A2" t="s">
        <v>311</v>
      </c>
    </row>
    <row r="3" spans="1:9" s="78" customFormat="1">
      <c r="A3" t="s">
        <v>3177</v>
      </c>
    </row>
    <row r="4" spans="1:9">
      <c r="A4" t="s">
        <v>317</v>
      </c>
    </row>
    <row r="5" spans="1:9">
      <c r="A5" s="174" t="s">
        <v>427</v>
      </c>
      <c r="B5" s="174" t="s">
        <v>428</v>
      </c>
      <c r="C5" s="171" t="s">
        <v>429</v>
      </c>
      <c r="D5" s="172"/>
      <c r="E5" s="173"/>
      <c r="F5" s="171" t="s">
        <v>430</v>
      </c>
      <c r="G5" s="172"/>
      <c r="H5" s="173"/>
      <c r="I5" s="174" t="s">
        <v>431</v>
      </c>
    </row>
    <row r="6" spans="1:9">
      <c r="A6" s="175"/>
      <c r="B6" s="175"/>
      <c r="C6" s="74" t="s">
        <v>432</v>
      </c>
      <c r="D6" s="74" t="s">
        <v>433</v>
      </c>
      <c r="E6" s="74" t="s">
        <v>434</v>
      </c>
      <c r="F6" s="74" t="s">
        <v>432</v>
      </c>
      <c r="G6" s="74" t="s">
        <v>433</v>
      </c>
      <c r="H6" s="74" t="s">
        <v>434</v>
      </c>
      <c r="I6" s="175"/>
    </row>
    <row r="7" spans="1:9" s="73" customFormat="1" ht="7.5" customHeight="1">
      <c r="A7" s="139" t="str">
        <f>A5</f>
        <v>年別</v>
      </c>
      <c r="B7" s="139" t="str">
        <f>B5</f>
        <v>夜間人口</v>
      </c>
      <c r="C7" s="139" t="str">
        <f>C6&amp;"("&amp;$C$5&amp;")"</f>
        <v>総数(流出人口)</v>
      </c>
      <c r="D7" s="139" t="str">
        <f t="shared" ref="D7:E7" si="0">D6&amp;"("&amp;$C$5&amp;")"</f>
        <v>通勤(流出人口)</v>
      </c>
      <c r="E7" s="139" t="str">
        <f t="shared" si="0"/>
        <v>通学(流出人口)</v>
      </c>
      <c r="F7" s="139" t="str">
        <f>F6&amp;"("&amp;$F$5&amp;")"</f>
        <v>総数(流入人口)</v>
      </c>
      <c r="G7" s="139" t="str">
        <f t="shared" ref="G7:H7" si="1">G6&amp;"("&amp;$F$5&amp;")"</f>
        <v>通勤(流入人口)</v>
      </c>
      <c r="H7" s="139" t="str">
        <f t="shared" si="1"/>
        <v>通学(流入人口)</v>
      </c>
      <c r="I7" s="139" t="str">
        <f>I5</f>
        <v>昼間人口</v>
      </c>
    </row>
    <row r="8" spans="1:9">
      <c r="A8" s="10">
        <v>36800</v>
      </c>
      <c r="B8" s="4">
        <v>46246</v>
      </c>
      <c r="C8" s="4">
        <v>14774</v>
      </c>
      <c r="D8" s="4">
        <v>12595</v>
      </c>
      <c r="E8" s="4">
        <v>2179</v>
      </c>
      <c r="F8" s="4">
        <v>12067</v>
      </c>
      <c r="G8" s="4">
        <v>11621</v>
      </c>
      <c r="H8" s="4">
        <v>446</v>
      </c>
      <c r="I8" s="4">
        <v>43539</v>
      </c>
    </row>
    <row r="9" spans="1:9">
      <c r="A9" s="10">
        <v>38626</v>
      </c>
      <c r="B9" s="4">
        <v>47425</v>
      </c>
      <c r="C9" s="4">
        <v>15024</v>
      </c>
      <c r="D9" s="4">
        <v>13100</v>
      </c>
      <c r="E9" s="4">
        <v>1924</v>
      </c>
      <c r="F9" s="4">
        <v>12342</v>
      </c>
      <c r="G9" s="4">
        <v>11957</v>
      </c>
      <c r="H9" s="4">
        <v>385</v>
      </c>
      <c r="I9" s="4">
        <v>44743</v>
      </c>
    </row>
    <row r="10" spans="1:9">
      <c r="A10" s="10">
        <v>40452</v>
      </c>
      <c r="B10" s="4">
        <v>47672</v>
      </c>
      <c r="C10" s="4">
        <v>14507</v>
      </c>
      <c r="D10" s="4">
        <v>12718</v>
      </c>
      <c r="E10" s="4">
        <v>1789</v>
      </c>
      <c r="F10" s="4">
        <v>11786</v>
      </c>
      <c r="G10" s="4">
        <v>11314</v>
      </c>
      <c r="H10" s="4">
        <v>472</v>
      </c>
      <c r="I10" s="4">
        <v>44951</v>
      </c>
    </row>
  </sheetData>
  <autoFilter ref="A7:I7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5">
    <mergeCell ref="A5:A6"/>
    <mergeCell ref="B5:B6"/>
    <mergeCell ref="C5:E5"/>
    <mergeCell ref="F5:H5"/>
    <mergeCell ref="I5:I6"/>
  </mergeCells>
  <phoneticPr fontId="18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showGridLines="0" workbookViewId="0">
      <selection activeCell="A2" sqref="A2:D6"/>
    </sheetView>
  </sheetViews>
  <sheetFormatPr defaultRowHeight="14.25"/>
  <cols>
    <col min="1" max="1" width="16" style="166" bestFit="1" customWidth="1"/>
    <col min="2" max="2" width="31.44140625" style="166" bestFit="1" customWidth="1"/>
    <col min="3" max="3" width="8.6640625" style="166" bestFit="1" customWidth="1"/>
    <col min="4" max="4" width="6.88671875" style="166" bestFit="1" customWidth="1"/>
    <col min="5" max="16384" width="8.88671875" style="166"/>
  </cols>
  <sheetData>
    <row r="1" spans="1:4">
      <c r="A1" s="166" t="s">
        <v>188</v>
      </c>
    </row>
    <row r="2" spans="1:4">
      <c r="A2" s="166" t="s">
        <v>182</v>
      </c>
    </row>
    <row r="3" spans="1:4">
      <c r="A3" s="58" t="s">
        <v>183</v>
      </c>
      <c r="B3" s="58" t="s">
        <v>184</v>
      </c>
      <c r="C3" s="58" t="s">
        <v>189</v>
      </c>
      <c r="D3" s="58" t="s">
        <v>190</v>
      </c>
    </row>
    <row r="4" spans="1:4">
      <c r="A4" s="13">
        <v>14916</v>
      </c>
      <c r="B4" s="58" t="s">
        <v>185</v>
      </c>
      <c r="C4" s="58">
        <v>0</v>
      </c>
      <c r="D4" s="58">
        <v>13.01</v>
      </c>
    </row>
    <row r="5" spans="1:4">
      <c r="A5" s="13">
        <v>20285</v>
      </c>
      <c r="B5" s="58" t="s">
        <v>186</v>
      </c>
      <c r="C5" s="58">
        <v>0.21</v>
      </c>
      <c r="D5" s="58">
        <v>13.22</v>
      </c>
    </row>
    <row r="6" spans="1:4">
      <c r="A6" s="13">
        <v>35517</v>
      </c>
      <c r="B6" s="58" t="s">
        <v>187</v>
      </c>
      <c r="C6" s="58">
        <v>0</v>
      </c>
      <c r="D6" s="58">
        <v>13.42</v>
      </c>
    </row>
  </sheetData>
  <phoneticPr fontId="18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>
      <selection activeCell="E4" sqref="E4"/>
    </sheetView>
  </sheetViews>
  <sheetFormatPr defaultRowHeight="14.25"/>
  <cols>
    <col min="1" max="1" width="10.33203125" bestFit="1" customWidth="1"/>
    <col min="2" max="2" width="7.109375" bestFit="1" customWidth="1"/>
    <col min="3" max="3" width="6" bestFit="1" customWidth="1"/>
  </cols>
  <sheetData>
    <row r="1" spans="1:3">
      <c r="A1" s="47" t="s">
        <v>1975</v>
      </c>
      <c r="B1" s="166" t="s">
        <v>2325</v>
      </c>
      <c r="C1" s="166" t="s">
        <v>2326</v>
      </c>
    </row>
    <row r="2" spans="1:3">
      <c r="A2" s="48">
        <v>36800</v>
      </c>
      <c r="B2" s="1">
        <v>12595</v>
      </c>
      <c r="C2" s="1">
        <v>2179</v>
      </c>
    </row>
    <row r="3" spans="1:3">
      <c r="A3" s="48">
        <v>38626</v>
      </c>
      <c r="B3" s="1">
        <v>13100</v>
      </c>
      <c r="C3" s="1">
        <v>1924</v>
      </c>
    </row>
    <row r="4" spans="1:3">
      <c r="A4" s="48">
        <v>40452</v>
      </c>
      <c r="B4" s="1">
        <v>12718</v>
      </c>
      <c r="C4" s="1">
        <v>1789</v>
      </c>
    </row>
    <row r="5" spans="1:3">
      <c r="A5" s="48" t="s">
        <v>1976</v>
      </c>
      <c r="B5" s="1">
        <v>38413</v>
      </c>
      <c r="C5" s="1">
        <v>5892</v>
      </c>
    </row>
  </sheetData>
  <phoneticPr fontId="18"/>
  <pageMargins left="0.7" right="0.7" top="0.75" bottom="0.75" header="0.3" footer="0.3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>
      <selection activeCell="I9" sqref="I9"/>
    </sheetView>
  </sheetViews>
  <sheetFormatPr defaultRowHeight="14.25"/>
  <cols>
    <col min="1" max="1" width="10.33203125" style="73" bestFit="1" customWidth="1"/>
    <col min="2" max="2" width="7.109375" style="73" bestFit="1" customWidth="1"/>
    <col min="3" max="3" width="6" style="73" bestFit="1" customWidth="1"/>
    <col min="4" max="16384" width="8.88671875" style="73"/>
  </cols>
  <sheetData>
    <row r="1" spans="1:3">
      <c r="A1" s="47" t="s">
        <v>1975</v>
      </c>
      <c r="B1" s="166" t="s">
        <v>2325</v>
      </c>
      <c r="C1" s="166" t="s">
        <v>2326</v>
      </c>
    </row>
    <row r="2" spans="1:3">
      <c r="A2" s="48">
        <v>36800</v>
      </c>
      <c r="B2" s="1">
        <v>11621</v>
      </c>
      <c r="C2" s="1">
        <v>446</v>
      </c>
    </row>
    <row r="3" spans="1:3">
      <c r="A3" s="48">
        <v>38626</v>
      </c>
      <c r="B3" s="1">
        <v>11957</v>
      </c>
      <c r="C3" s="1">
        <v>385</v>
      </c>
    </row>
    <row r="4" spans="1:3">
      <c r="A4" s="48">
        <v>40452</v>
      </c>
      <c r="B4" s="1">
        <v>11314</v>
      </c>
      <c r="C4" s="1">
        <v>472</v>
      </c>
    </row>
    <row r="5" spans="1:3">
      <c r="A5" s="48" t="s">
        <v>1976</v>
      </c>
      <c r="B5" s="1">
        <v>34892</v>
      </c>
      <c r="C5" s="1">
        <v>1303</v>
      </c>
    </row>
  </sheetData>
  <phoneticPr fontId="18"/>
  <pageMargins left="0.7" right="0.7" top="0.75" bottom="0.75" header="0.3" footer="0.3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"/>
  <sheetViews>
    <sheetView workbookViewId="0"/>
  </sheetViews>
  <sheetFormatPr defaultRowHeight="14.25"/>
  <cols>
    <col min="1" max="1" width="10.5546875" bestFit="1" customWidth="1"/>
    <col min="2" max="2" width="30.21875" bestFit="1" customWidth="1"/>
    <col min="3" max="4" width="6.5546875" bestFit="1" customWidth="1"/>
    <col min="5" max="5" width="5.5546875" bestFit="1" customWidth="1"/>
    <col min="6" max="10" width="14.21875" bestFit="1" customWidth="1"/>
  </cols>
  <sheetData>
    <row r="1" spans="1:5">
      <c r="A1" t="s">
        <v>1514</v>
      </c>
    </row>
    <row r="2" spans="1:5" s="78" customFormat="1">
      <c r="A2" t="s">
        <v>1515</v>
      </c>
    </row>
    <row r="3" spans="1:5" s="78" customFormat="1">
      <c r="A3" t="s">
        <v>2438</v>
      </c>
    </row>
    <row r="4" spans="1:5" s="78" customFormat="1">
      <c r="A4" t="s">
        <v>3177</v>
      </c>
    </row>
    <row r="5" spans="1:5">
      <c r="A5" t="s">
        <v>317</v>
      </c>
    </row>
    <row r="6" spans="1:5">
      <c r="A6" s="58" t="s">
        <v>458</v>
      </c>
      <c r="B6" s="58" t="s">
        <v>2366</v>
      </c>
      <c r="C6" s="58" t="s">
        <v>432</v>
      </c>
      <c r="D6" s="58" t="s">
        <v>1516</v>
      </c>
      <c r="E6" s="58" t="s">
        <v>1517</v>
      </c>
    </row>
    <row r="7" spans="1:5">
      <c r="A7" s="10">
        <v>36800</v>
      </c>
      <c r="B7" s="58" t="s">
        <v>432</v>
      </c>
      <c r="C7" s="58">
        <v>24354</v>
      </c>
      <c r="D7" s="58">
        <v>15323</v>
      </c>
      <c r="E7" s="58">
        <v>9031</v>
      </c>
    </row>
    <row r="8" spans="1:5" s="73" customFormat="1">
      <c r="A8" s="10">
        <v>36800</v>
      </c>
      <c r="B8" s="58" t="s">
        <v>1524</v>
      </c>
      <c r="C8" s="58">
        <v>624</v>
      </c>
      <c r="D8" s="58">
        <v>338</v>
      </c>
      <c r="E8" s="58">
        <v>286</v>
      </c>
    </row>
    <row r="9" spans="1:5" s="73" customFormat="1">
      <c r="A9" s="10">
        <v>36800</v>
      </c>
      <c r="B9" s="58" t="s">
        <v>1525</v>
      </c>
      <c r="C9" s="58">
        <v>10018</v>
      </c>
      <c r="D9" s="58">
        <v>7668</v>
      </c>
      <c r="E9" s="58">
        <v>2350</v>
      </c>
    </row>
    <row r="10" spans="1:5">
      <c r="A10" s="10">
        <v>36800</v>
      </c>
      <c r="B10" s="58" t="s">
        <v>1526</v>
      </c>
      <c r="C10" s="58">
        <v>13491</v>
      </c>
      <c r="D10" s="58">
        <v>7194</v>
      </c>
      <c r="E10" s="58">
        <v>6297</v>
      </c>
    </row>
    <row r="11" spans="1:5">
      <c r="A11" s="10">
        <v>38626</v>
      </c>
      <c r="B11" s="58" t="s">
        <v>432</v>
      </c>
      <c r="C11" s="58">
        <v>24218</v>
      </c>
      <c r="D11" s="58">
        <v>15027</v>
      </c>
      <c r="E11" s="58">
        <v>9191</v>
      </c>
    </row>
    <row r="12" spans="1:5">
      <c r="A12" s="10">
        <v>38626</v>
      </c>
      <c r="B12" s="58" t="s">
        <v>1524</v>
      </c>
      <c r="C12" s="58">
        <v>547</v>
      </c>
      <c r="D12" s="58">
        <v>303</v>
      </c>
      <c r="E12" s="58">
        <v>244</v>
      </c>
    </row>
    <row r="13" spans="1:5">
      <c r="A13" s="10">
        <v>38626</v>
      </c>
      <c r="B13" s="58" t="s">
        <v>1525</v>
      </c>
      <c r="C13" s="58">
        <v>9100</v>
      </c>
      <c r="D13" s="58">
        <v>7133</v>
      </c>
      <c r="E13" s="58">
        <v>1967</v>
      </c>
    </row>
    <row r="14" spans="1:5">
      <c r="A14" s="10">
        <v>38626</v>
      </c>
      <c r="B14" s="58" t="s">
        <v>1526</v>
      </c>
      <c r="C14" s="58">
        <v>14357</v>
      </c>
      <c r="D14" s="58">
        <v>7455</v>
      </c>
      <c r="E14" s="58">
        <v>6902</v>
      </c>
    </row>
    <row r="15" spans="1:5">
      <c r="A15" s="10">
        <v>40452</v>
      </c>
      <c r="B15" s="58" t="s">
        <v>432</v>
      </c>
      <c r="C15" s="58">
        <v>23376</v>
      </c>
      <c r="D15" s="58">
        <v>14120</v>
      </c>
      <c r="E15" s="58">
        <v>9256</v>
      </c>
    </row>
    <row r="16" spans="1:5">
      <c r="A16" s="10">
        <v>40452</v>
      </c>
      <c r="B16" s="58" t="s">
        <v>2369</v>
      </c>
      <c r="C16" s="58">
        <v>482</v>
      </c>
      <c r="D16" s="58">
        <v>273</v>
      </c>
      <c r="E16" s="58">
        <v>209</v>
      </c>
    </row>
    <row r="17" spans="1:5">
      <c r="A17" s="10">
        <v>40452</v>
      </c>
      <c r="B17" s="58" t="s">
        <v>2327</v>
      </c>
      <c r="C17" s="58">
        <v>478</v>
      </c>
      <c r="D17" s="58">
        <v>269</v>
      </c>
      <c r="E17" s="58">
        <v>209</v>
      </c>
    </row>
    <row r="18" spans="1:5">
      <c r="A18" s="10">
        <v>40452</v>
      </c>
      <c r="B18" s="58" t="s">
        <v>2329</v>
      </c>
      <c r="C18" s="58">
        <v>1</v>
      </c>
      <c r="D18" s="58">
        <v>1</v>
      </c>
      <c r="E18" s="58">
        <v>0</v>
      </c>
    </row>
    <row r="19" spans="1:5">
      <c r="A19" s="10">
        <v>40452</v>
      </c>
      <c r="B19" s="58" t="s">
        <v>2332</v>
      </c>
      <c r="C19" s="58">
        <v>1</v>
      </c>
      <c r="D19" s="58">
        <v>1</v>
      </c>
      <c r="E19" s="58">
        <v>0</v>
      </c>
    </row>
    <row r="20" spans="1:5">
      <c r="A20" s="10">
        <v>40452</v>
      </c>
      <c r="B20" s="58" t="s">
        <v>2334</v>
      </c>
      <c r="C20" s="58">
        <v>1920</v>
      </c>
      <c r="D20" s="58">
        <v>1632</v>
      </c>
      <c r="E20" s="58">
        <v>288</v>
      </c>
    </row>
    <row r="21" spans="1:5">
      <c r="A21" s="10">
        <v>40452</v>
      </c>
      <c r="B21" s="58" t="s">
        <v>2336</v>
      </c>
      <c r="C21" s="58">
        <v>6121</v>
      </c>
      <c r="D21" s="58">
        <v>4634</v>
      </c>
      <c r="E21" s="58">
        <v>1487</v>
      </c>
    </row>
    <row r="22" spans="1:5">
      <c r="A22" s="10">
        <v>40452</v>
      </c>
      <c r="B22" s="58" t="s">
        <v>2338</v>
      </c>
      <c r="C22" s="58">
        <v>83</v>
      </c>
      <c r="D22" s="58">
        <v>72</v>
      </c>
      <c r="E22" s="58">
        <v>11</v>
      </c>
    </row>
    <row r="23" spans="1:5">
      <c r="A23" s="10">
        <v>40452</v>
      </c>
      <c r="B23" s="58" t="s">
        <v>2340</v>
      </c>
      <c r="C23" s="58">
        <v>469</v>
      </c>
      <c r="D23" s="58">
        <v>397</v>
      </c>
      <c r="E23" s="58">
        <v>72</v>
      </c>
    </row>
    <row r="24" spans="1:5">
      <c r="A24" s="10">
        <v>40452</v>
      </c>
      <c r="B24" s="58" t="s">
        <v>2342</v>
      </c>
      <c r="C24" s="58">
        <v>1851</v>
      </c>
      <c r="D24" s="58">
        <v>1359</v>
      </c>
      <c r="E24" s="58">
        <v>492</v>
      </c>
    </row>
    <row r="25" spans="1:5">
      <c r="A25" s="10">
        <v>40452</v>
      </c>
      <c r="B25" s="58" t="s">
        <v>2344</v>
      </c>
      <c r="C25" s="58">
        <v>3387</v>
      </c>
      <c r="D25" s="58">
        <v>1550</v>
      </c>
      <c r="E25" s="58">
        <v>1837</v>
      </c>
    </row>
    <row r="26" spans="1:5">
      <c r="A26" s="10">
        <v>40452</v>
      </c>
      <c r="B26" s="58" t="s">
        <v>2346</v>
      </c>
      <c r="C26" s="58">
        <v>292</v>
      </c>
      <c r="D26" s="58">
        <v>99</v>
      </c>
      <c r="E26" s="58">
        <v>193</v>
      </c>
    </row>
    <row r="27" spans="1:5">
      <c r="A27" s="10">
        <v>40452</v>
      </c>
      <c r="B27" s="58" t="s">
        <v>2348</v>
      </c>
      <c r="C27" s="58">
        <v>380</v>
      </c>
      <c r="D27" s="58">
        <v>243</v>
      </c>
      <c r="E27" s="58">
        <v>137</v>
      </c>
    </row>
    <row r="28" spans="1:5">
      <c r="A28" s="10">
        <v>40452</v>
      </c>
      <c r="B28" s="58" t="s">
        <v>2350</v>
      </c>
      <c r="C28" s="58">
        <v>546</v>
      </c>
      <c r="D28" s="58">
        <v>412</v>
      </c>
      <c r="E28" s="58">
        <v>134</v>
      </c>
    </row>
    <row r="29" spans="1:5">
      <c r="A29" s="10">
        <v>40452</v>
      </c>
      <c r="B29" s="58" t="s">
        <v>2352</v>
      </c>
      <c r="C29" s="58">
        <v>1163</v>
      </c>
      <c r="D29" s="58">
        <v>393</v>
      </c>
      <c r="E29" s="58">
        <v>770</v>
      </c>
    </row>
    <row r="30" spans="1:5">
      <c r="A30" s="10">
        <v>40452</v>
      </c>
      <c r="B30" s="58" t="s">
        <v>2354</v>
      </c>
      <c r="C30" s="58">
        <v>884</v>
      </c>
      <c r="D30" s="58">
        <v>332</v>
      </c>
      <c r="E30" s="58">
        <v>552</v>
      </c>
    </row>
    <row r="31" spans="1:5">
      <c r="A31" s="10">
        <v>40452</v>
      </c>
      <c r="B31" s="58" t="s">
        <v>2356</v>
      </c>
      <c r="C31" s="58">
        <v>747</v>
      </c>
      <c r="D31" s="58">
        <v>314</v>
      </c>
      <c r="E31" s="58">
        <v>433</v>
      </c>
    </row>
    <row r="32" spans="1:5">
      <c r="A32" s="10">
        <v>40452</v>
      </c>
      <c r="B32" s="58" t="s">
        <v>2358</v>
      </c>
      <c r="C32" s="58">
        <v>1928</v>
      </c>
      <c r="D32" s="58">
        <v>424</v>
      </c>
      <c r="E32" s="58">
        <v>1504</v>
      </c>
    </row>
    <row r="33" spans="1:5">
      <c r="A33" s="10">
        <v>40452</v>
      </c>
      <c r="B33" s="58" t="s">
        <v>2360</v>
      </c>
      <c r="C33" s="58">
        <v>89</v>
      </c>
      <c r="D33" s="58">
        <v>46</v>
      </c>
      <c r="E33" s="58">
        <v>43</v>
      </c>
    </row>
    <row r="34" spans="1:5">
      <c r="A34" s="10">
        <v>40452</v>
      </c>
      <c r="B34" s="58" t="s">
        <v>2362</v>
      </c>
      <c r="C34" s="58">
        <v>1414</v>
      </c>
      <c r="D34" s="58">
        <v>933</v>
      </c>
      <c r="E34" s="58">
        <v>481</v>
      </c>
    </row>
    <row r="35" spans="1:5">
      <c r="A35" s="10">
        <v>40452</v>
      </c>
      <c r="B35" s="58" t="s">
        <v>2367</v>
      </c>
      <c r="C35" s="58">
        <v>554</v>
      </c>
      <c r="D35" s="58">
        <v>396</v>
      </c>
      <c r="E35" s="58">
        <v>158</v>
      </c>
    </row>
    <row r="36" spans="1:5">
      <c r="A36" s="10">
        <v>40452</v>
      </c>
      <c r="B36" s="58" t="s">
        <v>2365</v>
      </c>
      <c r="C36" s="58">
        <v>1064</v>
      </c>
      <c r="D36" s="58">
        <v>609</v>
      </c>
      <c r="E36" s="58">
        <v>455</v>
      </c>
    </row>
    <row r="37" spans="1:5">
      <c r="A37" s="10">
        <v>40452</v>
      </c>
      <c r="B37" s="58" t="s">
        <v>1524</v>
      </c>
      <c r="C37" s="58">
        <v>483</v>
      </c>
      <c r="D37" s="58">
        <v>274</v>
      </c>
      <c r="E37" s="58">
        <v>209</v>
      </c>
    </row>
    <row r="38" spans="1:5">
      <c r="A38" s="10">
        <v>40452</v>
      </c>
      <c r="B38" s="58" t="s">
        <v>1525</v>
      </c>
      <c r="C38" s="58">
        <v>8042</v>
      </c>
      <c r="D38" s="58">
        <v>6267</v>
      </c>
      <c r="E38" s="58">
        <v>1775</v>
      </c>
    </row>
    <row r="39" spans="1:5">
      <c r="A39" s="10">
        <v>40452</v>
      </c>
      <c r="B39" s="58" t="s">
        <v>1526</v>
      </c>
      <c r="C39" s="58">
        <v>13787</v>
      </c>
      <c r="D39" s="58">
        <v>6970</v>
      </c>
      <c r="E39" s="58">
        <v>6817</v>
      </c>
    </row>
  </sheetData>
  <autoFilter ref="A6:E6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8"/>
  <sheetViews>
    <sheetView workbookViewId="0">
      <selection activeCell="I15" sqref="I15"/>
    </sheetView>
  </sheetViews>
  <sheetFormatPr defaultRowHeight="14.25"/>
  <cols>
    <col min="1" max="1" width="11.6640625" customWidth="1"/>
    <col min="2" max="2" width="10.33203125" bestFit="1" customWidth="1"/>
    <col min="3" max="4" width="10.21875" bestFit="1" customWidth="1"/>
    <col min="5" max="5" width="7.109375" customWidth="1"/>
  </cols>
  <sheetData>
    <row r="3" spans="1:5">
      <c r="A3" s="47" t="s">
        <v>1991</v>
      </c>
      <c r="B3" s="47" t="s">
        <v>2057</v>
      </c>
    </row>
    <row r="4" spans="1:5">
      <c r="A4" s="47" t="s">
        <v>1975</v>
      </c>
      <c r="B4" s="166" t="s">
        <v>2058</v>
      </c>
      <c r="C4" s="166" t="s">
        <v>2059</v>
      </c>
      <c r="D4" s="166" t="s">
        <v>2060</v>
      </c>
      <c r="E4" s="166" t="s">
        <v>1976</v>
      </c>
    </row>
    <row r="5" spans="1:5">
      <c r="A5" s="48">
        <v>36800</v>
      </c>
      <c r="B5" s="1">
        <v>624</v>
      </c>
      <c r="C5" s="1">
        <v>10018</v>
      </c>
      <c r="D5" s="1">
        <v>13491</v>
      </c>
      <c r="E5" s="1">
        <v>24133</v>
      </c>
    </row>
    <row r="6" spans="1:5">
      <c r="A6" s="48">
        <v>38626</v>
      </c>
      <c r="B6" s="1">
        <v>547</v>
      </c>
      <c r="C6" s="1">
        <v>9100</v>
      </c>
      <c r="D6" s="1">
        <v>14357</v>
      </c>
      <c r="E6" s="1">
        <v>24004</v>
      </c>
    </row>
    <row r="7" spans="1:5">
      <c r="A7" s="48">
        <v>40452</v>
      </c>
      <c r="B7" s="1">
        <v>483</v>
      </c>
      <c r="C7" s="1">
        <v>8042</v>
      </c>
      <c r="D7" s="1">
        <v>13787</v>
      </c>
      <c r="E7" s="1">
        <v>22312</v>
      </c>
    </row>
    <row r="8" spans="1:5">
      <c r="A8" s="48" t="s">
        <v>1976</v>
      </c>
      <c r="B8" s="1">
        <v>1654</v>
      </c>
      <c r="C8" s="1">
        <v>27160</v>
      </c>
      <c r="D8" s="1">
        <v>41635</v>
      </c>
      <c r="E8" s="1">
        <v>70449</v>
      </c>
    </row>
  </sheetData>
  <phoneticPr fontId="18"/>
  <pageMargins left="0.7" right="0.7" top="0.75" bottom="0.75" header="0.3" footer="0.3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topLeftCell="B1" workbookViewId="0">
      <selection activeCell="M7" sqref="M7"/>
    </sheetView>
  </sheetViews>
  <sheetFormatPr defaultRowHeight="14.25"/>
  <cols>
    <col min="1" max="1" width="30.21875" style="73" customWidth="1"/>
    <col min="2" max="2" width="11.6640625" style="73" customWidth="1"/>
    <col min="3" max="4" width="10.21875" style="73" customWidth="1"/>
    <col min="5" max="5" width="7.109375" style="73" customWidth="1"/>
    <col min="6" max="16384" width="8.88671875" style="73"/>
  </cols>
  <sheetData>
    <row r="1" spans="1:5">
      <c r="A1" s="47" t="s">
        <v>423</v>
      </c>
      <c r="B1" s="166" t="s">
        <v>2056</v>
      </c>
    </row>
    <row r="3" spans="1:5">
      <c r="A3" s="47" t="s">
        <v>1975</v>
      </c>
      <c r="B3" t="s">
        <v>1991</v>
      </c>
      <c r="C3"/>
      <c r="D3"/>
      <c r="E3"/>
    </row>
    <row r="4" spans="1:5">
      <c r="A4" s="50" t="s">
        <v>2335</v>
      </c>
      <c r="B4" s="1">
        <v>6121</v>
      </c>
      <c r="C4"/>
      <c r="D4"/>
      <c r="E4"/>
    </row>
    <row r="5" spans="1:5">
      <c r="A5" s="50" t="s">
        <v>2343</v>
      </c>
      <c r="B5" s="1">
        <v>3387</v>
      </c>
      <c r="C5"/>
      <c r="D5"/>
      <c r="E5"/>
    </row>
    <row r="6" spans="1:5">
      <c r="A6" s="50" t="s">
        <v>2357</v>
      </c>
      <c r="B6" s="1">
        <v>1928</v>
      </c>
      <c r="C6"/>
      <c r="D6"/>
      <c r="E6"/>
    </row>
    <row r="7" spans="1:5">
      <c r="A7" s="50" t="s">
        <v>2333</v>
      </c>
      <c r="B7" s="1">
        <v>1920</v>
      </c>
      <c r="C7"/>
      <c r="D7"/>
      <c r="E7"/>
    </row>
    <row r="8" spans="1:5">
      <c r="A8" s="50" t="s">
        <v>2341</v>
      </c>
      <c r="B8" s="1">
        <v>1851</v>
      </c>
      <c r="C8"/>
      <c r="D8"/>
      <c r="E8"/>
    </row>
    <row r="9" spans="1:5">
      <c r="A9" s="50" t="s">
        <v>2361</v>
      </c>
      <c r="B9" s="1">
        <v>1414</v>
      </c>
    </row>
    <row r="10" spans="1:5">
      <c r="A10" s="50" t="s">
        <v>2351</v>
      </c>
      <c r="B10" s="1">
        <v>1163</v>
      </c>
    </row>
    <row r="11" spans="1:5">
      <c r="A11" s="50" t="s">
        <v>2364</v>
      </c>
      <c r="B11" s="1">
        <v>1064</v>
      </c>
    </row>
    <row r="12" spans="1:5">
      <c r="A12" s="50" t="s">
        <v>2353</v>
      </c>
      <c r="B12" s="1">
        <v>884</v>
      </c>
    </row>
    <row r="13" spans="1:5">
      <c r="A13" s="50" t="s">
        <v>2355</v>
      </c>
      <c r="B13" s="1">
        <v>747</v>
      </c>
    </row>
    <row r="14" spans="1:5">
      <c r="A14" s="50" t="s">
        <v>2363</v>
      </c>
      <c r="B14" s="1">
        <v>554</v>
      </c>
    </row>
    <row r="15" spans="1:5">
      <c r="A15" s="50" t="s">
        <v>2349</v>
      </c>
      <c r="B15" s="1">
        <v>546</v>
      </c>
    </row>
    <row r="16" spans="1:5">
      <c r="A16" s="50" t="s">
        <v>2330</v>
      </c>
      <c r="B16" s="1">
        <v>482</v>
      </c>
    </row>
    <row r="17" spans="1:2">
      <c r="A17" s="50" t="s">
        <v>2339</v>
      </c>
      <c r="B17" s="1">
        <v>469</v>
      </c>
    </row>
    <row r="18" spans="1:2">
      <c r="A18" s="50" t="s">
        <v>2347</v>
      </c>
      <c r="B18" s="1">
        <v>380</v>
      </c>
    </row>
    <row r="19" spans="1:2">
      <c r="A19" s="50" t="s">
        <v>2345</v>
      </c>
      <c r="B19" s="1">
        <v>292</v>
      </c>
    </row>
    <row r="20" spans="1:2">
      <c r="A20" s="50" t="s">
        <v>2359</v>
      </c>
      <c r="B20" s="1">
        <v>89</v>
      </c>
    </row>
    <row r="21" spans="1:2">
      <c r="A21" s="50" t="s">
        <v>2337</v>
      </c>
      <c r="B21" s="1">
        <v>83</v>
      </c>
    </row>
    <row r="22" spans="1:2">
      <c r="A22" s="50" t="s">
        <v>2328</v>
      </c>
      <c r="B22" s="1">
        <v>1</v>
      </c>
    </row>
    <row r="23" spans="1:2">
      <c r="A23" s="50" t="s">
        <v>2331</v>
      </c>
      <c r="B23" s="1">
        <v>1</v>
      </c>
    </row>
    <row r="24" spans="1:2">
      <c r="A24" s="50" t="s">
        <v>1976</v>
      </c>
      <c r="B24" s="1">
        <v>23376</v>
      </c>
    </row>
    <row r="25" spans="1:2">
      <c r="A25"/>
      <c r="B25"/>
    </row>
  </sheetData>
  <phoneticPr fontId="18"/>
  <pageMargins left="0.7" right="0.7" top="0.75" bottom="0.75" header="0.3" footer="0.3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5"/>
  <sheetViews>
    <sheetView workbookViewId="0"/>
  </sheetViews>
  <sheetFormatPr defaultRowHeight="14.25"/>
  <cols>
    <col min="1" max="1" width="9.5546875" style="73" bestFit="1" customWidth="1"/>
    <col min="2" max="2" width="30.21875" style="73" bestFit="1" customWidth="1"/>
    <col min="3" max="3" width="9" style="73" customWidth="1"/>
    <col min="4" max="4" width="5.109375" style="73" bestFit="1" customWidth="1"/>
    <col min="5" max="5" width="5.5546875" style="73" bestFit="1" customWidth="1"/>
    <col min="6" max="6" width="14.109375" style="73" bestFit="1" customWidth="1"/>
    <col min="7" max="7" width="13.77734375" style="73" bestFit="1" customWidth="1"/>
    <col min="8" max="8" width="15.33203125" style="73" bestFit="1" customWidth="1"/>
    <col min="9" max="9" width="24.5546875" style="73" bestFit="1" customWidth="1"/>
    <col min="10" max="10" width="14.88671875" style="73" bestFit="1" customWidth="1"/>
    <col min="11" max="11" width="15.77734375" style="73" bestFit="1" customWidth="1"/>
    <col min="12" max="12" width="14.88671875" style="73" bestFit="1" customWidth="1"/>
    <col min="13" max="13" width="15.6640625" style="73" bestFit="1" customWidth="1"/>
    <col min="14" max="14" width="21.77734375" style="73" bestFit="1" customWidth="1"/>
    <col min="15" max="15" width="29.33203125" style="73" bestFit="1" customWidth="1"/>
    <col min="16" max="16" width="23" style="73" bestFit="1" customWidth="1"/>
    <col min="17" max="17" width="26.5546875" style="73" bestFit="1" customWidth="1"/>
    <col min="18" max="18" width="17.77734375" style="73" bestFit="1" customWidth="1"/>
    <col min="19" max="19" width="11.77734375" style="73" bestFit="1" customWidth="1"/>
    <col min="20" max="20" width="17.44140625" style="73" bestFit="1" customWidth="1"/>
    <col min="21" max="21" width="31.21875" style="73" bestFit="1" customWidth="1"/>
    <col min="22" max="22" width="28.77734375" style="73" bestFit="1" customWidth="1"/>
    <col min="23" max="23" width="28.77734375" style="73" customWidth="1"/>
    <col min="24" max="26" width="15.44140625" style="73" bestFit="1" customWidth="1"/>
    <col min="27" max="16384" width="8.88671875" style="73"/>
  </cols>
  <sheetData>
    <row r="1" spans="1:8">
      <c r="A1" s="73" t="s">
        <v>22</v>
      </c>
    </row>
    <row r="2" spans="1:8" s="78" customFormat="1">
      <c r="A2" s="73" t="s">
        <v>2373</v>
      </c>
    </row>
    <row r="3" spans="1:8" s="78" customFormat="1">
      <c r="A3" s="73" t="s">
        <v>1552</v>
      </c>
    </row>
    <row r="4" spans="1:8" s="78" customFormat="1">
      <c r="A4" s="73" t="s">
        <v>3178</v>
      </c>
    </row>
    <row r="5" spans="1:8">
      <c r="A5" s="73" t="s">
        <v>1518</v>
      </c>
    </row>
    <row r="6" spans="1:8">
      <c r="A6" s="58" t="s">
        <v>458</v>
      </c>
      <c r="B6" s="58" t="s">
        <v>1561</v>
      </c>
      <c r="C6" s="58" t="s">
        <v>206</v>
      </c>
      <c r="D6" s="58" t="s">
        <v>1520</v>
      </c>
      <c r="E6" s="58" t="s">
        <v>1521</v>
      </c>
      <c r="F6" s="58" t="s">
        <v>1522</v>
      </c>
      <c r="G6" s="58" t="s">
        <v>1523</v>
      </c>
      <c r="H6" s="58" t="s">
        <v>1519</v>
      </c>
    </row>
    <row r="7" spans="1:8">
      <c r="A7" s="10">
        <v>39995</v>
      </c>
      <c r="B7" s="58" t="s">
        <v>206</v>
      </c>
      <c r="C7" s="58">
        <v>2006</v>
      </c>
      <c r="D7" s="58">
        <v>740</v>
      </c>
      <c r="E7" s="58">
        <v>1146</v>
      </c>
      <c r="F7" s="58">
        <v>72</v>
      </c>
      <c r="G7" s="58">
        <v>12</v>
      </c>
      <c r="H7" s="58">
        <v>36</v>
      </c>
    </row>
    <row r="8" spans="1:8">
      <c r="A8" s="10">
        <v>39995</v>
      </c>
      <c r="B8" s="58" t="s">
        <v>2370</v>
      </c>
      <c r="C8" s="58">
        <v>3</v>
      </c>
      <c r="D8" s="58">
        <v>0</v>
      </c>
      <c r="E8" s="58">
        <v>2</v>
      </c>
      <c r="F8" s="58">
        <v>1</v>
      </c>
      <c r="G8" s="58">
        <v>0</v>
      </c>
      <c r="H8" s="58">
        <v>0</v>
      </c>
    </row>
    <row r="9" spans="1:8">
      <c r="A9" s="10">
        <v>39995</v>
      </c>
      <c r="B9" s="58" t="s">
        <v>2328</v>
      </c>
      <c r="C9" s="58">
        <v>0</v>
      </c>
      <c r="D9" s="58">
        <v>0</v>
      </c>
      <c r="E9" s="58">
        <v>0</v>
      </c>
      <c r="F9" s="58">
        <v>0</v>
      </c>
      <c r="G9" s="58">
        <v>0</v>
      </c>
      <c r="H9" s="58">
        <v>0</v>
      </c>
    </row>
    <row r="10" spans="1:8">
      <c r="A10" s="10">
        <v>39995</v>
      </c>
      <c r="B10" s="58" t="s">
        <v>2331</v>
      </c>
      <c r="C10" s="58">
        <v>0</v>
      </c>
      <c r="D10" s="58">
        <v>0</v>
      </c>
      <c r="E10" s="58">
        <v>0</v>
      </c>
      <c r="F10" s="58">
        <v>0</v>
      </c>
      <c r="G10" s="58">
        <v>0</v>
      </c>
      <c r="H10" s="58">
        <v>0</v>
      </c>
    </row>
    <row r="11" spans="1:8">
      <c r="A11" s="10">
        <v>39995</v>
      </c>
      <c r="B11" s="58" t="s">
        <v>2333</v>
      </c>
      <c r="C11" s="58">
        <v>265</v>
      </c>
      <c r="D11" s="58">
        <v>55</v>
      </c>
      <c r="E11" s="58">
        <v>210</v>
      </c>
      <c r="F11" s="58">
        <v>0</v>
      </c>
      <c r="G11" s="58">
        <v>0</v>
      </c>
      <c r="H11" s="58">
        <v>0</v>
      </c>
    </row>
    <row r="12" spans="1:8">
      <c r="A12" s="10">
        <v>39995</v>
      </c>
      <c r="B12" s="58" t="s">
        <v>2335</v>
      </c>
      <c r="C12" s="58">
        <v>261</v>
      </c>
      <c r="D12" s="58">
        <v>25</v>
      </c>
      <c r="E12" s="58">
        <v>236</v>
      </c>
      <c r="F12" s="58">
        <v>0</v>
      </c>
      <c r="G12" s="58">
        <v>0</v>
      </c>
      <c r="H12" s="58">
        <v>0</v>
      </c>
    </row>
    <row r="13" spans="1:8">
      <c r="A13" s="10">
        <v>39995</v>
      </c>
      <c r="B13" s="58" t="s">
        <v>2337</v>
      </c>
      <c r="C13" s="58">
        <v>5</v>
      </c>
      <c r="D13" s="58">
        <v>0</v>
      </c>
      <c r="E13" s="58">
        <v>1</v>
      </c>
      <c r="F13" s="58">
        <v>0</v>
      </c>
      <c r="G13" s="58">
        <v>0</v>
      </c>
      <c r="H13" s="58">
        <v>4</v>
      </c>
    </row>
    <row r="14" spans="1:8">
      <c r="A14" s="10">
        <v>39995</v>
      </c>
      <c r="B14" s="58" t="s">
        <v>2339</v>
      </c>
      <c r="C14" s="58">
        <v>9</v>
      </c>
      <c r="D14" s="58">
        <v>0</v>
      </c>
      <c r="E14" s="58">
        <v>9</v>
      </c>
      <c r="F14" s="58">
        <v>0</v>
      </c>
      <c r="G14" s="58">
        <v>0</v>
      </c>
      <c r="H14" s="58">
        <v>0</v>
      </c>
    </row>
    <row r="15" spans="1:8">
      <c r="A15" s="10">
        <v>39995</v>
      </c>
      <c r="B15" s="58" t="s">
        <v>2341</v>
      </c>
      <c r="C15" s="58">
        <v>96</v>
      </c>
      <c r="D15" s="58">
        <v>10</v>
      </c>
      <c r="E15" s="58">
        <v>86</v>
      </c>
      <c r="F15" s="58">
        <v>0</v>
      </c>
      <c r="G15" s="58">
        <v>0</v>
      </c>
      <c r="H15" s="58">
        <v>0</v>
      </c>
    </row>
    <row r="16" spans="1:8">
      <c r="A16" s="10">
        <v>39995</v>
      </c>
      <c r="B16" s="58" t="s">
        <v>2343</v>
      </c>
      <c r="C16" s="58">
        <v>379</v>
      </c>
      <c r="D16" s="58">
        <v>137</v>
      </c>
      <c r="E16" s="58">
        <v>239</v>
      </c>
      <c r="F16" s="58">
        <v>3</v>
      </c>
      <c r="G16" s="58">
        <v>0</v>
      </c>
      <c r="H16" s="58">
        <v>0</v>
      </c>
    </row>
    <row r="17" spans="1:8">
      <c r="A17" s="10">
        <v>39995</v>
      </c>
      <c r="B17" s="58" t="s">
        <v>2345</v>
      </c>
      <c r="C17" s="58">
        <v>8</v>
      </c>
      <c r="D17" s="58">
        <v>1</v>
      </c>
      <c r="E17" s="58">
        <v>5</v>
      </c>
      <c r="F17" s="58">
        <v>2</v>
      </c>
      <c r="G17" s="58">
        <v>0</v>
      </c>
      <c r="H17" s="58">
        <v>0</v>
      </c>
    </row>
    <row r="18" spans="1:8">
      <c r="A18" s="10">
        <v>39995</v>
      </c>
      <c r="B18" s="58" t="s">
        <v>2347</v>
      </c>
      <c r="C18" s="58">
        <v>234</v>
      </c>
      <c r="D18" s="58">
        <v>149</v>
      </c>
      <c r="E18" s="58">
        <v>85</v>
      </c>
      <c r="F18" s="58">
        <v>0</v>
      </c>
      <c r="G18" s="58">
        <v>0</v>
      </c>
      <c r="H18" s="58">
        <v>0</v>
      </c>
    </row>
    <row r="19" spans="1:8">
      <c r="A19" s="10">
        <v>39995</v>
      </c>
      <c r="B19" s="58" t="s">
        <v>2349</v>
      </c>
      <c r="C19" s="58">
        <v>39</v>
      </c>
      <c r="D19" s="58">
        <v>17</v>
      </c>
      <c r="E19" s="58">
        <v>19</v>
      </c>
      <c r="F19" s="58">
        <v>1</v>
      </c>
      <c r="G19" s="58">
        <v>0</v>
      </c>
      <c r="H19" s="58">
        <v>2</v>
      </c>
    </row>
    <row r="20" spans="1:8">
      <c r="A20" s="10">
        <v>39995</v>
      </c>
      <c r="B20" s="58" t="s">
        <v>2351</v>
      </c>
      <c r="C20" s="58">
        <v>225</v>
      </c>
      <c r="D20" s="58">
        <v>124</v>
      </c>
      <c r="E20" s="58">
        <v>99</v>
      </c>
      <c r="F20" s="58">
        <v>2</v>
      </c>
      <c r="G20" s="58">
        <v>0</v>
      </c>
      <c r="H20" s="58">
        <v>0</v>
      </c>
    </row>
    <row r="21" spans="1:8">
      <c r="A21" s="10">
        <v>39995</v>
      </c>
      <c r="B21" s="58" t="s">
        <v>2353</v>
      </c>
      <c r="C21" s="58">
        <v>153</v>
      </c>
      <c r="D21" s="58">
        <v>100</v>
      </c>
      <c r="E21" s="58">
        <v>51</v>
      </c>
      <c r="F21" s="58">
        <v>1</v>
      </c>
      <c r="G21" s="58">
        <v>0</v>
      </c>
      <c r="H21" s="58">
        <v>1</v>
      </c>
    </row>
    <row r="22" spans="1:8">
      <c r="A22" s="10">
        <v>39995</v>
      </c>
      <c r="B22" s="58" t="s">
        <v>2355</v>
      </c>
      <c r="C22" s="58">
        <v>87</v>
      </c>
      <c r="D22" s="58">
        <v>51</v>
      </c>
      <c r="E22" s="58">
        <v>20</v>
      </c>
      <c r="F22" s="58">
        <v>2</v>
      </c>
      <c r="G22" s="58">
        <v>0</v>
      </c>
      <c r="H22" s="58">
        <v>14</v>
      </c>
    </row>
    <row r="23" spans="1:8">
      <c r="A23" s="10">
        <v>39995</v>
      </c>
      <c r="B23" s="58" t="s">
        <v>2357</v>
      </c>
      <c r="C23" s="58">
        <v>106</v>
      </c>
      <c r="D23" s="58">
        <v>49</v>
      </c>
      <c r="E23" s="58">
        <v>16</v>
      </c>
      <c r="F23" s="58">
        <v>32</v>
      </c>
      <c r="G23" s="58">
        <v>5</v>
      </c>
      <c r="H23" s="58">
        <v>4</v>
      </c>
    </row>
    <row r="24" spans="1:8">
      <c r="A24" s="10">
        <v>39995</v>
      </c>
      <c r="B24" s="58" t="s">
        <v>2359</v>
      </c>
      <c r="C24" s="58">
        <v>5</v>
      </c>
      <c r="D24" s="58">
        <v>0</v>
      </c>
      <c r="E24" s="58">
        <v>3</v>
      </c>
      <c r="F24" s="58">
        <v>2</v>
      </c>
      <c r="G24" s="58">
        <v>0</v>
      </c>
      <c r="H24" s="58">
        <v>0</v>
      </c>
    </row>
    <row r="25" spans="1:8">
      <c r="A25" s="10">
        <v>39995</v>
      </c>
      <c r="B25" s="58" t="s">
        <v>2361</v>
      </c>
      <c r="C25" s="58">
        <v>123</v>
      </c>
      <c r="D25" s="58">
        <v>22</v>
      </c>
      <c r="E25" s="58">
        <v>65</v>
      </c>
      <c r="F25" s="58">
        <v>26</v>
      </c>
      <c r="G25" s="58">
        <v>7</v>
      </c>
      <c r="H25" s="58">
        <v>3</v>
      </c>
    </row>
    <row r="26" spans="1:8">
      <c r="A26" s="10">
        <v>39995</v>
      </c>
      <c r="B26" s="58" t="s">
        <v>2368</v>
      </c>
      <c r="C26" s="58">
        <v>8</v>
      </c>
      <c r="D26" s="58">
        <v>0</v>
      </c>
      <c r="E26" s="58">
        <v>0</v>
      </c>
      <c r="F26" s="58">
        <v>0</v>
      </c>
      <c r="G26" s="58">
        <v>0</v>
      </c>
      <c r="H26" s="58">
        <v>8</v>
      </c>
    </row>
    <row r="27" spans="1:8">
      <c r="A27" s="10">
        <v>39995</v>
      </c>
      <c r="B27" s="58" t="s">
        <v>1524</v>
      </c>
      <c r="C27" s="58">
        <v>3</v>
      </c>
      <c r="D27" s="58">
        <v>0</v>
      </c>
      <c r="E27" s="58">
        <v>2</v>
      </c>
      <c r="F27" s="58">
        <v>1</v>
      </c>
      <c r="G27" s="58">
        <v>0</v>
      </c>
      <c r="H27" s="58">
        <v>0</v>
      </c>
    </row>
    <row r="28" spans="1:8">
      <c r="A28" s="10">
        <v>39995</v>
      </c>
      <c r="B28" s="58" t="s">
        <v>1525</v>
      </c>
      <c r="C28" s="58">
        <v>526</v>
      </c>
      <c r="D28" s="58">
        <v>80</v>
      </c>
      <c r="E28" s="58">
        <v>446</v>
      </c>
      <c r="F28" s="58">
        <v>0</v>
      </c>
      <c r="G28" s="58">
        <v>0</v>
      </c>
      <c r="H28" s="58">
        <v>0</v>
      </c>
    </row>
    <row r="29" spans="1:8">
      <c r="A29" s="10">
        <v>39995</v>
      </c>
      <c r="B29" s="58" t="s">
        <v>1526</v>
      </c>
      <c r="C29" s="58">
        <v>1477</v>
      </c>
      <c r="D29" s="58">
        <v>660</v>
      </c>
      <c r="E29" s="58">
        <v>698</v>
      </c>
      <c r="F29" s="58">
        <v>71</v>
      </c>
      <c r="G29" s="58">
        <v>12</v>
      </c>
      <c r="H29" s="58">
        <v>36</v>
      </c>
    </row>
    <row r="30" spans="1:8">
      <c r="A30" s="10">
        <v>40940</v>
      </c>
      <c r="B30" s="58" t="s">
        <v>206</v>
      </c>
      <c r="C30" s="58">
        <v>1849</v>
      </c>
      <c r="D30" s="58">
        <v>696</v>
      </c>
      <c r="E30" s="58">
        <v>1068</v>
      </c>
      <c r="F30" s="58">
        <v>72</v>
      </c>
      <c r="G30" s="58">
        <v>13</v>
      </c>
      <c r="H30" s="58" t="s">
        <v>2371</v>
      </c>
    </row>
    <row r="31" spans="1:8">
      <c r="A31" s="10">
        <v>40940</v>
      </c>
      <c r="B31" s="58" t="s">
        <v>2370</v>
      </c>
      <c r="C31" s="58">
        <v>2</v>
      </c>
      <c r="D31" s="58">
        <v>0</v>
      </c>
      <c r="E31" s="58">
        <v>2</v>
      </c>
      <c r="F31" s="58">
        <v>0</v>
      </c>
      <c r="G31" s="58">
        <v>0</v>
      </c>
      <c r="H31" s="58" t="s">
        <v>2371</v>
      </c>
    </row>
    <row r="32" spans="1:8">
      <c r="A32" s="10">
        <v>40940</v>
      </c>
      <c r="B32" s="58" t="s">
        <v>2328</v>
      </c>
      <c r="C32" s="58">
        <v>0</v>
      </c>
      <c r="D32" s="58">
        <v>0</v>
      </c>
      <c r="E32" s="58">
        <v>0</v>
      </c>
      <c r="F32" s="58">
        <v>0</v>
      </c>
      <c r="G32" s="58">
        <v>0</v>
      </c>
      <c r="H32" s="58" t="s">
        <v>2371</v>
      </c>
    </row>
    <row r="33" spans="1:8">
      <c r="A33" s="10">
        <v>40940</v>
      </c>
      <c r="B33" s="58" t="s">
        <v>2331</v>
      </c>
      <c r="C33" s="58">
        <v>0</v>
      </c>
      <c r="D33" s="58">
        <v>0</v>
      </c>
      <c r="E33" s="58">
        <v>0</v>
      </c>
      <c r="F33" s="58">
        <v>0</v>
      </c>
      <c r="G33" s="58">
        <v>0</v>
      </c>
      <c r="H33" s="58" t="s">
        <v>2371</v>
      </c>
    </row>
    <row r="34" spans="1:8">
      <c r="A34" s="10">
        <v>40940</v>
      </c>
      <c r="B34" s="58" t="s">
        <v>2333</v>
      </c>
      <c r="C34" s="58">
        <v>238</v>
      </c>
      <c r="D34" s="58">
        <v>48</v>
      </c>
      <c r="E34" s="58">
        <v>190</v>
      </c>
      <c r="F34" s="58">
        <v>0</v>
      </c>
      <c r="G34" s="58">
        <v>0</v>
      </c>
      <c r="H34" s="58" t="s">
        <v>2372</v>
      </c>
    </row>
    <row r="35" spans="1:8">
      <c r="A35" s="10">
        <v>40940</v>
      </c>
      <c r="B35" s="58" t="s">
        <v>2335</v>
      </c>
      <c r="C35" s="58">
        <v>238</v>
      </c>
      <c r="D35" s="58">
        <v>26</v>
      </c>
      <c r="E35" s="58">
        <v>212</v>
      </c>
      <c r="F35" s="58">
        <v>0</v>
      </c>
      <c r="G35" s="58">
        <v>0</v>
      </c>
      <c r="H35" s="58" t="s">
        <v>2371</v>
      </c>
    </row>
    <row r="36" spans="1:8">
      <c r="A36" s="10">
        <v>40940</v>
      </c>
      <c r="B36" s="58" t="s">
        <v>2337</v>
      </c>
      <c r="C36" s="58">
        <v>1</v>
      </c>
      <c r="D36" s="58">
        <v>0</v>
      </c>
      <c r="E36" s="58">
        <v>1</v>
      </c>
      <c r="F36" s="58">
        <v>0</v>
      </c>
      <c r="G36" s="58">
        <v>0</v>
      </c>
      <c r="H36" s="58" t="s">
        <v>2371</v>
      </c>
    </row>
    <row r="37" spans="1:8">
      <c r="A37" s="10">
        <v>40940</v>
      </c>
      <c r="B37" s="58" t="s">
        <v>2339</v>
      </c>
      <c r="C37" s="58">
        <v>6</v>
      </c>
      <c r="D37" s="58">
        <v>1</v>
      </c>
      <c r="E37" s="58">
        <v>5</v>
      </c>
      <c r="F37" s="58">
        <v>0</v>
      </c>
      <c r="G37" s="58">
        <v>0</v>
      </c>
      <c r="H37" s="58" t="s">
        <v>2371</v>
      </c>
    </row>
    <row r="38" spans="1:8">
      <c r="A38" s="10">
        <v>40940</v>
      </c>
      <c r="B38" s="58" t="s">
        <v>2341</v>
      </c>
      <c r="C38" s="58">
        <v>90</v>
      </c>
      <c r="D38" s="58">
        <v>7</v>
      </c>
      <c r="E38" s="58">
        <v>82</v>
      </c>
      <c r="F38" s="58">
        <v>0</v>
      </c>
      <c r="G38" s="58">
        <v>1</v>
      </c>
      <c r="H38" s="58" t="s">
        <v>2371</v>
      </c>
    </row>
    <row r="39" spans="1:8">
      <c r="A39" s="10">
        <v>40940</v>
      </c>
      <c r="B39" s="58" t="s">
        <v>2343</v>
      </c>
      <c r="C39" s="58">
        <v>355</v>
      </c>
      <c r="D39" s="58">
        <v>129</v>
      </c>
      <c r="E39" s="58">
        <v>223</v>
      </c>
      <c r="F39" s="58">
        <v>3</v>
      </c>
      <c r="G39" s="58">
        <v>0</v>
      </c>
      <c r="H39" s="58" t="s">
        <v>2372</v>
      </c>
    </row>
    <row r="40" spans="1:8">
      <c r="A40" s="10">
        <v>40940</v>
      </c>
      <c r="B40" s="58" t="s">
        <v>2345</v>
      </c>
      <c r="C40" s="58">
        <v>6</v>
      </c>
      <c r="D40" s="58">
        <v>0</v>
      </c>
      <c r="E40" s="58">
        <v>4</v>
      </c>
      <c r="F40" s="58">
        <v>2</v>
      </c>
      <c r="G40" s="58">
        <v>0</v>
      </c>
      <c r="H40" s="58" t="s">
        <v>2371</v>
      </c>
    </row>
    <row r="41" spans="1:8">
      <c r="A41" s="10">
        <v>40940</v>
      </c>
      <c r="B41" s="58" t="s">
        <v>2347</v>
      </c>
      <c r="C41" s="58">
        <v>226</v>
      </c>
      <c r="D41" s="58">
        <v>141</v>
      </c>
      <c r="E41" s="58">
        <v>84</v>
      </c>
      <c r="F41" s="58">
        <v>0</v>
      </c>
      <c r="G41" s="58">
        <v>1</v>
      </c>
      <c r="H41" s="58" t="s">
        <v>2371</v>
      </c>
    </row>
    <row r="42" spans="1:8">
      <c r="A42" s="10">
        <v>40940</v>
      </c>
      <c r="B42" s="58" t="s">
        <v>2349</v>
      </c>
      <c r="C42" s="58">
        <v>38</v>
      </c>
      <c r="D42" s="58">
        <v>19</v>
      </c>
      <c r="E42" s="58">
        <v>18</v>
      </c>
      <c r="F42" s="58">
        <v>1</v>
      </c>
      <c r="G42" s="58">
        <v>0</v>
      </c>
      <c r="H42" s="58" t="s">
        <v>2371</v>
      </c>
    </row>
    <row r="43" spans="1:8">
      <c r="A43" s="10">
        <v>40940</v>
      </c>
      <c r="B43" s="58" t="s">
        <v>2351</v>
      </c>
      <c r="C43" s="58">
        <v>202</v>
      </c>
      <c r="D43" s="58">
        <v>109</v>
      </c>
      <c r="E43" s="58">
        <v>92</v>
      </c>
      <c r="F43" s="58">
        <v>1</v>
      </c>
      <c r="G43" s="58">
        <v>0</v>
      </c>
      <c r="H43" s="58" t="s">
        <v>2371</v>
      </c>
    </row>
    <row r="44" spans="1:8">
      <c r="A44" s="10">
        <v>40940</v>
      </c>
      <c r="B44" s="58" t="s">
        <v>2353</v>
      </c>
      <c r="C44" s="58">
        <v>144</v>
      </c>
      <c r="D44" s="58">
        <v>92</v>
      </c>
      <c r="E44" s="58">
        <v>51</v>
      </c>
      <c r="F44" s="58">
        <v>1</v>
      </c>
      <c r="G44" s="58">
        <v>0</v>
      </c>
      <c r="H44" s="58" t="s">
        <v>2372</v>
      </c>
    </row>
    <row r="45" spans="1:8">
      <c r="A45" s="10">
        <v>40940</v>
      </c>
      <c r="B45" s="58" t="s">
        <v>2355</v>
      </c>
      <c r="C45" s="58">
        <v>70</v>
      </c>
      <c r="D45" s="58">
        <v>49</v>
      </c>
      <c r="E45" s="58">
        <v>19</v>
      </c>
      <c r="F45" s="58">
        <v>2</v>
      </c>
      <c r="G45" s="58">
        <v>0</v>
      </c>
      <c r="H45" s="58" t="s">
        <v>2371</v>
      </c>
    </row>
    <row r="46" spans="1:8">
      <c r="A46" s="10">
        <v>40940</v>
      </c>
      <c r="B46" s="58" t="s">
        <v>2357</v>
      </c>
      <c r="C46" s="58">
        <v>107</v>
      </c>
      <c r="D46" s="58">
        <v>52</v>
      </c>
      <c r="E46" s="58">
        <v>17</v>
      </c>
      <c r="F46" s="58">
        <v>33</v>
      </c>
      <c r="G46" s="58">
        <v>5</v>
      </c>
      <c r="H46" s="58" t="s">
        <v>2371</v>
      </c>
    </row>
    <row r="47" spans="1:8">
      <c r="A47" s="10">
        <v>40940</v>
      </c>
      <c r="B47" s="58" t="s">
        <v>2359</v>
      </c>
      <c r="C47" s="58">
        <v>6</v>
      </c>
      <c r="D47" s="58">
        <v>0</v>
      </c>
      <c r="E47" s="58">
        <v>3</v>
      </c>
      <c r="F47" s="58">
        <v>3</v>
      </c>
      <c r="G47" s="58">
        <v>0</v>
      </c>
      <c r="H47" s="58" t="s">
        <v>2371</v>
      </c>
    </row>
    <row r="48" spans="1:8">
      <c r="A48" s="10">
        <v>40940</v>
      </c>
      <c r="B48" s="58" t="s">
        <v>2361</v>
      </c>
      <c r="C48" s="58">
        <v>120</v>
      </c>
      <c r="D48" s="58">
        <v>23</v>
      </c>
      <c r="E48" s="58">
        <v>65</v>
      </c>
      <c r="F48" s="58">
        <v>26</v>
      </c>
      <c r="G48" s="58">
        <v>6</v>
      </c>
      <c r="H48" s="58" t="s">
        <v>2371</v>
      </c>
    </row>
    <row r="49" spans="1:8">
      <c r="A49" s="10">
        <v>40940</v>
      </c>
      <c r="B49" s="58" t="s">
        <v>2368</v>
      </c>
      <c r="C49" s="58" t="s">
        <v>257</v>
      </c>
      <c r="D49" s="58" t="s">
        <v>257</v>
      </c>
      <c r="E49" s="58" t="s">
        <v>257</v>
      </c>
      <c r="F49" s="58" t="s">
        <v>257</v>
      </c>
      <c r="G49" s="58" t="s">
        <v>257</v>
      </c>
      <c r="H49" s="58" t="s">
        <v>2372</v>
      </c>
    </row>
    <row r="50" spans="1:8">
      <c r="A50" s="10">
        <v>40940</v>
      </c>
      <c r="B50" s="58" t="s">
        <v>1524</v>
      </c>
      <c r="C50" s="58">
        <v>2</v>
      </c>
      <c r="D50" s="58">
        <v>0</v>
      </c>
      <c r="E50" s="58">
        <v>2</v>
      </c>
      <c r="F50" s="58">
        <v>0</v>
      </c>
      <c r="G50" s="58">
        <v>0</v>
      </c>
      <c r="H50" s="58" t="s">
        <v>2371</v>
      </c>
    </row>
    <row r="51" spans="1:8">
      <c r="A51" s="10">
        <v>40940</v>
      </c>
      <c r="B51" s="58" t="s">
        <v>1525</v>
      </c>
      <c r="C51" s="58">
        <v>476</v>
      </c>
      <c r="D51" s="58">
        <v>74</v>
      </c>
      <c r="E51" s="58">
        <v>402</v>
      </c>
      <c r="F51" s="58">
        <v>0</v>
      </c>
      <c r="G51" s="58">
        <v>0</v>
      </c>
      <c r="H51" s="58" t="s">
        <v>2371</v>
      </c>
    </row>
    <row r="52" spans="1:8">
      <c r="A52" s="10">
        <v>40940</v>
      </c>
      <c r="B52" s="58" t="s">
        <v>1526</v>
      </c>
      <c r="C52" s="58">
        <v>1371</v>
      </c>
      <c r="D52" s="58">
        <v>622</v>
      </c>
      <c r="E52" s="58">
        <v>664</v>
      </c>
      <c r="F52" s="58">
        <v>72</v>
      </c>
      <c r="G52" s="58">
        <v>13</v>
      </c>
      <c r="H52" s="58" t="s">
        <v>2371</v>
      </c>
    </row>
    <row r="53" spans="1:8">
      <c r="A53" s="10">
        <v>41791</v>
      </c>
      <c r="B53" s="58" t="s">
        <v>206</v>
      </c>
      <c r="C53" s="58">
        <v>1834</v>
      </c>
      <c r="D53" s="58">
        <v>675</v>
      </c>
      <c r="E53" s="58">
        <v>1069</v>
      </c>
      <c r="F53" s="58">
        <v>80</v>
      </c>
      <c r="G53" s="58">
        <v>10</v>
      </c>
      <c r="H53" s="58" t="s">
        <v>2371</v>
      </c>
    </row>
    <row r="54" spans="1:8">
      <c r="A54" s="10">
        <v>41791</v>
      </c>
      <c r="B54" s="58" t="s">
        <v>2370</v>
      </c>
      <c r="C54" s="58">
        <v>2</v>
      </c>
      <c r="D54" s="58">
        <v>0</v>
      </c>
      <c r="E54" s="58">
        <v>2</v>
      </c>
      <c r="F54" s="58">
        <v>0</v>
      </c>
      <c r="G54" s="58">
        <v>0</v>
      </c>
      <c r="H54" s="58" t="s">
        <v>2372</v>
      </c>
    </row>
    <row r="55" spans="1:8">
      <c r="A55" s="10">
        <v>41791</v>
      </c>
      <c r="B55" s="58" t="s">
        <v>2328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 t="s">
        <v>2371</v>
      </c>
    </row>
    <row r="56" spans="1:8">
      <c r="A56" s="10">
        <v>41791</v>
      </c>
      <c r="B56" s="58" t="s">
        <v>2331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 t="s">
        <v>2371</v>
      </c>
    </row>
    <row r="57" spans="1:8">
      <c r="A57" s="10">
        <v>41791</v>
      </c>
      <c r="B57" s="58" t="s">
        <v>2333</v>
      </c>
      <c r="C57" s="58">
        <v>234</v>
      </c>
      <c r="D57" s="58">
        <v>44</v>
      </c>
      <c r="E57" s="58">
        <v>190</v>
      </c>
      <c r="F57" s="58">
        <v>0</v>
      </c>
      <c r="G57" s="58">
        <v>0</v>
      </c>
      <c r="H57" s="58" t="s">
        <v>2371</v>
      </c>
    </row>
    <row r="58" spans="1:8">
      <c r="A58" s="10">
        <v>41791</v>
      </c>
      <c r="B58" s="58" t="s">
        <v>2335</v>
      </c>
      <c r="C58" s="58">
        <v>242</v>
      </c>
      <c r="D58" s="58">
        <v>26</v>
      </c>
      <c r="E58" s="58">
        <v>216</v>
      </c>
      <c r="F58" s="58">
        <v>0</v>
      </c>
      <c r="G58" s="58">
        <v>0</v>
      </c>
      <c r="H58" s="58" t="s">
        <v>2371</v>
      </c>
    </row>
    <row r="59" spans="1:8">
      <c r="A59" s="10">
        <v>41791</v>
      </c>
      <c r="B59" s="58" t="s">
        <v>2337</v>
      </c>
      <c r="C59" s="58">
        <v>2</v>
      </c>
      <c r="D59" s="58">
        <v>0</v>
      </c>
      <c r="E59" s="58">
        <v>2</v>
      </c>
      <c r="F59" s="58">
        <v>0</v>
      </c>
      <c r="G59" s="58">
        <v>0</v>
      </c>
      <c r="H59" s="58" t="s">
        <v>2372</v>
      </c>
    </row>
    <row r="60" spans="1:8">
      <c r="A60" s="10">
        <v>41791</v>
      </c>
      <c r="B60" s="58" t="s">
        <v>2339</v>
      </c>
      <c r="C60" s="58">
        <v>2</v>
      </c>
      <c r="D60" s="58">
        <v>0</v>
      </c>
      <c r="E60" s="58">
        <v>2</v>
      </c>
      <c r="F60" s="58">
        <v>0</v>
      </c>
      <c r="G60" s="58">
        <v>0</v>
      </c>
      <c r="H60" s="58" t="s">
        <v>2371</v>
      </c>
    </row>
    <row r="61" spans="1:8">
      <c r="A61" s="10">
        <v>41791</v>
      </c>
      <c r="B61" s="58" t="s">
        <v>2341</v>
      </c>
      <c r="C61" s="58">
        <v>84</v>
      </c>
      <c r="D61" s="58">
        <v>7</v>
      </c>
      <c r="E61" s="58">
        <v>77</v>
      </c>
      <c r="F61" s="58">
        <v>0</v>
      </c>
      <c r="G61" s="58">
        <v>0</v>
      </c>
      <c r="H61" s="58" t="s">
        <v>2371</v>
      </c>
    </row>
    <row r="62" spans="1:8">
      <c r="A62" s="10">
        <v>41791</v>
      </c>
      <c r="B62" s="58" t="s">
        <v>2343</v>
      </c>
      <c r="C62" s="58">
        <v>360</v>
      </c>
      <c r="D62" s="58">
        <v>122</v>
      </c>
      <c r="E62" s="58">
        <v>234</v>
      </c>
      <c r="F62" s="58">
        <v>4</v>
      </c>
      <c r="G62" s="58">
        <v>0</v>
      </c>
      <c r="H62" s="58" t="s">
        <v>2371</v>
      </c>
    </row>
    <row r="63" spans="1:8">
      <c r="A63" s="10">
        <v>41791</v>
      </c>
      <c r="B63" s="58" t="s">
        <v>2345</v>
      </c>
      <c r="C63" s="58">
        <v>7</v>
      </c>
      <c r="D63" s="58">
        <v>0</v>
      </c>
      <c r="E63" s="58">
        <v>5</v>
      </c>
      <c r="F63" s="58">
        <v>2</v>
      </c>
      <c r="G63" s="58">
        <v>0</v>
      </c>
      <c r="H63" s="58" t="s">
        <v>2371</v>
      </c>
    </row>
    <row r="64" spans="1:8">
      <c r="A64" s="10">
        <v>41791</v>
      </c>
      <c r="B64" s="58" t="s">
        <v>2347</v>
      </c>
      <c r="C64" s="58">
        <v>214</v>
      </c>
      <c r="D64" s="58">
        <v>131</v>
      </c>
      <c r="E64" s="58">
        <v>83</v>
      </c>
      <c r="F64" s="58">
        <v>0</v>
      </c>
      <c r="G64" s="58">
        <v>0</v>
      </c>
      <c r="H64" s="58" t="s">
        <v>2372</v>
      </c>
    </row>
    <row r="65" spans="1:8">
      <c r="A65" s="10">
        <v>41791</v>
      </c>
      <c r="B65" s="58" t="s">
        <v>2349</v>
      </c>
      <c r="C65" s="58">
        <v>37</v>
      </c>
      <c r="D65" s="58">
        <v>20</v>
      </c>
      <c r="E65" s="58">
        <v>15</v>
      </c>
      <c r="F65" s="58">
        <v>2</v>
      </c>
      <c r="G65" s="58">
        <v>0</v>
      </c>
      <c r="H65" s="58" t="s">
        <v>2371</v>
      </c>
    </row>
    <row r="66" spans="1:8">
      <c r="A66" s="10">
        <v>41791</v>
      </c>
      <c r="B66" s="58" t="s">
        <v>2351</v>
      </c>
      <c r="C66" s="58">
        <v>202</v>
      </c>
      <c r="D66" s="58">
        <v>112</v>
      </c>
      <c r="E66" s="58">
        <v>89</v>
      </c>
      <c r="F66" s="58">
        <v>1</v>
      </c>
      <c r="G66" s="58">
        <v>0</v>
      </c>
      <c r="H66" s="58" t="s">
        <v>2371</v>
      </c>
    </row>
    <row r="67" spans="1:8">
      <c r="A67" s="10">
        <v>41791</v>
      </c>
      <c r="B67" s="58" t="s">
        <v>2353</v>
      </c>
      <c r="C67" s="58">
        <v>143</v>
      </c>
      <c r="D67" s="58">
        <v>92</v>
      </c>
      <c r="E67" s="58">
        <v>51</v>
      </c>
      <c r="F67" s="58">
        <v>0</v>
      </c>
      <c r="G67" s="58">
        <v>0</v>
      </c>
      <c r="H67" s="58" t="s">
        <v>2371</v>
      </c>
    </row>
    <row r="68" spans="1:8">
      <c r="A68" s="10">
        <v>41791</v>
      </c>
      <c r="B68" s="58" t="s">
        <v>2355</v>
      </c>
      <c r="C68" s="58">
        <v>64</v>
      </c>
      <c r="D68" s="58">
        <v>48</v>
      </c>
      <c r="E68" s="58">
        <v>15</v>
      </c>
      <c r="F68" s="58">
        <v>1</v>
      </c>
      <c r="G68" s="58">
        <v>0</v>
      </c>
      <c r="H68" s="58" t="s">
        <v>2371</v>
      </c>
    </row>
    <row r="69" spans="1:8">
      <c r="A69" s="10">
        <v>41791</v>
      </c>
      <c r="B69" s="58" t="s">
        <v>2357</v>
      </c>
      <c r="C69" s="58">
        <v>118</v>
      </c>
      <c r="D69" s="58">
        <v>51</v>
      </c>
      <c r="E69" s="58">
        <v>22</v>
      </c>
      <c r="F69" s="58">
        <v>40</v>
      </c>
      <c r="G69" s="58">
        <v>5</v>
      </c>
      <c r="H69" s="58" t="s">
        <v>2372</v>
      </c>
    </row>
    <row r="70" spans="1:8">
      <c r="A70" s="10">
        <v>41791</v>
      </c>
      <c r="B70" s="58" t="s">
        <v>2359</v>
      </c>
      <c r="C70" s="58">
        <v>5</v>
      </c>
      <c r="D70" s="58">
        <v>0</v>
      </c>
      <c r="E70" s="58">
        <v>3</v>
      </c>
      <c r="F70" s="58">
        <v>2</v>
      </c>
      <c r="G70" s="58">
        <v>0</v>
      </c>
      <c r="H70" s="58" t="s">
        <v>2371</v>
      </c>
    </row>
    <row r="71" spans="1:8">
      <c r="A71" s="10">
        <v>41791</v>
      </c>
      <c r="B71" s="58" t="s">
        <v>2361</v>
      </c>
      <c r="C71" s="58">
        <v>118</v>
      </c>
      <c r="D71" s="58">
        <v>22</v>
      </c>
      <c r="E71" s="58">
        <v>63</v>
      </c>
      <c r="F71" s="58">
        <v>28</v>
      </c>
      <c r="G71" s="58">
        <v>5</v>
      </c>
      <c r="H71" s="58" t="s">
        <v>2371</v>
      </c>
    </row>
    <row r="72" spans="1:8">
      <c r="A72" s="10">
        <v>41791</v>
      </c>
      <c r="B72" s="58" t="s">
        <v>2368</v>
      </c>
      <c r="C72" s="58" t="s">
        <v>257</v>
      </c>
      <c r="D72" s="58" t="s">
        <v>257</v>
      </c>
      <c r="E72" s="58" t="s">
        <v>257</v>
      </c>
      <c r="F72" s="58" t="s">
        <v>257</v>
      </c>
      <c r="G72" s="58" t="s">
        <v>257</v>
      </c>
      <c r="H72" s="58" t="s">
        <v>2371</v>
      </c>
    </row>
    <row r="73" spans="1:8">
      <c r="A73" s="10">
        <v>41791</v>
      </c>
      <c r="B73" s="58" t="s">
        <v>1524</v>
      </c>
      <c r="C73" s="58">
        <v>2</v>
      </c>
      <c r="D73" s="58">
        <v>0</v>
      </c>
      <c r="E73" s="58">
        <v>2</v>
      </c>
      <c r="F73" s="58">
        <v>0</v>
      </c>
      <c r="G73" s="58">
        <v>0</v>
      </c>
      <c r="H73" s="58" t="s">
        <v>2371</v>
      </c>
    </row>
    <row r="74" spans="1:8">
      <c r="A74" s="10">
        <v>41791</v>
      </c>
      <c r="B74" s="58" t="s">
        <v>1525</v>
      </c>
      <c r="C74" s="58">
        <v>476</v>
      </c>
      <c r="D74" s="58">
        <v>70</v>
      </c>
      <c r="E74" s="58">
        <v>406</v>
      </c>
      <c r="F74" s="58">
        <v>0</v>
      </c>
      <c r="G74" s="58">
        <v>0</v>
      </c>
      <c r="H74" s="58" t="s">
        <v>2372</v>
      </c>
    </row>
    <row r="75" spans="1:8">
      <c r="A75" s="10">
        <v>41791</v>
      </c>
      <c r="B75" s="58" t="s">
        <v>1526</v>
      </c>
      <c r="C75" s="58">
        <v>1356</v>
      </c>
      <c r="D75" s="58">
        <v>605</v>
      </c>
      <c r="E75" s="58">
        <v>661</v>
      </c>
      <c r="F75" s="58">
        <v>80</v>
      </c>
      <c r="G75" s="58">
        <v>10</v>
      </c>
      <c r="H75" s="58" t="s">
        <v>2371</v>
      </c>
    </row>
  </sheetData>
  <autoFilter ref="A6:H6"/>
  <phoneticPr fontId="18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"/>
  <sheetViews>
    <sheetView topLeftCell="B1" workbookViewId="0">
      <selection activeCell="M11" sqref="M11"/>
    </sheetView>
  </sheetViews>
  <sheetFormatPr defaultRowHeight="14.25"/>
  <cols>
    <col min="1" max="1" width="30.21875" bestFit="1" customWidth="1"/>
    <col min="2" max="2" width="11.6640625" customWidth="1"/>
  </cols>
  <sheetData>
    <row r="1" spans="1:2">
      <c r="A1" s="47" t="s">
        <v>423</v>
      </c>
      <c r="B1" s="48">
        <v>41791</v>
      </c>
    </row>
    <row r="3" spans="1:2">
      <c r="A3" s="47" t="s">
        <v>1975</v>
      </c>
      <c r="B3" t="s">
        <v>1991</v>
      </c>
    </row>
    <row r="4" spans="1:2">
      <c r="A4" s="50" t="s">
        <v>2343</v>
      </c>
      <c r="B4" s="1">
        <v>360</v>
      </c>
    </row>
    <row r="5" spans="1:2">
      <c r="A5" s="50" t="s">
        <v>2335</v>
      </c>
      <c r="B5" s="1">
        <v>242</v>
      </c>
    </row>
    <row r="6" spans="1:2">
      <c r="A6" s="50" t="s">
        <v>2333</v>
      </c>
      <c r="B6" s="1">
        <v>234</v>
      </c>
    </row>
    <row r="7" spans="1:2">
      <c r="A7" s="50" t="s">
        <v>2347</v>
      </c>
      <c r="B7" s="1">
        <v>214</v>
      </c>
    </row>
    <row r="8" spans="1:2">
      <c r="A8" s="50" t="s">
        <v>2351</v>
      </c>
      <c r="B8" s="1">
        <v>202</v>
      </c>
    </row>
    <row r="9" spans="1:2">
      <c r="A9" s="50" t="s">
        <v>2353</v>
      </c>
      <c r="B9" s="1">
        <v>143</v>
      </c>
    </row>
    <row r="10" spans="1:2">
      <c r="A10" s="50" t="s">
        <v>2357</v>
      </c>
      <c r="B10" s="1">
        <v>118</v>
      </c>
    </row>
    <row r="11" spans="1:2">
      <c r="A11" s="50" t="s">
        <v>2361</v>
      </c>
      <c r="B11" s="1">
        <v>118</v>
      </c>
    </row>
    <row r="12" spans="1:2">
      <c r="A12" s="50" t="s">
        <v>2341</v>
      </c>
      <c r="B12" s="1">
        <v>84</v>
      </c>
    </row>
    <row r="13" spans="1:2">
      <c r="A13" s="50" t="s">
        <v>2355</v>
      </c>
      <c r="B13" s="1">
        <v>64</v>
      </c>
    </row>
    <row r="14" spans="1:2">
      <c r="A14" s="50" t="s">
        <v>2349</v>
      </c>
      <c r="B14" s="1">
        <v>37</v>
      </c>
    </row>
    <row r="15" spans="1:2">
      <c r="A15" s="50" t="s">
        <v>2345</v>
      </c>
      <c r="B15" s="1">
        <v>7</v>
      </c>
    </row>
    <row r="16" spans="1:2">
      <c r="A16" s="50" t="s">
        <v>2359</v>
      </c>
      <c r="B16" s="1">
        <v>5</v>
      </c>
    </row>
    <row r="17" spans="1:2">
      <c r="A17" s="50" t="s">
        <v>2339</v>
      </c>
      <c r="B17" s="1">
        <v>2</v>
      </c>
    </row>
    <row r="18" spans="1:2">
      <c r="A18" s="50" t="s">
        <v>2330</v>
      </c>
      <c r="B18" s="1">
        <v>2</v>
      </c>
    </row>
    <row r="19" spans="1:2">
      <c r="A19" s="50" t="s">
        <v>2337</v>
      </c>
      <c r="B19" s="1">
        <v>2</v>
      </c>
    </row>
    <row r="20" spans="1:2">
      <c r="A20" s="50" t="s">
        <v>2331</v>
      </c>
      <c r="B20" s="1">
        <v>0</v>
      </c>
    </row>
    <row r="21" spans="1:2">
      <c r="A21" s="50" t="s">
        <v>2363</v>
      </c>
      <c r="B21" s="1">
        <v>0</v>
      </c>
    </row>
    <row r="22" spans="1:2">
      <c r="A22" s="50" t="s">
        <v>2328</v>
      </c>
      <c r="B22" s="1">
        <v>0</v>
      </c>
    </row>
    <row r="23" spans="1:2">
      <c r="A23" s="50" t="s">
        <v>1976</v>
      </c>
      <c r="B23" s="1">
        <v>1834</v>
      </c>
    </row>
  </sheetData>
  <phoneticPr fontId="18"/>
  <pageMargins left="0.7" right="0.7" top="0.75" bottom="0.75" header="0.3" footer="0.3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3"/>
  <sheetViews>
    <sheetView zoomScaleNormal="100" workbookViewId="0"/>
  </sheetViews>
  <sheetFormatPr defaultRowHeight="14.25"/>
  <cols>
    <col min="1" max="1" width="9.5546875" style="38" bestFit="1" customWidth="1"/>
    <col min="2" max="2" width="31.21875" style="38" bestFit="1" customWidth="1"/>
    <col min="3" max="16384" width="8.88671875" style="38"/>
  </cols>
  <sheetData>
    <row r="1" spans="1:65">
      <c r="A1" s="38" t="s">
        <v>1558</v>
      </c>
    </row>
    <row r="2" spans="1:65" s="78" customFormat="1">
      <c r="A2" s="78" t="s">
        <v>2373</v>
      </c>
    </row>
    <row r="3" spans="1:65" s="78" customFormat="1">
      <c r="A3" s="78" t="s">
        <v>3178</v>
      </c>
    </row>
    <row r="4" spans="1:65">
      <c r="A4" s="38" t="s">
        <v>1527</v>
      </c>
    </row>
    <row r="5" spans="1:65">
      <c r="A5" s="169" t="s">
        <v>1544</v>
      </c>
      <c r="B5" s="169" t="s">
        <v>1561</v>
      </c>
      <c r="C5" s="169" t="s">
        <v>1559</v>
      </c>
      <c r="D5" s="169"/>
      <c r="E5" s="169"/>
      <c r="F5" s="169"/>
      <c r="G5" s="169"/>
      <c r="H5" s="169"/>
      <c r="I5" s="169"/>
      <c r="J5" s="169"/>
      <c r="K5" s="169"/>
      <c r="L5" s="169" t="s">
        <v>1537</v>
      </c>
      <c r="M5" s="169"/>
      <c r="N5" s="169"/>
      <c r="O5" s="169"/>
      <c r="P5" s="169"/>
      <c r="Q5" s="169"/>
      <c r="R5" s="169"/>
      <c r="S5" s="169"/>
      <c r="T5" s="169"/>
      <c r="U5" s="169" t="s">
        <v>1538</v>
      </c>
      <c r="V5" s="169"/>
      <c r="W5" s="169"/>
      <c r="X5" s="169"/>
      <c r="Y5" s="169"/>
      <c r="Z5" s="169"/>
      <c r="AA5" s="169"/>
      <c r="AB5" s="169"/>
      <c r="AC5" s="169"/>
      <c r="AD5" s="169" t="s">
        <v>1539</v>
      </c>
      <c r="AE5" s="169"/>
      <c r="AF5" s="169"/>
      <c r="AG5" s="169"/>
      <c r="AH5" s="169"/>
      <c r="AI5" s="169"/>
      <c r="AJ5" s="169"/>
      <c r="AK5" s="169"/>
      <c r="AL5" s="169"/>
      <c r="AM5" s="169" t="s">
        <v>1540</v>
      </c>
      <c r="AN5" s="169"/>
      <c r="AO5" s="169"/>
      <c r="AP5" s="169"/>
      <c r="AQ5" s="169"/>
      <c r="AR5" s="169"/>
      <c r="AS5" s="169"/>
      <c r="AT5" s="169"/>
      <c r="AU5" s="169"/>
      <c r="AV5" s="169" t="s">
        <v>1541</v>
      </c>
      <c r="AW5" s="169"/>
      <c r="AX5" s="169"/>
      <c r="AY5" s="169"/>
      <c r="AZ5" s="169"/>
      <c r="BA5" s="169"/>
      <c r="BB5" s="169"/>
      <c r="BC5" s="169"/>
      <c r="BD5" s="169"/>
      <c r="BE5" s="169" t="s">
        <v>1542</v>
      </c>
      <c r="BF5" s="169"/>
      <c r="BG5" s="169"/>
      <c r="BH5" s="169"/>
      <c r="BI5" s="169"/>
      <c r="BJ5" s="169"/>
      <c r="BK5" s="169"/>
      <c r="BL5" s="169"/>
      <c r="BM5" s="169"/>
    </row>
    <row r="6" spans="1:65">
      <c r="A6" s="169"/>
      <c r="B6" s="169"/>
      <c r="C6" s="59" t="s">
        <v>1536</v>
      </c>
      <c r="D6" s="59" t="s">
        <v>1528</v>
      </c>
      <c r="E6" s="59" t="s">
        <v>1531</v>
      </c>
      <c r="F6" s="59" t="s">
        <v>1532</v>
      </c>
      <c r="G6" s="59" t="s">
        <v>1533</v>
      </c>
      <c r="H6" s="59" t="s">
        <v>1534</v>
      </c>
      <c r="I6" s="59" t="s">
        <v>1530</v>
      </c>
      <c r="J6" s="59" t="s">
        <v>1529</v>
      </c>
      <c r="K6" s="59" t="s">
        <v>1535</v>
      </c>
      <c r="L6" s="59" t="s">
        <v>1536</v>
      </c>
      <c r="M6" s="59" t="s">
        <v>1528</v>
      </c>
      <c r="N6" s="59" t="s">
        <v>1531</v>
      </c>
      <c r="O6" s="59" t="s">
        <v>1532</v>
      </c>
      <c r="P6" s="59" t="s">
        <v>1533</v>
      </c>
      <c r="Q6" s="59" t="s">
        <v>1534</v>
      </c>
      <c r="R6" s="59" t="s">
        <v>1530</v>
      </c>
      <c r="S6" s="59" t="s">
        <v>1529</v>
      </c>
      <c r="T6" s="59" t="s">
        <v>1535</v>
      </c>
      <c r="U6" s="59" t="s">
        <v>1536</v>
      </c>
      <c r="V6" s="59" t="s">
        <v>1528</v>
      </c>
      <c r="W6" s="59" t="s">
        <v>1531</v>
      </c>
      <c r="X6" s="59" t="s">
        <v>1532</v>
      </c>
      <c r="Y6" s="59" t="s">
        <v>1533</v>
      </c>
      <c r="Z6" s="59" t="s">
        <v>1534</v>
      </c>
      <c r="AA6" s="59" t="s">
        <v>1530</v>
      </c>
      <c r="AB6" s="59" t="s">
        <v>1529</v>
      </c>
      <c r="AC6" s="59" t="s">
        <v>1535</v>
      </c>
      <c r="AD6" s="59" t="s">
        <v>1536</v>
      </c>
      <c r="AE6" s="59" t="s">
        <v>1528</v>
      </c>
      <c r="AF6" s="59" t="s">
        <v>1531</v>
      </c>
      <c r="AG6" s="59" t="s">
        <v>1532</v>
      </c>
      <c r="AH6" s="59" t="s">
        <v>1533</v>
      </c>
      <c r="AI6" s="59" t="s">
        <v>1534</v>
      </c>
      <c r="AJ6" s="59" t="s">
        <v>1530</v>
      </c>
      <c r="AK6" s="59" t="s">
        <v>1529</v>
      </c>
      <c r="AL6" s="59" t="s">
        <v>1535</v>
      </c>
      <c r="AM6" s="59" t="s">
        <v>1536</v>
      </c>
      <c r="AN6" s="59" t="s">
        <v>1528</v>
      </c>
      <c r="AO6" s="59" t="s">
        <v>1531</v>
      </c>
      <c r="AP6" s="59" t="s">
        <v>1532</v>
      </c>
      <c r="AQ6" s="59" t="s">
        <v>1533</v>
      </c>
      <c r="AR6" s="59" t="s">
        <v>1534</v>
      </c>
      <c r="AS6" s="59" t="s">
        <v>1530</v>
      </c>
      <c r="AT6" s="59" t="s">
        <v>1529</v>
      </c>
      <c r="AU6" s="59" t="s">
        <v>1535</v>
      </c>
      <c r="AV6" s="59" t="s">
        <v>1536</v>
      </c>
      <c r="AW6" s="59" t="s">
        <v>1528</v>
      </c>
      <c r="AX6" s="59" t="s">
        <v>1531</v>
      </c>
      <c r="AY6" s="59" t="s">
        <v>1532</v>
      </c>
      <c r="AZ6" s="59" t="s">
        <v>1533</v>
      </c>
      <c r="BA6" s="59" t="s">
        <v>1534</v>
      </c>
      <c r="BB6" s="59" t="s">
        <v>1530</v>
      </c>
      <c r="BC6" s="59" t="s">
        <v>1529</v>
      </c>
      <c r="BD6" s="59" t="s">
        <v>1535</v>
      </c>
      <c r="BE6" s="59" t="s">
        <v>1536</v>
      </c>
      <c r="BF6" s="59" t="s">
        <v>1528</v>
      </c>
      <c r="BG6" s="59" t="s">
        <v>1531</v>
      </c>
      <c r="BH6" s="59" t="s">
        <v>1532</v>
      </c>
      <c r="BI6" s="59" t="s">
        <v>1533</v>
      </c>
      <c r="BJ6" s="59" t="s">
        <v>1534</v>
      </c>
      <c r="BK6" s="59" t="s">
        <v>1530</v>
      </c>
      <c r="BL6" s="59" t="s">
        <v>1529</v>
      </c>
      <c r="BM6" s="59" t="s">
        <v>1535</v>
      </c>
    </row>
    <row r="7" spans="1:65" s="57" customFormat="1" ht="7.5" customHeight="1">
      <c r="A7" s="139" t="s">
        <v>2079</v>
      </c>
      <c r="B7" s="139" t="s">
        <v>1561</v>
      </c>
      <c r="C7" s="139" t="str">
        <f>C6&amp;"("&amp;$C$5&amp;")"</f>
        <v>総数(従業者規模別事業所数)</v>
      </c>
      <c r="D7" s="139" t="str">
        <f t="shared" ref="D7:K7" si="0">D6&amp;"("&amp;$C$5&amp;")"</f>
        <v>1～4人(従業者規模別事業所数)</v>
      </c>
      <c r="E7" s="139" t="str">
        <f t="shared" si="0"/>
        <v>5～9人(従業者規模別事業所数)</v>
      </c>
      <c r="F7" s="139" t="str">
        <f t="shared" si="0"/>
        <v>10～19人(従業者規模別事業所数)</v>
      </c>
      <c r="G7" s="139" t="str">
        <f t="shared" si="0"/>
        <v>20～29人(従業者規模別事業所数)</v>
      </c>
      <c r="H7" s="139" t="str">
        <f t="shared" si="0"/>
        <v>30～49人(従業者規模別事業所数)</v>
      </c>
      <c r="I7" s="139" t="str">
        <f t="shared" si="0"/>
        <v>50～99人(従業者規模別事業所数)</v>
      </c>
      <c r="J7" s="139" t="str">
        <f t="shared" si="0"/>
        <v>100人以上(従業者規模別事業所数)</v>
      </c>
      <c r="K7" s="139" t="str">
        <f t="shared" si="0"/>
        <v>派遣従業者のみ(従業者規模別事業所数)</v>
      </c>
      <c r="L7" s="139" t="str">
        <f>L6&amp;"("&amp;$L$5&amp;")"</f>
        <v>総数(従業者数（総数）)</v>
      </c>
      <c r="M7" s="139" t="str">
        <f t="shared" ref="M7:T7" si="1">M6&amp;"("&amp;$L$5&amp;")"</f>
        <v>1～4人(従業者数（総数）)</v>
      </c>
      <c r="N7" s="139" t="str">
        <f t="shared" si="1"/>
        <v>5～9人(従業者数（総数）)</v>
      </c>
      <c r="O7" s="139" t="str">
        <f t="shared" si="1"/>
        <v>10～19人(従業者数（総数）)</v>
      </c>
      <c r="P7" s="139" t="str">
        <f t="shared" si="1"/>
        <v>20～29人(従業者数（総数）)</v>
      </c>
      <c r="Q7" s="139" t="str">
        <f t="shared" si="1"/>
        <v>30～49人(従業者数（総数）)</v>
      </c>
      <c r="R7" s="139" t="str">
        <f t="shared" si="1"/>
        <v>50～99人(従業者数（総数）)</v>
      </c>
      <c r="S7" s="139" t="str">
        <f t="shared" si="1"/>
        <v>100人以上(従業者数（総数）)</v>
      </c>
      <c r="T7" s="139" t="str">
        <f t="shared" si="1"/>
        <v>派遣従業者のみ(従業者数（総数）)</v>
      </c>
      <c r="U7" s="139" t="str">
        <f>U6&amp;"("&amp;$U$5&amp;")"</f>
        <v>総数(従業者数（男）)</v>
      </c>
      <c r="V7" s="139" t="str">
        <f t="shared" ref="V7:AC7" si="2">V6&amp;"("&amp;$U$5&amp;")"</f>
        <v>1～4人(従業者数（男）)</v>
      </c>
      <c r="W7" s="139" t="str">
        <f t="shared" si="2"/>
        <v>5～9人(従業者数（男）)</v>
      </c>
      <c r="X7" s="139" t="str">
        <f t="shared" si="2"/>
        <v>10～19人(従業者数（男）)</v>
      </c>
      <c r="Y7" s="139" t="str">
        <f t="shared" si="2"/>
        <v>20～29人(従業者数（男）)</v>
      </c>
      <c r="Z7" s="139" t="str">
        <f t="shared" si="2"/>
        <v>30～49人(従業者数（男）)</v>
      </c>
      <c r="AA7" s="139" t="str">
        <f t="shared" si="2"/>
        <v>50～99人(従業者数（男）)</v>
      </c>
      <c r="AB7" s="139" t="str">
        <f t="shared" si="2"/>
        <v>100人以上(従業者数（男）)</v>
      </c>
      <c r="AC7" s="139" t="str">
        <f t="shared" si="2"/>
        <v>派遣従業者のみ(従業者数（男）)</v>
      </c>
      <c r="AD7" s="139" t="str">
        <f>AD6&amp;"("&amp;$AD$5&amp;")"</f>
        <v>総数(従業者数（女）)</v>
      </c>
      <c r="AE7" s="139" t="str">
        <f t="shared" ref="AE7:AL7" si="3">AE6&amp;"("&amp;$AD$5&amp;")"</f>
        <v>1～4人(従業者数（女）)</v>
      </c>
      <c r="AF7" s="139" t="str">
        <f t="shared" si="3"/>
        <v>5～9人(従業者数（女）)</v>
      </c>
      <c r="AG7" s="139" t="str">
        <f t="shared" si="3"/>
        <v>10～19人(従業者数（女）)</v>
      </c>
      <c r="AH7" s="139" t="str">
        <f t="shared" si="3"/>
        <v>20～29人(従業者数（女）)</v>
      </c>
      <c r="AI7" s="139" t="str">
        <f t="shared" si="3"/>
        <v>30～49人(従業者数（女）)</v>
      </c>
      <c r="AJ7" s="139" t="str">
        <f t="shared" si="3"/>
        <v>50～99人(従業者数（女）)</v>
      </c>
      <c r="AK7" s="139" t="str">
        <f t="shared" si="3"/>
        <v>100人以上(従業者数（女）)</v>
      </c>
      <c r="AL7" s="139" t="str">
        <f t="shared" si="3"/>
        <v>派遣従業者のみ(従業者数（女）)</v>
      </c>
      <c r="AM7" s="139" t="str">
        <f>AM6&amp;"("&amp;$AM$5&amp;")"</f>
        <v>総数(従業者数のうち常用雇用者数（総数）)</v>
      </c>
      <c r="AN7" s="139" t="str">
        <f t="shared" ref="AN7:AU7" si="4">AN6&amp;"("&amp;$AM$5&amp;")"</f>
        <v>1～4人(従業者数のうち常用雇用者数（総数）)</v>
      </c>
      <c r="AO7" s="139" t="str">
        <f t="shared" si="4"/>
        <v>5～9人(従業者数のうち常用雇用者数（総数）)</v>
      </c>
      <c r="AP7" s="139" t="str">
        <f t="shared" si="4"/>
        <v>10～19人(従業者数のうち常用雇用者数（総数）)</v>
      </c>
      <c r="AQ7" s="139" t="str">
        <f t="shared" si="4"/>
        <v>20～29人(従業者数のうち常用雇用者数（総数）)</v>
      </c>
      <c r="AR7" s="139" t="str">
        <f t="shared" si="4"/>
        <v>30～49人(従業者数のうち常用雇用者数（総数）)</v>
      </c>
      <c r="AS7" s="139" t="str">
        <f t="shared" si="4"/>
        <v>50～99人(従業者数のうち常用雇用者数（総数）)</v>
      </c>
      <c r="AT7" s="139" t="str">
        <f t="shared" si="4"/>
        <v>100人以上(従業者数のうち常用雇用者数（総数）)</v>
      </c>
      <c r="AU7" s="139" t="str">
        <f t="shared" si="4"/>
        <v>派遣従業者のみ(従業者数のうち常用雇用者数（総数）)</v>
      </c>
      <c r="AV7" s="139" t="str">
        <f>AV6&amp;"("&amp;$AV$5&amp;")"</f>
        <v>総数(従業者数のうち常用雇用者数（男）)</v>
      </c>
      <c r="AW7" s="139" t="str">
        <f t="shared" ref="AW7:BD7" si="5">AW6&amp;"("&amp;$AV$5&amp;")"</f>
        <v>1～4人(従業者数のうち常用雇用者数（男）)</v>
      </c>
      <c r="AX7" s="139" t="str">
        <f t="shared" si="5"/>
        <v>5～9人(従業者数のうち常用雇用者数（男）)</v>
      </c>
      <c r="AY7" s="139" t="str">
        <f t="shared" si="5"/>
        <v>10～19人(従業者数のうち常用雇用者数（男）)</v>
      </c>
      <c r="AZ7" s="139" t="str">
        <f t="shared" si="5"/>
        <v>20～29人(従業者数のうち常用雇用者数（男）)</v>
      </c>
      <c r="BA7" s="139" t="str">
        <f t="shared" si="5"/>
        <v>30～49人(従業者数のうち常用雇用者数（男）)</v>
      </c>
      <c r="BB7" s="139" t="str">
        <f t="shared" si="5"/>
        <v>50～99人(従業者数のうち常用雇用者数（男）)</v>
      </c>
      <c r="BC7" s="139" t="str">
        <f t="shared" si="5"/>
        <v>100人以上(従業者数のうち常用雇用者数（男）)</v>
      </c>
      <c r="BD7" s="139" t="str">
        <f t="shared" si="5"/>
        <v>派遣従業者のみ(従業者数のうち常用雇用者数（男）)</v>
      </c>
      <c r="BE7" s="139" t="str">
        <f>BE6&amp;"("&amp;$BE$5&amp;")"</f>
        <v>総数(従業者数のうち常用雇用者数（女）)</v>
      </c>
      <c r="BF7" s="139" t="str">
        <f t="shared" ref="BF7:BM7" si="6">BF6&amp;"("&amp;$BE$5&amp;")"</f>
        <v>1～4人(従業者数のうち常用雇用者数（女）)</v>
      </c>
      <c r="BG7" s="139" t="str">
        <f t="shared" si="6"/>
        <v>5～9人(従業者数のうち常用雇用者数（女）)</v>
      </c>
      <c r="BH7" s="139" t="str">
        <f t="shared" si="6"/>
        <v>10～19人(従業者数のうち常用雇用者数（女）)</v>
      </c>
      <c r="BI7" s="139" t="str">
        <f t="shared" si="6"/>
        <v>20～29人(従業者数のうち常用雇用者数（女）)</v>
      </c>
      <c r="BJ7" s="139" t="str">
        <f t="shared" si="6"/>
        <v>30～49人(従業者数のうち常用雇用者数（女）)</v>
      </c>
      <c r="BK7" s="139" t="str">
        <f t="shared" si="6"/>
        <v>50～99人(従業者数のうち常用雇用者数（女）)</v>
      </c>
      <c r="BL7" s="139" t="str">
        <f t="shared" si="6"/>
        <v>100人以上(従業者数のうち常用雇用者数（女）)</v>
      </c>
      <c r="BM7" s="139" t="str">
        <f t="shared" si="6"/>
        <v>派遣従業者のみ(従業者数のうち常用雇用者数（女）)</v>
      </c>
    </row>
    <row r="8" spans="1:65">
      <c r="A8" s="10">
        <v>39995</v>
      </c>
      <c r="B8" s="4" t="s">
        <v>1551</v>
      </c>
      <c r="C8" s="32">
        <v>1970</v>
      </c>
      <c r="D8" s="32">
        <v>1175</v>
      </c>
      <c r="E8" s="32">
        <v>336</v>
      </c>
      <c r="F8" s="32">
        <v>211</v>
      </c>
      <c r="G8" s="32">
        <v>94</v>
      </c>
      <c r="H8" s="32">
        <v>69</v>
      </c>
      <c r="I8" s="32">
        <v>47</v>
      </c>
      <c r="J8" s="32">
        <v>28</v>
      </c>
      <c r="K8" s="32">
        <v>10</v>
      </c>
      <c r="L8" s="32">
        <v>22905</v>
      </c>
      <c r="M8" s="32">
        <v>2424</v>
      </c>
      <c r="N8" s="32">
        <v>2173</v>
      </c>
      <c r="O8" s="32">
        <v>2892</v>
      </c>
      <c r="P8" s="32">
        <v>2187</v>
      </c>
      <c r="Q8" s="32">
        <v>2591</v>
      </c>
      <c r="R8" s="32">
        <v>3216</v>
      </c>
      <c r="S8" s="32">
        <v>7422</v>
      </c>
      <c r="T8" s="35">
        <v>0</v>
      </c>
      <c r="U8" s="32">
        <v>15145</v>
      </c>
      <c r="V8" s="32">
        <v>1339</v>
      </c>
      <c r="W8" s="32">
        <v>1261</v>
      </c>
      <c r="X8" s="32">
        <v>1823</v>
      </c>
      <c r="Y8" s="32">
        <v>1222</v>
      </c>
      <c r="Z8" s="32">
        <v>1498</v>
      </c>
      <c r="AA8" s="32">
        <v>2102</v>
      </c>
      <c r="AB8" s="32">
        <v>5900</v>
      </c>
      <c r="AC8" s="35">
        <v>0</v>
      </c>
      <c r="AD8" s="32">
        <v>7745</v>
      </c>
      <c r="AE8" s="32">
        <v>1085</v>
      </c>
      <c r="AF8" s="32">
        <v>912</v>
      </c>
      <c r="AG8" s="32">
        <v>1054</v>
      </c>
      <c r="AH8" s="32">
        <v>965</v>
      </c>
      <c r="AI8" s="32">
        <v>1093</v>
      </c>
      <c r="AJ8" s="32">
        <v>1114</v>
      </c>
      <c r="AK8" s="32">
        <v>1522</v>
      </c>
      <c r="AL8" s="35">
        <v>0</v>
      </c>
      <c r="AM8" s="32">
        <v>19562</v>
      </c>
      <c r="AN8" s="32">
        <v>957</v>
      </c>
      <c r="AO8" s="32">
        <v>1576</v>
      </c>
      <c r="AP8" s="32">
        <v>2437</v>
      </c>
      <c r="AQ8" s="32">
        <v>1927</v>
      </c>
      <c r="AR8" s="32">
        <v>2321</v>
      </c>
      <c r="AS8" s="32">
        <v>3089</v>
      </c>
      <c r="AT8" s="32">
        <v>7255</v>
      </c>
      <c r="AU8" s="35">
        <v>0</v>
      </c>
      <c r="AV8" s="32">
        <v>13034</v>
      </c>
      <c r="AW8" s="32">
        <v>433</v>
      </c>
      <c r="AX8" s="32">
        <v>866</v>
      </c>
      <c r="AY8" s="32">
        <v>1526</v>
      </c>
      <c r="AZ8" s="32">
        <v>1067</v>
      </c>
      <c r="BA8" s="32">
        <v>1332</v>
      </c>
      <c r="BB8" s="32">
        <v>2009</v>
      </c>
      <c r="BC8" s="32">
        <v>5801</v>
      </c>
      <c r="BD8" s="35">
        <v>0</v>
      </c>
      <c r="BE8" s="32">
        <v>6513</v>
      </c>
      <c r="BF8" s="32">
        <v>524</v>
      </c>
      <c r="BG8" s="32">
        <v>710</v>
      </c>
      <c r="BH8" s="32">
        <v>896</v>
      </c>
      <c r="BI8" s="32">
        <v>860</v>
      </c>
      <c r="BJ8" s="32">
        <v>989</v>
      </c>
      <c r="BK8" s="32">
        <v>1080</v>
      </c>
      <c r="BL8" s="32">
        <v>1454</v>
      </c>
      <c r="BM8" s="35">
        <v>0</v>
      </c>
    </row>
    <row r="9" spans="1:65">
      <c r="A9" s="10">
        <v>39995</v>
      </c>
      <c r="B9" s="58" t="s">
        <v>2370</v>
      </c>
      <c r="C9" s="4">
        <v>3</v>
      </c>
      <c r="D9" s="4">
        <v>1</v>
      </c>
      <c r="E9" s="4">
        <v>2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12</v>
      </c>
      <c r="M9" s="4">
        <v>1</v>
      </c>
      <c r="N9" s="4">
        <v>11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7</v>
      </c>
      <c r="V9" s="4">
        <v>1</v>
      </c>
      <c r="W9" s="4">
        <v>6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5</v>
      </c>
      <c r="AE9" s="4">
        <v>0</v>
      </c>
      <c r="AF9" s="4">
        <v>5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8</v>
      </c>
      <c r="AN9" s="4">
        <v>0</v>
      </c>
      <c r="AO9" s="4">
        <v>8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4</v>
      </c>
      <c r="AW9" s="4">
        <v>0</v>
      </c>
      <c r="AX9" s="4">
        <v>4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4</v>
      </c>
      <c r="BF9" s="4">
        <v>0</v>
      </c>
      <c r="BG9" s="4">
        <v>4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</row>
    <row r="10" spans="1:65">
      <c r="A10" s="10">
        <v>39995</v>
      </c>
      <c r="B10" s="58" t="s">
        <v>2328</v>
      </c>
      <c r="C10" s="4">
        <v>0</v>
      </c>
      <c r="D10" s="4"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</row>
    <row r="11" spans="1:65">
      <c r="A11" s="10">
        <v>39995</v>
      </c>
      <c r="B11" s="58" t="s">
        <v>2331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</row>
    <row r="12" spans="1:65">
      <c r="A12" s="10">
        <v>39995</v>
      </c>
      <c r="B12" s="58" t="s">
        <v>2333</v>
      </c>
      <c r="C12" s="30">
        <v>265</v>
      </c>
      <c r="D12" s="30">
        <v>153</v>
      </c>
      <c r="E12" s="30">
        <v>69</v>
      </c>
      <c r="F12" s="30">
        <v>30</v>
      </c>
      <c r="G12" s="30">
        <v>8</v>
      </c>
      <c r="H12" s="30">
        <v>4</v>
      </c>
      <c r="I12" s="30">
        <v>1</v>
      </c>
      <c r="J12" s="33">
        <v>0</v>
      </c>
      <c r="K12" s="33">
        <v>0</v>
      </c>
      <c r="L12" s="34">
        <v>1608</v>
      </c>
      <c r="M12" s="34">
        <v>362</v>
      </c>
      <c r="N12" s="34">
        <v>448</v>
      </c>
      <c r="O12" s="34">
        <v>413</v>
      </c>
      <c r="P12" s="34">
        <v>188</v>
      </c>
      <c r="Q12" s="34">
        <v>134</v>
      </c>
      <c r="R12" s="34">
        <v>63</v>
      </c>
      <c r="S12" s="36">
        <v>0</v>
      </c>
      <c r="T12" s="36">
        <v>0</v>
      </c>
      <c r="U12" s="34">
        <v>1331</v>
      </c>
      <c r="V12" s="34">
        <v>267</v>
      </c>
      <c r="W12" s="34">
        <v>351</v>
      </c>
      <c r="X12" s="34">
        <v>359</v>
      </c>
      <c r="Y12" s="34">
        <v>173</v>
      </c>
      <c r="Z12" s="34">
        <v>118</v>
      </c>
      <c r="AA12" s="34">
        <v>63</v>
      </c>
      <c r="AB12" s="36">
        <v>0</v>
      </c>
      <c r="AC12" s="36">
        <v>0</v>
      </c>
      <c r="AD12" s="34">
        <v>277</v>
      </c>
      <c r="AE12" s="34">
        <v>95</v>
      </c>
      <c r="AF12" s="34">
        <v>97</v>
      </c>
      <c r="AG12" s="34">
        <v>54</v>
      </c>
      <c r="AH12" s="34">
        <v>15</v>
      </c>
      <c r="AI12" s="34">
        <v>16</v>
      </c>
      <c r="AJ12" s="36">
        <v>0</v>
      </c>
      <c r="AK12" s="36">
        <v>0</v>
      </c>
      <c r="AL12" s="36">
        <v>0</v>
      </c>
      <c r="AM12" s="34">
        <v>1114</v>
      </c>
      <c r="AN12" s="34">
        <v>142</v>
      </c>
      <c r="AO12" s="34">
        <v>289</v>
      </c>
      <c r="AP12" s="34">
        <v>333</v>
      </c>
      <c r="AQ12" s="34">
        <v>166</v>
      </c>
      <c r="AR12" s="34">
        <v>121</v>
      </c>
      <c r="AS12" s="34">
        <v>63</v>
      </c>
      <c r="AT12" s="36">
        <v>0</v>
      </c>
      <c r="AU12" s="36">
        <v>0</v>
      </c>
      <c r="AV12" s="34">
        <v>953</v>
      </c>
      <c r="AW12" s="34">
        <v>100</v>
      </c>
      <c r="AX12" s="34">
        <v>232</v>
      </c>
      <c r="AY12" s="34">
        <v>293</v>
      </c>
      <c r="AZ12" s="34">
        <v>156</v>
      </c>
      <c r="BA12" s="34">
        <v>109</v>
      </c>
      <c r="BB12" s="34">
        <v>63</v>
      </c>
      <c r="BC12" s="36">
        <v>0</v>
      </c>
      <c r="BD12" s="36">
        <v>0</v>
      </c>
      <c r="BE12" s="34">
        <v>161</v>
      </c>
      <c r="BF12" s="34">
        <v>42</v>
      </c>
      <c r="BG12" s="34">
        <v>57</v>
      </c>
      <c r="BH12" s="34">
        <v>40</v>
      </c>
      <c r="BI12" s="34">
        <v>10</v>
      </c>
      <c r="BJ12" s="34">
        <v>12</v>
      </c>
      <c r="BK12" s="36">
        <v>0</v>
      </c>
      <c r="BL12" s="36">
        <v>0</v>
      </c>
      <c r="BM12" s="36">
        <v>0</v>
      </c>
    </row>
    <row r="13" spans="1:65">
      <c r="A13" s="10">
        <v>39995</v>
      </c>
      <c r="B13" s="58" t="s">
        <v>2335</v>
      </c>
      <c r="C13" s="4">
        <v>261</v>
      </c>
      <c r="D13" s="4">
        <v>96</v>
      </c>
      <c r="E13" s="4">
        <v>51</v>
      </c>
      <c r="F13" s="4">
        <v>39</v>
      </c>
      <c r="G13" s="4">
        <v>18</v>
      </c>
      <c r="H13" s="4">
        <v>18</v>
      </c>
      <c r="I13" s="4">
        <v>16</v>
      </c>
      <c r="J13" s="4">
        <v>20</v>
      </c>
      <c r="K13" s="4">
        <v>3</v>
      </c>
      <c r="L13" s="4">
        <v>9442</v>
      </c>
      <c r="M13" s="4">
        <v>236</v>
      </c>
      <c r="N13" s="4">
        <v>336</v>
      </c>
      <c r="O13" s="4">
        <v>530</v>
      </c>
      <c r="P13" s="4">
        <v>430</v>
      </c>
      <c r="Q13" s="4">
        <v>719</v>
      </c>
      <c r="R13" s="4">
        <v>1019</v>
      </c>
      <c r="S13" s="4">
        <v>6172</v>
      </c>
      <c r="T13" s="4">
        <v>0</v>
      </c>
      <c r="U13" s="4">
        <v>7533</v>
      </c>
      <c r="V13" s="4">
        <v>152</v>
      </c>
      <c r="W13" s="4">
        <v>242</v>
      </c>
      <c r="X13" s="4">
        <v>353</v>
      </c>
      <c r="Y13" s="4">
        <v>265</v>
      </c>
      <c r="Z13" s="4">
        <v>461</v>
      </c>
      <c r="AA13" s="4">
        <v>736</v>
      </c>
      <c r="AB13" s="4">
        <v>5324</v>
      </c>
      <c r="AC13" s="4">
        <v>0</v>
      </c>
      <c r="AD13" s="4">
        <v>1909</v>
      </c>
      <c r="AE13" s="4">
        <v>84</v>
      </c>
      <c r="AF13" s="4">
        <v>94</v>
      </c>
      <c r="AG13" s="4">
        <v>177</v>
      </c>
      <c r="AH13" s="4">
        <v>165</v>
      </c>
      <c r="AI13" s="4">
        <v>258</v>
      </c>
      <c r="AJ13" s="4">
        <v>283</v>
      </c>
      <c r="AK13" s="4">
        <v>848</v>
      </c>
      <c r="AL13" s="4">
        <v>0</v>
      </c>
      <c r="AM13" s="4">
        <v>8905</v>
      </c>
      <c r="AN13" s="4">
        <v>108</v>
      </c>
      <c r="AO13" s="4">
        <v>231</v>
      </c>
      <c r="AP13" s="4">
        <v>458</v>
      </c>
      <c r="AQ13" s="4">
        <v>371</v>
      </c>
      <c r="AR13" s="4">
        <v>683</v>
      </c>
      <c r="AS13" s="4">
        <v>966</v>
      </c>
      <c r="AT13" s="4">
        <v>6088</v>
      </c>
      <c r="AU13" s="4">
        <v>0</v>
      </c>
      <c r="AV13" s="4">
        <v>7137</v>
      </c>
      <c r="AW13" s="4">
        <v>61</v>
      </c>
      <c r="AX13" s="4">
        <v>170</v>
      </c>
      <c r="AY13" s="4">
        <v>301</v>
      </c>
      <c r="AZ13" s="4">
        <v>231</v>
      </c>
      <c r="BA13" s="4">
        <v>431</v>
      </c>
      <c r="BB13" s="4">
        <v>694</v>
      </c>
      <c r="BC13" s="4">
        <v>5249</v>
      </c>
      <c r="BD13" s="4">
        <v>0</v>
      </c>
      <c r="BE13" s="4">
        <v>1768</v>
      </c>
      <c r="BF13" s="4">
        <v>47</v>
      </c>
      <c r="BG13" s="4">
        <v>61</v>
      </c>
      <c r="BH13" s="4">
        <v>157</v>
      </c>
      <c r="BI13" s="4">
        <v>140</v>
      </c>
      <c r="BJ13" s="4">
        <v>252</v>
      </c>
      <c r="BK13" s="4">
        <v>272</v>
      </c>
      <c r="BL13" s="4">
        <v>839</v>
      </c>
      <c r="BM13" s="4">
        <v>0</v>
      </c>
    </row>
    <row r="14" spans="1:65">
      <c r="A14" s="10">
        <v>39995</v>
      </c>
      <c r="B14" s="58" t="s">
        <v>2337</v>
      </c>
      <c r="C14" s="4">
        <v>1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1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</row>
    <row r="15" spans="1:65">
      <c r="A15" s="10">
        <v>39995</v>
      </c>
      <c r="B15" s="58" t="s">
        <v>2339</v>
      </c>
      <c r="C15" s="4">
        <v>9</v>
      </c>
      <c r="D15" s="4">
        <v>8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27</v>
      </c>
      <c r="M15" s="4">
        <v>17</v>
      </c>
      <c r="N15" s="4">
        <v>0</v>
      </c>
      <c r="O15" s="4">
        <v>10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20</v>
      </c>
      <c r="V15" s="4">
        <v>11</v>
      </c>
      <c r="W15" s="4">
        <v>0</v>
      </c>
      <c r="X15" s="4">
        <v>9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7</v>
      </c>
      <c r="AE15" s="4">
        <v>6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19</v>
      </c>
      <c r="AN15" s="4">
        <v>9</v>
      </c>
      <c r="AO15" s="4">
        <v>0</v>
      </c>
      <c r="AP15" s="4">
        <v>10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13</v>
      </c>
      <c r="AW15" s="4">
        <v>4</v>
      </c>
      <c r="AX15" s="4">
        <v>0</v>
      </c>
      <c r="AY15" s="4">
        <v>9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6</v>
      </c>
      <c r="BF15" s="4">
        <v>5</v>
      </c>
      <c r="BG15" s="4">
        <v>0</v>
      </c>
      <c r="BH15" s="4">
        <v>1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</row>
    <row r="16" spans="1:65">
      <c r="A16" s="10">
        <v>39995</v>
      </c>
      <c r="B16" s="58" t="s">
        <v>2341</v>
      </c>
      <c r="C16" s="4">
        <v>96</v>
      </c>
      <c r="D16" s="4">
        <v>24</v>
      </c>
      <c r="E16" s="4">
        <v>18</v>
      </c>
      <c r="F16" s="4">
        <v>24</v>
      </c>
      <c r="G16" s="4">
        <v>11</v>
      </c>
      <c r="H16" s="4">
        <v>7</v>
      </c>
      <c r="I16" s="4">
        <v>9</v>
      </c>
      <c r="J16" s="4">
        <v>1</v>
      </c>
      <c r="K16" s="4">
        <v>2</v>
      </c>
      <c r="L16" s="4">
        <v>1803</v>
      </c>
      <c r="M16" s="4">
        <v>47</v>
      </c>
      <c r="N16" s="4">
        <v>121</v>
      </c>
      <c r="O16" s="4">
        <v>338</v>
      </c>
      <c r="P16" s="4">
        <v>257</v>
      </c>
      <c r="Q16" s="4">
        <v>242</v>
      </c>
      <c r="R16" s="4">
        <v>674</v>
      </c>
      <c r="S16" s="4">
        <v>124</v>
      </c>
      <c r="T16" s="4">
        <v>0</v>
      </c>
      <c r="U16" s="4">
        <v>1530</v>
      </c>
      <c r="V16" s="4">
        <v>35</v>
      </c>
      <c r="W16" s="4">
        <v>99</v>
      </c>
      <c r="X16" s="4">
        <v>279</v>
      </c>
      <c r="Y16" s="4">
        <v>213</v>
      </c>
      <c r="Z16" s="4">
        <v>213</v>
      </c>
      <c r="AA16" s="4">
        <v>568</v>
      </c>
      <c r="AB16" s="4">
        <v>123</v>
      </c>
      <c r="AC16" s="4">
        <v>0</v>
      </c>
      <c r="AD16" s="4">
        <v>273</v>
      </c>
      <c r="AE16" s="4">
        <v>12</v>
      </c>
      <c r="AF16" s="4">
        <v>22</v>
      </c>
      <c r="AG16" s="4">
        <v>59</v>
      </c>
      <c r="AH16" s="4">
        <v>44</v>
      </c>
      <c r="AI16" s="4">
        <v>29</v>
      </c>
      <c r="AJ16" s="4">
        <v>106</v>
      </c>
      <c r="AK16" s="4">
        <v>1</v>
      </c>
      <c r="AL16" s="4">
        <v>0</v>
      </c>
      <c r="AM16" s="4">
        <v>1654</v>
      </c>
      <c r="AN16" s="4">
        <v>31</v>
      </c>
      <c r="AO16" s="4">
        <v>103</v>
      </c>
      <c r="AP16" s="4">
        <v>306</v>
      </c>
      <c r="AQ16" s="4">
        <v>223</v>
      </c>
      <c r="AR16" s="4">
        <v>231</v>
      </c>
      <c r="AS16" s="4">
        <v>636</v>
      </c>
      <c r="AT16" s="4">
        <v>124</v>
      </c>
      <c r="AU16" s="4">
        <v>0</v>
      </c>
      <c r="AV16" s="4">
        <v>1430</v>
      </c>
      <c r="AW16" s="4">
        <v>21</v>
      </c>
      <c r="AX16" s="4">
        <v>84</v>
      </c>
      <c r="AY16" s="4">
        <v>261</v>
      </c>
      <c r="AZ16" s="4">
        <v>187</v>
      </c>
      <c r="BA16" s="4">
        <v>204</v>
      </c>
      <c r="BB16" s="4">
        <v>550</v>
      </c>
      <c r="BC16" s="4">
        <v>123</v>
      </c>
      <c r="BD16" s="4">
        <v>0</v>
      </c>
      <c r="BE16" s="4">
        <v>224</v>
      </c>
      <c r="BF16" s="4">
        <v>10</v>
      </c>
      <c r="BG16" s="4">
        <v>19</v>
      </c>
      <c r="BH16" s="4">
        <v>45</v>
      </c>
      <c r="BI16" s="4">
        <v>36</v>
      </c>
      <c r="BJ16" s="4">
        <v>27</v>
      </c>
      <c r="BK16" s="4">
        <v>86</v>
      </c>
      <c r="BL16" s="4">
        <v>1</v>
      </c>
      <c r="BM16" s="4">
        <v>0</v>
      </c>
    </row>
    <row r="17" spans="1:65">
      <c r="A17" s="10">
        <v>39995</v>
      </c>
      <c r="B17" s="58" t="s">
        <v>2343</v>
      </c>
      <c r="C17" s="4">
        <v>379</v>
      </c>
      <c r="D17" s="4">
        <v>223</v>
      </c>
      <c r="E17" s="4">
        <v>67</v>
      </c>
      <c r="F17" s="4">
        <v>48</v>
      </c>
      <c r="G17" s="4">
        <v>27</v>
      </c>
      <c r="H17" s="4">
        <v>9</v>
      </c>
      <c r="I17" s="4">
        <v>3</v>
      </c>
      <c r="J17" s="4">
        <v>2</v>
      </c>
      <c r="K17" s="4">
        <v>0</v>
      </c>
      <c r="L17" s="4">
        <v>3097</v>
      </c>
      <c r="M17" s="4">
        <v>496</v>
      </c>
      <c r="N17" s="4">
        <v>434</v>
      </c>
      <c r="O17" s="4">
        <v>643</v>
      </c>
      <c r="P17" s="4">
        <v>603</v>
      </c>
      <c r="Q17" s="4">
        <v>343</v>
      </c>
      <c r="R17" s="4">
        <v>247</v>
      </c>
      <c r="S17" s="4">
        <v>331</v>
      </c>
      <c r="T17" s="4">
        <v>0</v>
      </c>
      <c r="U17" s="4">
        <v>1634</v>
      </c>
      <c r="V17" s="4">
        <v>297</v>
      </c>
      <c r="W17" s="4">
        <v>230</v>
      </c>
      <c r="X17" s="4">
        <v>412</v>
      </c>
      <c r="Y17" s="4">
        <v>264</v>
      </c>
      <c r="Z17" s="4">
        <v>196</v>
      </c>
      <c r="AA17" s="4">
        <v>88</v>
      </c>
      <c r="AB17" s="4">
        <v>147</v>
      </c>
      <c r="AC17" s="4">
        <v>0</v>
      </c>
      <c r="AD17" s="4">
        <v>1448</v>
      </c>
      <c r="AE17" s="4">
        <v>199</v>
      </c>
      <c r="AF17" s="4">
        <v>204</v>
      </c>
      <c r="AG17" s="4">
        <v>216</v>
      </c>
      <c r="AH17" s="4">
        <v>339</v>
      </c>
      <c r="AI17" s="4">
        <v>147</v>
      </c>
      <c r="AJ17" s="4">
        <v>159</v>
      </c>
      <c r="AK17" s="4">
        <v>184</v>
      </c>
      <c r="AL17" s="4">
        <v>0</v>
      </c>
      <c r="AM17" s="4">
        <v>2447</v>
      </c>
      <c r="AN17" s="4">
        <v>222</v>
      </c>
      <c r="AO17" s="4">
        <v>332</v>
      </c>
      <c r="AP17" s="4">
        <v>539</v>
      </c>
      <c r="AQ17" s="4">
        <v>504</v>
      </c>
      <c r="AR17" s="4">
        <v>287</v>
      </c>
      <c r="AS17" s="4">
        <v>239</v>
      </c>
      <c r="AT17" s="4">
        <v>324</v>
      </c>
      <c r="AU17" s="4">
        <v>0</v>
      </c>
      <c r="AV17" s="4">
        <v>1216</v>
      </c>
      <c r="AW17" s="4">
        <v>112</v>
      </c>
      <c r="AX17" s="4">
        <v>164</v>
      </c>
      <c r="AY17" s="4">
        <v>340</v>
      </c>
      <c r="AZ17" s="4">
        <v>207</v>
      </c>
      <c r="BA17" s="4">
        <v>169</v>
      </c>
      <c r="BB17" s="4">
        <v>82</v>
      </c>
      <c r="BC17" s="4">
        <v>142</v>
      </c>
      <c r="BD17" s="4">
        <v>0</v>
      </c>
      <c r="BE17" s="4">
        <v>1216</v>
      </c>
      <c r="BF17" s="4">
        <v>110</v>
      </c>
      <c r="BG17" s="4">
        <v>168</v>
      </c>
      <c r="BH17" s="4">
        <v>184</v>
      </c>
      <c r="BI17" s="4">
        <v>297</v>
      </c>
      <c r="BJ17" s="4">
        <v>118</v>
      </c>
      <c r="BK17" s="4">
        <v>157</v>
      </c>
      <c r="BL17" s="4">
        <v>182</v>
      </c>
      <c r="BM17" s="4">
        <v>0</v>
      </c>
    </row>
    <row r="18" spans="1:65">
      <c r="A18" s="10">
        <v>39995</v>
      </c>
      <c r="B18" s="58" t="s">
        <v>2345</v>
      </c>
      <c r="C18" s="4">
        <v>8</v>
      </c>
      <c r="D18" s="4">
        <v>2</v>
      </c>
      <c r="E18" s="4">
        <v>0</v>
      </c>
      <c r="F18" s="4">
        <v>3</v>
      </c>
      <c r="G18" s="4">
        <v>1</v>
      </c>
      <c r="H18" s="4">
        <v>2</v>
      </c>
      <c r="I18" s="4">
        <v>0</v>
      </c>
      <c r="J18" s="4">
        <v>0</v>
      </c>
      <c r="K18" s="4">
        <v>0</v>
      </c>
      <c r="L18" s="4">
        <v>140</v>
      </c>
      <c r="M18" s="4">
        <v>3</v>
      </c>
      <c r="N18" s="4">
        <v>0</v>
      </c>
      <c r="O18" s="4">
        <v>40</v>
      </c>
      <c r="P18" s="4">
        <v>20</v>
      </c>
      <c r="Q18" s="4">
        <v>77</v>
      </c>
      <c r="R18" s="4">
        <v>0</v>
      </c>
      <c r="S18" s="4">
        <v>0</v>
      </c>
      <c r="T18" s="4">
        <v>0</v>
      </c>
      <c r="U18" s="4">
        <v>35</v>
      </c>
      <c r="V18" s="4">
        <v>2</v>
      </c>
      <c r="W18" s="4">
        <v>0</v>
      </c>
      <c r="X18" s="4">
        <v>17</v>
      </c>
      <c r="Y18" s="4">
        <v>12</v>
      </c>
      <c r="Z18" s="4">
        <v>4</v>
      </c>
      <c r="AA18" s="4">
        <v>0</v>
      </c>
      <c r="AB18" s="4">
        <v>0</v>
      </c>
      <c r="AC18" s="4">
        <v>0</v>
      </c>
      <c r="AD18" s="4">
        <v>105</v>
      </c>
      <c r="AE18" s="4">
        <v>1</v>
      </c>
      <c r="AF18" s="4">
        <v>0</v>
      </c>
      <c r="AG18" s="4">
        <v>23</v>
      </c>
      <c r="AH18" s="4">
        <v>8</v>
      </c>
      <c r="AI18" s="4">
        <v>73</v>
      </c>
      <c r="AJ18" s="4">
        <v>0</v>
      </c>
      <c r="AK18" s="4">
        <v>0</v>
      </c>
      <c r="AL18" s="4">
        <v>0</v>
      </c>
      <c r="AM18" s="4">
        <v>138</v>
      </c>
      <c r="AN18" s="4">
        <v>1</v>
      </c>
      <c r="AO18" s="4">
        <v>0</v>
      </c>
      <c r="AP18" s="4">
        <v>40</v>
      </c>
      <c r="AQ18" s="4">
        <v>20</v>
      </c>
      <c r="AR18" s="4">
        <v>77</v>
      </c>
      <c r="AS18" s="4">
        <v>0</v>
      </c>
      <c r="AT18" s="4">
        <v>0</v>
      </c>
      <c r="AU18" s="4">
        <v>0</v>
      </c>
      <c r="AV18" s="4">
        <v>33</v>
      </c>
      <c r="AW18" s="4">
        <v>0</v>
      </c>
      <c r="AX18" s="4">
        <v>0</v>
      </c>
      <c r="AY18" s="4">
        <v>17</v>
      </c>
      <c r="AZ18" s="4">
        <v>12</v>
      </c>
      <c r="BA18" s="4">
        <v>4</v>
      </c>
      <c r="BB18" s="4">
        <v>0</v>
      </c>
      <c r="BC18" s="4">
        <v>0</v>
      </c>
      <c r="BD18" s="4">
        <v>0</v>
      </c>
      <c r="BE18" s="4">
        <v>105</v>
      </c>
      <c r="BF18" s="4">
        <v>1</v>
      </c>
      <c r="BG18" s="4">
        <v>0</v>
      </c>
      <c r="BH18" s="4">
        <v>23</v>
      </c>
      <c r="BI18" s="4">
        <v>8</v>
      </c>
      <c r="BJ18" s="4">
        <v>73</v>
      </c>
      <c r="BK18" s="4">
        <v>0</v>
      </c>
      <c r="BL18" s="4">
        <v>0</v>
      </c>
      <c r="BM18" s="4">
        <v>0</v>
      </c>
    </row>
    <row r="19" spans="1:65">
      <c r="A19" s="10">
        <v>39995</v>
      </c>
      <c r="B19" s="58" t="s">
        <v>2347</v>
      </c>
      <c r="C19" s="4">
        <v>234</v>
      </c>
      <c r="D19" s="4">
        <v>214</v>
      </c>
      <c r="E19" s="4">
        <v>11</v>
      </c>
      <c r="F19" s="4">
        <v>4</v>
      </c>
      <c r="G19" s="4">
        <v>2</v>
      </c>
      <c r="H19" s="4">
        <v>1</v>
      </c>
      <c r="I19" s="4">
        <v>2</v>
      </c>
      <c r="J19" s="4">
        <v>0</v>
      </c>
      <c r="K19" s="4">
        <v>0</v>
      </c>
      <c r="L19" s="4">
        <v>671</v>
      </c>
      <c r="M19" s="4">
        <v>372</v>
      </c>
      <c r="N19" s="4">
        <v>65</v>
      </c>
      <c r="O19" s="4">
        <v>45</v>
      </c>
      <c r="P19" s="4">
        <v>46</v>
      </c>
      <c r="Q19" s="4">
        <v>32</v>
      </c>
      <c r="R19" s="4">
        <v>111</v>
      </c>
      <c r="S19" s="4">
        <v>0</v>
      </c>
      <c r="T19" s="4">
        <v>0</v>
      </c>
      <c r="U19" s="4">
        <v>426</v>
      </c>
      <c r="V19" s="4">
        <v>222</v>
      </c>
      <c r="W19" s="4">
        <v>39</v>
      </c>
      <c r="X19" s="4">
        <v>29</v>
      </c>
      <c r="Y19" s="4">
        <v>26</v>
      </c>
      <c r="Z19" s="4">
        <v>30</v>
      </c>
      <c r="AA19" s="4">
        <v>80</v>
      </c>
      <c r="AB19" s="4">
        <v>0</v>
      </c>
      <c r="AC19" s="4">
        <v>0</v>
      </c>
      <c r="AD19" s="4">
        <v>245</v>
      </c>
      <c r="AE19" s="4">
        <v>150</v>
      </c>
      <c r="AF19" s="4">
        <v>26</v>
      </c>
      <c r="AG19" s="4">
        <v>16</v>
      </c>
      <c r="AH19" s="4">
        <v>20</v>
      </c>
      <c r="AI19" s="4">
        <v>2</v>
      </c>
      <c r="AJ19" s="4">
        <v>31</v>
      </c>
      <c r="AK19" s="4">
        <v>0</v>
      </c>
      <c r="AL19" s="4">
        <v>0</v>
      </c>
      <c r="AM19" s="4">
        <v>310</v>
      </c>
      <c r="AN19" s="4">
        <v>69</v>
      </c>
      <c r="AO19" s="4">
        <v>33</v>
      </c>
      <c r="AP19" s="4">
        <v>28</v>
      </c>
      <c r="AQ19" s="4">
        <v>42</v>
      </c>
      <c r="AR19" s="4">
        <v>28</v>
      </c>
      <c r="AS19" s="4">
        <v>110</v>
      </c>
      <c r="AT19" s="4">
        <v>0</v>
      </c>
      <c r="AU19" s="4">
        <v>0</v>
      </c>
      <c r="AV19" s="4">
        <v>193</v>
      </c>
      <c r="AW19" s="4">
        <v>22</v>
      </c>
      <c r="AX19" s="4">
        <v>22</v>
      </c>
      <c r="AY19" s="4">
        <v>19</v>
      </c>
      <c r="AZ19" s="4">
        <v>24</v>
      </c>
      <c r="BA19" s="4">
        <v>27</v>
      </c>
      <c r="BB19" s="4">
        <v>79</v>
      </c>
      <c r="BC19" s="4">
        <v>0</v>
      </c>
      <c r="BD19" s="4">
        <v>0</v>
      </c>
      <c r="BE19" s="4">
        <v>117</v>
      </c>
      <c r="BF19" s="4">
        <v>47</v>
      </c>
      <c r="BG19" s="4">
        <v>11</v>
      </c>
      <c r="BH19" s="4">
        <v>9</v>
      </c>
      <c r="BI19" s="4">
        <v>18</v>
      </c>
      <c r="BJ19" s="4">
        <v>1</v>
      </c>
      <c r="BK19" s="4">
        <v>31</v>
      </c>
      <c r="BL19" s="4">
        <v>0</v>
      </c>
      <c r="BM19" s="4">
        <v>0</v>
      </c>
    </row>
    <row r="20" spans="1:65">
      <c r="A20" s="10">
        <v>39995</v>
      </c>
      <c r="B20" s="58" t="s">
        <v>2349</v>
      </c>
      <c r="C20" s="4">
        <v>37</v>
      </c>
      <c r="D20" s="4">
        <v>26</v>
      </c>
      <c r="E20" s="4">
        <v>6</v>
      </c>
      <c r="F20" s="4">
        <v>2</v>
      </c>
      <c r="G20" s="4">
        <v>1</v>
      </c>
      <c r="H20" s="4">
        <v>2</v>
      </c>
      <c r="I20" s="4">
        <v>0</v>
      </c>
      <c r="J20" s="4">
        <v>0</v>
      </c>
      <c r="K20" s="4">
        <v>0</v>
      </c>
      <c r="L20" s="4">
        <v>221</v>
      </c>
      <c r="M20" s="4">
        <v>62</v>
      </c>
      <c r="N20" s="4">
        <v>43</v>
      </c>
      <c r="O20" s="4">
        <v>30</v>
      </c>
      <c r="P20" s="4">
        <v>22</v>
      </c>
      <c r="Q20" s="4">
        <v>64</v>
      </c>
      <c r="R20" s="4">
        <v>0</v>
      </c>
      <c r="S20" s="4">
        <v>0</v>
      </c>
      <c r="T20" s="4">
        <v>0</v>
      </c>
      <c r="U20" s="4">
        <v>123</v>
      </c>
      <c r="V20" s="4">
        <v>34</v>
      </c>
      <c r="W20" s="4">
        <v>22</v>
      </c>
      <c r="X20" s="4">
        <v>13</v>
      </c>
      <c r="Y20" s="4">
        <v>16</v>
      </c>
      <c r="Z20" s="4">
        <v>38</v>
      </c>
      <c r="AA20" s="4">
        <v>0</v>
      </c>
      <c r="AB20" s="4">
        <v>0</v>
      </c>
      <c r="AC20" s="4">
        <v>0</v>
      </c>
      <c r="AD20" s="4">
        <v>98</v>
      </c>
      <c r="AE20" s="4">
        <v>28</v>
      </c>
      <c r="AF20" s="4">
        <v>21</v>
      </c>
      <c r="AG20" s="4">
        <v>17</v>
      </c>
      <c r="AH20" s="4">
        <v>6</v>
      </c>
      <c r="AI20" s="4">
        <v>26</v>
      </c>
      <c r="AJ20" s="4">
        <v>0</v>
      </c>
      <c r="AK20" s="4">
        <v>0</v>
      </c>
      <c r="AL20" s="4">
        <v>0</v>
      </c>
      <c r="AM20" s="4">
        <v>153</v>
      </c>
      <c r="AN20" s="4">
        <v>22</v>
      </c>
      <c r="AO20" s="4">
        <v>22</v>
      </c>
      <c r="AP20" s="4">
        <v>28</v>
      </c>
      <c r="AQ20" s="4">
        <v>21</v>
      </c>
      <c r="AR20" s="4">
        <v>60</v>
      </c>
      <c r="AS20" s="4">
        <v>0</v>
      </c>
      <c r="AT20" s="4">
        <v>0</v>
      </c>
      <c r="AU20" s="4">
        <v>0</v>
      </c>
      <c r="AV20" s="4">
        <v>75</v>
      </c>
      <c r="AW20" s="4">
        <v>5</v>
      </c>
      <c r="AX20" s="4">
        <v>9</v>
      </c>
      <c r="AY20" s="4">
        <v>11</v>
      </c>
      <c r="AZ20" s="4">
        <v>15</v>
      </c>
      <c r="BA20" s="4">
        <v>35</v>
      </c>
      <c r="BB20" s="4">
        <v>0</v>
      </c>
      <c r="BC20" s="4">
        <v>0</v>
      </c>
      <c r="BD20" s="4">
        <v>0</v>
      </c>
      <c r="BE20" s="4">
        <v>78</v>
      </c>
      <c r="BF20" s="4">
        <v>17</v>
      </c>
      <c r="BG20" s="4">
        <v>13</v>
      </c>
      <c r="BH20" s="4">
        <v>17</v>
      </c>
      <c r="BI20" s="4">
        <v>6</v>
      </c>
      <c r="BJ20" s="4">
        <v>25</v>
      </c>
      <c r="BK20" s="4">
        <v>0</v>
      </c>
      <c r="BL20" s="4">
        <v>0</v>
      </c>
      <c r="BM20" s="4">
        <v>0</v>
      </c>
    </row>
    <row r="21" spans="1:65">
      <c r="A21" s="10">
        <v>39995</v>
      </c>
      <c r="B21" s="58" t="s">
        <v>2351</v>
      </c>
      <c r="C21" s="4">
        <v>225</v>
      </c>
      <c r="D21" s="4">
        <v>133</v>
      </c>
      <c r="E21" s="4">
        <v>41</v>
      </c>
      <c r="F21" s="4">
        <v>23</v>
      </c>
      <c r="G21" s="4">
        <v>11</v>
      </c>
      <c r="H21" s="4">
        <v>10</v>
      </c>
      <c r="I21" s="4">
        <v>3</v>
      </c>
      <c r="J21" s="4">
        <v>0</v>
      </c>
      <c r="K21" s="4">
        <v>4</v>
      </c>
      <c r="L21" s="4">
        <v>1684</v>
      </c>
      <c r="M21" s="4">
        <v>278</v>
      </c>
      <c r="N21" s="4">
        <v>254</v>
      </c>
      <c r="O21" s="4">
        <v>308</v>
      </c>
      <c r="P21" s="4">
        <v>251</v>
      </c>
      <c r="Q21" s="4">
        <v>382</v>
      </c>
      <c r="R21" s="4">
        <v>211</v>
      </c>
      <c r="S21" s="4">
        <v>0</v>
      </c>
      <c r="T21" s="4">
        <v>0</v>
      </c>
      <c r="U21" s="4">
        <v>590</v>
      </c>
      <c r="V21" s="4">
        <v>88</v>
      </c>
      <c r="W21" s="4">
        <v>90</v>
      </c>
      <c r="X21" s="4">
        <v>115</v>
      </c>
      <c r="Y21" s="4">
        <v>102</v>
      </c>
      <c r="Z21" s="4">
        <v>132</v>
      </c>
      <c r="AA21" s="4">
        <v>63</v>
      </c>
      <c r="AB21" s="4">
        <v>0</v>
      </c>
      <c r="AC21" s="4">
        <v>0</v>
      </c>
      <c r="AD21" s="4">
        <v>1094</v>
      </c>
      <c r="AE21" s="4">
        <v>190</v>
      </c>
      <c r="AF21" s="4">
        <v>164</v>
      </c>
      <c r="AG21" s="4">
        <v>193</v>
      </c>
      <c r="AH21" s="4">
        <v>149</v>
      </c>
      <c r="AI21" s="4">
        <v>250</v>
      </c>
      <c r="AJ21" s="4">
        <v>148</v>
      </c>
      <c r="AK21" s="4">
        <v>0</v>
      </c>
      <c r="AL21" s="4">
        <v>0</v>
      </c>
      <c r="AM21" s="4">
        <v>1372</v>
      </c>
      <c r="AN21" s="4">
        <v>113</v>
      </c>
      <c r="AO21" s="4">
        <v>194</v>
      </c>
      <c r="AP21" s="4">
        <v>261</v>
      </c>
      <c r="AQ21" s="4">
        <v>248</v>
      </c>
      <c r="AR21" s="4">
        <v>346</v>
      </c>
      <c r="AS21" s="4">
        <v>210</v>
      </c>
      <c r="AT21" s="4">
        <v>0</v>
      </c>
      <c r="AU21" s="4">
        <v>0</v>
      </c>
      <c r="AV21" s="4">
        <v>450</v>
      </c>
      <c r="AW21" s="4">
        <v>28</v>
      </c>
      <c r="AX21" s="4">
        <v>53</v>
      </c>
      <c r="AY21" s="4">
        <v>91</v>
      </c>
      <c r="AZ21" s="4">
        <v>99</v>
      </c>
      <c r="BA21" s="4">
        <v>117</v>
      </c>
      <c r="BB21" s="4">
        <v>62</v>
      </c>
      <c r="BC21" s="4">
        <v>0</v>
      </c>
      <c r="BD21" s="4">
        <v>0</v>
      </c>
      <c r="BE21" s="4">
        <v>922</v>
      </c>
      <c r="BF21" s="4">
        <v>85</v>
      </c>
      <c r="BG21" s="4">
        <v>141</v>
      </c>
      <c r="BH21" s="4">
        <v>170</v>
      </c>
      <c r="BI21" s="4">
        <v>149</v>
      </c>
      <c r="BJ21" s="4">
        <v>229</v>
      </c>
      <c r="BK21" s="4">
        <v>148</v>
      </c>
      <c r="BL21" s="4">
        <v>0</v>
      </c>
      <c r="BM21" s="4">
        <v>0</v>
      </c>
    </row>
    <row r="22" spans="1:65">
      <c r="A22" s="10">
        <v>39995</v>
      </c>
      <c r="B22" s="58" t="s">
        <v>2353</v>
      </c>
      <c r="C22" s="4">
        <v>152</v>
      </c>
      <c r="D22" s="4">
        <v>121</v>
      </c>
      <c r="E22" s="4">
        <v>15</v>
      </c>
      <c r="F22" s="4">
        <v>3</v>
      </c>
      <c r="G22" s="4">
        <v>6</v>
      </c>
      <c r="H22" s="4">
        <v>3</v>
      </c>
      <c r="I22" s="4">
        <v>3</v>
      </c>
      <c r="J22" s="4">
        <v>1</v>
      </c>
      <c r="K22" s="4">
        <v>0</v>
      </c>
      <c r="L22" s="4">
        <v>956</v>
      </c>
      <c r="M22" s="4">
        <v>209</v>
      </c>
      <c r="N22" s="4">
        <v>98</v>
      </c>
      <c r="O22" s="4">
        <v>44</v>
      </c>
      <c r="P22" s="4">
        <v>143</v>
      </c>
      <c r="Q22" s="4">
        <v>115</v>
      </c>
      <c r="R22" s="4">
        <v>210</v>
      </c>
      <c r="S22" s="4">
        <v>137</v>
      </c>
      <c r="T22" s="4">
        <v>0</v>
      </c>
      <c r="U22" s="4">
        <v>419</v>
      </c>
      <c r="V22" s="4">
        <v>62</v>
      </c>
      <c r="W22" s="4">
        <v>30</v>
      </c>
      <c r="X22" s="4">
        <v>23</v>
      </c>
      <c r="Y22" s="4">
        <v>63</v>
      </c>
      <c r="Z22" s="4">
        <v>69</v>
      </c>
      <c r="AA22" s="4">
        <v>118</v>
      </c>
      <c r="AB22" s="4">
        <v>54</v>
      </c>
      <c r="AC22" s="4">
        <v>0</v>
      </c>
      <c r="AD22" s="4">
        <v>537</v>
      </c>
      <c r="AE22" s="4">
        <v>147</v>
      </c>
      <c r="AF22" s="4">
        <v>68</v>
      </c>
      <c r="AG22" s="4">
        <v>21</v>
      </c>
      <c r="AH22" s="4">
        <v>80</v>
      </c>
      <c r="AI22" s="4">
        <v>46</v>
      </c>
      <c r="AJ22" s="4">
        <v>92</v>
      </c>
      <c r="AK22" s="4">
        <v>83</v>
      </c>
      <c r="AL22" s="4">
        <v>0</v>
      </c>
      <c r="AM22" s="4">
        <v>765</v>
      </c>
      <c r="AN22" s="4">
        <v>91</v>
      </c>
      <c r="AO22" s="4">
        <v>78</v>
      </c>
      <c r="AP22" s="4">
        <v>40</v>
      </c>
      <c r="AQ22" s="4">
        <v>133</v>
      </c>
      <c r="AR22" s="4">
        <v>78</v>
      </c>
      <c r="AS22" s="4">
        <v>208</v>
      </c>
      <c r="AT22" s="4">
        <v>137</v>
      </c>
      <c r="AU22" s="4">
        <v>0</v>
      </c>
      <c r="AV22" s="4">
        <v>335</v>
      </c>
      <c r="AW22" s="4">
        <v>20</v>
      </c>
      <c r="AX22" s="4">
        <v>22</v>
      </c>
      <c r="AY22" s="4">
        <v>21</v>
      </c>
      <c r="AZ22" s="4">
        <v>56</v>
      </c>
      <c r="BA22" s="4">
        <v>46</v>
      </c>
      <c r="BB22" s="4">
        <v>116</v>
      </c>
      <c r="BC22" s="4">
        <v>54</v>
      </c>
      <c r="BD22" s="4">
        <v>0</v>
      </c>
      <c r="BE22" s="4">
        <v>430</v>
      </c>
      <c r="BF22" s="4">
        <v>71</v>
      </c>
      <c r="BG22" s="4">
        <v>56</v>
      </c>
      <c r="BH22" s="4">
        <v>19</v>
      </c>
      <c r="BI22" s="4">
        <v>77</v>
      </c>
      <c r="BJ22" s="4">
        <v>32</v>
      </c>
      <c r="BK22" s="4">
        <v>92</v>
      </c>
      <c r="BL22" s="4">
        <v>83</v>
      </c>
      <c r="BM22" s="4">
        <v>0</v>
      </c>
    </row>
    <row r="23" spans="1:65">
      <c r="A23" s="10">
        <v>39995</v>
      </c>
      <c r="B23" s="58" t="s">
        <v>2355</v>
      </c>
      <c r="C23" s="4">
        <v>73</v>
      </c>
      <c r="D23" s="4">
        <v>59</v>
      </c>
      <c r="E23" s="4">
        <v>8</v>
      </c>
      <c r="F23" s="4">
        <v>4</v>
      </c>
      <c r="G23" s="4">
        <v>0</v>
      </c>
      <c r="H23" s="4">
        <v>2</v>
      </c>
      <c r="I23" s="4">
        <v>0</v>
      </c>
      <c r="J23" s="4">
        <v>0</v>
      </c>
      <c r="K23" s="4">
        <v>0</v>
      </c>
      <c r="L23" s="4">
        <v>295</v>
      </c>
      <c r="M23" s="4">
        <v>98</v>
      </c>
      <c r="N23" s="4">
        <v>54</v>
      </c>
      <c r="O23" s="4">
        <v>65</v>
      </c>
      <c r="P23" s="4">
        <v>0</v>
      </c>
      <c r="Q23" s="4">
        <v>78</v>
      </c>
      <c r="R23" s="4">
        <v>0</v>
      </c>
      <c r="S23" s="4">
        <v>0</v>
      </c>
      <c r="T23" s="4">
        <v>0</v>
      </c>
      <c r="U23" s="4">
        <v>137</v>
      </c>
      <c r="V23" s="4">
        <v>31</v>
      </c>
      <c r="W23" s="4">
        <v>21</v>
      </c>
      <c r="X23" s="4">
        <v>20</v>
      </c>
      <c r="Y23" s="4">
        <v>0</v>
      </c>
      <c r="Z23" s="4">
        <v>65</v>
      </c>
      <c r="AA23" s="4">
        <v>0</v>
      </c>
      <c r="AB23" s="4">
        <v>0</v>
      </c>
      <c r="AC23" s="4">
        <v>0</v>
      </c>
      <c r="AD23" s="4">
        <v>158</v>
      </c>
      <c r="AE23" s="4">
        <v>67</v>
      </c>
      <c r="AF23" s="4">
        <v>33</v>
      </c>
      <c r="AG23" s="4">
        <v>45</v>
      </c>
      <c r="AH23" s="4">
        <v>0</v>
      </c>
      <c r="AI23" s="4">
        <v>13</v>
      </c>
      <c r="AJ23" s="4">
        <v>0</v>
      </c>
      <c r="AK23" s="4">
        <v>0</v>
      </c>
      <c r="AL23" s="4">
        <v>0</v>
      </c>
      <c r="AM23" s="4">
        <v>191</v>
      </c>
      <c r="AN23" s="4">
        <v>33</v>
      </c>
      <c r="AO23" s="4">
        <v>37</v>
      </c>
      <c r="AP23" s="4">
        <v>43</v>
      </c>
      <c r="AQ23" s="4">
        <v>0</v>
      </c>
      <c r="AR23" s="4">
        <v>78</v>
      </c>
      <c r="AS23" s="4">
        <v>0</v>
      </c>
      <c r="AT23" s="4">
        <v>0</v>
      </c>
      <c r="AU23" s="4">
        <v>0</v>
      </c>
      <c r="AV23" s="4">
        <v>105</v>
      </c>
      <c r="AW23" s="4">
        <v>14</v>
      </c>
      <c r="AX23" s="4">
        <v>15</v>
      </c>
      <c r="AY23" s="4">
        <v>11</v>
      </c>
      <c r="AZ23" s="4">
        <v>0</v>
      </c>
      <c r="BA23" s="4">
        <v>65</v>
      </c>
      <c r="BB23" s="4">
        <v>0</v>
      </c>
      <c r="BC23" s="4">
        <v>0</v>
      </c>
      <c r="BD23" s="4">
        <v>0</v>
      </c>
      <c r="BE23" s="4">
        <v>86</v>
      </c>
      <c r="BF23" s="4">
        <v>19</v>
      </c>
      <c r="BG23" s="4">
        <v>22</v>
      </c>
      <c r="BH23" s="4">
        <v>32</v>
      </c>
      <c r="BI23" s="4">
        <v>0</v>
      </c>
      <c r="BJ23" s="4">
        <v>13</v>
      </c>
      <c r="BK23" s="4">
        <v>0</v>
      </c>
      <c r="BL23" s="4">
        <v>0</v>
      </c>
      <c r="BM23" s="4">
        <v>0</v>
      </c>
    </row>
    <row r="24" spans="1:65">
      <c r="A24" s="10">
        <v>39995</v>
      </c>
      <c r="B24" s="58" t="s">
        <v>2357</v>
      </c>
      <c r="C24" s="4">
        <v>102</v>
      </c>
      <c r="D24" s="4">
        <v>39</v>
      </c>
      <c r="E24" s="4">
        <v>28</v>
      </c>
      <c r="F24" s="4">
        <v>18</v>
      </c>
      <c r="G24" s="4">
        <v>6</v>
      </c>
      <c r="H24" s="4">
        <v>6</v>
      </c>
      <c r="I24" s="4">
        <v>3</v>
      </c>
      <c r="J24" s="4">
        <v>2</v>
      </c>
      <c r="K24" s="4">
        <v>0</v>
      </c>
      <c r="L24" s="4">
        <v>1428</v>
      </c>
      <c r="M24" s="4">
        <v>90</v>
      </c>
      <c r="N24" s="4">
        <v>187</v>
      </c>
      <c r="O24" s="4">
        <v>255</v>
      </c>
      <c r="P24" s="4">
        <v>148</v>
      </c>
      <c r="Q24" s="4">
        <v>231</v>
      </c>
      <c r="R24" s="4">
        <v>223</v>
      </c>
      <c r="S24" s="4">
        <v>294</v>
      </c>
      <c r="T24" s="4">
        <v>0</v>
      </c>
      <c r="U24" s="4">
        <v>303</v>
      </c>
      <c r="V24" s="4">
        <v>33</v>
      </c>
      <c r="W24" s="4">
        <v>44</v>
      </c>
      <c r="X24" s="4">
        <v>49</v>
      </c>
      <c r="Y24" s="4">
        <v>29</v>
      </c>
      <c r="Z24" s="4">
        <v>37</v>
      </c>
      <c r="AA24" s="4">
        <v>53</v>
      </c>
      <c r="AB24" s="4">
        <v>58</v>
      </c>
      <c r="AC24" s="4">
        <v>0</v>
      </c>
      <c r="AD24" s="4">
        <v>1125</v>
      </c>
      <c r="AE24" s="4">
        <v>57</v>
      </c>
      <c r="AF24" s="4">
        <v>143</v>
      </c>
      <c r="AG24" s="4">
        <v>206</v>
      </c>
      <c r="AH24" s="4">
        <v>119</v>
      </c>
      <c r="AI24" s="4">
        <v>194</v>
      </c>
      <c r="AJ24" s="4">
        <v>170</v>
      </c>
      <c r="AK24" s="4">
        <v>236</v>
      </c>
      <c r="AL24" s="4">
        <v>0</v>
      </c>
      <c r="AM24" s="4">
        <v>1197</v>
      </c>
      <c r="AN24" s="4">
        <v>45</v>
      </c>
      <c r="AO24" s="4">
        <v>153</v>
      </c>
      <c r="AP24" s="4">
        <v>207</v>
      </c>
      <c r="AQ24" s="4">
        <v>124</v>
      </c>
      <c r="AR24" s="4">
        <v>207</v>
      </c>
      <c r="AS24" s="4">
        <v>222</v>
      </c>
      <c r="AT24" s="4">
        <v>239</v>
      </c>
      <c r="AU24" s="4">
        <v>0</v>
      </c>
      <c r="AV24" s="4">
        <v>206</v>
      </c>
      <c r="AW24" s="4">
        <v>5</v>
      </c>
      <c r="AX24" s="4">
        <v>21</v>
      </c>
      <c r="AY24" s="4">
        <v>28</v>
      </c>
      <c r="AZ24" s="4">
        <v>24</v>
      </c>
      <c r="BA24" s="4">
        <v>33</v>
      </c>
      <c r="BB24" s="4">
        <v>52</v>
      </c>
      <c r="BC24" s="4">
        <v>43</v>
      </c>
      <c r="BD24" s="4">
        <v>0</v>
      </c>
      <c r="BE24" s="4">
        <v>991</v>
      </c>
      <c r="BF24" s="4">
        <v>40</v>
      </c>
      <c r="BG24" s="4">
        <v>132</v>
      </c>
      <c r="BH24" s="4">
        <v>179</v>
      </c>
      <c r="BI24" s="4">
        <v>100</v>
      </c>
      <c r="BJ24" s="4">
        <v>174</v>
      </c>
      <c r="BK24" s="4">
        <v>170</v>
      </c>
      <c r="BL24" s="4">
        <v>196</v>
      </c>
      <c r="BM24" s="4">
        <v>0</v>
      </c>
    </row>
    <row r="25" spans="1:65">
      <c r="A25" s="10">
        <v>39995</v>
      </c>
      <c r="B25" s="58" t="s">
        <v>2359</v>
      </c>
      <c r="C25" s="4">
        <v>5</v>
      </c>
      <c r="D25" s="4">
        <v>1</v>
      </c>
      <c r="E25" s="4">
        <v>1</v>
      </c>
      <c r="F25" s="4">
        <v>1</v>
      </c>
      <c r="G25" s="4">
        <v>1</v>
      </c>
      <c r="H25" s="4">
        <v>1</v>
      </c>
      <c r="I25" s="4">
        <v>0</v>
      </c>
      <c r="J25" s="4">
        <v>0</v>
      </c>
      <c r="K25" s="4">
        <v>0</v>
      </c>
      <c r="L25" s="4">
        <v>79</v>
      </c>
      <c r="M25" s="4">
        <v>4</v>
      </c>
      <c r="N25" s="4">
        <v>6</v>
      </c>
      <c r="O25" s="4">
        <v>10</v>
      </c>
      <c r="P25" s="4">
        <v>26</v>
      </c>
      <c r="Q25" s="4">
        <v>33</v>
      </c>
      <c r="R25" s="4">
        <v>0</v>
      </c>
      <c r="S25" s="4">
        <v>0</v>
      </c>
      <c r="T25" s="4">
        <v>0</v>
      </c>
      <c r="U25" s="4">
        <v>38</v>
      </c>
      <c r="V25" s="4">
        <v>2</v>
      </c>
      <c r="W25" s="4">
        <v>2</v>
      </c>
      <c r="X25" s="4">
        <v>5</v>
      </c>
      <c r="Y25" s="4">
        <v>14</v>
      </c>
      <c r="Z25" s="4">
        <v>15</v>
      </c>
      <c r="AA25" s="4">
        <v>0</v>
      </c>
      <c r="AB25" s="4">
        <v>0</v>
      </c>
      <c r="AC25" s="4">
        <v>0</v>
      </c>
      <c r="AD25" s="4">
        <v>41</v>
      </c>
      <c r="AE25" s="4">
        <v>2</v>
      </c>
      <c r="AF25" s="4">
        <v>4</v>
      </c>
      <c r="AG25" s="4">
        <v>5</v>
      </c>
      <c r="AH25" s="4">
        <v>12</v>
      </c>
      <c r="AI25" s="4">
        <v>18</v>
      </c>
      <c r="AJ25" s="4">
        <v>0</v>
      </c>
      <c r="AK25" s="4">
        <v>0</v>
      </c>
      <c r="AL25" s="4">
        <v>0</v>
      </c>
      <c r="AM25" s="4">
        <v>79</v>
      </c>
      <c r="AN25" s="4">
        <v>4</v>
      </c>
      <c r="AO25" s="4">
        <v>6</v>
      </c>
      <c r="AP25" s="4">
        <v>10</v>
      </c>
      <c r="AQ25" s="4">
        <v>26</v>
      </c>
      <c r="AR25" s="4">
        <v>33</v>
      </c>
      <c r="AS25" s="4">
        <v>0</v>
      </c>
      <c r="AT25" s="4">
        <v>0</v>
      </c>
      <c r="AU25" s="4">
        <v>0</v>
      </c>
      <c r="AV25" s="4">
        <v>38</v>
      </c>
      <c r="AW25" s="4">
        <v>2</v>
      </c>
      <c r="AX25" s="4">
        <v>2</v>
      </c>
      <c r="AY25" s="4">
        <v>5</v>
      </c>
      <c r="AZ25" s="4">
        <v>14</v>
      </c>
      <c r="BA25" s="4">
        <v>15</v>
      </c>
      <c r="BB25" s="4">
        <v>0</v>
      </c>
      <c r="BC25" s="4">
        <v>0</v>
      </c>
      <c r="BD25" s="4">
        <v>0</v>
      </c>
      <c r="BE25" s="4">
        <v>41</v>
      </c>
      <c r="BF25" s="4">
        <v>2</v>
      </c>
      <c r="BG25" s="4">
        <v>4</v>
      </c>
      <c r="BH25" s="4">
        <v>5</v>
      </c>
      <c r="BI25" s="4">
        <v>12</v>
      </c>
      <c r="BJ25" s="4">
        <v>18</v>
      </c>
      <c r="BK25" s="4">
        <v>0</v>
      </c>
      <c r="BL25" s="4">
        <v>0</v>
      </c>
      <c r="BM25" s="4">
        <v>0</v>
      </c>
    </row>
    <row r="26" spans="1:65">
      <c r="A26" s="10">
        <v>39995</v>
      </c>
      <c r="B26" s="58" t="s">
        <v>2361</v>
      </c>
      <c r="C26" s="4">
        <v>120</v>
      </c>
      <c r="D26" s="4">
        <v>75</v>
      </c>
      <c r="E26" s="4">
        <v>19</v>
      </c>
      <c r="F26" s="4">
        <v>11</v>
      </c>
      <c r="G26" s="4">
        <v>2</v>
      </c>
      <c r="H26" s="4">
        <v>4</v>
      </c>
      <c r="I26" s="4">
        <v>7</v>
      </c>
      <c r="J26" s="4">
        <v>2</v>
      </c>
      <c r="K26" s="4">
        <v>0</v>
      </c>
      <c r="L26" s="4">
        <v>1442</v>
      </c>
      <c r="M26" s="4">
        <v>149</v>
      </c>
      <c r="N26" s="4">
        <v>116</v>
      </c>
      <c r="O26" s="4">
        <v>161</v>
      </c>
      <c r="P26" s="4">
        <v>53</v>
      </c>
      <c r="Q26" s="4">
        <v>141</v>
      </c>
      <c r="R26" s="4">
        <v>458</v>
      </c>
      <c r="S26" s="4">
        <v>364</v>
      </c>
      <c r="T26" s="4">
        <v>0</v>
      </c>
      <c r="U26" s="4">
        <v>1019</v>
      </c>
      <c r="V26" s="4">
        <v>102</v>
      </c>
      <c r="W26" s="4">
        <v>85</v>
      </c>
      <c r="X26" s="4">
        <v>140</v>
      </c>
      <c r="Y26" s="4">
        <v>45</v>
      </c>
      <c r="Z26" s="4">
        <v>120</v>
      </c>
      <c r="AA26" s="4">
        <v>333</v>
      </c>
      <c r="AB26" s="4">
        <v>194</v>
      </c>
      <c r="AC26" s="4">
        <v>0</v>
      </c>
      <c r="AD26" s="4">
        <v>423</v>
      </c>
      <c r="AE26" s="4">
        <v>47</v>
      </c>
      <c r="AF26" s="4">
        <v>31</v>
      </c>
      <c r="AG26" s="4">
        <v>21</v>
      </c>
      <c r="AH26" s="4">
        <v>8</v>
      </c>
      <c r="AI26" s="4">
        <v>21</v>
      </c>
      <c r="AJ26" s="4">
        <v>125</v>
      </c>
      <c r="AK26" s="4">
        <v>170</v>
      </c>
      <c r="AL26" s="4">
        <v>0</v>
      </c>
      <c r="AM26" s="4">
        <v>1210</v>
      </c>
      <c r="AN26" s="4">
        <v>67</v>
      </c>
      <c r="AO26" s="4">
        <v>90</v>
      </c>
      <c r="AP26" s="4">
        <v>134</v>
      </c>
      <c r="AQ26" s="4">
        <v>49</v>
      </c>
      <c r="AR26" s="4">
        <v>92</v>
      </c>
      <c r="AS26" s="4">
        <v>435</v>
      </c>
      <c r="AT26" s="4">
        <v>343</v>
      </c>
      <c r="AU26" s="4">
        <v>0</v>
      </c>
      <c r="AV26" s="4">
        <v>846</v>
      </c>
      <c r="AW26" s="4">
        <v>39</v>
      </c>
      <c r="AX26" s="4">
        <v>68</v>
      </c>
      <c r="AY26" s="4">
        <v>119</v>
      </c>
      <c r="AZ26" s="4">
        <v>42</v>
      </c>
      <c r="BA26" s="4">
        <v>77</v>
      </c>
      <c r="BB26" s="4">
        <v>311</v>
      </c>
      <c r="BC26" s="4">
        <v>190</v>
      </c>
      <c r="BD26" s="4">
        <v>0</v>
      </c>
      <c r="BE26" s="4">
        <v>364</v>
      </c>
      <c r="BF26" s="4">
        <v>28</v>
      </c>
      <c r="BG26" s="4">
        <v>22</v>
      </c>
      <c r="BH26" s="4">
        <v>15</v>
      </c>
      <c r="BI26" s="4">
        <v>7</v>
      </c>
      <c r="BJ26" s="4">
        <v>15</v>
      </c>
      <c r="BK26" s="4">
        <v>124</v>
      </c>
      <c r="BL26" s="4">
        <v>153</v>
      </c>
      <c r="BM26" s="4">
        <v>0</v>
      </c>
    </row>
    <row r="27" spans="1:65">
      <c r="A27" s="10">
        <v>39995</v>
      </c>
      <c r="B27" s="4" t="s">
        <v>1524</v>
      </c>
      <c r="C27" s="4">
        <v>3</v>
      </c>
      <c r="D27" s="4">
        <v>1</v>
      </c>
      <c r="E27" s="4">
        <v>2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12</v>
      </c>
      <c r="M27" s="4">
        <v>1</v>
      </c>
      <c r="N27" s="4">
        <v>11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7</v>
      </c>
      <c r="V27" s="4">
        <v>1</v>
      </c>
      <c r="W27" s="4">
        <v>6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5</v>
      </c>
      <c r="AE27" s="4">
        <v>0</v>
      </c>
      <c r="AF27" s="4">
        <v>5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8</v>
      </c>
      <c r="AN27" s="4">
        <v>0</v>
      </c>
      <c r="AO27" s="4">
        <v>8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4</v>
      </c>
      <c r="AW27" s="4">
        <v>0</v>
      </c>
      <c r="AX27" s="4">
        <v>4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4</v>
      </c>
      <c r="BF27" s="4">
        <v>0</v>
      </c>
      <c r="BG27" s="4">
        <v>4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</row>
    <row r="28" spans="1:65">
      <c r="A28" s="10">
        <v>39995</v>
      </c>
      <c r="B28" s="4" t="s">
        <v>1525</v>
      </c>
      <c r="C28" s="4">
        <v>526</v>
      </c>
      <c r="D28" s="4">
        <v>249</v>
      </c>
      <c r="E28" s="4">
        <v>120</v>
      </c>
      <c r="F28" s="4">
        <v>69</v>
      </c>
      <c r="G28" s="4">
        <v>26</v>
      </c>
      <c r="H28" s="4">
        <v>22</v>
      </c>
      <c r="I28" s="4">
        <v>17</v>
      </c>
      <c r="J28" s="4">
        <v>20</v>
      </c>
      <c r="K28" s="4">
        <v>3</v>
      </c>
      <c r="L28" s="4">
        <v>11050</v>
      </c>
      <c r="M28" s="4">
        <v>598</v>
      </c>
      <c r="N28" s="4">
        <v>784</v>
      </c>
      <c r="O28" s="4">
        <v>943</v>
      </c>
      <c r="P28" s="4">
        <v>618</v>
      </c>
      <c r="Q28" s="4">
        <v>853</v>
      </c>
      <c r="R28" s="4">
        <v>1082</v>
      </c>
      <c r="S28" s="4">
        <v>6172</v>
      </c>
      <c r="T28" s="4">
        <v>0</v>
      </c>
      <c r="U28" s="4">
        <v>8864</v>
      </c>
      <c r="V28" s="4">
        <v>419</v>
      </c>
      <c r="W28" s="4">
        <v>593</v>
      </c>
      <c r="X28" s="4">
        <v>712</v>
      </c>
      <c r="Y28" s="4">
        <v>438</v>
      </c>
      <c r="Z28" s="4">
        <v>579</v>
      </c>
      <c r="AA28" s="4">
        <v>799</v>
      </c>
      <c r="AB28" s="4">
        <v>5324</v>
      </c>
      <c r="AC28" s="4">
        <v>0</v>
      </c>
      <c r="AD28" s="4">
        <v>2186</v>
      </c>
      <c r="AE28" s="4">
        <v>179</v>
      </c>
      <c r="AF28" s="4">
        <v>191</v>
      </c>
      <c r="AG28" s="4">
        <v>231</v>
      </c>
      <c r="AH28" s="4">
        <v>180</v>
      </c>
      <c r="AI28" s="4">
        <v>274</v>
      </c>
      <c r="AJ28" s="4">
        <v>283</v>
      </c>
      <c r="AK28" s="4">
        <v>848</v>
      </c>
      <c r="AL28" s="4">
        <v>0</v>
      </c>
      <c r="AM28" s="4">
        <v>10019</v>
      </c>
      <c r="AN28" s="4">
        <v>250</v>
      </c>
      <c r="AO28" s="4">
        <v>520</v>
      </c>
      <c r="AP28" s="4">
        <v>791</v>
      </c>
      <c r="AQ28" s="4">
        <v>537</v>
      </c>
      <c r="AR28" s="4">
        <v>804</v>
      </c>
      <c r="AS28" s="4">
        <v>1029</v>
      </c>
      <c r="AT28" s="4">
        <v>6088</v>
      </c>
      <c r="AU28" s="4">
        <v>0</v>
      </c>
      <c r="AV28" s="4">
        <v>8090</v>
      </c>
      <c r="AW28" s="4">
        <v>161</v>
      </c>
      <c r="AX28" s="4">
        <v>402</v>
      </c>
      <c r="AY28" s="4">
        <v>594</v>
      </c>
      <c r="AZ28" s="4">
        <v>387</v>
      </c>
      <c r="BA28" s="4">
        <v>540</v>
      </c>
      <c r="BB28" s="4">
        <v>757</v>
      </c>
      <c r="BC28" s="4">
        <v>5249</v>
      </c>
      <c r="BD28" s="4">
        <v>0</v>
      </c>
      <c r="BE28" s="4">
        <v>1929</v>
      </c>
      <c r="BF28" s="4">
        <v>89</v>
      </c>
      <c r="BG28" s="4">
        <v>118</v>
      </c>
      <c r="BH28" s="4">
        <v>197</v>
      </c>
      <c r="BI28" s="4">
        <v>150</v>
      </c>
      <c r="BJ28" s="4">
        <v>264</v>
      </c>
      <c r="BK28" s="4">
        <v>272</v>
      </c>
      <c r="BL28" s="4">
        <v>839</v>
      </c>
      <c r="BM28" s="4">
        <v>0</v>
      </c>
    </row>
    <row r="29" spans="1:65">
      <c r="A29" s="10">
        <v>39995</v>
      </c>
      <c r="B29" s="4" t="s">
        <v>1526</v>
      </c>
      <c r="C29" s="4">
        <v>1441</v>
      </c>
      <c r="D29" s="4">
        <v>925</v>
      </c>
      <c r="E29" s="4">
        <v>214</v>
      </c>
      <c r="F29" s="4">
        <v>142</v>
      </c>
      <c r="G29" s="4">
        <v>68</v>
      </c>
      <c r="H29" s="4">
        <v>47</v>
      </c>
      <c r="I29" s="4">
        <v>30</v>
      </c>
      <c r="J29" s="4">
        <v>8</v>
      </c>
      <c r="K29" s="4">
        <v>7</v>
      </c>
      <c r="L29" s="4">
        <v>11843</v>
      </c>
      <c r="M29" s="4">
        <v>1825</v>
      </c>
      <c r="N29" s="4">
        <v>1378</v>
      </c>
      <c r="O29" s="4">
        <v>1949</v>
      </c>
      <c r="P29" s="4">
        <v>1569</v>
      </c>
      <c r="Q29" s="4">
        <v>1738</v>
      </c>
      <c r="R29" s="4">
        <v>2134</v>
      </c>
      <c r="S29" s="4">
        <v>1250</v>
      </c>
      <c r="T29" s="4">
        <v>0</v>
      </c>
      <c r="U29" s="4">
        <v>6274</v>
      </c>
      <c r="V29" s="4">
        <v>919</v>
      </c>
      <c r="W29" s="4">
        <v>662</v>
      </c>
      <c r="X29" s="4">
        <v>1111</v>
      </c>
      <c r="Y29" s="4">
        <v>784</v>
      </c>
      <c r="Z29" s="4">
        <v>919</v>
      </c>
      <c r="AA29" s="4">
        <v>1303</v>
      </c>
      <c r="AB29" s="4">
        <v>576</v>
      </c>
      <c r="AC29" s="4">
        <v>0</v>
      </c>
      <c r="AD29" s="4">
        <v>5554</v>
      </c>
      <c r="AE29" s="4">
        <v>906</v>
      </c>
      <c r="AF29" s="4">
        <v>716</v>
      </c>
      <c r="AG29" s="4">
        <v>823</v>
      </c>
      <c r="AH29" s="4">
        <v>785</v>
      </c>
      <c r="AI29" s="4">
        <v>819</v>
      </c>
      <c r="AJ29" s="4">
        <v>831</v>
      </c>
      <c r="AK29" s="4">
        <v>674</v>
      </c>
      <c r="AL29" s="4">
        <v>0</v>
      </c>
      <c r="AM29" s="4">
        <v>9535</v>
      </c>
      <c r="AN29" s="4">
        <v>707</v>
      </c>
      <c r="AO29" s="4">
        <v>1048</v>
      </c>
      <c r="AP29" s="4">
        <v>1646</v>
      </c>
      <c r="AQ29" s="4">
        <v>1390</v>
      </c>
      <c r="AR29" s="4">
        <v>1517</v>
      </c>
      <c r="AS29" s="4">
        <v>2060</v>
      </c>
      <c r="AT29" s="4">
        <v>1167</v>
      </c>
      <c r="AU29" s="4">
        <v>0</v>
      </c>
      <c r="AV29" s="4">
        <v>4940</v>
      </c>
      <c r="AW29" s="4">
        <v>272</v>
      </c>
      <c r="AX29" s="4">
        <v>460</v>
      </c>
      <c r="AY29" s="4">
        <v>932</v>
      </c>
      <c r="AZ29" s="4">
        <v>680</v>
      </c>
      <c r="BA29" s="4">
        <v>792</v>
      </c>
      <c r="BB29" s="4">
        <v>1252</v>
      </c>
      <c r="BC29" s="4">
        <v>552</v>
      </c>
      <c r="BD29" s="4">
        <v>0</v>
      </c>
      <c r="BE29" s="4">
        <v>4580</v>
      </c>
      <c r="BF29" s="4">
        <v>435</v>
      </c>
      <c r="BG29" s="4">
        <v>588</v>
      </c>
      <c r="BH29" s="4">
        <v>699</v>
      </c>
      <c r="BI29" s="4">
        <v>710</v>
      </c>
      <c r="BJ29" s="4">
        <v>725</v>
      </c>
      <c r="BK29" s="4">
        <v>808</v>
      </c>
      <c r="BL29" s="4">
        <v>615</v>
      </c>
      <c r="BM29" s="4">
        <v>0</v>
      </c>
    </row>
    <row r="30" spans="1:65">
      <c r="A30" s="10">
        <v>40940</v>
      </c>
      <c r="B30" s="4" t="s">
        <v>1551</v>
      </c>
      <c r="C30" s="4">
        <v>1849</v>
      </c>
      <c r="D30" s="4">
        <v>1079</v>
      </c>
      <c r="E30" s="4">
        <v>315</v>
      </c>
      <c r="F30" s="4">
        <v>219</v>
      </c>
      <c r="G30" s="4">
        <v>96</v>
      </c>
      <c r="H30" s="4">
        <v>60</v>
      </c>
      <c r="I30" s="4">
        <v>43</v>
      </c>
      <c r="J30" s="4">
        <v>29</v>
      </c>
      <c r="K30" s="4">
        <v>8</v>
      </c>
      <c r="L30" s="4">
        <v>22271</v>
      </c>
      <c r="M30" s="4">
        <v>2209</v>
      </c>
      <c r="N30" s="4">
        <v>2044</v>
      </c>
      <c r="O30" s="4">
        <v>3014</v>
      </c>
      <c r="P30" s="4">
        <v>2289</v>
      </c>
      <c r="Q30" s="4">
        <v>2251</v>
      </c>
      <c r="R30" s="4">
        <v>2939</v>
      </c>
      <c r="S30" s="4">
        <v>7525</v>
      </c>
      <c r="T30" s="4">
        <v>0</v>
      </c>
      <c r="U30" s="4">
        <v>14332</v>
      </c>
      <c r="V30" s="4">
        <v>1209</v>
      </c>
      <c r="W30" s="4">
        <v>1179</v>
      </c>
      <c r="X30" s="4">
        <v>1792</v>
      </c>
      <c r="Y30" s="4">
        <v>1336</v>
      </c>
      <c r="Z30" s="4">
        <v>1112</v>
      </c>
      <c r="AA30" s="4">
        <v>2000</v>
      </c>
      <c r="AB30" s="4">
        <v>5704</v>
      </c>
      <c r="AC30" s="4">
        <v>0</v>
      </c>
      <c r="AD30" s="4">
        <v>7452</v>
      </c>
      <c r="AE30" s="4">
        <v>1000</v>
      </c>
      <c r="AF30" s="4">
        <v>865</v>
      </c>
      <c r="AG30" s="4">
        <v>1207</v>
      </c>
      <c r="AH30" s="4">
        <v>873</v>
      </c>
      <c r="AI30" s="4">
        <v>1027</v>
      </c>
      <c r="AJ30" s="4">
        <v>939</v>
      </c>
      <c r="AK30" s="4">
        <v>1541</v>
      </c>
      <c r="AL30" s="4">
        <v>0</v>
      </c>
      <c r="AM30" s="4">
        <v>19087</v>
      </c>
      <c r="AN30" s="4">
        <v>858</v>
      </c>
      <c r="AO30" s="4">
        <v>1422</v>
      </c>
      <c r="AP30" s="4">
        <v>2551</v>
      </c>
      <c r="AQ30" s="4">
        <v>2063</v>
      </c>
      <c r="AR30" s="4">
        <v>1997</v>
      </c>
      <c r="AS30" s="4">
        <v>2816</v>
      </c>
      <c r="AT30" s="4">
        <v>7380</v>
      </c>
      <c r="AU30" s="4">
        <v>0</v>
      </c>
      <c r="AV30" s="4">
        <v>12395</v>
      </c>
      <c r="AW30" s="4">
        <v>384</v>
      </c>
      <c r="AX30" s="4">
        <v>782</v>
      </c>
      <c r="AY30" s="4">
        <v>1510</v>
      </c>
      <c r="AZ30" s="4">
        <v>1204</v>
      </c>
      <c r="BA30" s="4">
        <v>975</v>
      </c>
      <c r="BB30" s="4">
        <v>1927</v>
      </c>
      <c r="BC30" s="4">
        <v>5613</v>
      </c>
      <c r="BD30" s="4">
        <v>0</v>
      </c>
      <c r="BE30" s="4">
        <v>6205</v>
      </c>
      <c r="BF30" s="4">
        <v>474</v>
      </c>
      <c r="BG30" s="4">
        <v>640</v>
      </c>
      <c r="BH30" s="4">
        <v>1026</v>
      </c>
      <c r="BI30" s="4">
        <v>779</v>
      </c>
      <c r="BJ30" s="4">
        <v>910</v>
      </c>
      <c r="BK30" s="4">
        <v>889</v>
      </c>
      <c r="BL30" s="4">
        <v>1487</v>
      </c>
      <c r="BM30" s="4">
        <v>0</v>
      </c>
    </row>
    <row r="31" spans="1:65">
      <c r="A31" s="10">
        <v>40940</v>
      </c>
      <c r="B31" s="58" t="s">
        <v>2370</v>
      </c>
      <c r="C31" s="4">
        <v>2</v>
      </c>
      <c r="D31" s="4"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5</v>
      </c>
      <c r="M31" s="4">
        <v>5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2</v>
      </c>
      <c r="V31" s="4">
        <v>2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3</v>
      </c>
      <c r="AE31" s="4">
        <v>3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</row>
    <row r="32" spans="1:65">
      <c r="A32" s="10">
        <v>40940</v>
      </c>
      <c r="B32" s="58" t="s">
        <v>2328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</row>
    <row r="33" spans="1:65">
      <c r="A33" s="10">
        <v>40940</v>
      </c>
      <c r="B33" s="58" t="s">
        <v>2331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</row>
    <row r="34" spans="1:65">
      <c r="A34" s="10">
        <v>40940</v>
      </c>
      <c r="B34" s="58" t="s">
        <v>2333</v>
      </c>
      <c r="C34" s="4">
        <v>238</v>
      </c>
      <c r="D34" s="4">
        <v>133</v>
      </c>
      <c r="E34" s="4">
        <v>64</v>
      </c>
      <c r="F34" s="4">
        <v>29</v>
      </c>
      <c r="G34" s="4">
        <v>8</v>
      </c>
      <c r="H34" s="4">
        <v>2</v>
      </c>
      <c r="I34" s="4">
        <v>2</v>
      </c>
      <c r="J34" s="4">
        <v>0</v>
      </c>
      <c r="K34" s="4">
        <v>0</v>
      </c>
      <c r="L34" s="4">
        <v>1486</v>
      </c>
      <c r="M34" s="4">
        <v>313</v>
      </c>
      <c r="N34" s="4">
        <v>407</v>
      </c>
      <c r="O34" s="4">
        <v>370</v>
      </c>
      <c r="P34" s="4">
        <v>199</v>
      </c>
      <c r="Q34" s="4">
        <v>67</v>
      </c>
      <c r="R34" s="4">
        <v>130</v>
      </c>
      <c r="S34" s="4">
        <v>0</v>
      </c>
      <c r="T34" s="4">
        <v>0</v>
      </c>
      <c r="U34" s="4">
        <v>1223</v>
      </c>
      <c r="V34" s="4">
        <v>223</v>
      </c>
      <c r="W34" s="4">
        <v>315</v>
      </c>
      <c r="X34" s="4">
        <v>317</v>
      </c>
      <c r="Y34" s="4">
        <v>187</v>
      </c>
      <c r="Z34" s="4">
        <v>59</v>
      </c>
      <c r="AA34" s="4">
        <v>122</v>
      </c>
      <c r="AB34" s="4">
        <v>0</v>
      </c>
      <c r="AC34" s="4">
        <v>0</v>
      </c>
      <c r="AD34" s="4">
        <v>263</v>
      </c>
      <c r="AE34" s="4">
        <v>90</v>
      </c>
      <c r="AF34" s="4">
        <v>92</v>
      </c>
      <c r="AG34" s="4">
        <v>53</v>
      </c>
      <c r="AH34" s="4">
        <v>12</v>
      </c>
      <c r="AI34" s="4">
        <v>8</v>
      </c>
      <c r="AJ34" s="4">
        <v>8</v>
      </c>
      <c r="AK34" s="4">
        <v>0</v>
      </c>
      <c r="AL34" s="4">
        <v>0</v>
      </c>
      <c r="AM34" s="4">
        <v>1065</v>
      </c>
      <c r="AN34" s="4">
        <v>130</v>
      </c>
      <c r="AO34" s="4">
        <v>257</v>
      </c>
      <c r="AP34" s="4">
        <v>301</v>
      </c>
      <c r="AQ34" s="4">
        <v>186</v>
      </c>
      <c r="AR34" s="4">
        <v>61</v>
      </c>
      <c r="AS34" s="4">
        <v>130</v>
      </c>
      <c r="AT34" s="4">
        <v>0</v>
      </c>
      <c r="AU34" s="4">
        <v>0</v>
      </c>
      <c r="AV34" s="4">
        <v>906</v>
      </c>
      <c r="AW34" s="4">
        <v>84</v>
      </c>
      <c r="AX34" s="4">
        <v>199</v>
      </c>
      <c r="AY34" s="4">
        <v>269</v>
      </c>
      <c r="AZ34" s="4">
        <v>176</v>
      </c>
      <c r="BA34" s="4">
        <v>56</v>
      </c>
      <c r="BB34" s="4">
        <v>122</v>
      </c>
      <c r="BC34" s="4">
        <v>0</v>
      </c>
      <c r="BD34" s="4">
        <v>0</v>
      </c>
      <c r="BE34" s="4">
        <v>159</v>
      </c>
      <c r="BF34" s="4">
        <v>46</v>
      </c>
      <c r="BG34" s="4">
        <v>58</v>
      </c>
      <c r="BH34" s="4">
        <v>32</v>
      </c>
      <c r="BI34" s="4">
        <v>10</v>
      </c>
      <c r="BJ34" s="4">
        <v>5</v>
      </c>
      <c r="BK34" s="4">
        <v>8</v>
      </c>
      <c r="BL34" s="4">
        <v>0</v>
      </c>
      <c r="BM34" s="4">
        <v>0</v>
      </c>
    </row>
    <row r="35" spans="1:65">
      <c r="A35" s="10">
        <v>40940</v>
      </c>
      <c r="B35" s="58" t="s">
        <v>2335</v>
      </c>
      <c r="C35" s="4">
        <v>238</v>
      </c>
      <c r="D35" s="4">
        <v>84</v>
      </c>
      <c r="E35" s="4">
        <v>46</v>
      </c>
      <c r="F35" s="4">
        <v>41</v>
      </c>
      <c r="G35" s="4">
        <v>21</v>
      </c>
      <c r="H35" s="4">
        <v>15</v>
      </c>
      <c r="I35" s="4">
        <v>16</v>
      </c>
      <c r="J35" s="4">
        <v>14</v>
      </c>
      <c r="K35" s="4">
        <v>1</v>
      </c>
      <c r="L35" s="4">
        <v>7798</v>
      </c>
      <c r="M35" s="4">
        <v>198</v>
      </c>
      <c r="N35" s="4">
        <v>302</v>
      </c>
      <c r="O35" s="4">
        <v>563</v>
      </c>
      <c r="P35" s="4">
        <v>499</v>
      </c>
      <c r="Q35" s="4">
        <v>611</v>
      </c>
      <c r="R35" s="4">
        <v>1011</v>
      </c>
      <c r="S35" s="4">
        <v>4614</v>
      </c>
      <c r="T35" s="4">
        <v>0</v>
      </c>
      <c r="U35" s="4">
        <v>6097</v>
      </c>
      <c r="V35" s="4">
        <v>127</v>
      </c>
      <c r="W35" s="4">
        <v>209</v>
      </c>
      <c r="X35" s="4">
        <v>381</v>
      </c>
      <c r="Y35" s="4">
        <v>366</v>
      </c>
      <c r="Z35" s="4">
        <v>345</v>
      </c>
      <c r="AA35" s="4">
        <v>742</v>
      </c>
      <c r="AB35" s="4">
        <v>3927</v>
      </c>
      <c r="AC35" s="4">
        <v>0</v>
      </c>
      <c r="AD35" s="4">
        <v>1701</v>
      </c>
      <c r="AE35" s="4">
        <v>71</v>
      </c>
      <c r="AF35" s="4">
        <v>93</v>
      </c>
      <c r="AG35" s="4">
        <v>182</v>
      </c>
      <c r="AH35" s="4">
        <v>133</v>
      </c>
      <c r="AI35" s="4">
        <v>266</v>
      </c>
      <c r="AJ35" s="4">
        <v>269</v>
      </c>
      <c r="AK35" s="4">
        <v>687</v>
      </c>
      <c r="AL35" s="4">
        <v>0</v>
      </c>
      <c r="AM35" s="4">
        <v>7298</v>
      </c>
      <c r="AN35" s="4">
        <v>93</v>
      </c>
      <c r="AO35" s="4">
        <v>205</v>
      </c>
      <c r="AP35" s="4">
        <v>483</v>
      </c>
      <c r="AQ35" s="4">
        <v>430</v>
      </c>
      <c r="AR35" s="4">
        <v>546</v>
      </c>
      <c r="AS35" s="4">
        <v>973</v>
      </c>
      <c r="AT35" s="4">
        <v>4568</v>
      </c>
      <c r="AU35" s="4">
        <v>0</v>
      </c>
      <c r="AV35" s="4">
        <v>5745</v>
      </c>
      <c r="AW35" s="4">
        <v>49</v>
      </c>
      <c r="AX35" s="4">
        <v>145</v>
      </c>
      <c r="AY35" s="4">
        <v>326</v>
      </c>
      <c r="AZ35" s="4">
        <v>317</v>
      </c>
      <c r="BA35" s="4">
        <v>311</v>
      </c>
      <c r="BB35" s="4">
        <v>715</v>
      </c>
      <c r="BC35" s="4">
        <v>3882</v>
      </c>
      <c r="BD35" s="4">
        <v>0</v>
      </c>
      <c r="BE35" s="4">
        <v>1553</v>
      </c>
      <c r="BF35" s="4">
        <v>44</v>
      </c>
      <c r="BG35" s="4">
        <v>60</v>
      </c>
      <c r="BH35" s="4">
        <v>157</v>
      </c>
      <c r="BI35" s="4">
        <v>113</v>
      </c>
      <c r="BJ35" s="4">
        <v>235</v>
      </c>
      <c r="BK35" s="4">
        <v>258</v>
      </c>
      <c r="BL35" s="4">
        <v>686</v>
      </c>
      <c r="BM35" s="4">
        <v>0</v>
      </c>
    </row>
    <row r="36" spans="1:65">
      <c r="A36" s="10">
        <v>40940</v>
      </c>
      <c r="B36" s="58" t="s">
        <v>2337</v>
      </c>
      <c r="C36" s="4">
        <v>1</v>
      </c>
      <c r="D36" s="4"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</row>
    <row r="37" spans="1:65">
      <c r="A37" s="10">
        <v>40940</v>
      </c>
      <c r="B37" s="58" t="s">
        <v>2339</v>
      </c>
      <c r="C37" s="4">
        <v>6</v>
      </c>
      <c r="D37" s="4">
        <v>5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96</v>
      </c>
      <c r="M37" s="4">
        <v>11</v>
      </c>
      <c r="N37" s="4">
        <v>0</v>
      </c>
      <c r="O37" s="4">
        <v>0</v>
      </c>
      <c r="P37" s="4">
        <v>0</v>
      </c>
      <c r="Q37" s="4">
        <v>0</v>
      </c>
      <c r="R37" s="4">
        <v>85</v>
      </c>
      <c r="S37" s="4">
        <v>0</v>
      </c>
      <c r="T37" s="4">
        <v>0</v>
      </c>
      <c r="U37" s="4">
        <v>82</v>
      </c>
      <c r="V37" s="4">
        <v>5</v>
      </c>
      <c r="W37" s="4">
        <v>0</v>
      </c>
      <c r="X37" s="4">
        <v>0</v>
      </c>
      <c r="Y37" s="4">
        <v>0</v>
      </c>
      <c r="Z37" s="4">
        <v>0</v>
      </c>
      <c r="AA37" s="4">
        <v>77</v>
      </c>
      <c r="AB37" s="4">
        <v>0</v>
      </c>
      <c r="AC37" s="4">
        <v>0</v>
      </c>
      <c r="AD37" s="4">
        <v>14</v>
      </c>
      <c r="AE37" s="4">
        <v>6</v>
      </c>
      <c r="AF37" s="4">
        <v>0</v>
      </c>
      <c r="AG37" s="4">
        <v>0</v>
      </c>
      <c r="AH37" s="4">
        <v>0</v>
      </c>
      <c r="AI37" s="4">
        <v>0</v>
      </c>
      <c r="AJ37" s="4">
        <v>8</v>
      </c>
      <c r="AK37" s="4">
        <v>0</v>
      </c>
      <c r="AL37" s="4">
        <v>0</v>
      </c>
      <c r="AM37" s="4">
        <v>88</v>
      </c>
      <c r="AN37" s="4">
        <v>5</v>
      </c>
      <c r="AO37" s="4">
        <v>0</v>
      </c>
      <c r="AP37" s="4">
        <v>0</v>
      </c>
      <c r="AQ37" s="4">
        <v>0</v>
      </c>
      <c r="AR37" s="4">
        <v>0</v>
      </c>
      <c r="AS37" s="4">
        <v>83</v>
      </c>
      <c r="AT37" s="4">
        <v>0</v>
      </c>
      <c r="AU37" s="4">
        <v>0</v>
      </c>
      <c r="AV37" s="4">
        <v>75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75</v>
      </c>
      <c r="BC37" s="4">
        <v>0</v>
      </c>
      <c r="BD37" s="4">
        <v>0</v>
      </c>
      <c r="BE37" s="4">
        <v>13</v>
      </c>
      <c r="BF37" s="4">
        <v>5</v>
      </c>
      <c r="BG37" s="4">
        <v>0</v>
      </c>
      <c r="BH37" s="4">
        <v>0</v>
      </c>
      <c r="BI37" s="4">
        <v>0</v>
      </c>
      <c r="BJ37" s="4">
        <v>0</v>
      </c>
      <c r="BK37" s="4">
        <v>8</v>
      </c>
      <c r="BL37" s="4">
        <v>0</v>
      </c>
      <c r="BM37" s="4">
        <v>0</v>
      </c>
    </row>
    <row r="38" spans="1:65">
      <c r="A38" s="10">
        <v>40940</v>
      </c>
      <c r="B38" s="58" t="s">
        <v>2341</v>
      </c>
      <c r="C38" s="4">
        <v>90</v>
      </c>
      <c r="D38" s="4">
        <v>18</v>
      </c>
      <c r="E38" s="4">
        <v>16</v>
      </c>
      <c r="F38" s="4">
        <v>24</v>
      </c>
      <c r="G38" s="4">
        <v>11</v>
      </c>
      <c r="H38" s="4">
        <v>8</v>
      </c>
      <c r="I38" s="4">
        <v>8</v>
      </c>
      <c r="J38" s="4">
        <v>3</v>
      </c>
      <c r="K38" s="4">
        <v>2</v>
      </c>
      <c r="L38" s="4">
        <v>2088</v>
      </c>
      <c r="M38" s="4">
        <v>40</v>
      </c>
      <c r="N38" s="4">
        <v>106</v>
      </c>
      <c r="O38" s="4">
        <v>326</v>
      </c>
      <c r="P38" s="4">
        <v>261</v>
      </c>
      <c r="Q38" s="4">
        <v>276</v>
      </c>
      <c r="R38" s="4">
        <v>549</v>
      </c>
      <c r="S38" s="4">
        <v>530</v>
      </c>
      <c r="T38" s="4">
        <v>0</v>
      </c>
      <c r="U38" s="4">
        <v>1493</v>
      </c>
      <c r="V38" s="4">
        <v>31</v>
      </c>
      <c r="W38" s="4">
        <v>73</v>
      </c>
      <c r="X38" s="4">
        <v>282</v>
      </c>
      <c r="Y38" s="4">
        <v>226</v>
      </c>
      <c r="Z38" s="4">
        <v>226</v>
      </c>
      <c r="AA38" s="4">
        <v>472</v>
      </c>
      <c r="AB38" s="4">
        <v>183</v>
      </c>
      <c r="AC38" s="4">
        <v>0</v>
      </c>
      <c r="AD38" s="4">
        <v>315</v>
      </c>
      <c r="AE38" s="4">
        <v>9</v>
      </c>
      <c r="AF38" s="4">
        <v>33</v>
      </c>
      <c r="AG38" s="4">
        <v>44</v>
      </c>
      <c r="AH38" s="4">
        <v>35</v>
      </c>
      <c r="AI38" s="4">
        <v>50</v>
      </c>
      <c r="AJ38" s="4">
        <v>77</v>
      </c>
      <c r="AK38" s="4">
        <v>67</v>
      </c>
      <c r="AL38" s="4">
        <v>0</v>
      </c>
      <c r="AM38" s="4">
        <v>1917</v>
      </c>
      <c r="AN38" s="4">
        <v>25</v>
      </c>
      <c r="AO38" s="4">
        <v>85</v>
      </c>
      <c r="AP38" s="4">
        <v>291</v>
      </c>
      <c r="AQ38" s="4">
        <v>234</v>
      </c>
      <c r="AR38" s="4">
        <v>256</v>
      </c>
      <c r="AS38" s="4">
        <v>501</v>
      </c>
      <c r="AT38" s="4">
        <v>525</v>
      </c>
      <c r="AU38" s="4">
        <v>0</v>
      </c>
      <c r="AV38" s="4">
        <v>1371</v>
      </c>
      <c r="AW38" s="4">
        <v>20</v>
      </c>
      <c r="AX38" s="4">
        <v>59</v>
      </c>
      <c r="AY38" s="4">
        <v>257</v>
      </c>
      <c r="AZ38" s="4">
        <v>202</v>
      </c>
      <c r="BA38" s="4">
        <v>210</v>
      </c>
      <c r="BB38" s="4">
        <v>445</v>
      </c>
      <c r="BC38" s="4">
        <v>178</v>
      </c>
      <c r="BD38" s="4">
        <v>0</v>
      </c>
      <c r="BE38" s="4">
        <v>266</v>
      </c>
      <c r="BF38" s="4">
        <v>5</v>
      </c>
      <c r="BG38" s="4">
        <v>26</v>
      </c>
      <c r="BH38" s="4">
        <v>34</v>
      </c>
      <c r="BI38" s="4">
        <v>32</v>
      </c>
      <c r="BJ38" s="4">
        <v>46</v>
      </c>
      <c r="BK38" s="4">
        <v>56</v>
      </c>
      <c r="BL38" s="4">
        <v>67</v>
      </c>
      <c r="BM38" s="4">
        <v>0</v>
      </c>
    </row>
    <row r="39" spans="1:65">
      <c r="A39" s="10">
        <v>40940</v>
      </c>
      <c r="B39" s="58" t="s">
        <v>2343</v>
      </c>
      <c r="C39" s="4">
        <v>355</v>
      </c>
      <c r="D39" s="4">
        <v>204</v>
      </c>
      <c r="E39" s="4">
        <v>65</v>
      </c>
      <c r="F39" s="4">
        <v>48</v>
      </c>
      <c r="G39" s="4">
        <v>21</v>
      </c>
      <c r="H39" s="4">
        <v>8</v>
      </c>
      <c r="I39" s="4">
        <v>4</v>
      </c>
      <c r="J39" s="4">
        <v>3</v>
      </c>
      <c r="K39" s="4">
        <v>2</v>
      </c>
      <c r="L39" s="4">
        <v>3832</v>
      </c>
      <c r="M39" s="4">
        <v>448</v>
      </c>
      <c r="N39" s="4">
        <v>423</v>
      </c>
      <c r="O39" s="4">
        <v>691</v>
      </c>
      <c r="P39" s="4">
        <v>490</v>
      </c>
      <c r="Q39" s="4">
        <v>282</v>
      </c>
      <c r="R39" s="4">
        <v>335</v>
      </c>
      <c r="S39" s="4">
        <v>1163</v>
      </c>
      <c r="T39" s="4">
        <v>0</v>
      </c>
      <c r="U39" s="4">
        <v>2252</v>
      </c>
      <c r="V39" s="4">
        <v>257</v>
      </c>
      <c r="W39" s="4">
        <v>239</v>
      </c>
      <c r="X39" s="4">
        <v>358</v>
      </c>
      <c r="Y39" s="4">
        <v>232</v>
      </c>
      <c r="Z39" s="4">
        <v>122</v>
      </c>
      <c r="AA39" s="4">
        <v>133</v>
      </c>
      <c r="AB39" s="4">
        <v>911</v>
      </c>
      <c r="AC39" s="4">
        <v>0</v>
      </c>
      <c r="AD39" s="4">
        <v>1565</v>
      </c>
      <c r="AE39" s="4">
        <v>191</v>
      </c>
      <c r="AF39" s="4">
        <v>184</v>
      </c>
      <c r="AG39" s="4">
        <v>318</v>
      </c>
      <c r="AH39" s="4">
        <v>258</v>
      </c>
      <c r="AI39" s="4">
        <v>160</v>
      </c>
      <c r="AJ39" s="4">
        <v>202</v>
      </c>
      <c r="AK39" s="4">
        <v>252</v>
      </c>
      <c r="AL39" s="4">
        <v>0</v>
      </c>
      <c r="AM39" s="4">
        <v>3221</v>
      </c>
      <c r="AN39" s="4">
        <v>201</v>
      </c>
      <c r="AO39" s="4">
        <v>310</v>
      </c>
      <c r="AP39" s="4">
        <v>608</v>
      </c>
      <c r="AQ39" s="4">
        <v>414</v>
      </c>
      <c r="AR39" s="4">
        <v>205</v>
      </c>
      <c r="AS39" s="4">
        <v>334</v>
      </c>
      <c r="AT39" s="4">
        <v>1149</v>
      </c>
      <c r="AU39" s="4">
        <v>0</v>
      </c>
      <c r="AV39" s="4">
        <v>1882</v>
      </c>
      <c r="AW39" s="4">
        <v>95</v>
      </c>
      <c r="AX39" s="4">
        <v>163</v>
      </c>
      <c r="AY39" s="4">
        <v>299</v>
      </c>
      <c r="AZ39" s="4">
        <v>199</v>
      </c>
      <c r="BA39" s="4">
        <v>95</v>
      </c>
      <c r="BB39" s="4">
        <v>132</v>
      </c>
      <c r="BC39" s="4">
        <v>899</v>
      </c>
      <c r="BD39" s="4">
        <v>0</v>
      </c>
      <c r="BE39" s="4">
        <v>1324</v>
      </c>
      <c r="BF39" s="4">
        <v>106</v>
      </c>
      <c r="BG39" s="4">
        <v>147</v>
      </c>
      <c r="BH39" s="4">
        <v>294</v>
      </c>
      <c r="BI39" s="4">
        <v>215</v>
      </c>
      <c r="BJ39" s="4">
        <v>110</v>
      </c>
      <c r="BK39" s="4">
        <v>202</v>
      </c>
      <c r="BL39" s="4">
        <v>250</v>
      </c>
      <c r="BM39" s="4">
        <v>0</v>
      </c>
    </row>
    <row r="40" spans="1:65">
      <c r="A40" s="10">
        <v>40940</v>
      </c>
      <c r="B40" s="58" t="s">
        <v>2345</v>
      </c>
      <c r="C40" s="4">
        <v>6</v>
      </c>
      <c r="D40" s="4">
        <v>0</v>
      </c>
      <c r="E40" s="4">
        <v>0</v>
      </c>
      <c r="F40" s="4">
        <v>3</v>
      </c>
      <c r="G40" s="4">
        <v>1</v>
      </c>
      <c r="H40" s="4">
        <v>2</v>
      </c>
      <c r="I40" s="4">
        <v>0</v>
      </c>
      <c r="J40" s="4">
        <v>0</v>
      </c>
      <c r="K40" s="4">
        <v>0</v>
      </c>
      <c r="L40" s="4">
        <v>141</v>
      </c>
      <c r="M40" s="4">
        <v>0</v>
      </c>
      <c r="N40" s="4">
        <v>0</v>
      </c>
      <c r="O40" s="4">
        <v>39</v>
      </c>
      <c r="P40" s="4">
        <v>22</v>
      </c>
      <c r="Q40" s="4">
        <v>80</v>
      </c>
      <c r="R40" s="4">
        <v>0</v>
      </c>
      <c r="S40" s="4">
        <v>0</v>
      </c>
      <c r="T40" s="4">
        <v>0</v>
      </c>
      <c r="U40" s="4">
        <v>32</v>
      </c>
      <c r="V40" s="4">
        <v>0</v>
      </c>
      <c r="W40" s="4">
        <v>0</v>
      </c>
      <c r="X40" s="4">
        <v>16</v>
      </c>
      <c r="Y40" s="4">
        <v>12</v>
      </c>
      <c r="Z40" s="4">
        <v>4</v>
      </c>
      <c r="AA40" s="4">
        <v>0</v>
      </c>
      <c r="AB40" s="4">
        <v>0</v>
      </c>
      <c r="AC40" s="4">
        <v>0</v>
      </c>
      <c r="AD40" s="4">
        <v>109</v>
      </c>
      <c r="AE40" s="4">
        <v>0</v>
      </c>
      <c r="AF40" s="4">
        <v>0</v>
      </c>
      <c r="AG40" s="4">
        <v>23</v>
      </c>
      <c r="AH40" s="4">
        <v>10</v>
      </c>
      <c r="AI40" s="4">
        <v>76</v>
      </c>
      <c r="AJ40" s="4">
        <v>0</v>
      </c>
      <c r="AK40" s="4">
        <v>0</v>
      </c>
      <c r="AL40" s="4">
        <v>0</v>
      </c>
      <c r="AM40" s="4">
        <v>141</v>
      </c>
      <c r="AN40" s="4">
        <v>0</v>
      </c>
      <c r="AO40" s="4">
        <v>0</v>
      </c>
      <c r="AP40" s="4">
        <v>39</v>
      </c>
      <c r="AQ40" s="4">
        <v>22</v>
      </c>
      <c r="AR40" s="4">
        <v>80</v>
      </c>
      <c r="AS40" s="4">
        <v>0</v>
      </c>
      <c r="AT40" s="4">
        <v>0</v>
      </c>
      <c r="AU40" s="4">
        <v>0</v>
      </c>
      <c r="AV40" s="4">
        <v>32</v>
      </c>
      <c r="AW40" s="4">
        <v>0</v>
      </c>
      <c r="AX40" s="4">
        <v>0</v>
      </c>
      <c r="AY40" s="4">
        <v>16</v>
      </c>
      <c r="AZ40" s="4">
        <v>12</v>
      </c>
      <c r="BA40" s="4">
        <v>4</v>
      </c>
      <c r="BB40" s="4">
        <v>0</v>
      </c>
      <c r="BC40" s="4">
        <v>0</v>
      </c>
      <c r="BD40" s="4">
        <v>0</v>
      </c>
      <c r="BE40" s="4">
        <v>109</v>
      </c>
      <c r="BF40" s="4">
        <v>0</v>
      </c>
      <c r="BG40" s="4">
        <v>0</v>
      </c>
      <c r="BH40" s="4">
        <v>23</v>
      </c>
      <c r="BI40" s="4">
        <v>10</v>
      </c>
      <c r="BJ40" s="4">
        <v>76</v>
      </c>
      <c r="BK40" s="4">
        <v>0</v>
      </c>
      <c r="BL40" s="4">
        <v>0</v>
      </c>
      <c r="BM40" s="4">
        <v>0</v>
      </c>
    </row>
    <row r="41" spans="1:65">
      <c r="A41" s="10">
        <v>40940</v>
      </c>
      <c r="B41" s="58" t="s">
        <v>2347</v>
      </c>
      <c r="C41" s="4">
        <v>226</v>
      </c>
      <c r="D41" s="4">
        <v>207</v>
      </c>
      <c r="E41" s="4">
        <v>15</v>
      </c>
      <c r="F41" s="4">
        <v>2</v>
      </c>
      <c r="G41" s="4">
        <v>0</v>
      </c>
      <c r="H41" s="4">
        <v>1</v>
      </c>
      <c r="I41" s="4">
        <v>1</v>
      </c>
      <c r="J41" s="4">
        <v>0</v>
      </c>
      <c r="K41" s="4">
        <v>0</v>
      </c>
      <c r="L41" s="4">
        <v>604</v>
      </c>
      <c r="M41" s="4">
        <v>379</v>
      </c>
      <c r="N41" s="4">
        <v>90</v>
      </c>
      <c r="O41" s="4">
        <v>32</v>
      </c>
      <c r="P41" s="4">
        <v>0</v>
      </c>
      <c r="Q41" s="4">
        <v>42</v>
      </c>
      <c r="R41" s="4">
        <v>61</v>
      </c>
      <c r="S41" s="4">
        <v>0</v>
      </c>
      <c r="T41" s="4">
        <v>0</v>
      </c>
      <c r="U41" s="4">
        <v>370</v>
      </c>
      <c r="V41" s="4">
        <v>219</v>
      </c>
      <c r="W41" s="4">
        <v>53</v>
      </c>
      <c r="X41" s="4">
        <v>19</v>
      </c>
      <c r="Y41" s="4">
        <v>0</v>
      </c>
      <c r="Z41" s="4">
        <v>18</v>
      </c>
      <c r="AA41" s="4">
        <v>61</v>
      </c>
      <c r="AB41" s="4">
        <v>0</v>
      </c>
      <c r="AC41" s="4">
        <v>0</v>
      </c>
      <c r="AD41" s="4">
        <v>234</v>
      </c>
      <c r="AE41" s="4">
        <v>160</v>
      </c>
      <c r="AF41" s="4">
        <v>37</v>
      </c>
      <c r="AG41" s="4">
        <v>13</v>
      </c>
      <c r="AH41" s="4">
        <v>0</v>
      </c>
      <c r="AI41" s="4">
        <v>24</v>
      </c>
      <c r="AJ41" s="4">
        <v>0</v>
      </c>
      <c r="AK41" s="4">
        <v>0</v>
      </c>
      <c r="AL41" s="4">
        <v>0</v>
      </c>
      <c r="AM41" s="4">
        <v>243</v>
      </c>
      <c r="AN41" s="4">
        <v>69</v>
      </c>
      <c r="AO41" s="4">
        <v>42</v>
      </c>
      <c r="AP41" s="4">
        <v>30</v>
      </c>
      <c r="AQ41" s="4">
        <v>0</v>
      </c>
      <c r="AR41" s="4">
        <v>42</v>
      </c>
      <c r="AS41" s="4">
        <v>60</v>
      </c>
      <c r="AT41" s="4">
        <v>0</v>
      </c>
      <c r="AU41" s="4">
        <v>0</v>
      </c>
      <c r="AV41" s="4">
        <v>153</v>
      </c>
      <c r="AW41" s="4">
        <v>30</v>
      </c>
      <c r="AX41" s="4">
        <v>27</v>
      </c>
      <c r="AY41" s="4">
        <v>18</v>
      </c>
      <c r="AZ41" s="4">
        <v>0</v>
      </c>
      <c r="BA41" s="4">
        <v>18</v>
      </c>
      <c r="BB41" s="4">
        <v>60</v>
      </c>
      <c r="BC41" s="4">
        <v>0</v>
      </c>
      <c r="BD41" s="4">
        <v>0</v>
      </c>
      <c r="BE41" s="4">
        <v>90</v>
      </c>
      <c r="BF41" s="4">
        <v>39</v>
      </c>
      <c r="BG41" s="4">
        <v>15</v>
      </c>
      <c r="BH41" s="4">
        <v>12</v>
      </c>
      <c r="BI41" s="4">
        <v>0</v>
      </c>
      <c r="BJ41" s="4">
        <v>24</v>
      </c>
      <c r="BK41" s="4">
        <v>0</v>
      </c>
      <c r="BL41" s="4">
        <v>0</v>
      </c>
      <c r="BM41" s="4">
        <v>0</v>
      </c>
    </row>
    <row r="42" spans="1:65">
      <c r="A42" s="10">
        <v>40940</v>
      </c>
      <c r="B42" s="58" t="s">
        <v>2349</v>
      </c>
      <c r="C42" s="4">
        <v>38</v>
      </c>
      <c r="D42" s="4">
        <v>31</v>
      </c>
      <c r="E42" s="4">
        <v>2</v>
      </c>
      <c r="F42" s="4">
        <v>1</v>
      </c>
      <c r="G42" s="4">
        <v>2</v>
      </c>
      <c r="H42" s="4">
        <v>1</v>
      </c>
      <c r="I42" s="4">
        <v>0</v>
      </c>
      <c r="J42" s="4">
        <v>1</v>
      </c>
      <c r="K42" s="4">
        <v>0</v>
      </c>
      <c r="L42" s="4">
        <v>354</v>
      </c>
      <c r="M42" s="4">
        <v>66</v>
      </c>
      <c r="N42" s="4">
        <v>16</v>
      </c>
      <c r="O42" s="4">
        <v>16</v>
      </c>
      <c r="P42" s="4">
        <v>49</v>
      </c>
      <c r="Q42" s="4">
        <v>33</v>
      </c>
      <c r="R42" s="4">
        <v>0</v>
      </c>
      <c r="S42" s="4">
        <v>174</v>
      </c>
      <c r="T42" s="4">
        <v>0</v>
      </c>
      <c r="U42" s="4">
        <v>278</v>
      </c>
      <c r="V42" s="4">
        <v>39</v>
      </c>
      <c r="W42" s="4">
        <v>6</v>
      </c>
      <c r="X42" s="4">
        <v>10</v>
      </c>
      <c r="Y42" s="4">
        <v>31</v>
      </c>
      <c r="Z42" s="4">
        <v>20</v>
      </c>
      <c r="AA42" s="4">
        <v>0</v>
      </c>
      <c r="AB42" s="4">
        <v>172</v>
      </c>
      <c r="AC42" s="4">
        <v>0</v>
      </c>
      <c r="AD42" s="4">
        <v>76</v>
      </c>
      <c r="AE42" s="4">
        <v>27</v>
      </c>
      <c r="AF42" s="4">
        <v>10</v>
      </c>
      <c r="AG42" s="4">
        <v>6</v>
      </c>
      <c r="AH42" s="4">
        <v>18</v>
      </c>
      <c r="AI42" s="4">
        <v>13</v>
      </c>
      <c r="AJ42" s="4">
        <v>0</v>
      </c>
      <c r="AK42" s="4">
        <v>2</v>
      </c>
      <c r="AL42" s="4">
        <v>0</v>
      </c>
      <c r="AM42" s="4">
        <v>305</v>
      </c>
      <c r="AN42" s="4">
        <v>25</v>
      </c>
      <c r="AO42" s="4">
        <v>14</v>
      </c>
      <c r="AP42" s="4">
        <v>14</v>
      </c>
      <c r="AQ42" s="4">
        <v>45</v>
      </c>
      <c r="AR42" s="4">
        <v>33</v>
      </c>
      <c r="AS42" s="4">
        <v>0</v>
      </c>
      <c r="AT42" s="4">
        <v>174</v>
      </c>
      <c r="AU42" s="4">
        <v>0</v>
      </c>
      <c r="AV42" s="4">
        <v>239</v>
      </c>
      <c r="AW42" s="4">
        <v>7</v>
      </c>
      <c r="AX42" s="4">
        <v>4</v>
      </c>
      <c r="AY42" s="4">
        <v>8</v>
      </c>
      <c r="AZ42" s="4">
        <v>28</v>
      </c>
      <c r="BA42" s="4">
        <v>20</v>
      </c>
      <c r="BB42" s="4">
        <v>0</v>
      </c>
      <c r="BC42" s="4">
        <v>172</v>
      </c>
      <c r="BD42" s="4">
        <v>0</v>
      </c>
      <c r="BE42" s="4">
        <v>66</v>
      </c>
      <c r="BF42" s="4">
        <v>18</v>
      </c>
      <c r="BG42" s="4">
        <v>10</v>
      </c>
      <c r="BH42" s="4">
        <v>6</v>
      </c>
      <c r="BI42" s="4">
        <v>17</v>
      </c>
      <c r="BJ42" s="4">
        <v>13</v>
      </c>
      <c r="BK42" s="4">
        <v>0</v>
      </c>
      <c r="BL42" s="4">
        <v>2</v>
      </c>
      <c r="BM42" s="4">
        <v>0</v>
      </c>
    </row>
    <row r="43" spans="1:65">
      <c r="A43" s="10">
        <v>40940</v>
      </c>
      <c r="B43" s="58" t="s">
        <v>2351</v>
      </c>
      <c r="C43" s="4">
        <v>202</v>
      </c>
      <c r="D43" s="4">
        <v>120</v>
      </c>
      <c r="E43" s="4">
        <v>32</v>
      </c>
      <c r="F43" s="4">
        <v>27</v>
      </c>
      <c r="G43" s="4">
        <v>16</v>
      </c>
      <c r="H43" s="4">
        <v>4</v>
      </c>
      <c r="I43" s="4">
        <v>2</v>
      </c>
      <c r="J43" s="4">
        <v>1</v>
      </c>
      <c r="K43" s="4">
        <v>0</v>
      </c>
      <c r="L43" s="4">
        <v>1568</v>
      </c>
      <c r="M43" s="4">
        <v>240</v>
      </c>
      <c r="N43" s="4">
        <v>203</v>
      </c>
      <c r="O43" s="4">
        <v>374</v>
      </c>
      <c r="P43" s="4">
        <v>373</v>
      </c>
      <c r="Q43" s="4">
        <v>145</v>
      </c>
      <c r="R43" s="4">
        <v>123</v>
      </c>
      <c r="S43" s="4">
        <v>110</v>
      </c>
      <c r="T43" s="4">
        <v>0</v>
      </c>
      <c r="U43" s="4">
        <v>497</v>
      </c>
      <c r="V43" s="4">
        <v>89</v>
      </c>
      <c r="W43" s="4">
        <v>71</v>
      </c>
      <c r="X43" s="4">
        <v>133</v>
      </c>
      <c r="Y43" s="4">
        <v>96</v>
      </c>
      <c r="Z43" s="4">
        <v>21</v>
      </c>
      <c r="AA43" s="4">
        <v>59</v>
      </c>
      <c r="AB43" s="4">
        <v>28</v>
      </c>
      <c r="AC43" s="4">
        <v>0</v>
      </c>
      <c r="AD43" s="4">
        <v>879</v>
      </c>
      <c r="AE43" s="4">
        <v>151</v>
      </c>
      <c r="AF43" s="4">
        <v>132</v>
      </c>
      <c r="AG43" s="4">
        <v>241</v>
      </c>
      <c r="AH43" s="4">
        <v>197</v>
      </c>
      <c r="AI43" s="4">
        <v>12</v>
      </c>
      <c r="AJ43" s="4">
        <v>64</v>
      </c>
      <c r="AK43" s="4">
        <v>82</v>
      </c>
      <c r="AL43" s="4">
        <v>0</v>
      </c>
      <c r="AM43" s="4">
        <v>1227</v>
      </c>
      <c r="AN43" s="4">
        <v>94</v>
      </c>
      <c r="AO43" s="4">
        <v>137</v>
      </c>
      <c r="AP43" s="4">
        <v>321</v>
      </c>
      <c r="AQ43" s="4">
        <v>356</v>
      </c>
      <c r="AR43" s="4">
        <v>145</v>
      </c>
      <c r="AS43" s="4">
        <v>123</v>
      </c>
      <c r="AT43" s="4">
        <v>51</v>
      </c>
      <c r="AU43" s="4">
        <v>0</v>
      </c>
      <c r="AV43" s="4">
        <v>377</v>
      </c>
      <c r="AW43" s="4">
        <v>29</v>
      </c>
      <c r="AX43" s="4">
        <v>46</v>
      </c>
      <c r="AY43" s="4">
        <v>117</v>
      </c>
      <c r="AZ43" s="4">
        <v>95</v>
      </c>
      <c r="BA43" s="4">
        <v>21</v>
      </c>
      <c r="BB43" s="4">
        <v>59</v>
      </c>
      <c r="BC43" s="4">
        <v>10</v>
      </c>
      <c r="BD43" s="4">
        <v>0</v>
      </c>
      <c r="BE43" s="4">
        <v>658</v>
      </c>
      <c r="BF43" s="4">
        <v>65</v>
      </c>
      <c r="BG43" s="4">
        <v>91</v>
      </c>
      <c r="BH43" s="4">
        <v>204</v>
      </c>
      <c r="BI43" s="4">
        <v>181</v>
      </c>
      <c r="BJ43" s="4">
        <v>12</v>
      </c>
      <c r="BK43" s="4">
        <v>64</v>
      </c>
      <c r="BL43" s="4">
        <v>41</v>
      </c>
      <c r="BM43" s="4">
        <v>0</v>
      </c>
    </row>
    <row r="44" spans="1:65">
      <c r="A44" s="10">
        <v>40940</v>
      </c>
      <c r="B44" s="58" t="s">
        <v>2353</v>
      </c>
      <c r="C44" s="4">
        <v>144</v>
      </c>
      <c r="D44" s="4">
        <v>116</v>
      </c>
      <c r="E44" s="4">
        <v>10</v>
      </c>
      <c r="F44" s="4">
        <v>6</v>
      </c>
      <c r="G44" s="4">
        <v>6</v>
      </c>
      <c r="H44" s="4">
        <v>1</v>
      </c>
      <c r="I44" s="4">
        <v>4</v>
      </c>
      <c r="J44" s="4">
        <v>1</v>
      </c>
      <c r="K44" s="4">
        <v>0</v>
      </c>
      <c r="L44" s="4">
        <v>939</v>
      </c>
      <c r="M44" s="4">
        <v>210</v>
      </c>
      <c r="N44" s="4">
        <v>64</v>
      </c>
      <c r="O44" s="4">
        <v>75</v>
      </c>
      <c r="P44" s="4">
        <v>136</v>
      </c>
      <c r="Q44" s="4">
        <v>32</v>
      </c>
      <c r="R44" s="4">
        <v>281</v>
      </c>
      <c r="S44" s="4">
        <v>141</v>
      </c>
      <c r="T44" s="4">
        <v>0</v>
      </c>
      <c r="U44" s="4">
        <v>420</v>
      </c>
      <c r="V44" s="4">
        <v>66</v>
      </c>
      <c r="W44" s="4">
        <v>20</v>
      </c>
      <c r="X44" s="4">
        <v>36</v>
      </c>
      <c r="Y44" s="4">
        <v>67</v>
      </c>
      <c r="Z44" s="4">
        <v>26</v>
      </c>
      <c r="AA44" s="4">
        <v>154</v>
      </c>
      <c r="AB44" s="4">
        <v>51</v>
      </c>
      <c r="AC44" s="4">
        <v>0</v>
      </c>
      <c r="AD44" s="4">
        <v>519</v>
      </c>
      <c r="AE44" s="4">
        <v>144</v>
      </c>
      <c r="AF44" s="4">
        <v>44</v>
      </c>
      <c r="AG44" s="4">
        <v>39</v>
      </c>
      <c r="AH44" s="4">
        <v>69</v>
      </c>
      <c r="AI44" s="4">
        <v>6</v>
      </c>
      <c r="AJ44" s="4">
        <v>127</v>
      </c>
      <c r="AK44" s="4">
        <v>90</v>
      </c>
      <c r="AL44" s="4">
        <v>0</v>
      </c>
      <c r="AM44" s="4">
        <v>766</v>
      </c>
      <c r="AN44" s="4">
        <v>86</v>
      </c>
      <c r="AO44" s="4">
        <v>45</v>
      </c>
      <c r="AP44" s="4">
        <v>67</v>
      </c>
      <c r="AQ44" s="4">
        <v>130</v>
      </c>
      <c r="AR44" s="4">
        <v>22</v>
      </c>
      <c r="AS44" s="4">
        <v>275</v>
      </c>
      <c r="AT44" s="4">
        <v>141</v>
      </c>
      <c r="AU44" s="4">
        <v>0</v>
      </c>
      <c r="AV44" s="4">
        <v>337</v>
      </c>
      <c r="AW44" s="4">
        <v>17</v>
      </c>
      <c r="AX44" s="4">
        <v>10</v>
      </c>
      <c r="AY44" s="4">
        <v>30</v>
      </c>
      <c r="AZ44" s="4">
        <v>64</v>
      </c>
      <c r="BA44" s="4">
        <v>16</v>
      </c>
      <c r="BB44" s="4">
        <v>149</v>
      </c>
      <c r="BC44" s="4">
        <v>51</v>
      </c>
      <c r="BD44" s="4">
        <v>0</v>
      </c>
      <c r="BE44" s="4">
        <v>429</v>
      </c>
      <c r="BF44" s="4">
        <v>69</v>
      </c>
      <c r="BG44" s="4">
        <v>35</v>
      </c>
      <c r="BH44" s="4">
        <v>37</v>
      </c>
      <c r="BI44" s="4">
        <v>66</v>
      </c>
      <c r="BJ44" s="4">
        <v>6</v>
      </c>
      <c r="BK44" s="4">
        <v>126</v>
      </c>
      <c r="BL44" s="4">
        <v>90</v>
      </c>
      <c r="BM44" s="4">
        <v>0</v>
      </c>
    </row>
    <row r="45" spans="1:65">
      <c r="A45" s="10">
        <v>40940</v>
      </c>
      <c r="B45" s="58" t="s">
        <v>2355</v>
      </c>
      <c r="C45" s="4">
        <v>70</v>
      </c>
      <c r="D45" s="4">
        <v>53</v>
      </c>
      <c r="E45" s="4">
        <v>12</v>
      </c>
      <c r="F45" s="4">
        <v>2</v>
      </c>
      <c r="G45" s="4">
        <v>1</v>
      </c>
      <c r="H45" s="4">
        <v>2</v>
      </c>
      <c r="I45" s="4">
        <v>0</v>
      </c>
      <c r="J45" s="4">
        <v>0</v>
      </c>
      <c r="K45" s="4">
        <v>0</v>
      </c>
      <c r="L45" s="4">
        <v>285</v>
      </c>
      <c r="M45" s="4">
        <v>78</v>
      </c>
      <c r="N45" s="4">
        <v>79</v>
      </c>
      <c r="O45" s="4">
        <v>29</v>
      </c>
      <c r="P45" s="4">
        <v>22</v>
      </c>
      <c r="Q45" s="4">
        <v>77</v>
      </c>
      <c r="R45" s="4">
        <v>0</v>
      </c>
      <c r="S45" s="4">
        <v>0</v>
      </c>
      <c r="T45" s="4">
        <v>0</v>
      </c>
      <c r="U45" s="4">
        <v>111</v>
      </c>
      <c r="V45" s="4">
        <v>16</v>
      </c>
      <c r="W45" s="4">
        <v>25</v>
      </c>
      <c r="X45" s="4">
        <v>6</v>
      </c>
      <c r="Y45" s="4">
        <v>4</v>
      </c>
      <c r="Z45" s="4">
        <v>60</v>
      </c>
      <c r="AA45" s="4">
        <v>0</v>
      </c>
      <c r="AB45" s="4">
        <v>0</v>
      </c>
      <c r="AC45" s="4">
        <v>0</v>
      </c>
      <c r="AD45" s="4">
        <v>174</v>
      </c>
      <c r="AE45" s="4">
        <v>62</v>
      </c>
      <c r="AF45" s="4">
        <v>54</v>
      </c>
      <c r="AG45" s="4">
        <v>23</v>
      </c>
      <c r="AH45" s="4">
        <v>18</v>
      </c>
      <c r="AI45" s="4">
        <v>17</v>
      </c>
      <c r="AJ45" s="4">
        <v>0</v>
      </c>
      <c r="AK45" s="4">
        <v>0</v>
      </c>
      <c r="AL45" s="4">
        <v>0</v>
      </c>
      <c r="AM45" s="4">
        <v>194</v>
      </c>
      <c r="AN45" s="4">
        <v>27</v>
      </c>
      <c r="AO45" s="4">
        <v>58</v>
      </c>
      <c r="AP45" s="4">
        <v>18</v>
      </c>
      <c r="AQ45" s="4">
        <v>15</v>
      </c>
      <c r="AR45" s="4">
        <v>76</v>
      </c>
      <c r="AS45" s="4">
        <v>0</v>
      </c>
      <c r="AT45" s="4">
        <v>0</v>
      </c>
      <c r="AU45" s="4">
        <v>0</v>
      </c>
      <c r="AV45" s="4">
        <v>88</v>
      </c>
      <c r="AW45" s="4">
        <v>7</v>
      </c>
      <c r="AX45" s="4">
        <v>19</v>
      </c>
      <c r="AY45" s="4">
        <v>1</v>
      </c>
      <c r="AZ45" s="4">
        <v>2</v>
      </c>
      <c r="BA45" s="4">
        <v>59</v>
      </c>
      <c r="BB45" s="4">
        <v>0</v>
      </c>
      <c r="BC45" s="4">
        <v>0</v>
      </c>
      <c r="BD45" s="4">
        <v>0</v>
      </c>
      <c r="BE45" s="4">
        <v>106</v>
      </c>
      <c r="BF45" s="4">
        <v>20</v>
      </c>
      <c r="BG45" s="4">
        <v>39</v>
      </c>
      <c r="BH45" s="4">
        <v>17</v>
      </c>
      <c r="BI45" s="4">
        <v>13</v>
      </c>
      <c r="BJ45" s="4">
        <v>17</v>
      </c>
      <c r="BK45" s="4">
        <v>0</v>
      </c>
      <c r="BL45" s="4">
        <v>0</v>
      </c>
      <c r="BM45" s="4">
        <v>0</v>
      </c>
    </row>
    <row r="46" spans="1:65">
      <c r="A46" s="10">
        <v>40940</v>
      </c>
      <c r="B46" s="58" t="s">
        <v>2357</v>
      </c>
      <c r="C46" s="4">
        <v>107</v>
      </c>
      <c r="D46" s="4">
        <v>36</v>
      </c>
      <c r="E46" s="4">
        <v>31</v>
      </c>
      <c r="F46" s="4">
        <v>21</v>
      </c>
      <c r="G46" s="4">
        <v>4</v>
      </c>
      <c r="H46" s="4">
        <v>10</v>
      </c>
      <c r="I46" s="4">
        <v>3</v>
      </c>
      <c r="J46" s="4">
        <v>2</v>
      </c>
      <c r="K46" s="4">
        <v>0</v>
      </c>
      <c r="L46" s="4">
        <v>1592</v>
      </c>
      <c r="M46" s="4">
        <v>76</v>
      </c>
      <c r="N46" s="4">
        <v>211</v>
      </c>
      <c r="O46" s="4">
        <v>284</v>
      </c>
      <c r="P46" s="4">
        <v>103</v>
      </c>
      <c r="Q46" s="4">
        <v>366</v>
      </c>
      <c r="R46" s="4">
        <v>224</v>
      </c>
      <c r="S46" s="4">
        <v>328</v>
      </c>
      <c r="T46" s="4">
        <v>0</v>
      </c>
      <c r="U46" s="4">
        <v>393</v>
      </c>
      <c r="V46" s="4">
        <v>36</v>
      </c>
      <c r="W46" s="4">
        <v>57</v>
      </c>
      <c r="X46" s="4">
        <v>72</v>
      </c>
      <c r="Y46" s="4">
        <v>25</v>
      </c>
      <c r="Z46" s="4">
        <v>51</v>
      </c>
      <c r="AA46" s="4">
        <v>58</v>
      </c>
      <c r="AB46" s="4">
        <v>94</v>
      </c>
      <c r="AC46" s="4">
        <v>0</v>
      </c>
      <c r="AD46" s="4">
        <v>1199</v>
      </c>
      <c r="AE46" s="4">
        <v>40</v>
      </c>
      <c r="AF46" s="4">
        <v>154</v>
      </c>
      <c r="AG46" s="4">
        <v>212</v>
      </c>
      <c r="AH46" s="4">
        <v>78</v>
      </c>
      <c r="AI46" s="4">
        <v>315</v>
      </c>
      <c r="AJ46" s="4">
        <v>166</v>
      </c>
      <c r="AK46" s="4">
        <v>234</v>
      </c>
      <c r="AL46" s="4">
        <v>0</v>
      </c>
      <c r="AM46" s="4">
        <v>1331</v>
      </c>
      <c r="AN46" s="4">
        <v>32</v>
      </c>
      <c r="AO46" s="4">
        <v>157</v>
      </c>
      <c r="AP46" s="4">
        <v>198</v>
      </c>
      <c r="AQ46" s="4">
        <v>103</v>
      </c>
      <c r="AR46" s="4">
        <v>334</v>
      </c>
      <c r="AS46" s="4">
        <v>197</v>
      </c>
      <c r="AT46" s="4">
        <v>310</v>
      </c>
      <c r="AU46" s="4">
        <v>0</v>
      </c>
      <c r="AV46" s="4">
        <v>263</v>
      </c>
      <c r="AW46" s="4">
        <v>5</v>
      </c>
      <c r="AX46" s="4">
        <v>23</v>
      </c>
      <c r="AY46" s="4">
        <v>34</v>
      </c>
      <c r="AZ46" s="4">
        <v>25</v>
      </c>
      <c r="BA46" s="4">
        <v>42</v>
      </c>
      <c r="BB46" s="4">
        <v>48</v>
      </c>
      <c r="BC46" s="4">
        <v>86</v>
      </c>
      <c r="BD46" s="4">
        <v>0</v>
      </c>
      <c r="BE46" s="4">
        <v>1068</v>
      </c>
      <c r="BF46" s="4">
        <v>27</v>
      </c>
      <c r="BG46" s="4">
        <v>134</v>
      </c>
      <c r="BH46" s="4">
        <v>164</v>
      </c>
      <c r="BI46" s="4">
        <v>78</v>
      </c>
      <c r="BJ46" s="4">
        <v>292</v>
      </c>
      <c r="BK46" s="4">
        <v>149</v>
      </c>
      <c r="BL46" s="4">
        <v>224</v>
      </c>
      <c r="BM46" s="4">
        <v>0</v>
      </c>
    </row>
    <row r="47" spans="1:65">
      <c r="A47" s="10">
        <v>40940</v>
      </c>
      <c r="B47" s="58" t="s">
        <v>2359</v>
      </c>
      <c r="C47" s="4">
        <v>6</v>
      </c>
      <c r="D47" s="4">
        <v>1</v>
      </c>
      <c r="E47" s="4">
        <v>2</v>
      </c>
      <c r="F47" s="4">
        <v>1</v>
      </c>
      <c r="G47" s="4">
        <v>1</v>
      </c>
      <c r="H47" s="4">
        <v>1</v>
      </c>
      <c r="I47" s="4">
        <v>0</v>
      </c>
      <c r="J47" s="4">
        <v>0</v>
      </c>
      <c r="K47" s="4">
        <v>0</v>
      </c>
      <c r="L47" s="4">
        <v>93</v>
      </c>
      <c r="M47" s="4">
        <v>4</v>
      </c>
      <c r="N47" s="4">
        <v>13</v>
      </c>
      <c r="O47" s="4">
        <v>10</v>
      </c>
      <c r="P47" s="4">
        <v>28</v>
      </c>
      <c r="Q47" s="4">
        <v>38</v>
      </c>
      <c r="R47" s="4">
        <v>0</v>
      </c>
      <c r="S47" s="4">
        <v>0</v>
      </c>
      <c r="T47" s="4">
        <v>0</v>
      </c>
      <c r="U47" s="4">
        <v>47</v>
      </c>
      <c r="V47" s="4">
        <v>3</v>
      </c>
      <c r="W47" s="4">
        <v>6</v>
      </c>
      <c r="X47" s="4">
        <v>5</v>
      </c>
      <c r="Y47" s="4">
        <v>15</v>
      </c>
      <c r="Z47" s="4">
        <v>18</v>
      </c>
      <c r="AA47" s="4">
        <v>0</v>
      </c>
      <c r="AB47" s="4">
        <v>0</v>
      </c>
      <c r="AC47" s="4">
        <v>0</v>
      </c>
      <c r="AD47" s="4">
        <v>46</v>
      </c>
      <c r="AE47" s="4">
        <v>1</v>
      </c>
      <c r="AF47" s="4">
        <v>7</v>
      </c>
      <c r="AG47" s="4">
        <v>5</v>
      </c>
      <c r="AH47" s="4">
        <v>13</v>
      </c>
      <c r="AI47" s="4">
        <v>20</v>
      </c>
      <c r="AJ47" s="4">
        <v>0</v>
      </c>
      <c r="AK47" s="4">
        <v>0</v>
      </c>
      <c r="AL47" s="4">
        <v>0</v>
      </c>
      <c r="AM47" s="4">
        <v>91</v>
      </c>
      <c r="AN47" s="4">
        <v>4</v>
      </c>
      <c r="AO47" s="4">
        <v>13</v>
      </c>
      <c r="AP47" s="4">
        <v>10</v>
      </c>
      <c r="AQ47" s="4">
        <v>28</v>
      </c>
      <c r="AR47" s="4">
        <v>36</v>
      </c>
      <c r="AS47" s="4">
        <v>0</v>
      </c>
      <c r="AT47" s="4">
        <v>0</v>
      </c>
      <c r="AU47" s="4">
        <v>0</v>
      </c>
      <c r="AV47" s="4">
        <v>46</v>
      </c>
      <c r="AW47" s="4">
        <v>3</v>
      </c>
      <c r="AX47" s="4">
        <v>6</v>
      </c>
      <c r="AY47" s="4">
        <v>5</v>
      </c>
      <c r="AZ47" s="4">
        <v>15</v>
      </c>
      <c r="BA47" s="4">
        <v>17</v>
      </c>
      <c r="BB47" s="4">
        <v>0</v>
      </c>
      <c r="BC47" s="4">
        <v>0</v>
      </c>
      <c r="BD47" s="4">
        <v>0</v>
      </c>
      <c r="BE47" s="4">
        <v>45</v>
      </c>
      <c r="BF47" s="4">
        <v>1</v>
      </c>
      <c r="BG47" s="4">
        <v>7</v>
      </c>
      <c r="BH47" s="4">
        <v>5</v>
      </c>
      <c r="BI47" s="4">
        <v>13</v>
      </c>
      <c r="BJ47" s="4">
        <v>19</v>
      </c>
      <c r="BK47" s="4">
        <v>0</v>
      </c>
      <c r="BL47" s="4">
        <v>0</v>
      </c>
      <c r="BM47" s="4">
        <v>0</v>
      </c>
    </row>
    <row r="48" spans="1:65">
      <c r="A48" s="10">
        <v>40940</v>
      </c>
      <c r="B48" s="58" t="s">
        <v>2361</v>
      </c>
      <c r="C48" s="4">
        <v>120</v>
      </c>
      <c r="D48" s="4">
        <v>69</v>
      </c>
      <c r="E48" s="4">
        <v>20</v>
      </c>
      <c r="F48" s="4">
        <v>14</v>
      </c>
      <c r="G48" s="4">
        <v>4</v>
      </c>
      <c r="H48" s="4">
        <v>5</v>
      </c>
      <c r="I48" s="4">
        <v>2</v>
      </c>
      <c r="J48" s="4">
        <v>4</v>
      </c>
      <c r="K48" s="4">
        <v>2</v>
      </c>
      <c r="L48" s="4">
        <v>1390</v>
      </c>
      <c r="M48" s="4">
        <v>141</v>
      </c>
      <c r="N48" s="4">
        <v>130</v>
      </c>
      <c r="O48" s="4">
        <v>205</v>
      </c>
      <c r="P48" s="4">
        <v>107</v>
      </c>
      <c r="Q48" s="4">
        <v>202</v>
      </c>
      <c r="R48" s="4">
        <v>140</v>
      </c>
      <c r="S48" s="4">
        <v>465</v>
      </c>
      <c r="T48" s="4">
        <v>0</v>
      </c>
      <c r="U48" s="4">
        <v>1035</v>
      </c>
      <c r="V48" s="4">
        <v>96</v>
      </c>
      <c r="W48" s="4">
        <v>105</v>
      </c>
      <c r="X48" s="4">
        <v>157</v>
      </c>
      <c r="Y48" s="4">
        <v>75</v>
      </c>
      <c r="Z48" s="4">
        <v>142</v>
      </c>
      <c r="AA48" s="4">
        <v>122</v>
      </c>
      <c r="AB48" s="4">
        <v>338</v>
      </c>
      <c r="AC48" s="4">
        <v>0</v>
      </c>
      <c r="AD48" s="4">
        <v>355</v>
      </c>
      <c r="AE48" s="4">
        <v>45</v>
      </c>
      <c r="AF48" s="4">
        <v>25</v>
      </c>
      <c r="AG48" s="4">
        <v>48</v>
      </c>
      <c r="AH48" s="4">
        <v>32</v>
      </c>
      <c r="AI48" s="4">
        <v>60</v>
      </c>
      <c r="AJ48" s="4">
        <v>18</v>
      </c>
      <c r="AK48" s="4">
        <v>127</v>
      </c>
      <c r="AL48" s="4">
        <v>0</v>
      </c>
      <c r="AM48" s="4">
        <v>1200</v>
      </c>
      <c r="AN48" s="4">
        <v>67</v>
      </c>
      <c r="AO48" s="4">
        <v>99</v>
      </c>
      <c r="AP48" s="4">
        <v>171</v>
      </c>
      <c r="AQ48" s="4">
        <v>100</v>
      </c>
      <c r="AR48" s="4">
        <v>161</v>
      </c>
      <c r="AS48" s="4">
        <v>140</v>
      </c>
      <c r="AT48" s="4">
        <v>462</v>
      </c>
      <c r="AU48" s="4">
        <v>0</v>
      </c>
      <c r="AV48" s="4">
        <v>881</v>
      </c>
      <c r="AW48" s="4">
        <v>38</v>
      </c>
      <c r="AX48" s="4">
        <v>81</v>
      </c>
      <c r="AY48" s="4">
        <v>130</v>
      </c>
      <c r="AZ48" s="4">
        <v>69</v>
      </c>
      <c r="BA48" s="4">
        <v>106</v>
      </c>
      <c r="BB48" s="4">
        <v>122</v>
      </c>
      <c r="BC48" s="4">
        <v>335</v>
      </c>
      <c r="BD48" s="4">
        <v>0</v>
      </c>
      <c r="BE48" s="4">
        <v>319</v>
      </c>
      <c r="BF48" s="4">
        <v>29</v>
      </c>
      <c r="BG48" s="4">
        <v>18</v>
      </c>
      <c r="BH48" s="4">
        <v>41</v>
      </c>
      <c r="BI48" s="4">
        <v>31</v>
      </c>
      <c r="BJ48" s="4">
        <v>55</v>
      </c>
      <c r="BK48" s="4">
        <v>18</v>
      </c>
      <c r="BL48" s="4">
        <v>127</v>
      </c>
      <c r="BM48" s="4">
        <v>0</v>
      </c>
    </row>
    <row r="49" spans="1:65">
      <c r="A49" s="10">
        <v>40940</v>
      </c>
      <c r="B49" s="4" t="s">
        <v>1524</v>
      </c>
      <c r="C49" s="4">
        <v>2</v>
      </c>
      <c r="D49" s="4"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5</v>
      </c>
      <c r="M49" s="4">
        <v>5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2</v>
      </c>
      <c r="V49" s="4">
        <v>2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3</v>
      </c>
      <c r="AE49" s="4">
        <v>3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</row>
    <row r="50" spans="1:65">
      <c r="A50" s="10">
        <v>40940</v>
      </c>
      <c r="B50" s="4" t="s">
        <v>1525</v>
      </c>
      <c r="C50" s="4">
        <v>476</v>
      </c>
      <c r="D50" s="4">
        <v>217</v>
      </c>
      <c r="E50" s="4">
        <v>110</v>
      </c>
      <c r="F50" s="4">
        <v>70</v>
      </c>
      <c r="G50" s="4">
        <v>29</v>
      </c>
      <c r="H50" s="4">
        <v>17</v>
      </c>
      <c r="I50" s="4">
        <v>18</v>
      </c>
      <c r="J50" s="4">
        <v>14</v>
      </c>
      <c r="K50" s="4">
        <v>1</v>
      </c>
      <c r="L50" s="4">
        <v>9284</v>
      </c>
      <c r="M50" s="4">
        <v>511</v>
      </c>
      <c r="N50" s="4">
        <v>709</v>
      </c>
      <c r="O50" s="4">
        <v>933</v>
      </c>
      <c r="P50" s="4">
        <v>698</v>
      </c>
      <c r="Q50" s="4">
        <v>678</v>
      </c>
      <c r="R50" s="4">
        <v>1141</v>
      </c>
      <c r="S50" s="4">
        <v>4614</v>
      </c>
      <c r="T50" s="4">
        <v>0</v>
      </c>
      <c r="U50" s="4">
        <v>7320</v>
      </c>
      <c r="V50" s="4">
        <v>350</v>
      </c>
      <c r="W50" s="4">
        <v>524</v>
      </c>
      <c r="X50" s="4">
        <v>698</v>
      </c>
      <c r="Y50" s="4">
        <v>553</v>
      </c>
      <c r="Z50" s="4">
        <v>404</v>
      </c>
      <c r="AA50" s="4">
        <v>864</v>
      </c>
      <c r="AB50" s="4">
        <v>3927</v>
      </c>
      <c r="AC50" s="4">
        <v>0</v>
      </c>
      <c r="AD50" s="4">
        <v>1964</v>
      </c>
      <c r="AE50" s="4">
        <v>161</v>
      </c>
      <c r="AF50" s="4">
        <v>185</v>
      </c>
      <c r="AG50" s="4">
        <v>235</v>
      </c>
      <c r="AH50" s="4">
        <v>145</v>
      </c>
      <c r="AI50" s="4">
        <v>274</v>
      </c>
      <c r="AJ50" s="4">
        <v>277</v>
      </c>
      <c r="AK50" s="4">
        <v>687</v>
      </c>
      <c r="AL50" s="4">
        <v>0</v>
      </c>
      <c r="AM50" s="4">
        <v>8363</v>
      </c>
      <c r="AN50" s="4">
        <v>223</v>
      </c>
      <c r="AO50" s="4">
        <v>462</v>
      </c>
      <c r="AP50" s="4">
        <v>784</v>
      </c>
      <c r="AQ50" s="4">
        <v>616</v>
      </c>
      <c r="AR50" s="4">
        <v>607</v>
      </c>
      <c r="AS50" s="4">
        <v>1103</v>
      </c>
      <c r="AT50" s="4">
        <v>4568</v>
      </c>
      <c r="AU50" s="4">
        <v>0</v>
      </c>
      <c r="AV50" s="4">
        <v>6651</v>
      </c>
      <c r="AW50" s="4">
        <v>133</v>
      </c>
      <c r="AX50" s="4">
        <v>344</v>
      </c>
      <c r="AY50" s="4">
        <v>595</v>
      </c>
      <c r="AZ50" s="4">
        <v>493</v>
      </c>
      <c r="BA50" s="4">
        <v>367</v>
      </c>
      <c r="BB50" s="4">
        <v>837</v>
      </c>
      <c r="BC50" s="4">
        <v>3882</v>
      </c>
      <c r="BD50" s="4">
        <v>0</v>
      </c>
      <c r="BE50" s="4">
        <v>1712</v>
      </c>
      <c r="BF50" s="4">
        <v>90</v>
      </c>
      <c r="BG50" s="4">
        <v>118</v>
      </c>
      <c r="BH50" s="4">
        <v>189</v>
      </c>
      <c r="BI50" s="4">
        <v>123</v>
      </c>
      <c r="BJ50" s="4">
        <v>240</v>
      </c>
      <c r="BK50" s="4">
        <v>266</v>
      </c>
      <c r="BL50" s="4">
        <v>686</v>
      </c>
      <c r="BM50" s="4">
        <v>0</v>
      </c>
    </row>
    <row r="51" spans="1:65">
      <c r="A51" s="10">
        <v>40940</v>
      </c>
      <c r="B51" s="4" t="s">
        <v>1526</v>
      </c>
      <c r="C51" s="4">
        <v>1371</v>
      </c>
      <c r="D51" s="4">
        <v>860</v>
      </c>
      <c r="E51" s="4">
        <v>205</v>
      </c>
      <c r="F51" s="4">
        <v>149</v>
      </c>
      <c r="G51" s="4">
        <v>67</v>
      </c>
      <c r="H51" s="4">
        <v>43</v>
      </c>
      <c r="I51" s="4">
        <v>25</v>
      </c>
      <c r="J51" s="4">
        <v>15</v>
      </c>
      <c r="K51" s="4">
        <v>7</v>
      </c>
      <c r="L51" s="4">
        <v>12982</v>
      </c>
      <c r="M51" s="4">
        <v>1693</v>
      </c>
      <c r="N51" s="4">
        <v>1335</v>
      </c>
      <c r="O51" s="4">
        <v>2081</v>
      </c>
      <c r="P51" s="4">
        <v>1591</v>
      </c>
      <c r="Q51" s="4">
        <v>1573</v>
      </c>
      <c r="R51" s="4">
        <v>1798</v>
      </c>
      <c r="S51" s="4">
        <v>2911</v>
      </c>
      <c r="T51" s="4">
        <v>0</v>
      </c>
      <c r="U51" s="4">
        <v>7010</v>
      </c>
      <c r="V51" s="4">
        <v>857</v>
      </c>
      <c r="W51" s="4">
        <v>655</v>
      </c>
      <c r="X51" s="4">
        <v>1094</v>
      </c>
      <c r="Y51" s="4">
        <v>783</v>
      </c>
      <c r="Z51" s="4">
        <v>708</v>
      </c>
      <c r="AA51" s="4">
        <v>1136</v>
      </c>
      <c r="AB51" s="4">
        <v>1777</v>
      </c>
      <c r="AC51" s="4">
        <v>0</v>
      </c>
      <c r="AD51" s="4">
        <v>5485</v>
      </c>
      <c r="AE51" s="4">
        <v>836</v>
      </c>
      <c r="AF51" s="4">
        <v>680</v>
      </c>
      <c r="AG51" s="4">
        <v>972</v>
      </c>
      <c r="AH51" s="4">
        <v>728</v>
      </c>
      <c r="AI51" s="4">
        <v>753</v>
      </c>
      <c r="AJ51" s="4">
        <v>662</v>
      </c>
      <c r="AK51" s="4">
        <v>854</v>
      </c>
      <c r="AL51" s="4">
        <v>0</v>
      </c>
      <c r="AM51" s="4">
        <v>10724</v>
      </c>
      <c r="AN51" s="4">
        <v>635</v>
      </c>
      <c r="AO51" s="4">
        <v>960</v>
      </c>
      <c r="AP51" s="4">
        <v>1767</v>
      </c>
      <c r="AQ51" s="4">
        <v>1447</v>
      </c>
      <c r="AR51" s="4">
        <v>1390</v>
      </c>
      <c r="AS51" s="4">
        <v>1713</v>
      </c>
      <c r="AT51" s="4">
        <v>2812</v>
      </c>
      <c r="AU51" s="4">
        <v>0</v>
      </c>
      <c r="AV51" s="4">
        <v>5744</v>
      </c>
      <c r="AW51" s="4">
        <v>251</v>
      </c>
      <c r="AX51" s="4">
        <v>438</v>
      </c>
      <c r="AY51" s="4">
        <v>915</v>
      </c>
      <c r="AZ51" s="4">
        <v>711</v>
      </c>
      <c r="BA51" s="4">
        <v>608</v>
      </c>
      <c r="BB51" s="4">
        <v>1090</v>
      </c>
      <c r="BC51" s="4">
        <v>1731</v>
      </c>
      <c r="BD51" s="4">
        <v>0</v>
      </c>
      <c r="BE51" s="4">
        <v>4493</v>
      </c>
      <c r="BF51" s="4">
        <v>384</v>
      </c>
      <c r="BG51" s="4">
        <v>522</v>
      </c>
      <c r="BH51" s="4">
        <v>837</v>
      </c>
      <c r="BI51" s="4">
        <v>656</v>
      </c>
      <c r="BJ51" s="4">
        <v>670</v>
      </c>
      <c r="BK51" s="4">
        <v>623</v>
      </c>
      <c r="BL51" s="4">
        <v>801</v>
      </c>
      <c r="BM51" s="4">
        <v>0</v>
      </c>
    </row>
    <row r="52" spans="1:65">
      <c r="A52" s="10">
        <v>41791</v>
      </c>
      <c r="B52" s="4" t="s">
        <v>1551</v>
      </c>
      <c r="C52" s="4">
        <v>1834</v>
      </c>
      <c r="D52" s="4">
        <v>1067</v>
      </c>
      <c r="E52" s="4">
        <v>330</v>
      </c>
      <c r="F52" s="4">
        <v>214</v>
      </c>
      <c r="G52" s="4">
        <v>87</v>
      </c>
      <c r="H52" s="4">
        <v>60</v>
      </c>
      <c r="I52" s="4">
        <v>38</v>
      </c>
      <c r="J52" s="4">
        <v>28</v>
      </c>
      <c r="K52" s="4">
        <v>10</v>
      </c>
      <c r="L52" s="4">
        <v>21438</v>
      </c>
      <c r="M52" s="4">
        <v>2175</v>
      </c>
      <c r="N52" s="4">
        <v>2121</v>
      </c>
      <c r="O52" s="4">
        <v>2886</v>
      </c>
      <c r="P52" s="4">
        <v>2100</v>
      </c>
      <c r="Q52" s="4">
        <v>2170</v>
      </c>
      <c r="R52" s="4">
        <v>2484</v>
      </c>
      <c r="S52" s="4">
        <v>7502</v>
      </c>
      <c r="T52" s="4">
        <v>0</v>
      </c>
      <c r="U52" s="4">
        <v>13764</v>
      </c>
      <c r="V52" s="4">
        <v>1222</v>
      </c>
      <c r="W52" s="4">
        <v>1240</v>
      </c>
      <c r="X52" s="4">
        <v>1679</v>
      </c>
      <c r="Y52" s="4">
        <v>1203</v>
      </c>
      <c r="Z52" s="4">
        <v>1196</v>
      </c>
      <c r="AA52" s="4">
        <v>1615</v>
      </c>
      <c r="AB52" s="4">
        <v>5609</v>
      </c>
      <c r="AC52" s="4">
        <v>0</v>
      </c>
      <c r="AD52" s="4">
        <v>7674</v>
      </c>
      <c r="AE52" s="4">
        <v>953</v>
      </c>
      <c r="AF52" s="4">
        <v>881</v>
      </c>
      <c r="AG52" s="4">
        <v>1207</v>
      </c>
      <c r="AH52" s="4">
        <v>897</v>
      </c>
      <c r="AI52" s="4">
        <v>974</v>
      </c>
      <c r="AJ52" s="4">
        <v>869</v>
      </c>
      <c r="AK52" s="4">
        <v>1893</v>
      </c>
      <c r="AL52" s="4">
        <v>0</v>
      </c>
      <c r="AM52" s="4">
        <v>18705</v>
      </c>
      <c r="AN52" s="4">
        <v>909</v>
      </c>
      <c r="AO52" s="4">
        <v>1649</v>
      </c>
      <c r="AP52" s="4">
        <v>2503</v>
      </c>
      <c r="AQ52" s="4">
        <v>1859</v>
      </c>
      <c r="AR52" s="4">
        <v>1988</v>
      </c>
      <c r="AS52" s="4">
        <v>2364</v>
      </c>
      <c r="AT52" s="4">
        <v>7433</v>
      </c>
      <c r="AU52" s="4">
        <v>0</v>
      </c>
      <c r="AV52" s="4">
        <v>12019</v>
      </c>
      <c r="AW52" s="4">
        <v>438</v>
      </c>
      <c r="AX52" s="4">
        <v>901</v>
      </c>
      <c r="AY52" s="4">
        <v>1445</v>
      </c>
      <c r="AZ52" s="4">
        <v>1062</v>
      </c>
      <c r="BA52" s="4">
        <v>1095</v>
      </c>
      <c r="BB52" s="4">
        <v>1525</v>
      </c>
      <c r="BC52" s="4">
        <v>5553</v>
      </c>
      <c r="BD52" s="4">
        <v>0</v>
      </c>
      <c r="BE52" s="4">
        <v>6686</v>
      </c>
      <c r="BF52" s="4">
        <v>471</v>
      </c>
      <c r="BG52" s="4">
        <v>748</v>
      </c>
      <c r="BH52" s="4">
        <v>1058</v>
      </c>
      <c r="BI52" s="4">
        <v>797</v>
      </c>
      <c r="BJ52" s="4">
        <v>893</v>
      </c>
      <c r="BK52" s="4">
        <v>839</v>
      </c>
      <c r="BL52" s="4">
        <v>1880</v>
      </c>
      <c r="BM52" s="4">
        <v>0</v>
      </c>
    </row>
    <row r="53" spans="1:65">
      <c r="A53" s="10">
        <v>41791</v>
      </c>
      <c r="B53" s="58" t="s">
        <v>2370</v>
      </c>
      <c r="C53" s="4">
        <v>2</v>
      </c>
      <c r="D53" s="4">
        <v>1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9</v>
      </c>
      <c r="M53" s="4">
        <v>3</v>
      </c>
      <c r="N53" s="4">
        <v>6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4</v>
      </c>
      <c r="V53" s="4">
        <v>2</v>
      </c>
      <c r="W53" s="4">
        <v>2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5</v>
      </c>
      <c r="AE53" s="4">
        <v>1</v>
      </c>
      <c r="AF53" s="4">
        <v>4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6</v>
      </c>
      <c r="AN53" s="4">
        <v>1</v>
      </c>
      <c r="AO53" s="4">
        <v>5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1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5</v>
      </c>
      <c r="BF53" s="4">
        <v>1</v>
      </c>
      <c r="BG53" s="4">
        <v>4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</row>
    <row r="54" spans="1:65">
      <c r="A54" s="10">
        <v>41791</v>
      </c>
      <c r="B54" s="58" t="s">
        <v>2328</v>
      </c>
      <c r="C54" s="4">
        <v>0</v>
      </c>
      <c r="D54" s="4"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</row>
    <row r="55" spans="1:65">
      <c r="A55" s="10">
        <v>41791</v>
      </c>
      <c r="B55" s="58" t="s">
        <v>2331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</row>
    <row r="56" spans="1:65">
      <c r="A56" s="10">
        <v>41791</v>
      </c>
      <c r="B56" s="58" t="s">
        <v>2333</v>
      </c>
      <c r="C56" s="4">
        <v>234</v>
      </c>
      <c r="D56" s="4">
        <v>132</v>
      </c>
      <c r="E56" s="4">
        <v>65</v>
      </c>
      <c r="F56" s="4">
        <v>26</v>
      </c>
      <c r="G56" s="4">
        <v>5</v>
      </c>
      <c r="H56" s="4">
        <v>5</v>
      </c>
      <c r="I56" s="4">
        <v>1</v>
      </c>
      <c r="J56" s="4">
        <v>0</v>
      </c>
      <c r="K56" s="4">
        <v>0</v>
      </c>
      <c r="L56" s="4">
        <v>1344</v>
      </c>
      <c r="M56" s="4">
        <v>288</v>
      </c>
      <c r="N56" s="4">
        <v>406</v>
      </c>
      <c r="O56" s="4">
        <v>316</v>
      </c>
      <c r="P56" s="4">
        <v>127</v>
      </c>
      <c r="Q56" s="4">
        <v>157</v>
      </c>
      <c r="R56" s="4">
        <v>50</v>
      </c>
      <c r="S56" s="4">
        <v>0</v>
      </c>
      <c r="T56" s="4">
        <v>0</v>
      </c>
      <c r="U56" s="4">
        <v>1091</v>
      </c>
      <c r="V56" s="4">
        <v>201</v>
      </c>
      <c r="W56" s="4">
        <v>317</v>
      </c>
      <c r="X56" s="4">
        <v>264</v>
      </c>
      <c r="Y56" s="4">
        <v>119</v>
      </c>
      <c r="Z56" s="4">
        <v>140</v>
      </c>
      <c r="AA56" s="4">
        <v>50</v>
      </c>
      <c r="AB56" s="4">
        <v>0</v>
      </c>
      <c r="AC56" s="4">
        <v>0</v>
      </c>
      <c r="AD56" s="4">
        <v>253</v>
      </c>
      <c r="AE56" s="4">
        <v>87</v>
      </c>
      <c r="AF56" s="4">
        <v>89</v>
      </c>
      <c r="AG56" s="4">
        <v>52</v>
      </c>
      <c r="AH56" s="4">
        <v>8</v>
      </c>
      <c r="AI56" s="4">
        <v>17</v>
      </c>
      <c r="AJ56" s="4">
        <v>0</v>
      </c>
      <c r="AK56" s="4">
        <v>0</v>
      </c>
      <c r="AL56" s="4">
        <v>0</v>
      </c>
      <c r="AM56" s="4">
        <v>891</v>
      </c>
      <c r="AN56" s="4">
        <v>108</v>
      </c>
      <c r="AO56" s="4">
        <v>278</v>
      </c>
      <c r="AP56" s="4">
        <v>259</v>
      </c>
      <c r="AQ56" s="4">
        <v>114</v>
      </c>
      <c r="AR56" s="4">
        <v>130</v>
      </c>
      <c r="AS56" s="4">
        <v>2</v>
      </c>
      <c r="AT56" s="4">
        <v>0</v>
      </c>
      <c r="AU56" s="4">
        <v>0</v>
      </c>
      <c r="AV56" s="4">
        <v>728</v>
      </c>
      <c r="AW56" s="4">
        <v>60</v>
      </c>
      <c r="AX56" s="4">
        <v>216</v>
      </c>
      <c r="AY56" s="4">
        <v>224</v>
      </c>
      <c r="AZ56" s="4">
        <v>110</v>
      </c>
      <c r="BA56" s="4">
        <v>116</v>
      </c>
      <c r="BB56" s="4">
        <v>2</v>
      </c>
      <c r="BC56" s="4">
        <v>0</v>
      </c>
      <c r="BD56" s="4">
        <v>0</v>
      </c>
      <c r="BE56" s="4">
        <v>163</v>
      </c>
      <c r="BF56" s="4">
        <v>48</v>
      </c>
      <c r="BG56" s="4">
        <v>62</v>
      </c>
      <c r="BH56" s="4">
        <v>35</v>
      </c>
      <c r="BI56" s="4">
        <v>4</v>
      </c>
      <c r="BJ56" s="4">
        <v>14</v>
      </c>
      <c r="BK56" s="4">
        <v>0</v>
      </c>
      <c r="BL56" s="4">
        <v>0</v>
      </c>
      <c r="BM56" s="4">
        <v>0</v>
      </c>
    </row>
    <row r="57" spans="1:65">
      <c r="A57" s="10">
        <v>41791</v>
      </c>
      <c r="B57" s="58" t="s">
        <v>2335</v>
      </c>
      <c r="C57" s="4">
        <v>242</v>
      </c>
      <c r="D57" s="4">
        <v>93</v>
      </c>
      <c r="E57" s="4">
        <v>46</v>
      </c>
      <c r="F57" s="4">
        <v>38</v>
      </c>
      <c r="G57" s="4">
        <v>18</v>
      </c>
      <c r="H57" s="4">
        <v>16</v>
      </c>
      <c r="I57" s="4">
        <v>13</v>
      </c>
      <c r="J57" s="4">
        <v>16</v>
      </c>
      <c r="K57" s="4">
        <v>2</v>
      </c>
      <c r="L57" s="4">
        <v>8542</v>
      </c>
      <c r="M57" s="4">
        <v>223</v>
      </c>
      <c r="N57" s="4">
        <v>325</v>
      </c>
      <c r="O57" s="4">
        <v>518</v>
      </c>
      <c r="P57" s="4">
        <v>445</v>
      </c>
      <c r="Q57" s="4">
        <v>661</v>
      </c>
      <c r="R57" s="4">
        <v>845</v>
      </c>
      <c r="S57" s="4">
        <v>5525</v>
      </c>
      <c r="T57" s="4">
        <v>0</v>
      </c>
      <c r="U57" s="4">
        <v>6871</v>
      </c>
      <c r="V57" s="4">
        <v>159</v>
      </c>
      <c r="W57" s="4">
        <v>214</v>
      </c>
      <c r="X57" s="4">
        <v>359</v>
      </c>
      <c r="Y57" s="4">
        <v>319</v>
      </c>
      <c r="Z57" s="4">
        <v>415</v>
      </c>
      <c r="AA57" s="4">
        <v>627</v>
      </c>
      <c r="AB57" s="4">
        <v>4778</v>
      </c>
      <c r="AC57" s="4">
        <v>0</v>
      </c>
      <c r="AD57" s="4">
        <v>1671</v>
      </c>
      <c r="AE57" s="4">
        <v>64</v>
      </c>
      <c r="AF57" s="4">
        <v>111</v>
      </c>
      <c r="AG57" s="4">
        <v>159</v>
      </c>
      <c r="AH57" s="4">
        <v>126</v>
      </c>
      <c r="AI57" s="4">
        <v>246</v>
      </c>
      <c r="AJ57" s="4">
        <v>218</v>
      </c>
      <c r="AK57" s="4">
        <v>747</v>
      </c>
      <c r="AL57" s="4">
        <v>0</v>
      </c>
      <c r="AM57" s="4">
        <v>8119</v>
      </c>
      <c r="AN57" s="4">
        <v>116</v>
      </c>
      <c r="AO57" s="4">
        <v>247</v>
      </c>
      <c r="AP57" s="4">
        <v>465</v>
      </c>
      <c r="AQ57" s="4">
        <v>408</v>
      </c>
      <c r="AR57" s="4">
        <v>590</v>
      </c>
      <c r="AS57" s="4">
        <v>815</v>
      </c>
      <c r="AT57" s="4">
        <v>5478</v>
      </c>
      <c r="AU57" s="4">
        <v>0</v>
      </c>
      <c r="AV57" s="4">
        <v>6553</v>
      </c>
      <c r="AW57" s="4">
        <v>77</v>
      </c>
      <c r="AX57" s="4">
        <v>154</v>
      </c>
      <c r="AY57" s="4">
        <v>318</v>
      </c>
      <c r="AZ57" s="4">
        <v>293</v>
      </c>
      <c r="BA57" s="4">
        <v>371</v>
      </c>
      <c r="BB57" s="4">
        <v>607</v>
      </c>
      <c r="BC57" s="4">
        <v>4733</v>
      </c>
      <c r="BD57" s="4">
        <v>0</v>
      </c>
      <c r="BE57" s="4">
        <v>1566</v>
      </c>
      <c r="BF57" s="4">
        <v>39</v>
      </c>
      <c r="BG57" s="4">
        <v>93</v>
      </c>
      <c r="BH57" s="4">
        <v>147</v>
      </c>
      <c r="BI57" s="4">
        <v>115</v>
      </c>
      <c r="BJ57" s="4">
        <v>219</v>
      </c>
      <c r="BK57" s="4">
        <v>208</v>
      </c>
      <c r="BL57" s="4">
        <v>745</v>
      </c>
      <c r="BM57" s="4">
        <v>0</v>
      </c>
    </row>
    <row r="58" spans="1:65">
      <c r="A58" s="10">
        <v>41791</v>
      </c>
      <c r="B58" s="58" t="s">
        <v>2337</v>
      </c>
      <c r="C58" s="4">
        <v>2</v>
      </c>
      <c r="D58" s="4">
        <v>0</v>
      </c>
      <c r="E58" s="4">
        <v>0</v>
      </c>
      <c r="F58" s="4">
        <v>1</v>
      </c>
      <c r="G58" s="4">
        <v>0</v>
      </c>
      <c r="H58" s="4">
        <v>0</v>
      </c>
      <c r="I58" s="4">
        <v>0</v>
      </c>
      <c r="J58" s="4">
        <v>0</v>
      </c>
      <c r="K58" s="4">
        <v>1</v>
      </c>
      <c r="L58" s="4">
        <v>10</v>
      </c>
      <c r="M58" s="4">
        <v>0</v>
      </c>
      <c r="N58" s="4">
        <v>0</v>
      </c>
      <c r="O58" s="4">
        <v>10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9</v>
      </c>
      <c r="V58" s="4">
        <v>0</v>
      </c>
      <c r="W58" s="4">
        <v>0</v>
      </c>
      <c r="X58" s="4">
        <v>9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1</v>
      </c>
      <c r="AE58" s="4">
        <v>0</v>
      </c>
      <c r="AF58" s="4">
        <v>0</v>
      </c>
      <c r="AG58" s="4">
        <v>1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10</v>
      </c>
      <c r="AN58" s="4">
        <v>0</v>
      </c>
      <c r="AO58" s="4">
        <v>0</v>
      </c>
      <c r="AP58" s="4">
        <v>10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9</v>
      </c>
      <c r="AW58" s="4">
        <v>0</v>
      </c>
      <c r="AX58" s="4">
        <v>0</v>
      </c>
      <c r="AY58" s="4">
        <v>9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1</v>
      </c>
      <c r="BF58" s="4">
        <v>0</v>
      </c>
      <c r="BG58" s="4">
        <v>0</v>
      </c>
      <c r="BH58" s="4">
        <v>1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</row>
    <row r="59" spans="1:65">
      <c r="A59" s="10">
        <v>41791</v>
      </c>
      <c r="B59" s="58" t="s">
        <v>2339</v>
      </c>
      <c r="C59" s="4">
        <v>2</v>
      </c>
      <c r="D59" s="4">
        <v>2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2</v>
      </c>
      <c r="M59" s="4">
        <v>2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2</v>
      </c>
      <c r="V59" s="4">
        <v>2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0</v>
      </c>
      <c r="AU59" s="4">
        <v>0</v>
      </c>
      <c r="AV59" s="4">
        <v>0</v>
      </c>
      <c r="AW59" s="4">
        <v>0</v>
      </c>
      <c r="AX59" s="4">
        <v>0</v>
      </c>
      <c r="AY59" s="4">
        <v>0</v>
      </c>
      <c r="AZ59" s="4">
        <v>0</v>
      </c>
      <c r="BA59" s="4">
        <v>0</v>
      </c>
      <c r="BB59" s="4">
        <v>0</v>
      </c>
      <c r="BC59" s="4">
        <v>0</v>
      </c>
      <c r="BD59" s="4">
        <v>0</v>
      </c>
      <c r="BE59" s="4">
        <v>0</v>
      </c>
      <c r="BF59" s="4">
        <v>0</v>
      </c>
      <c r="BG59" s="4">
        <v>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4">
        <v>0</v>
      </c>
    </row>
    <row r="60" spans="1:65">
      <c r="A60" s="10">
        <v>41791</v>
      </c>
      <c r="B60" s="58" t="s">
        <v>2341</v>
      </c>
      <c r="C60" s="4">
        <v>84</v>
      </c>
      <c r="D60" s="4">
        <v>20</v>
      </c>
      <c r="E60" s="4">
        <v>12</v>
      </c>
      <c r="F60" s="4">
        <v>23</v>
      </c>
      <c r="G60" s="4">
        <v>12</v>
      </c>
      <c r="H60" s="4">
        <v>6</v>
      </c>
      <c r="I60" s="4">
        <v>6</v>
      </c>
      <c r="J60" s="4">
        <v>4</v>
      </c>
      <c r="K60" s="4">
        <v>1</v>
      </c>
      <c r="L60" s="4">
        <v>2147</v>
      </c>
      <c r="M60" s="4">
        <v>41</v>
      </c>
      <c r="N60" s="4">
        <v>75</v>
      </c>
      <c r="O60" s="4">
        <v>310</v>
      </c>
      <c r="P60" s="4">
        <v>292</v>
      </c>
      <c r="Q60" s="4">
        <v>223</v>
      </c>
      <c r="R60" s="4">
        <v>361</v>
      </c>
      <c r="S60" s="4">
        <v>845</v>
      </c>
      <c r="T60" s="4">
        <v>0</v>
      </c>
      <c r="U60" s="4">
        <v>1480</v>
      </c>
      <c r="V60" s="4">
        <v>34</v>
      </c>
      <c r="W60" s="4">
        <v>55</v>
      </c>
      <c r="X60" s="4">
        <v>255</v>
      </c>
      <c r="Y60" s="4">
        <v>249</v>
      </c>
      <c r="Z60" s="4">
        <v>162</v>
      </c>
      <c r="AA60" s="4">
        <v>320</v>
      </c>
      <c r="AB60" s="4">
        <v>405</v>
      </c>
      <c r="AC60" s="4">
        <v>0</v>
      </c>
      <c r="AD60" s="4">
        <v>667</v>
      </c>
      <c r="AE60" s="4">
        <v>7</v>
      </c>
      <c r="AF60" s="4">
        <v>20</v>
      </c>
      <c r="AG60" s="4">
        <v>55</v>
      </c>
      <c r="AH60" s="4">
        <v>43</v>
      </c>
      <c r="AI60" s="4">
        <v>61</v>
      </c>
      <c r="AJ60" s="4">
        <v>41</v>
      </c>
      <c r="AK60" s="4">
        <v>440</v>
      </c>
      <c r="AL60" s="4">
        <v>0</v>
      </c>
      <c r="AM60" s="4">
        <v>2030</v>
      </c>
      <c r="AN60" s="4">
        <v>24</v>
      </c>
      <c r="AO60" s="4">
        <v>71</v>
      </c>
      <c r="AP60" s="4">
        <v>295</v>
      </c>
      <c r="AQ60" s="4">
        <v>282</v>
      </c>
      <c r="AR60" s="4">
        <v>196</v>
      </c>
      <c r="AS60" s="4">
        <v>321</v>
      </c>
      <c r="AT60" s="4">
        <v>841</v>
      </c>
      <c r="AU60" s="4">
        <v>0</v>
      </c>
      <c r="AV60" s="4">
        <v>1409</v>
      </c>
      <c r="AW60" s="4">
        <v>19</v>
      </c>
      <c r="AX60" s="4">
        <v>52</v>
      </c>
      <c r="AY60" s="4">
        <v>240</v>
      </c>
      <c r="AZ60" s="4">
        <v>243</v>
      </c>
      <c r="BA60" s="4">
        <v>153</v>
      </c>
      <c r="BB60" s="4">
        <v>300</v>
      </c>
      <c r="BC60" s="4">
        <v>402</v>
      </c>
      <c r="BD60" s="4">
        <v>0</v>
      </c>
      <c r="BE60" s="4">
        <v>621</v>
      </c>
      <c r="BF60" s="4">
        <v>5</v>
      </c>
      <c r="BG60" s="4">
        <v>19</v>
      </c>
      <c r="BH60" s="4">
        <v>55</v>
      </c>
      <c r="BI60" s="4">
        <v>39</v>
      </c>
      <c r="BJ60" s="4">
        <v>43</v>
      </c>
      <c r="BK60" s="4">
        <v>21</v>
      </c>
      <c r="BL60" s="4">
        <v>439</v>
      </c>
      <c r="BM60" s="4">
        <v>0</v>
      </c>
    </row>
    <row r="61" spans="1:65">
      <c r="A61" s="10">
        <v>41791</v>
      </c>
      <c r="B61" s="58" t="s">
        <v>2343</v>
      </c>
      <c r="C61" s="4">
        <v>360</v>
      </c>
      <c r="D61" s="4">
        <v>206</v>
      </c>
      <c r="E61" s="4">
        <v>67</v>
      </c>
      <c r="F61" s="4">
        <v>45</v>
      </c>
      <c r="G61" s="4">
        <v>22</v>
      </c>
      <c r="H61" s="4">
        <v>13</v>
      </c>
      <c r="I61" s="4">
        <v>4</v>
      </c>
      <c r="J61" s="4">
        <v>2</v>
      </c>
      <c r="K61" s="4">
        <v>1</v>
      </c>
      <c r="L61" s="4">
        <v>3058</v>
      </c>
      <c r="M61" s="4">
        <v>452</v>
      </c>
      <c r="N61" s="4">
        <v>428</v>
      </c>
      <c r="O61" s="4">
        <v>611</v>
      </c>
      <c r="P61" s="4">
        <v>528</v>
      </c>
      <c r="Q61" s="4">
        <v>435</v>
      </c>
      <c r="R61" s="4">
        <v>287</v>
      </c>
      <c r="S61" s="4">
        <v>317</v>
      </c>
      <c r="T61" s="4">
        <v>0</v>
      </c>
      <c r="U61" s="4">
        <v>1510</v>
      </c>
      <c r="V61" s="4">
        <v>266</v>
      </c>
      <c r="W61" s="4">
        <v>285</v>
      </c>
      <c r="X61" s="4">
        <v>328</v>
      </c>
      <c r="Y61" s="4">
        <v>212</v>
      </c>
      <c r="Z61" s="4">
        <v>179</v>
      </c>
      <c r="AA61" s="4">
        <v>95</v>
      </c>
      <c r="AB61" s="4">
        <v>145</v>
      </c>
      <c r="AC61" s="4">
        <v>0</v>
      </c>
      <c r="AD61" s="4">
        <v>1548</v>
      </c>
      <c r="AE61" s="4">
        <v>186</v>
      </c>
      <c r="AF61" s="4">
        <v>143</v>
      </c>
      <c r="AG61" s="4">
        <v>283</v>
      </c>
      <c r="AH61" s="4">
        <v>316</v>
      </c>
      <c r="AI61" s="4">
        <v>256</v>
      </c>
      <c r="AJ61" s="4">
        <v>192</v>
      </c>
      <c r="AK61" s="4">
        <v>172</v>
      </c>
      <c r="AL61" s="4">
        <v>0</v>
      </c>
      <c r="AM61" s="4">
        <v>2538</v>
      </c>
      <c r="AN61" s="4">
        <v>211</v>
      </c>
      <c r="AO61" s="4">
        <v>357</v>
      </c>
      <c r="AP61" s="4">
        <v>514</v>
      </c>
      <c r="AQ61" s="4">
        <v>445</v>
      </c>
      <c r="AR61" s="4">
        <v>414</v>
      </c>
      <c r="AS61" s="4">
        <v>287</v>
      </c>
      <c r="AT61" s="4">
        <v>310</v>
      </c>
      <c r="AU61" s="4">
        <v>0</v>
      </c>
      <c r="AV61" s="4">
        <v>1171</v>
      </c>
      <c r="AW61" s="4">
        <v>108</v>
      </c>
      <c r="AX61" s="4">
        <v>226</v>
      </c>
      <c r="AY61" s="4">
        <v>261</v>
      </c>
      <c r="AZ61" s="4">
        <v>169</v>
      </c>
      <c r="BA61" s="4">
        <v>172</v>
      </c>
      <c r="BB61" s="4">
        <v>95</v>
      </c>
      <c r="BC61" s="4">
        <v>140</v>
      </c>
      <c r="BD61" s="4">
        <v>0</v>
      </c>
      <c r="BE61" s="4">
        <v>1367</v>
      </c>
      <c r="BF61" s="4">
        <v>103</v>
      </c>
      <c r="BG61" s="4">
        <v>131</v>
      </c>
      <c r="BH61" s="4">
        <v>253</v>
      </c>
      <c r="BI61" s="4">
        <v>276</v>
      </c>
      <c r="BJ61" s="4">
        <v>242</v>
      </c>
      <c r="BK61" s="4">
        <v>192</v>
      </c>
      <c r="BL61" s="4">
        <v>170</v>
      </c>
      <c r="BM61" s="4">
        <v>0</v>
      </c>
    </row>
    <row r="62" spans="1:65">
      <c r="A62" s="10">
        <v>41791</v>
      </c>
      <c r="B62" s="58" t="s">
        <v>2345</v>
      </c>
      <c r="C62" s="4">
        <v>7</v>
      </c>
      <c r="D62" s="4">
        <v>0</v>
      </c>
      <c r="E62" s="4">
        <v>0</v>
      </c>
      <c r="F62" s="4">
        <v>4</v>
      </c>
      <c r="G62" s="4">
        <v>2</v>
      </c>
      <c r="H62" s="4">
        <v>0</v>
      </c>
      <c r="I62" s="4">
        <v>1</v>
      </c>
      <c r="J62" s="4">
        <v>0</v>
      </c>
      <c r="K62" s="4">
        <v>0</v>
      </c>
      <c r="L62" s="4">
        <v>151</v>
      </c>
      <c r="M62" s="4">
        <v>0</v>
      </c>
      <c r="N62" s="4">
        <v>0</v>
      </c>
      <c r="O62" s="4">
        <v>54</v>
      </c>
      <c r="P62" s="4">
        <v>44</v>
      </c>
      <c r="Q62" s="4">
        <v>0</v>
      </c>
      <c r="R62" s="4">
        <v>53</v>
      </c>
      <c r="S62" s="4">
        <v>0</v>
      </c>
      <c r="T62" s="4">
        <v>0</v>
      </c>
      <c r="U62" s="4">
        <v>32</v>
      </c>
      <c r="V62" s="4">
        <v>0</v>
      </c>
      <c r="W62" s="4">
        <v>0</v>
      </c>
      <c r="X62" s="4">
        <v>14</v>
      </c>
      <c r="Y62" s="4">
        <v>16</v>
      </c>
      <c r="Z62" s="4">
        <v>0</v>
      </c>
      <c r="AA62" s="4">
        <v>2</v>
      </c>
      <c r="AB62" s="4">
        <v>0</v>
      </c>
      <c r="AC62" s="4">
        <v>0</v>
      </c>
      <c r="AD62" s="4">
        <v>119</v>
      </c>
      <c r="AE62" s="4">
        <v>0</v>
      </c>
      <c r="AF62" s="4">
        <v>0</v>
      </c>
      <c r="AG62" s="4">
        <v>40</v>
      </c>
      <c r="AH62" s="4">
        <v>28</v>
      </c>
      <c r="AI62" s="4">
        <v>0</v>
      </c>
      <c r="AJ62" s="4">
        <v>51</v>
      </c>
      <c r="AK62" s="4">
        <v>0</v>
      </c>
      <c r="AL62" s="4">
        <v>0</v>
      </c>
      <c r="AM62" s="4">
        <v>151</v>
      </c>
      <c r="AN62" s="4">
        <v>0</v>
      </c>
      <c r="AO62" s="4">
        <v>0</v>
      </c>
      <c r="AP62" s="4">
        <v>54</v>
      </c>
      <c r="AQ62" s="4">
        <v>44</v>
      </c>
      <c r="AR62" s="4">
        <v>0</v>
      </c>
      <c r="AS62" s="4">
        <v>53</v>
      </c>
      <c r="AT62" s="4">
        <v>0</v>
      </c>
      <c r="AU62" s="4">
        <v>0</v>
      </c>
      <c r="AV62" s="4">
        <v>32</v>
      </c>
      <c r="AW62" s="4">
        <v>0</v>
      </c>
      <c r="AX62" s="4">
        <v>0</v>
      </c>
      <c r="AY62" s="4">
        <v>14</v>
      </c>
      <c r="AZ62" s="4">
        <v>16</v>
      </c>
      <c r="BA62" s="4">
        <v>0</v>
      </c>
      <c r="BB62" s="4">
        <v>2</v>
      </c>
      <c r="BC62" s="4">
        <v>0</v>
      </c>
      <c r="BD62" s="4">
        <v>0</v>
      </c>
      <c r="BE62" s="4">
        <v>119</v>
      </c>
      <c r="BF62" s="4">
        <v>0</v>
      </c>
      <c r="BG62" s="4">
        <v>0</v>
      </c>
      <c r="BH62" s="4">
        <v>40</v>
      </c>
      <c r="BI62" s="4">
        <v>28</v>
      </c>
      <c r="BJ62" s="4">
        <v>0</v>
      </c>
      <c r="BK62" s="4">
        <v>51</v>
      </c>
      <c r="BL62" s="4">
        <v>0</v>
      </c>
      <c r="BM62" s="4">
        <v>0</v>
      </c>
    </row>
    <row r="63" spans="1:65">
      <c r="A63" s="10">
        <v>41791</v>
      </c>
      <c r="B63" s="58" t="s">
        <v>2347</v>
      </c>
      <c r="C63" s="4">
        <v>214</v>
      </c>
      <c r="D63" s="4">
        <v>198</v>
      </c>
      <c r="E63" s="4">
        <v>12</v>
      </c>
      <c r="F63" s="4">
        <v>2</v>
      </c>
      <c r="G63" s="4">
        <v>0</v>
      </c>
      <c r="H63" s="4">
        <v>1</v>
      </c>
      <c r="I63" s="4">
        <v>0</v>
      </c>
      <c r="J63" s="4">
        <v>0</v>
      </c>
      <c r="K63" s="4">
        <v>1</v>
      </c>
      <c r="L63" s="4">
        <v>506</v>
      </c>
      <c r="M63" s="4">
        <v>372</v>
      </c>
      <c r="N63" s="4">
        <v>67</v>
      </c>
      <c r="O63" s="4">
        <v>27</v>
      </c>
      <c r="P63" s="4">
        <v>0</v>
      </c>
      <c r="Q63" s="4">
        <v>40</v>
      </c>
      <c r="R63" s="4">
        <v>0</v>
      </c>
      <c r="S63" s="4">
        <v>0</v>
      </c>
      <c r="T63" s="4">
        <v>0</v>
      </c>
      <c r="U63" s="4">
        <v>287</v>
      </c>
      <c r="V63" s="4">
        <v>206</v>
      </c>
      <c r="W63" s="4">
        <v>41</v>
      </c>
      <c r="X63" s="4">
        <v>22</v>
      </c>
      <c r="Y63" s="4">
        <v>0</v>
      </c>
      <c r="Z63" s="4">
        <v>18</v>
      </c>
      <c r="AA63" s="4">
        <v>0</v>
      </c>
      <c r="AB63" s="4">
        <v>0</v>
      </c>
      <c r="AC63" s="4">
        <v>0</v>
      </c>
      <c r="AD63" s="4">
        <v>219</v>
      </c>
      <c r="AE63" s="4">
        <v>166</v>
      </c>
      <c r="AF63" s="4">
        <v>26</v>
      </c>
      <c r="AG63" s="4">
        <v>5</v>
      </c>
      <c r="AH63" s="4">
        <v>0</v>
      </c>
      <c r="AI63" s="4">
        <v>22</v>
      </c>
      <c r="AJ63" s="4">
        <v>0</v>
      </c>
      <c r="AK63" s="4">
        <v>0</v>
      </c>
      <c r="AL63" s="4">
        <v>0</v>
      </c>
      <c r="AM63" s="4">
        <v>171</v>
      </c>
      <c r="AN63" s="4">
        <v>73</v>
      </c>
      <c r="AO63" s="4">
        <v>33</v>
      </c>
      <c r="AP63" s="4">
        <v>25</v>
      </c>
      <c r="AQ63" s="4">
        <v>0</v>
      </c>
      <c r="AR63" s="4">
        <v>40</v>
      </c>
      <c r="AS63" s="4">
        <v>0</v>
      </c>
      <c r="AT63" s="4">
        <v>0</v>
      </c>
      <c r="AU63" s="4">
        <v>0</v>
      </c>
      <c r="AV63" s="4">
        <v>88</v>
      </c>
      <c r="AW63" s="4">
        <v>27</v>
      </c>
      <c r="AX63" s="4">
        <v>22</v>
      </c>
      <c r="AY63" s="4">
        <v>21</v>
      </c>
      <c r="AZ63" s="4">
        <v>0</v>
      </c>
      <c r="BA63" s="4">
        <v>18</v>
      </c>
      <c r="BB63" s="4">
        <v>0</v>
      </c>
      <c r="BC63" s="4">
        <v>0</v>
      </c>
      <c r="BD63" s="4">
        <v>0</v>
      </c>
      <c r="BE63" s="4">
        <v>83</v>
      </c>
      <c r="BF63" s="4">
        <v>46</v>
      </c>
      <c r="BG63" s="4">
        <v>11</v>
      </c>
      <c r="BH63" s="4">
        <v>4</v>
      </c>
      <c r="BI63" s="4">
        <v>0</v>
      </c>
      <c r="BJ63" s="4">
        <v>22</v>
      </c>
      <c r="BK63" s="4">
        <v>0</v>
      </c>
      <c r="BL63" s="4">
        <v>0</v>
      </c>
      <c r="BM63" s="4">
        <v>0</v>
      </c>
    </row>
    <row r="64" spans="1:65">
      <c r="A64" s="10">
        <v>41791</v>
      </c>
      <c r="B64" s="58" t="s">
        <v>2349</v>
      </c>
      <c r="C64" s="4">
        <v>37</v>
      </c>
      <c r="D64" s="4">
        <v>30</v>
      </c>
      <c r="E64" s="4">
        <v>4</v>
      </c>
      <c r="F64" s="4">
        <v>1</v>
      </c>
      <c r="G64" s="4">
        <v>1</v>
      </c>
      <c r="H64" s="4">
        <v>1</v>
      </c>
      <c r="I64" s="4">
        <v>0</v>
      </c>
      <c r="J64" s="4">
        <v>0</v>
      </c>
      <c r="K64" s="4">
        <v>0</v>
      </c>
      <c r="L64" s="4">
        <v>168</v>
      </c>
      <c r="M64" s="4">
        <v>61</v>
      </c>
      <c r="N64" s="4">
        <v>25</v>
      </c>
      <c r="O64" s="4">
        <v>17</v>
      </c>
      <c r="P64" s="4">
        <v>27</v>
      </c>
      <c r="Q64" s="4">
        <v>38</v>
      </c>
      <c r="R64" s="4">
        <v>0</v>
      </c>
      <c r="S64" s="4">
        <v>0</v>
      </c>
      <c r="T64" s="4">
        <v>0</v>
      </c>
      <c r="U64" s="4">
        <v>99</v>
      </c>
      <c r="V64" s="4">
        <v>38</v>
      </c>
      <c r="W64" s="4">
        <v>13</v>
      </c>
      <c r="X64" s="4">
        <v>11</v>
      </c>
      <c r="Y64" s="4">
        <v>15</v>
      </c>
      <c r="Z64" s="4">
        <v>22</v>
      </c>
      <c r="AA64" s="4">
        <v>0</v>
      </c>
      <c r="AB64" s="4">
        <v>0</v>
      </c>
      <c r="AC64" s="4">
        <v>0</v>
      </c>
      <c r="AD64" s="4">
        <v>69</v>
      </c>
      <c r="AE64" s="4">
        <v>23</v>
      </c>
      <c r="AF64" s="4">
        <v>12</v>
      </c>
      <c r="AG64" s="4">
        <v>6</v>
      </c>
      <c r="AH64" s="4">
        <v>12</v>
      </c>
      <c r="AI64" s="4">
        <v>16</v>
      </c>
      <c r="AJ64" s="4">
        <v>0</v>
      </c>
      <c r="AK64" s="4">
        <v>0</v>
      </c>
      <c r="AL64" s="4">
        <v>0</v>
      </c>
      <c r="AM64" s="4">
        <v>126</v>
      </c>
      <c r="AN64" s="4">
        <v>26</v>
      </c>
      <c r="AO64" s="4">
        <v>23</v>
      </c>
      <c r="AP64" s="4">
        <v>15</v>
      </c>
      <c r="AQ64" s="4">
        <v>25</v>
      </c>
      <c r="AR64" s="4">
        <v>37</v>
      </c>
      <c r="AS64" s="4">
        <v>0</v>
      </c>
      <c r="AT64" s="4">
        <v>0</v>
      </c>
      <c r="AU64" s="4">
        <v>0</v>
      </c>
      <c r="AV64" s="4">
        <v>67</v>
      </c>
      <c r="AW64" s="4">
        <v>12</v>
      </c>
      <c r="AX64" s="4">
        <v>11</v>
      </c>
      <c r="AY64" s="4">
        <v>9</v>
      </c>
      <c r="AZ64" s="4">
        <v>14</v>
      </c>
      <c r="BA64" s="4">
        <v>21</v>
      </c>
      <c r="BB64" s="4">
        <v>0</v>
      </c>
      <c r="BC64" s="4">
        <v>0</v>
      </c>
      <c r="BD64" s="4">
        <v>0</v>
      </c>
      <c r="BE64" s="4">
        <v>59</v>
      </c>
      <c r="BF64" s="4">
        <v>14</v>
      </c>
      <c r="BG64" s="4">
        <v>12</v>
      </c>
      <c r="BH64" s="4">
        <v>6</v>
      </c>
      <c r="BI64" s="4">
        <v>11</v>
      </c>
      <c r="BJ64" s="4">
        <v>16</v>
      </c>
      <c r="BK64" s="4">
        <v>0</v>
      </c>
      <c r="BL64" s="4">
        <v>0</v>
      </c>
      <c r="BM64" s="4">
        <v>0</v>
      </c>
    </row>
    <row r="65" spans="1:65">
      <c r="A65" s="10">
        <v>41791</v>
      </c>
      <c r="B65" s="58" t="s">
        <v>2351</v>
      </c>
      <c r="C65" s="4">
        <v>202</v>
      </c>
      <c r="D65" s="4">
        <v>114</v>
      </c>
      <c r="E65" s="4">
        <v>44</v>
      </c>
      <c r="F65" s="4">
        <v>26</v>
      </c>
      <c r="G65" s="4">
        <v>9</v>
      </c>
      <c r="H65" s="4">
        <v>5</v>
      </c>
      <c r="I65" s="4">
        <v>4</v>
      </c>
      <c r="J65" s="4">
        <v>0</v>
      </c>
      <c r="K65" s="4">
        <v>0</v>
      </c>
      <c r="L65" s="4">
        <v>1490</v>
      </c>
      <c r="M65" s="4">
        <v>229</v>
      </c>
      <c r="N65" s="4">
        <v>280</v>
      </c>
      <c r="O65" s="4">
        <v>361</v>
      </c>
      <c r="P65" s="4">
        <v>207</v>
      </c>
      <c r="Q65" s="4">
        <v>170</v>
      </c>
      <c r="R65" s="4">
        <v>243</v>
      </c>
      <c r="S65" s="4">
        <v>0</v>
      </c>
      <c r="T65" s="4">
        <v>0</v>
      </c>
      <c r="U65" s="4">
        <v>580</v>
      </c>
      <c r="V65" s="4">
        <v>83</v>
      </c>
      <c r="W65" s="4">
        <v>113</v>
      </c>
      <c r="X65" s="4">
        <v>121</v>
      </c>
      <c r="Y65" s="4">
        <v>82</v>
      </c>
      <c r="Z65" s="4">
        <v>76</v>
      </c>
      <c r="AA65" s="4">
        <v>105</v>
      </c>
      <c r="AB65" s="4">
        <v>0</v>
      </c>
      <c r="AC65" s="4">
        <v>0</v>
      </c>
      <c r="AD65" s="4">
        <v>910</v>
      </c>
      <c r="AE65" s="4">
        <v>146</v>
      </c>
      <c r="AF65" s="4">
        <v>167</v>
      </c>
      <c r="AG65" s="4">
        <v>240</v>
      </c>
      <c r="AH65" s="4">
        <v>125</v>
      </c>
      <c r="AI65" s="4">
        <v>94</v>
      </c>
      <c r="AJ65" s="4">
        <v>138</v>
      </c>
      <c r="AK65" s="4">
        <v>0</v>
      </c>
      <c r="AL65" s="4">
        <v>0</v>
      </c>
      <c r="AM65" s="4">
        <v>1198</v>
      </c>
      <c r="AN65" s="4">
        <v>101</v>
      </c>
      <c r="AO65" s="4">
        <v>216</v>
      </c>
      <c r="AP65" s="4">
        <v>330</v>
      </c>
      <c r="AQ65" s="4">
        <v>138</v>
      </c>
      <c r="AR65" s="4">
        <v>170</v>
      </c>
      <c r="AS65" s="4">
        <v>243</v>
      </c>
      <c r="AT65" s="4">
        <v>0</v>
      </c>
      <c r="AU65" s="4">
        <v>0</v>
      </c>
      <c r="AV65" s="4">
        <v>453</v>
      </c>
      <c r="AW65" s="4">
        <v>38</v>
      </c>
      <c r="AX65" s="4">
        <v>79</v>
      </c>
      <c r="AY65" s="4">
        <v>109</v>
      </c>
      <c r="AZ65" s="4">
        <v>46</v>
      </c>
      <c r="BA65" s="4">
        <v>76</v>
      </c>
      <c r="BB65" s="4">
        <v>105</v>
      </c>
      <c r="BC65" s="4">
        <v>0</v>
      </c>
      <c r="BD65" s="4">
        <v>0</v>
      </c>
      <c r="BE65" s="4">
        <v>745</v>
      </c>
      <c r="BF65" s="4">
        <v>63</v>
      </c>
      <c r="BG65" s="4">
        <v>137</v>
      </c>
      <c r="BH65" s="4">
        <v>221</v>
      </c>
      <c r="BI65" s="4">
        <v>92</v>
      </c>
      <c r="BJ65" s="4">
        <v>94</v>
      </c>
      <c r="BK65" s="4">
        <v>138</v>
      </c>
      <c r="BL65" s="4">
        <v>0</v>
      </c>
      <c r="BM65" s="4">
        <v>0</v>
      </c>
    </row>
    <row r="66" spans="1:65">
      <c r="A66" s="10">
        <v>41791</v>
      </c>
      <c r="B66" s="58" t="s">
        <v>2353</v>
      </c>
      <c r="C66" s="4">
        <v>143</v>
      </c>
      <c r="D66" s="4">
        <v>114</v>
      </c>
      <c r="E66" s="4">
        <v>12</v>
      </c>
      <c r="F66" s="4">
        <v>8</v>
      </c>
      <c r="G66" s="4">
        <v>3</v>
      </c>
      <c r="H66" s="4">
        <v>2</v>
      </c>
      <c r="I66" s="4">
        <v>2</v>
      </c>
      <c r="J66" s="4">
        <v>1</v>
      </c>
      <c r="K66" s="4">
        <v>1</v>
      </c>
      <c r="L66" s="4">
        <v>788</v>
      </c>
      <c r="M66" s="4">
        <v>192</v>
      </c>
      <c r="N66" s="4">
        <v>73</v>
      </c>
      <c r="O66" s="4">
        <v>105</v>
      </c>
      <c r="P66" s="4">
        <v>74</v>
      </c>
      <c r="Q66" s="4">
        <v>63</v>
      </c>
      <c r="R66" s="4">
        <v>147</v>
      </c>
      <c r="S66" s="4">
        <v>134</v>
      </c>
      <c r="T66" s="4">
        <v>0</v>
      </c>
      <c r="U66" s="4">
        <v>354</v>
      </c>
      <c r="V66" s="4">
        <v>59</v>
      </c>
      <c r="W66" s="4">
        <v>23</v>
      </c>
      <c r="X66" s="4">
        <v>37</v>
      </c>
      <c r="Y66" s="4">
        <v>51</v>
      </c>
      <c r="Z66" s="4">
        <v>43</v>
      </c>
      <c r="AA66" s="4">
        <v>94</v>
      </c>
      <c r="AB66" s="4">
        <v>47</v>
      </c>
      <c r="AC66" s="4">
        <v>0</v>
      </c>
      <c r="AD66" s="4">
        <v>434</v>
      </c>
      <c r="AE66" s="4">
        <v>133</v>
      </c>
      <c r="AF66" s="4">
        <v>50</v>
      </c>
      <c r="AG66" s="4">
        <v>68</v>
      </c>
      <c r="AH66" s="4">
        <v>23</v>
      </c>
      <c r="AI66" s="4">
        <v>20</v>
      </c>
      <c r="AJ66" s="4">
        <v>53</v>
      </c>
      <c r="AK66" s="4">
        <v>87</v>
      </c>
      <c r="AL66" s="4">
        <v>0</v>
      </c>
      <c r="AM66" s="4">
        <v>610</v>
      </c>
      <c r="AN66" s="4">
        <v>85</v>
      </c>
      <c r="AO66" s="4">
        <v>56</v>
      </c>
      <c r="AP66" s="4">
        <v>78</v>
      </c>
      <c r="AQ66" s="4">
        <v>61</v>
      </c>
      <c r="AR66" s="4">
        <v>51</v>
      </c>
      <c r="AS66" s="4">
        <v>145</v>
      </c>
      <c r="AT66" s="4">
        <v>134</v>
      </c>
      <c r="AU66" s="4">
        <v>0</v>
      </c>
      <c r="AV66" s="4">
        <v>267</v>
      </c>
      <c r="AW66" s="4">
        <v>20</v>
      </c>
      <c r="AX66" s="4">
        <v>13</v>
      </c>
      <c r="AY66" s="4">
        <v>26</v>
      </c>
      <c r="AZ66" s="4">
        <v>38</v>
      </c>
      <c r="BA66" s="4">
        <v>31</v>
      </c>
      <c r="BB66" s="4">
        <v>92</v>
      </c>
      <c r="BC66" s="4">
        <v>47</v>
      </c>
      <c r="BD66" s="4">
        <v>0</v>
      </c>
      <c r="BE66" s="4">
        <v>343</v>
      </c>
      <c r="BF66" s="4">
        <v>65</v>
      </c>
      <c r="BG66" s="4">
        <v>43</v>
      </c>
      <c r="BH66" s="4">
        <v>52</v>
      </c>
      <c r="BI66" s="4">
        <v>23</v>
      </c>
      <c r="BJ66" s="4">
        <v>20</v>
      </c>
      <c r="BK66" s="4">
        <v>53</v>
      </c>
      <c r="BL66" s="4">
        <v>87</v>
      </c>
      <c r="BM66" s="4">
        <v>0</v>
      </c>
    </row>
    <row r="67" spans="1:65">
      <c r="A67" s="10">
        <v>41791</v>
      </c>
      <c r="B67" s="58" t="s">
        <v>2355</v>
      </c>
      <c r="C67" s="4">
        <v>64</v>
      </c>
      <c r="D67" s="4">
        <v>49</v>
      </c>
      <c r="E67" s="4">
        <v>11</v>
      </c>
      <c r="F67" s="4">
        <v>2</v>
      </c>
      <c r="G67" s="4">
        <v>2</v>
      </c>
      <c r="H67" s="4">
        <v>0</v>
      </c>
      <c r="I67" s="4">
        <v>0</v>
      </c>
      <c r="J67" s="4">
        <v>0</v>
      </c>
      <c r="K67" s="4">
        <v>0</v>
      </c>
      <c r="L67" s="4">
        <v>213</v>
      </c>
      <c r="M67" s="4">
        <v>75</v>
      </c>
      <c r="N67" s="4">
        <v>65</v>
      </c>
      <c r="O67" s="4">
        <v>23</v>
      </c>
      <c r="P67" s="4">
        <v>50</v>
      </c>
      <c r="Q67" s="4">
        <v>0</v>
      </c>
      <c r="R67" s="4">
        <v>0</v>
      </c>
      <c r="S67" s="4">
        <v>0</v>
      </c>
      <c r="T67" s="4">
        <v>0</v>
      </c>
      <c r="U67" s="4">
        <v>82</v>
      </c>
      <c r="V67" s="4">
        <v>21</v>
      </c>
      <c r="W67" s="4">
        <v>26</v>
      </c>
      <c r="X67" s="4">
        <v>7</v>
      </c>
      <c r="Y67" s="4">
        <v>28</v>
      </c>
      <c r="Z67" s="4">
        <v>0</v>
      </c>
      <c r="AA67" s="4">
        <v>0</v>
      </c>
      <c r="AB67" s="4">
        <v>0</v>
      </c>
      <c r="AC67" s="4">
        <v>0</v>
      </c>
      <c r="AD67" s="4">
        <v>131</v>
      </c>
      <c r="AE67" s="4">
        <v>54</v>
      </c>
      <c r="AF67" s="4">
        <v>39</v>
      </c>
      <c r="AG67" s="4">
        <v>16</v>
      </c>
      <c r="AH67" s="4">
        <v>22</v>
      </c>
      <c r="AI67" s="4">
        <v>0</v>
      </c>
      <c r="AJ67" s="4">
        <v>0</v>
      </c>
      <c r="AK67" s="4">
        <v>0</v>
      </c>
      <c r="AL67" s="4">
        <v>0</v>
      </c>
      <c r="AM67" s="4">
        <v>141</v>
      </c>
      <c r="AN67" s="4">
        <v>23</v>
      </c>
      <c r="AO67" s="4">
        <v>49</v>
      </c>
      <c r="AP67" s="4">
        <v>21</v>
      </c>
      <c r="AQ67" s="4">
        <v>48</v>
      </c>
      <c r="AR67" s="4">
        <v>0</v>
      </c>
      <c r="AS67" s="4">
        <v>0</v>
      </c>
      <c r="AT67" s="4">
        <v>0</v>
      </c>
      <c r="AU67" s="4">
        <v>0</v>
      </c>
      <c r="AV67" s="4">
        <v>56</v>
      </c>
      <c r="AW67" s="4">
        <v>7</v>
      </c>
      <c r="AX67" s="4">
        <v>18</v>
      </c>
      <c r="AY67" s="4">
        <v>5</v>
      </c>
      <c r="AZ67" s="4">
        <v>26</v>
      </c>
      <c r="BA67" s="4">
        <v>0</v>
      </c>
      <c r="BB67" s="4">
        <v>0</v>
      </c>
      <c r="BC67" s="4">
        <v>0</v>
      </c>
      <c r="BD67" s="4">
        <v>0</v>
      </c>
      <c r="BE67" s="4">
        <v>85</v>
      </c>
      <c r="BF67" s="4">
        <v>16</v>
      </c>
      <c r="BG67" s="4">
        <v>31</v>
      </c>
      <c r="BH67" s="4">
        <v>16</v>
      </c>
      <c r="BI67" s="4">
        <v>22</v>
      </c>
      <c r="BJ67" s="4">
        <v>0</v>
      </c>
      <c r="BK67" s="4">
        <v>0</v>
      </c>
      <c r="BL67" s="4">
        <v>0</v>
      </c>
      <c r="BM67" s="4">
        <v>0</v>
      </c>
    </row>
    <row r="68" spans="1:65">
      <c r="A68" s="10">
        <v>41791</v>
      </c>
      <c r="B68" s="58" t="s">
        <v>2357</v>
      </c>
      <c r="C68" s="4">
        <v>118</v>
      </c>
      <c r="D68" s="4">
        <v>39</v>
      </c>
      <c r="E68" s="4">
        <v>34</v>
      </c>
      <c r="F68" s="4">
        <v>24</v>
      </c>
      <c r="G68" s="4">
        <v>9</v>
      </c>
      <c r="H68" s="4">
        <v>7</v>
      </c>
      <c r="I68" s="4">
        <v>2</v>
      </c>
      <c r="J68" s="4">
        <v>3</v>
      </c>
      <c r="K68" s="4">
        <v>0</v>
      </c>
      <c r="L68" s="4">
        <v>1690</v>
      </c>
      <c r="M68" s="4">
        <v>80</v>
      </c>
      <c r="N68" s="4">
        <v>225</v>
      </c>
      <c r="O68" s="4">
        <v>332</v>
      </c>
      <c r="P68" s="4">
        <v>213</v>
      </c>
      <c r="Q68" s="4">
        <v>252</v>
      </c>
      <c r="R68" s="4">
        <v>136</v>
      </c>
      <c r="S68" s="4">
        <v>452</v>
      </c>
      <c r="T68" s="4">
        <v>0</v>
      </c>
      <c r="U68" s="4">
        <v>386</v>
      </c>
      <c r="V68" s="4">
        <v>38</v>
      </c>
      <c r="W68" s="4">
        <v>47</v>
      </c>
      <c r="X68" s="4">
        <v>90</v>
      </c>
      <c r="Y68" s="4">
        <v>44</v>
      </c>
      <c r="Z68" s="4">
        <v>37</v>
      </c>
      <c r="AA68" s="4">
        <v>30</v>
      </c>
      <c r="AB68" s="4">
        <v>100</v>
      </c>
      <c r="AC68" s="4">
        <v>0</v>
      </c>
      <c r="AD68" s="4">
        <v>1304</v>
      </c>
      <c r="AE68" s="4">
        <v>42</v>
      </c>
      <c r="AF68" s="4">
        <v>178</v>
      </c>
      <c r="AG68" s="4">
        <v>242</v>
      </c>
      <c r="AH68" s="4">
        <v>169</v>
      </c>
      <c r="AI68" s="4">
        <v>215</v>
      </c>
      <c r="AJ68" s="4">
        <v>106</v>
      </c>
      <c r="AK68" s="4">
        <v>352</v>
      </c>
      <c r="AL68" s="4">
        <v>0</v>
      </c>
      <c r="AM68" s="4">
        <v>1508</v>
      </c>
      <c r="AN68" s="4">
        <v>42</v>
      </c>
      <c r="AO68" s="4">
        <v>192</v>
      </c>
      <c r="AP68" s="4">
        <v>261</v>
      </c>
      <c r="AQ68" s="4">
        <v>203</v>
      </c>
      <c r="AR68" s="4">
        <v>232</v>
      </c>
      <c r="AS68" s="4">
        <v>136</v>
      </c>
      <c r="AT68" s="4">
        <v>442</v>
      </c>
      <c r="AU68" s="4">
        <v>0</v>
      </c>
      <c r="AV68" s="4">
        <v>302</v>
      </c>
      <c r="AW68" s="4">
        <v>6</v>
      </c>
      <c r="AX68" s="4">
        <v>25</v>
      </c>
      <c r="AY68" s="4">
        <v>67</v>
      </c>
      <c r="AZ68" s="4">
        <v>41</v>
      </c>
      <c r="BA68" s="4">
        <v>35</v>
      </c>
      <c r="BB68" s="4">
        <v>30</v>
      </c>
      <c r="BC68" s="4">
        <v>98</v>
      </c>
      <c r="BD68" s="4">
        <v>0</v>
      </c>
      <c r="BE68" s="4">
        <v>1206</v>
      </c>
      <c r="BF68" s="4">
        <v>36</v>
      </c>
      <c r="BG68" s="4">
        <v>167</v>
      </c>
      <c r="BH68" s="4">
        <v>194</v>
      </c>
      <c r="BI68" s="4">
        <v>162</v>
      </c>
      <c r="BJ68" s="4">
        <v>197</v>
      </c>
      <c r="BK68" s="4">
        <v>106</v>
      </c>
      <c r="BL68" s="4">
        <v>344</v>
      </c>
      <c r="BM68" s="4">
        <v>0</v>
      </c>
    </row>
    <row r="69" spans="1:65">
      <c r="A69" s="10">
        <v>41791</v>
      </c>
      <c r="B69" s="58" t="s">
        <v>2359</v>
      </c>
      <c r="C69" s="4">
        <v>5</v>
      </c>
      <c r="D69" s="4">
        <v>0</v>
      </c>
      <c r="E69" s="4">
        <v>2</v>
      </c>
      <c r="F69" s="4">
        <v>1</v>
      </c>
      <c r="G69" s="4">
        <v>0</v>
      </c>
      <c r="H69" s="4">
        <v>1</v>
      </c>
      <c r="I69" s="4">
        <v>0</v>
      </c>
      <c r="J69" s="4">
        <v>1</v>
      </c>
      <c r="K69" s="4">
        <v>0</v>
      </c>
      <c r="L69" s="4">
        <v>159</v>
      </c>
      <c r="M69" s="4">
        <v>0</v>
      </c>
      <c r="N69" s="4">
        <v>12</v>
      </c>
      <c r="O69" s="4">
        <v>10</v>
      </c>
      <c r="P69" s="4">
        <v>0</v>
      </c>
      <c r="Q69" s="4">
        <v>31</v>
      </c>
      <c r="R69" s="4">
        <v>0</v>
      </c>
      <c r="S69" s="4">
        <v>106</v>
      </c>
      <c r="T69" s="4">
        <v>0</v>
      </c>
      <c r="U69" s="4">
        <v>93</v>
      </c>
      <c r="V69" s="4">
        <v>0</v>
      </c>
      <c r="W69" s="4">
        <v>5</v>
      </c>
      <c r="X69" s="4">
        <v>5</v>
      </c>
      <c r="Y69" s="4">
        <v>0</v>
      </c>
      <c r="Z69" s="4">
        <v>14</v>
      </c>
      <c r="AA69" s="4">
        <v>0</v>
      </c>
      <c r="AB69" s="4">
        <v>69</v>
      </c>
      <c r="AC69" s="4">
        <v>0</v>
      </c>
      <c r="AD69" s="4">
        <v>66</v>
      </c>
      <c r="AE69" s="4">
        <v>0</v>
      </c>
      <c r="AF69" s="4">
        <v>7</v>
      </c>
      <c r="AG69" s="4">
        <v>5</v>
      </c>
      <c r="AH69" s="4">
        <v>0</v>
      </c>
      <c r="AI69" s="4">
        <v>17</v>
      </c>
      <c r="AJ69" s="4">
        <v>0</v>
      </c>
      <c r="AK69" s="4">
        <v>37</v>
      </c>
      <c r="AL69" s="4">
        <v>0</v>
      </c>
      <c r="AM69" s="4">
        <v>159</v>
      </c>
      <c r="AN69" s="4">
        <v>0</v>
      </c>
      <c r="AO69" s="4">
        <v>12</v>
      </c>
      <c r="AP69" s="4">
        <v>10</v>
      </c>
      <c r="AQ69" s="4">
        <v>0</v>
      </c>
      <c r="AR69" s="4">
        <v>31</v>
      </c>
      <c r="AS69" s="4">
        <v>0</v>
      </c>
      <c r="AT69" s="4">
        <v>106</v>
      </c>
      <c r="AU69" s="4">
        <v>0</v>
      </c>
      <c r="AV69" s="4">
        <v>93</v>
      </c>
      <c r="AW69" s="4">
        <v>0</v>
      </c>
      <c r="AX69" s="4">
        <v>5</v>
      </c>
      <c r="AY69" s="4">
        <v>5</v>
      </c>
      <c r="AZ69" s="4">
        <v>0</v>
      </c>
      <c r="BA69" s="4">
        <v>14</v>
      </c>
      <c r="BB69" s="4">
        <v>0</v>
      </c>
      <c r="BC69" s="4">
        <v>69</v>
      </c>
      <c r="BD69" s="4">
        <v>0</v>
      </c>
      <c r="BE69" s="4">
        <v>66</v>
      </c>
      <c r="BF69" s="4">
        <v>0</v>
      </c>
      <c r="BG69" s="4">
        <v>7</v>
      </c>
      <c r="BH69" s="4">
        <v>5</v>
      </c>
      <c r="BI69" s="4">
        <v>0</v>
      </c>
      <c r="BJ69" s="4">
        <v>17</v>
      </c>
      <c r="BK69" s="4">
        <v>0</v>
      </c>
      <c r="BL69" s="4">
        <v>37</v>
      </c>
      <c r="BM69" s="4">
        <v>0</v>
      </c>
    </row>
    <row r="70" spans="1:65">
      <c r="A70" s="10">
        <v>41791</v>
      </c>
      <c r="B70" s="58" t="s">
        <v>2361</v>
      </c>
      <c r="C70" s="4">
        <v>118</v>
      </c>
      <c r="D70" s="4">
        <v>69</v>
      </c>
      <c r="E70" s="4">
        <v>20</v>
      </c>
      <c r="F70" s="4">
        <v>13</v>
      </c>
      <c r="G70" s="4">
        <v>4</v>
      </c>
      <c r="H70" s="4">
        <v>3</v>
      </c>
      <c r="I70" s="4">
        <v>5</v>
      </c>
      <c r="J70" s="4">
        <v>1</v>
      </c>
      <c r="K70" s="4">
        <v>3</v>
      </c>
      <c r="L70" s="4">
        <v>1161</v>
      </c>
      <c r="M70" s="4">
        <v>157</v>
      </c>
      <c r="N70" s="4">
        <v>134</v>
      </c>
      <c r="O70" s="4">
        <v>192</v>
      </c>
      <c r="P70" s="4">
        <v>93</v>
      </c>
      <c r="Q70" s="4">
        <v>100</v>
      </c>
      <c r="R70" s="4">
        <v>362</v>
      </c>
      <c r="S70" s="4">
        <v>123</v>
      </c>
      <c r="T70" s="4">
        <v>0</v>
      </c>
      <c r="U70" s="4">
        <v>884</v>
      </c>
      <c r="V70" s="4">
        <v>113</v>
      </c>
      <c r="W70" s="4">
        <v>99</v>
      </c>
      <c r="X70" s="4">
        <v>157</v>
      </c>
      <c r="Y70" s="4">
        <v>68</v>
      </c>
      <c r="Z70" s="4">
        <v>90</v>
      </c>
      <c r="AA70" s="4">
        <v>292</v>
      </c>
      <c r="AB70" s="4">
        <v>65</v>
      </c>
      <c r="AC70" s="4">
        <v>0</v>
      </c>
      <c r="AD70" s="4">
        <v>277</v>
      </c>
      <c r="AE70" s="4">
        <v>44</v>
      </c>
      <c r="AF70" s="4">
        <v>35</v>
      </c>
      <c r="AG70" s="4">
        <v>35</v>
      </c>
      <c r="AH70" s="4">
        <v>25</v>
      </c>
      <c r="AI70" s="4">
        <v>10</v>
      </c>
      <c r="AJ70" s="4">
        <v>70</v>
      </c>
      <c r="AK70" s="4">
        <v>58</v>
      </c>
      <c r="AL70" s="4">
        <v>0</v>
      </c>
      <c r="AM70" s="4">
        <v>1047</v>
      </c>
      <c r="AN70" s="4">
        <v>99</v>
      </c>
      <c r="AO70" s="4">
        <v>110</v>
      </c>
      <c r="AP70" s="4">
        <v>166</v>
      </c>
      <c r="AQ70" s="4">
        <v>91</v>
      </c>
      <c r="AR70" s="4">
        <v>97</v>
      </c>
      <c r="AS70" s="4">
        <v>362</v>
      </c>
      <c r="AT70" s="4">
        <v>122</v>
      </c>
      <c r="AU70" s="4">
        <v>0</v>
      </c>
      <c r="AV70" s="4">
        <v>790</v>
      </c>
      <c r="AW70" s="4">
        <v>64</v>
      </c>
      <c r="AX70" s="4">
        <v>79</v>
      </c>
      <c r="AY70" s="4">
        <v>137</v>
      </c>
      <c r="AZ70" s="4">
        <v>66</v>
      </c>
      <c r="BA70" s="4">
        <v>88</v>
      </c>
      <c r="BB70" s="4">
        <v>292</v>
      </c>
      <c r="BC70" s="4">
        <v>64</v>
      </c>
      <c r="BD70" s="4">
        <v>0</v>
      </c>
      <c r="BE70" s="4">
        <v>257</v>
      </c>
      <c r="BF70" s="4">
        <v>35</v>
      </c>
      <c r="BG70" s="4">
        <v>31</v>
      </c>
      <c r="BH70" s="4">
        <v>29</v>
      </c>
      <c r="BI70" s="4">
        <v>25</v>
      </c>
      <c r="BJ70" s="4">
        <v>9</v>
      </c>
      <c r="BK70" s="4">
        <v>70</v>
      </c>
      <c r="BL70" s="4">
        <v>58</v>
      </c>
      <c r="BM70" s="4">
        <v>0</v>
      </c>
    </row>
    <row r="71" spans="1:65" ht="14.25" customHeight="1">
      <c r="A71" s="10">
        <v>41791</v>
      </c>
      <c r="B71" s="4" t="s">
        <v>1524</v>
      </c>
      <c r="C71" s="4">
        <v>2</v>
      </c>
      <c r="D71" s="4">
        <v>1</v>
      </c>
      <c r="E71" s="4">
        <v>1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9</v>
      </c>
      <c r="M71" s="4">
        <v>3</v>
      </c>
      <c r="N71" s="4">
        <v>6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4</v>
      </c>
      <c r="V71" s="4">
        <v>2</v>
      </c>
      <c r="W71" s="4">
        <v>2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5</v>
      </c>
      <c r="AE71" s="4">
        <v>1</v>
      </c>
      <c r="AF71" s="4">
        <v>4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6</v>
      </c>
      <c r="AN71" s="4">
        <v>1</v>
      </c>
      <c r="AO71" s="4">
        <v>5</v>
      </c>
      <c r="AP71" s="4">
        <v>0</v>
      </c>
      <c r="AQ71" s="4">
        <v>0</v>
      </c>
      <c r="AR71" s="4">
        <v>0</v>
      </c>
      <c r="AS71" s="4">
        <v>0</v>
      </c>
      <c r="AT71" s="4">
        <v>0</v>
      </c>
      <c r="AU71" s="4">
        <v>0</v>
      </c>
      <c r="AV71" s="4">
        <v>1</v>
      </c>
      <c r="AW71" s="4">
        <v>0</v>
      </c>
      <c r="AX71" s="4">
        <v>1</v>
      </c>
      <c r="AY71" s="4">
        <v>0</v>
      </c>
      <c r="AZ71" s="4">
        <v>0</v>
      </c>
      <c r="BA71" s="4">
        <v>0</v>
      </c>
      <c r="BB71" s="4">
        <v>0</v>
      </c>
      <c r="BC71" s="4">
        <v>0</v>
      </c>
      <c r="BD71" s="4">
        <v>0</v>
      </c>
      <c r="BE71" s="4">
        <v>5</v>
      </c>
      <c r="BF71" s="4">
        <v>1</v>
      </c>
      <c r="BG71" s="4">
        <v>4</v>
      </c>
      <c r="BH71" s="4">
        <v>0</v>
      </c>
      <c r="BI71" s="4">
        <v>0</v>
      </c>
      <c r="BJ71" s="4">
        <v>0</v>
      </c>
      <c r="BK71" s="4">
        <v>0</v>
      </c>
      <c r="BL71" s="4">
        <v>0</v>
      </c>
      <c r="BM71" s="4">
        <v>0</v>
      </c>
    </row>
    <row r="72" spans="1:65">
      <c r="A72" s="10">
        <v>41791</v>
      </c>
      <c r="B72" s="4" t="s">
        <v>1525</v>
      </c>
      <c r="C72" s="4">
        <v>476</v>
      </c>
      <c r="D72" s="4">
        <v>225</v>
      </c>
      <c r="E72" s="4">
        <v>111</v>
      </c>
      <c r="F72" s="4">
        <v>64</v>
      </c>
      <c r="G72" s="4">
        <v>23</v>
      </c>
      <c r="H72" s="4">
        <v>21</v>
      </c>
      <c r="I72" s="4">
        <v>14</v>
      </c>
      <c r="J72" s="4">
        <v>16</v>
      </c>
      <c r="K72" s="4">
        <v>2</v>
      </c>
      <c r="L72" s="4">
        <v>9886</v>
      </c>
      <c r="M72" s="4">
        <v>511</v>
      </c>
      <c r="N72" s="4">
        <v>731</v>
      </c>
      <c r="O72" s="4">
        <v>834</v>
      </c>
      <c r="P72" s="4">
        <v>572</v>
      </c>
      <c r="Q72" s="4">
        <v>818</v>
      </c>
      <c r="R72" s="4">
        <v>895</v>
      </c>
      <c r="S72" s="4">
        <v>5525</v>
      </c>
      <c r="T72" s="4">
        <v>0</v>
      </c>
      <c r="U72" s="4">
        <v>7962</v>
      </c>
      <c r="V72" s="4">
        <v>360</v>
      </c>
      <c r="W72" s="4">
        <v>531</v>
      </c>
      <c r="X72" s="4">
        <v>623</v>
      </c>
      <c r="Y72" s="4">
        <v>438</v>
      </c>
      <c r="Z72" s="4">
        <v>555</v>
      </c>
      <c r="AA72" s="4">
        <v>677</v>
      </c>
      <c r="AB72" s="4">
        <v>4778</v>
      </c>
      <c r="AC72" s="4">
        <v>0</v>
      </c>
      <c r="AD72" s="4">
        <v>1924</v>
      </c>
      <c r="AE72" s="4">
        <v>151</v>
      </c>
      <c r="AF72" s="4">
        <v>200</v>
      </c>
      <c r="AG72" s="4">
        <v>211</v>
      </c>
      <c r="AH72" s="4">
        <v>134</v>
      </c>
      <c r="AI72" s="4">
        <v>263</v>
      </c>
      <c r="AJ72" s="4">
        <v>218</v>
      </c>
      <c r="AK72" s="4">
        <v>747</v>
      </c>
      <c r="AL72" s="4">
        <v>0</v>
      </c>
      <c r="AM72" s="4">
        <v>9010</v>
      </c>
      <c r="AN72" s="4">
        <v>224</v>
      </c>
      <c r="AO72" s="4">
        <v>525</v>
      </c>
      <c r="AP72" s="4">
        <v>724</v>
      </c>
      <c r="AQ72" s="4">
        <v>522</v>
      </c>
      <c r="AR72" s="4">
        <v>720</v>
      </c>
      <c r="AS72" s="4">
        <v>817</v>
      </c>
      <c r="AT72" s="4">
        <v>5478</v>
      </c>
      <c r="AU72" s="4">
        <v>0</v>
      </c>
      <c r="AV72" s="4">
        <v>7281</v>
      </c>
      <c r="AW72" s="4">
        <v>137</v>
      </c>
      <c r="AX72" s="4">
        <v>370</v>
      </c>
      <c r="AY72" s="4">
        <v>542</v>
      </c>
      <c r="AZ72" s="4">
        <v>403</v>
      </c>
      <c r="BA72" s="4">
        <v>487</v>
      </c>
      <c r="BB72" s="4">
        <v>609</v>
      </c>
      <c r="BC72" s="4">
        <v>4733</v>
      </c>
      <c r="BD72" s="4">
        <v>0</v>
      </c>
      <c r="BE72" s="4">
        <v>1729</v>
      </c>
      <c r="BF72" s="4">
        <v>87</v>
      </c>
      <c r="BG72" s="4">
        <v>155</v>
      </c>
      <c r="BH72" s="4">
        <v>182</v>
      </c>
      <c r="BI72" s="4">
        <v>119</v>
      </c>
      <c r="BJ72" s="4">
        <v>233</v>
      </c>
      <c r="BK72" s="4">
        <v>208</v>
      </c>
      <c r="BL72" s="4">
        <v>745</v>
      </c>
      <c r="BM72" s="4">
        <v>0</v>
      </c>
    </row>
    <row r="73" spans="1:65" ht="12.75" customHeight="1">
      <c r="A73" s="10">
        <v>41791</v>
      </c>
      <c r="B73" s="4" t="s">
        <v>1526</v>
      </c>
      <c r="C73" s="4">
        <v>1356</v>
      </c>
      <c r="D73" s="4">
        <v>841</v>
      </c>
      <c r="E73" s="4">
        <v>218</v>
      </c>
      <c r="F73" s="4">
        <v>150</v>
      </c>
      <c r="G73" s="4">
        <v>64</v>
      </c>
      <c r="H73" s="4">
        <v>39</v>
      </c>
      <c r="I73" s="4">
        <v>24</v>
      </c>
      <c r="J73" s="4">
        <v>12</v>
      </c>
      <c r="K73" s="4">
        <v>8</v>
      </c>
      <c r="L73" s="4">
        <v>11543</v>
      </c>
      <c r="M73" s="4">
        <v>1661</v>
      </c>
      <c r="N73" s="4">
        <v>1384</v>
      </c>
      <c r="O73" s="4">
        <v>2052</v>
      </c>
      <c r="P73" s="4">
        <v>1528</v>
      </c>
      <c r="Q73" s="4">
        <v>1352</v>
      </c>
      <c r="R73" s="4">
        <v>1589</v>
      </c>
      <c r="S73" s="4">
        <v>1977</v>
      </c>
      <c r="T73" s="4">
        <v>0</v>
      </c>
      <c r="U73" s="4">
        <v>5798</v>
      </c>
      <c r="V73" s="4">
        <v>860</v>
      </c>
      <c r="W73" s="4">
        <v>707</v>
      </c>
      <c r="X73" s="4">
        <v>1056</v>
      </c>
      <c r="Y73" s="4">
        <v>765</v>
      </c>
      <c r="Z73" s="4">
        <v>641</v>
      </c>
      <c r="AA73" s="4">
        <v>938</v>
      </c>
      <c r="AB73" s="4">
        <v>831</v>
      </c>
      <c r="AC73" s="4">
        <v>0</v>
      </c>
      <c r="AD73" s="4">
        <v>5745</v>
      </c>
      <c r="AE73" s="4">
        <v>801</v>
      </c>
      <c r="AF73" s="4">
        <v>677</v>
      </c>
      <c r="AG73" s="4">
        <v>996</v>
      </c>
      <c r="AH73" s="4">
        <v>763</v>
      </c>
      <c r="AI73" s="4">
        <v>711</v>
      </c>
      <c r="AJ73" s="4">
        <v>651</v>
      </c>
      <c r="AK73" s="4">
        <v>1146</v>
      </c>
      <c r="AL73" s="4">
        <v>0</v>
      </c>
      <c r="AM73" s="4">
        <v>9689</v>
      </c>
      <c r="AN73" s="4">
        <v>684</v>
      </c>
      <c r="AO73" s="4">
        <v>1119</v>
      </c>
      <c r="AP73" s="4">
        <v>1779</v>
      </c>
      <c r="AQ73" s="4">
        <v>1337</v>
      </c>
      <c r="AR73" s="4">
        <v>1268</v>
      </c>
      <c r="AS73" s="4">
        <v>1547</v>
      </c>
      <c r="AT73" s="4">
        <v>1955</v>
      </c>
      <c r="AU73" s="4">
        <v>0</v>
      </c>
      <c r="AV73" s="4">
        <v>4737</v>
      </c>
      <c r="AW73" s="4">
        <v>301</v>
      </c>
      <c r="AX73" s="4">
        <v>530</v>
      </c>
      <c r="AY73" s="4">
        <v>903</v>
      </c>
      <c r="AZ73" s="4">
        <v>659</v>
      </c>
      <c r="BA73" s="4">
        <v>608</v>
      </c>
      <c r="BB73" s="4">
        <v>916</v>
      </c>
      <c r="BC73" s="4">
        <v>820</v>
      </c>
      <c r="BD73" s="4">
        <v>0</v>
      </c>
      <c r="BE73" s="4">
        <v>4952</v>
      </c>
      <c r="BF73" s="4">
        <v>383</v>
      </c>
      <c r="BG73" s="4">
        <v>589</v>
      </c>
      <c r="BH73" s="4">
        <v>876</v>
      </c>
      <c r="BI73" s="4">
        <v>678</v>
      </c>
      <c r="BJ73" s="4">
        <v>660</v>
      </c>
      <c r="BK73" s="4">
        <v>631</v>
      </c>
      <c r="BL73" s="4">
        <v>1135</v>
      </c>
      <c r="BM73" s="4">
        <v>0</v>
      </c>
    </row>
  </sheetData>
  <autoFilter ref="A7:BM7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9">
    <mergeCell ref="AV5:BD5"/>
    <mergeCell ref="BE5:BM5"/>
    <mergeCell ref="C5:K5"/>
    <mergeCell ref="L5:T5"/>
    <mergeCell ref="A5:A6"/>
    <mergeCell ref="B5:B6"/>
    <mergeCell ref="U5:AC5"/>
    <mergeCell ref="AD5:AL5"/>
    <mergeCell ref="AM5:AU5"/>
  </mergeCells>
  <phoneticPr fontId="18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topLeftCell="C1" workbookViewId="0">
      <selection activeCell="O11" sqref="O11"/>
    </sheetView>
  </sheetViews>
  <sheetFormatPr defaultRowHeight="14.25"/>
  <cols>
    <col min="1" max="1" width="30.21875" bestFit="1" customWidth="1"/>
    <col min="2" max="2" width="28" bestFit="1" customWidth="1"/>
  </cols>
  <sheetData>
    <row r="1" spans="1:2">
      <c r="A1" s="47" t="s">
        <v>423</v>
      </c>
      <c r="B1" s="48">
        <v>41791</v>
      </c>
    </row>
    <row r="3" spans="1:2">
      <c r="A3" s="47" t="s">
        <v>1975</v>
      </c>
      <c r="B3" t="s">
        <v>2080</v>
      </c>
    </row>
    <row r="4" spans="1:2">
      <c r="A4" s="50" t="s">
        <v>2335</v>
      </c>
      <c r="B4" s="1">
        <v>8542</v>
      </c>
    </row>
    <row r="5" spans="1:2">
      <c r="A5" s="50" t="s">
        <v>2343</v>
      </c>
      <c r="B5" s="1">
        <v>3058</v>
      </c>
    </row>
    <row r="6" spans="1:2">
      <c r="A6" s="50" t="s">
        <v>2341</v>
      </c>
      <c r="B6" s="1">
        <v>2147</v>
      </c>
    </row>
    <row r="7" spans="1:2">
      <c r="A7" s="50" t="s">
        <v>2357</v>
      </c>
      <c r="B7" s="1">
        <v>1690</v>
      </c>
    </row>
    <row r="8" spans="1:2">
      <c r="A8" s="50" t="s">
        <v>2351</v>
      </c>
      <c r="B8" s="1">
        <v>1490</v>
      </c>
    </row>
    <row r="9" spans="1:2">
      <c r="A9" s="50" t="s">
        <v>2333</v>
      </c>
      <c r="B9" s="1">
        <v>1344</v>
      </c>
    </row>
    <row r="10" spans="1:2">
      <c r="A10" s="50" t="s">
        <v>2361</v>
      </c>
      <c r="B10" s="1">
        <v>1161</v>
      </c>
    </row>
    <row r="11" spans="1:2">
      <c r="A11" s="50" t="s">
        <v>2353</v>
      </c>
      <c r="B11" s="1">
        <v>788</v>
      </c>
    </row>
    <row r="12" spans="1:2">
      <c r="A12" s="50" t="s">
        <v>2347</v>
      </c>
      <c r="B12" s="1">
        <v>506</v>
      </c>
    </row>
    <row r="13" spans="1:2">
      <c r="A13" s="50" t="s">
        <v>2355</v>
      </c>
      <c r="B13" s="1">
        <v>213</v>
      </c>
    </row>
    <row r="14" spans="1:2">
      <c r="A14" s="50" t="s">
        <v>2349</v>
      </c>
      <c r="B14" s="1">
        <v>168</v>
      </c>
    </row>
    <row r="15" spans="1:2">
      <c r="A15" s="50" t="s">
        <v>2359</v>
      </c>
      <c r="B15" s="1">
        <v>159</v>
      </c>
    </row>
    <row r="16" spans="1:2">
      <c r="A16" s="50" t="s">
        <v>2345</v>
      </c>
      <c r="B16" s="1">
        <v>151</v>
      </c>
    </row>
    <row r="17" spans="1:2">
      <c r="A17" s="50" t="s">
        <v>2337</v>
      </c>
      <c r="B17" s="1">
        <v>10</v>
      </c>
    </row>
    <row r="18" spans="1:2">
      <c r="A18" s="50" t="s">
        <v>2330</v>
      </c>
      <c r="B18" s="1">
        <v>9</v>
      </c>
    </row>
    <row r="19" spans="1:2">
      <c r="A19" s="50" t="s">
        <v>2339</v>
      </c>
      <c r="B19" s="1">
        <v>2</v>
      </c>
    </row>
    <row r="20" spans="1:2">
      <c r="A20" s="50" t="s">
        <v>2328</v>
      </c>
      <c r="B20" s="1">
        <v>0</v>
      </c>
    </row>
    <row r="21" spans="1:2">
      <c r="A21" s="50" t="s">
        <v>2331</v>
      </c>
      <c r="B21" s="1">
        <v>0</v>
      </c>
    </row>
    <row r="22" spans="1:2">
      <c r="A22" s="50" t="s">
        <v>1976</v>
      </c>
      <c r="B22" s="1">
        <v>21438</v>
      </c>
    </row>
  </sheetData>
  <phoneticPr fontId="18"/>
  <pageMargins left="0.7" right="0.7" top="0.75" bottom="0.75" header="0.3" footer="0.3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"/>
  <sheetViews>
    <sheetView topLeftCell="A76" workbookViewId="0"/>
  </sheetViews>
  <sheetFormatPr defaultRowHeight="14.25"/>
  <cols>
    <col min="2" max="2" width="31.21875" bestFit="1" customWidth="1"/>
    <col min="3" max="3" width="12.44140625" bestFit="1" customWidth="1"/>
    <col min="43" max="43" width="8.88671875" style="73"/>
  </cols>
  <sheetData>
    <row r="1" spans="1:46" s="38" customFormat="1">
      <c r="A1" s="38" t="s">
        <v>1563</v>
      </c>
      <c r="AL1" s="73"/>
      <c r="AM1" s="73"/>
      <c r="AN1" s="73"/>
      <c r="AO1" s="73"/>
      <c r="AP1" s="73"/>
      <c r="AQ1" s="73"/>
      <c r="AR1" s="73"/>
      <c r="AS1" s="73"/>
      <c r="AT1" s="73"/>
    </row>
    <row r="2" spans="1:46" s="78" customFormat="1">
      <c r="A2" s="78" t="s">
        <v>3134</v>
      </c>
    </row>
    <row r="3" spans="1:46" s="78" customFormat="1">
      <c r="A3" s="78" t="s">
        <v>3178</v>
      </c>
    </row>
    <row r="4" spans="1:46">
      <c r="A4" t="s">
        <v>1527</v>
      </c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</row>
    <row r="5" spans="1:46">
      <c r="A5" s="4" t="s">
        <v>1544</v>
      </c>
      <c r="B5" s="4" t="s">
        <v>1560</v>
      </c>
      <c r="C5" s="4" t="s">
        <v>1543</v>
      </c>
      <c r="D5" s="4" t="s">
        <v>1536</v>
      </c>
      <c r="E5" s="4" t="s">
        <v>2384</v>
      </c>
      <c r="F5" s="4" t="s">
        <v>2278</v>
      </c>
      <c r="G5" s="4" t="s">
        <v>2279</v>
      </c>
      <c r="H5" s="4" t="s">
        <v>2280</v>
      </c>
      <c r="I5" s="4" t="s">
        <v>2281</v>
      </c>
      <c r="J5" s="4" t="s">
        <v>2282</v>
      </c>
      <c r="K5" s="4" t="s">
        <v>2283</v>
      </c>
      <c r="L5" s="4" t="s">
        <v>2284</v>
      </c>
      <c r="M5" s="4" t="s">
        <v>2285</v>
      </c>
      <c r="N5" s="4" t="s">
        <v>2286</v>
      </c>
      <c r="O5" s="4" t="s">
        <v>2385</v>
      </c>
      <c r="P5" s="4" t="s">
        <v>2291</v>
      </c>
      <c r="Q5" s="4" t="s">
        <v>2292</v>
      </c>
      <c r="R5" s="4" t="s">
        <v>2293</v>
      </c>
      <c r="S5" s="4" t="s">
        <v>2294</v>
      </c>
      <c r="T5" s="4" t="s">
        <v>2295</v>
      </c>
      <c r="U5" s="4" t="s">
        <v>2296</v>
      </c>
      <c r="V5" s="4" t="s">
        <v>2386</v>
      </c>
      <c r="W5" s="4" t="s">
        <v>2387</v>
      </c>
      <c r="X5" s="4" t="s">
        <v>2297</v>
      </c>
      <c r="Y5" s="4" t="s">
        <v>2298</v>
      </c>
      <c r="Z5" s="4" t="s">
        <v>2299</v>
      </c>
      <c r="AA5" s="4" t="s">
        <v>2300</v>
      </c>
      <c r="AB5" s="4" t="s">
        <v>2388</v>
      </c>
      <c r="AC5" s="4" t="s">
        <v>2389</v>
      </c>
      <c r="AD5" s="4" t="s">
        <v>2287</v>
      </c>
      <c r="AE5" s="4" t="s">
        <v>2288</v>
      </c>
      <c r="AF5" s="4" t="s">
        <v>2289</v>
      </c>
      <c r="AG5" s="4" t="s">
        <v>2290</v>
      </c>
      <c r="AH5" s="4" t="s">
        <v>2390</v>
      </c>
      <c r="AI5" s="4" t="s">
        <v>2391</v>
      </c>
      <c r="AJ5" s="4" t="s">
        <v>2392</v>
      </c>
      <c r="AK5" s="58" t="s">
        <v>2374</v>
      </c>
      <c r="AL5" s="58" t="s">
        <v>2375</v>
      </c>
      <c r="AM5" s="58" t="s">
        <v>2376</v>
      </c>
      <c r="AN5" s="58" t="s">
        <v>2377</v>
      </c>
      <c r="AO5" s="58" t="s">
        <v>2378</v>
      </c>
      <c r="AP5" s="58" t="s">
        <v>2382</v>
      </c>
      <c r="AQ5" s="58" t="s">
        <v>2383</v>
      </c>
      <c r="AR5" s="58" t="s">
        <v>2379</v>
      </c>
      <c r="AS5" s="58" t="s">
        <v>2380</v>
      </c>
      <c r="AT5" s="58" t="s">
        <v>2381</v>
      </c>
    </row>
    <row r="6" spans="1:46">
      <c r="A6" s="10">
        <v>39995</v>
      </c>
      <c r="B6" s="4" t="s">
        <v>1551</v>
      </c>
      <c r="C6" s="4" t="s">
        <v>1545</v>
      </c>
      <c r="D6" s="4">
        <v>2006</v>
      </c>
      <c r="E6" s="4">
        <v>1</v>
      </c>
      <c r="F6" s="4">
        <v>59</v>
      </c>
      <c r="G6" s="4">
        <v>56</v>
      </c>
      <c r="H6" s="4">
        <v>45</v>
      </c>
      <c r="I6" s="4">
        <v>48</v>
      </c>
      <c r="J6" s="4">
        <v>20</v>
      </c>
      <c r="K6" s="4">
        <v>48</v>
      </c>
      <c r="L6" s="4">
        <v>43</v>
      </c>
      <c r="M6" s="4">
        <v>36</v>
      </c>
      <c r="N6" s="4">
        <v>48</v>
      </c>
      <c r="O6" s="4">
        <v>155</v>
      </c>
      <c r="P6" s="4">
        <v>56</v>
      </c>
      <c r="Q6" s="4">
        <v>36</v>
      </c>
      <c r="R6" s="4">
        <v>23</v>
      </c>
      <c r="S6" s="4">
        <v>31</v>
      </c>
      <c r="T6" s="4">
        <v>21</v>
      </c>
      <c r="U6" s="4">
        <v>12</v>
      </c>
      <c r="V6" s="4">
        <v>258</v>
      </c>
      <c r="W6" s="4">
        <v>3</v>
      </c>
      <c r="X6" s="4">
        <v>53</v>
      </c>
      <c r="Y6" s="4">
        <v>36</v>
      </c>
      <c r="Z6" s="4">
        <v>21</v>
      </c>
      <c r="AA6" s="4">
        <v>15</v>
      </c>
      <c r="AB6" s="4">
        <v>61</v>
      </c>
      <c r="AC6" s="4">
        <v>468</v>
      </c>
      <c r="AD6" s="4">
        <v>35</v>
      </c>
      <c r="AE6" s="4">
        <v>17</v>
      </c>
      <c r="AF6" s="4">
        <v>57</v>
      </c>
      <c r="AG6" s="4">
        <v>22</v>
      </c>
      <c r="AH6" s="4">
        <v>27</v>
      </c>
      <c r="AI6" s="4">
        <v>58</v>
      </c>
      <c r="AJ6" s="4">
        <v>137</v>
      </c>
      <c r="AK6" s="58">
        <f>SUM(E6:N6)</f>
        <v>404</v>
      </c>
      <c r="AL6" s="58">
        <f>SUM(O6:U6)</f>
        <v>334</v>
      </c>
      <c r="AM6" s="58">
        <f>V6</f>
        <v>258</v>
      </c>
      <c r="AN6" s="58">
        <f>SUM(W6:AA6)</f>
        <v>128</v>
      </c>
      <c r="AO6" s="58">
        <f>AB6</f>
        <v>61</v>
      </c>
      <c r="AP6" s="58">
        <f>AC6</f>
        <v>468</v>
      </c>
      <c r="AQ6" s="58">
        <f>SUM(AD6:AG6)</f>
        <v>131</v>
      </c>
      <c r="AR6" s="58">
        <f>AH6</f>
        <v>27</v>
      </c>
      <c r="AS6" s="58">
        <f>AI6</f>
        <v>58</v>
      </c>
      <c r="AT6" s="58">
        <f>AJ6</f>
        <v>137</v>
      </c>
    </row>
    <row r="7" spans="1:46">
      <c r="A7" s="10">
        <v>39995</v>
      </c>
      <c r="B7" s="4" t="s">
        <v>1551</v>
      </c>
      <c r="C7" s="4" t="s">
        <v>1546</v>
      </c>
      <c r="D7" s="4">
        <v>23934</v>
      </c>
      <c r="E7" s="4">
        <v>2</v>
      </c>
      <c r="F7" s="4">
        <v>362</v>
      </c>
      <c r="G7" s="4">
        <v>322</v>
      </c>
      <c r="H7" s="4">
        <v>224</v>
      </c>
      <c r="I7" s="4">
        <v>646</v>
      </c>
      <c r="J7" s="4">
        <v>425</v>
      </c>
      <c r="K7" s="4">
        <v>1004</v>
      </c>
      <c r="L7" s="4">
        <v>1554</v>
      </c>
      <c r="M7" s="4">
        <v>291</v>
      </c>
      <c r="N7" s="4">
        <v>354</v>
      </c>
      <c r="O7" s="4">
        <v>1103</v>
      </c>
      <c r="P7" s="4">
        <v>292</v>
      </c>
      <c r="Q7" s="4">
        <v>218</v>
      </c>
      <c r="R7" s="4">
        <v>136</v>
      </c>
      <c r="S7" s="4">
        <v>885</v>
      </c>
      <c r="T7" s="4">
        <v>135</v>
      </c>
      <c r="U7" s="4">
        <v>44</v>
      </c>
      <c r="V7" s="4">
        <v>4035</v>
      </c>
      <c r="W7" s="4">
        <v>66</v>
      </c>
      <c r="X7" s="4">
        <v>294</v>
      </c>
      <c r="Y7" s="4">
        <v>1049</v>
      </c>
      <c r="Z7" s="4">
        <v>52</v>
      </c>
      <c r="AA7" s="4">
        <v>91</v>
      </c>
      <c r="AB7" s="4">
        <v>499</v>
      </c>
      <c r="AC7" s="4">
        <v>5473</v>
      </c>
      <c r="AD7" s="4">
        <v>143</v>
      </c>
      <c r="AE7" s="4">
        <v>191</v>
      </c>
      <c r="AF7" s="4">
        <v>729</v>
      </c>
      <c r="AG7" s="4">
        <v>522</v>
      </c>
      <c r="AH7" s="4">
        <v>173</v>
      </c>
      <c r="AI7" s="4">
        <v>309</v>
      </c>
      <c r="AJ7" s="4">
        <v>2311</v>
      </c>
      <c r="AK7" s="58">
        <f t="shared" ref="AK7:AK70" si="0">SUM(E7:N7)</f>
        <v>5184</v>
      </c>
      <c r="AL7" s="58">
        <f t="shared" ref="AL7:AL70" si="1">SUM(O7:U7)</f>
        <v>2813</v>
      </c>
      <c r="AM7" s="58">
        <f t="shared" ref="AM7:AM70" si="2">V7</f>
        <v>4035</v>
      </c>
      <c r="AN7" s="58">
        <f t="shared" ref="AN7:AN70" si="3">SUM(W7:AA7)</f>
        <v>1552</v>
      </c>
      <c r="AO7" s="58">
        <f t="shared" ref="AO7:AO70" si="4">AB7</f>
        <v>499</v>
      </c>
      <c r="AP7" s="58">
        <f t="shared" ref="AP7:AP70" si="5">AC7</f>
        <v>5473</v>
      </c>
      <c r="AQ7" s="58">
        <f t="shared" ref="AQ7:AQ70" si="6">SUM(AD7:AG7)</f>
        <v>1585</v>
      </c>
      <c r="AR7" s="58">
        <f t="shared" ref="AR7:AR70" si="7">AH7</f>
        <v>173</v>
      </c>
      <c r="AS7" s="58">
        <f t="shared" ref="AS7:AS70" si="8">AI7</f>
        <v>309</v>
      </c>
      <c r="AT7" s="58">
        <f t="shared" ref="AT7:AT70" si="9">AJ7</f>
        <v>2311</v>
      </c>
    </row>
    <row r="8" spans="1:46">
      <c r="A8" s="10">
        <v>39995</v>
      </c>
      <c r="B8" s="4" t="s">
        <v>1551</v>
      </c>
      <c r="C8" s="4" t="s">
        <v>1553</v>
      </c>
      <c r="D8" s="4">
        <v>15769</v>
      </c>
      <c r="E8" s="4">
        <v>1</v>
      </c>
      <c r="F8" s="4">
        <v>172</v>
      </c>
      <c r="G8" s="4">
        <v>134</v>
      </c>
      <c r="H8" s="4">
        <v>102</v>
      </c>
      <c r="I8" s="4">
        <v>416</v>
      </c>
      <c r="J8" s="4">
        <v>309</v>
      </c>
      <c r="K8" s="4">
        <v>873</v>
      </c>
      <c r="L8" s="4">
        <v>1099</v>
      </c>
      <c r="M8" s="4">
        <v>159</v>
      </c>
      <c r="N8" s="4">
        <v>189</v>
      </c>
      <c r="O8" s="4">
        <v>501</v>
      </c>
      <c r="P8" s="4">
        <v>139</v>
      </c>
      <c r="Q8" s="4">
        <v>140</v>
      </c>
      <c r="R8" s="4">
        <v>52</v>
      </c>
      <c r="S8" s="4">
        <v>789</v>
      </c>
      <c r="T8" s="4">
        <v>56</v>
      </c>
      <c r="U8" s="4">
        <v>30</v>
      </c>
      <c r="V8" s="4">
        <v>2495</v>
      </c>
      <c r="W8" s="4">
        <v>53</v>
      </c>
      <c r="X8" s="4">
        <v>144</v>
      </c>
      <c r="Y8" s="4">
        <v>895</v>
      </c>
      <c r="Z8" s="4">
        <v>30</v>
      </c>
      <c r="AA8" s="4">
        <v>40</v>
      </c>
      <c r="AB8" s="4">
        <v>300</v>
      </c>
      <c r="AC8" s="4">
        <v>3753</v>
      </c>
      <c r="AD8" s="4">
        <v>76</v>
      </c>
      <c r="AE8" s="4">
        <v>110</v>
      </c>
      <c r="AF8" s="4">
        <v>427</v>
      </c>
      <c r="AG8" s="4">
        <v>326</v>
      </c>
      <c r="AH8" s="4">
        <v>98</v>
      </c>
      <c r="AI8" s="4">
        <v>150</v>
      </c>
      <c r="AJ8" s="4">
        <v>1711</v>
      </c>
      <c r="AK8" s="58">
        <f t="shared" si="0"/>
        <v>3454</v>
      </c>
      <c r="AL8" s="58">
        <f t="shared" si="1"/>
        <v>1707</v>
      </c>
      <c r="AM8" s="58">
        <f t="shared" si="2"/>
        <v>2495</v>
      </c>
      <c r="AN8" s="58">
        <f t="shared" si="3"/>
        <v>1162</v>
      </c>
      <c r="AO8" s="58">
        <f t="shared" si="4"/>
        <v>300</v>
      </c>
      <c r="AP8" s="58">
        <f t="shared" si="5"/>
        <v>3753</v>
      </c>
      <c r="AQ8" s="58">
        <f t="shared" si="6"/>
        <v>939</v>
      </c>
      <c r="AR8" s="58">
        <f t="shared" si="7"/>
        <v>98</v>
      </c>
      <c r="AS8" s="58">
        <f t="shared" si="8"/>
        <v>150</v>
      </c>
      <c r="AT8" s="58">
        <f t="shared" si="9"/>
        <v>1711</v>
      </c>
    </row>
    <row r="9" spans="1:46">
      <c r="A9" s="10">
        <v>39995</v>
      </c>
      <c r="B9" s="4" t="s">
        <v>1551</v>
      </c>
      <c r="C9" s="4" t="s">
        <v>1554</v>
      </c>
      <c r="D9" s="4">
        <v>8150</v>
      </c>
      <c r="E9" s="4">
        <v>1</v>
      </c>
      <c r="F9" s="4">
        <v>190</v>
      </c>
      <c r="G9" s="4">
        <v>188</v>
      </c>
      <c r="H9" s="4">
        <v>122</v>
      </c>
      <c r="I9" s="4">
        <v>230</v>
      </c>
      <c r="J9" s="4">
        <v>116</v>
      </c>
      <c r="K9" s="4">
        <v>131</v>
      </c>
      <c r="L9" s="4">
        <v>455</v>
      </c>
      <c r="M9" s="4">
        <v>132</v>
      </c>
      <c r="N9" s="4">
        <v>165</v>
      </c>
      <c r="O9" s="4">
        <v>602</v>
      </c>
      <c r="P9" s="4">
        <v>153</v>
      </c>
      <c r="Q9" s="4">
        <v>78</v>
      </c>
      <c r="R9" s="4">
        <v>84</v>
      </c>
      <c r="S9" s="4">
        <v>96</v>
      </c>
      <c r="T9" s="4">
        <v>79</v>
      </c>
      <c r="U9" s="4">
        <v>14</v>
      </c>
      <c r="V9" s="4">
        <v>1540</v>
      </c>
      <c r="W9" s="4">
        <v>13</v>
      </c>
      <c r="X9" s="4">
        <v>150</v>
      </c>
      <c r="Y9" s="4">
        <v>154</v>
      </c>
      <c r="Z9" s="4">
        <v>22</v>
      </c>
      <c r="AA9" s="4">
        <v>51</v>
      </c>
      <c r="AB9" s="4">
        <v>199</v>
      </c>
      <c r="AC9" s="4">
        <v>1720</v>
      </c>
      <c r="AD9" s="4">
        <v>67</v>
      </c>
      <c r="AE9" s="4">
        <v>81</v>
      </c>
      <c r="AF9" s="4">
        <v>302</v>
      </c>
      <c r="AG9" s="4">
        <v>196</v>
      </c>
      <c r="AH9" s="4">
        <v>75</v>
      </c>
      <c r="AI9" s="4">
        <v>144</v>
      </c>
      <c r="AJ9" s="4">
        <v>600</v>
      </c>
      <c r="AK9" s="58">
        <f t="shared" si="0"/>
        <v>1730</v>
      </c>
      <c r="AL9" s="58">
        <f t="shared" si="1"/>
        <v>1106</v>
      </c>
      <c r="AM9" s="58">
        <f t="shared" si="2"/>
        <v>1540</v>
      </c>
      <c r="AN9" s="58">
        <f t="shared" si="3"/>
        <v>390</v>
      </c>
      <c r="AO9" s="58">
        <f t="shared" si="4"/>
        <v>199</v>
      </c>
      <c r="AP9" s="58">
        <f t="shared" si="5"/>
        <v>1720</v>
      </c>
      <c r="AQ9" s="58">
        <f t="shared" si="6"/>
        <v>646</v>
      </c>
      <c r="AR9" s="58">
        <f t="shared" si="7"/>
        <v>75</v>
      </c>
      <c r="AS9" s="58">
        <f t="shared" si="8"/>
        <v>144</v>
      </c>
      <c r="AT9" s="58">
        <f t="shared" si="9"/>
        <v>600</v>
      </c>
    </row>
    <row r="10" spans="1:46">
      <c r="A10" s="10">
        <v>39995</v>
      </c>
      <c r="B10" s="58" t="s">
        <v>2330</v>
      </c>
      <c r="C10" s="4" t="s">
        <v>1545</v>
      </c>
      <c r="D10" s="4"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58">
        <f t="shared" si="0"/>
        <v>0</v>
      </c>
      <c r="AL10" s="58">
        <f t="shared" si="1"/>
        <v>0</v>
      </c>
      <c r="AM10" s="58">
        <f t="shared" si="2"/>
        <v>0</v>
      </c>
      <c r="AN10" s="58">
        <f t="shared" si="3"/>
        <v>1</v>
      </c>
      <c r="AO10" s="58">
        <f t="shared" si="4"/>
        <v>0</v>
      </c>
      <c r="AP10" s="58">
        <f t="shared" si="5"/>
        <v>1</v>
      </c>
      <c r="AQ10" s="58">
        <f t="shared" si="6"/>
        <v>0</v>
      </c>
      <c r="AR10" s="58">
        <f t="shared" si="7"/>
        <v>0</v>
      </c>
      <c r="AS10" s="58">
        <f t="shared" si="8"/>
        <v>0</v>
      </c>
      <c r="AT10" s="58">
        <f t="shared" si="9"/>
        <v>1</v>
      </c>
    </row>
    <row r="11" spans="1:46">
      <c r="A11" s="10">
        <v>39995</v>
      </c>
      <c r="B11" s="58" t="s">
        <v>2330</v>
      </c>
      <c r="C11" s="4" t="s">
        <v>1546</v>
      </c>
      <c r="D11" s="4">
        <v>12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0</v>
      </c>
      <c r="AA11" s="4">
        <v>0</v>
      </c>
      <c r="AB11" s="4">
        <v>0</v>
      </c>
      <c r="AC11" s="4">
        <v>5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6</v>
      </c>
      <c r="AK11" s="58">
        <f t="shared" si="0"/>
        <v>0</v>
      </c>
      <c r="AL11" s="58">
        <f t="shared" si="1"/>
        <v>0</v>
      </c>
      <c r="AM11" s="58">
        <f t="shared" si="2"/>
        <v>0</v>
      </c>
      <c r="AN11" s="58">
        <f t="shared" si="3"/>
        <v>1</v>
      </c>
      <c r="AO11" s="58">
        <f t="shared" si="4"/>
        <v>0</v>
      </c>
      <c r="AP11" s="58">
        <f t="shared" si="5"/>
        <v>5</v>
      </c>
      <c r="AQ11" s="58">
        <f t="shared" si="6"/>
        <v>0</v>
      </c>
      <c r="AR11" s="58">
        <f t="shared" si="7"/>
        <v>0</v>
      </c>
      <c r="AS11" s="58">
        <f t="shared" si="8"/>
        <v>0</v>
      </c>
      <c r="AT11" s="58">
        <f t="shared" si="9"/>
        <v>6</v>
      </c>
    </row>
    <row r="12" spans="1:46" s="31" customFormat="1">
      <c r="A12" s="10">
        <v>39995</v>
      </c>
      <c r="B12" s="58" t="s">
        <v>2328</v>
      </c>
      <c r="C12" s="4" t="s">
        <v>1545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/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58">
        <f t="shared" si="0"/>
        <v>0</v>
      </c>
      <c r="AL12" s="58">
        <f t="shared" si="1"/>
        <v>0</v>
      </c>
      <c r="AM12" s="58">
        <f t="shared" si="2"/>
        <v>0</v>
      </c>
      <c r="AN12" s="58">
        <f t="shared" si="3"/>
        <v>0</v>
      </c>
      <c r="AO12" s="58">
        <f t="shared" si="4"/>
        <v>0</v>
      </c>
      <c r="AP12" s="58">
        <f t="shared" si="5"/>
        <v>0</v>
      </c>
      <c r="AQ12" s="58">
        <f t="shared" si="6"/>
        <v>0</v>
      </c>
      <c r="AR12" s="58">
        <f t="shared" si="7"/>
        <v>0</v>
      </c>
      <c r="AS12" s="58">
        <f t="shared" si="8"/>
        <v>0</v>
      </c>
      <c r="AT12" s="58">
        <f t="shared" si="9"/>
        <v>0</v>
      </c>
    </row>
    <row r="13" spans="1:46" s="31" customFormat="1">
      <c r="A13" s="10">
        <v>39995</v>
      </c>
      <c r="B13" s="58" t="s">
        <v>2328</v>
      </c>
      <c r="C13" s="4" t="s">
        <v>1546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/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58">
        <f t="shared" si="0"/>
        <v>0</v>
      </c>
      <c r="AL13" s="58">
        <f t="shared" si="1"/>
        <v>0</v>
      </c>
      <c r="AM13" s="58">
        <f t="shared" si="2"/>
        <v>0</v>
      </c>
      <c r="AN13" s="58">
        <f t="shared" si="3"/>
        <v>0</v>
      </c>
      <c r="AO13" s="58">
        <f t="shared" si="4"/>
        <v>0</v>
      </c>
      <c r="AP13" s="58">
        <f t="shared" si="5"/>
        <v>0</v>
      </c>
      <c r="AQ13" s="58">
        <f t="shared" si="6"/>
        <v>0</v>
      </c>
      <c r="AR13" s="58">
        <f t="shared" si="7"/>
        <v>0</v>
      </c>
      <c r="AS13" s="58">
        <f t="shared" si="8"/>
        <v>0</v>
      </c>
      <c r="AT13" s="58">
        <f t="shared" si="9"/>
        <v>0</v>
      </c>
    </row>
    <row r="14" spans="1:46">
      <c r="A14" s="10">
        <v>39995</v>
      </c>
      <c r="B14" s="58" t="s">
        <v>2331</v>
      </c>
      <c r="C14" s="4" t="s">
        <v>1545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58">
        <f t="shared" si="0"/>
        <v>0</v>
      </c>
      <c r="AL14" s="58">
        <f t="shared" si="1"/>
        <v>0</v>
      </c>
      <c r="AM14" s="58">
        <f t="shared" si="2"/>
        <v>0</v>
      </c>
      <c r="AN14" s="58">
        <f t="shared" si="3"/>
        <v>0</v>
      </c>
      <c r="AO14" s="58">
        <f t="shared" si="4"/>
        <v>0</v>
      </c>
      <c r="AP14" s="58">
        <f t="shared" si="5"/>
        <v>0</v>
      </c>
      <c r="AQ14" s="58">
        <f t="shared" si="6"/>
        <v>0</v>
      </c>
      <c r="AR14" s="58">
        <f t="shared" si="7"/>
        <v>0</v>
      </c>
      <c r="AS14" s="58">
        <f t="shared" si="8"/>
        <v>0</v>
      </c>
      <c r="AT14" s="58">
        <f t="shared" si="9"/>
        <v>0</v>
      </c>
    </row>
    <row r="15" spans="1:46">
      <c r="A15" s="10">
        <v>39995</v>
      </c>
      <c r="B15" s="58" t="s">
        <v>2331</v>
      </c>
      <c r="C15" s="4" t="s">
        <v>1546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58">
        <f t="shared" si="0"/>
        <v>0</v>
      </c>
      <c r="AL15" s="58">
        <f t="shared" si="1"/>
        <v>0</v>
      </c>
      <c r="AM15" s="58">
        <f t="shared" si="2"/>
        <v>0</v>
      </c>
      <c r="AN15" s="58">
        <f t="shared" si="3"/>
        <v>0</v>
      </c>
      <c r="AO15" s="58">
        <f t="shared" si="4"/>
        <v>0</v>
      </c>
      <c r="AP15" s="58">
        <f t="shared" si="5"/>
        <v>0</v>
      </c>
      <c r="AQ15" s="58">
        <f t="shared" si="6"/>
        <v>0</v>
      </c>
      <c r="AR15" s="58">
        <f t="shared" si="7"/>
        <v>0</v>
      </c>
      <c r="AS15" s="58">
        <f t="shared" si="8"/>
        <v>0</v>
      </c>
      <c r="AT15" s="58">
        <f t="shared" si="9"/>
        <v>0</v>
      </c>
    </row>
    <row r="16" spans="1:46">
      <c r="A16" s="10">
        <v>39995</v>
      </c>
      <c r="B16" s="58" t="s">
        <v>2333</v>
      </c>
      <c r="C16" s="4" t="s">
        <v>1545</v>
      </c>
      <c r="D16" s="4">
        <v>265</v>
      </c>
      <c r="E16" s="4">
        <v>1</v>
      </c>
      <c r="F16" s="4">
        <v>6</v>
      </c>
      <c r="G16" s="4">
        <v>7</v>
      </c>
      <c r="H16" s="4">
        <v>6</v>
      </c>
      <c r="I16" s="4">
        <v>4</v>
      </c>
      <c r="J16" s="4">
        <v>2</v>
      </c>
      <c r="K16" s="4">
        <v>4</v>
      </c>
      <c r="L16" s="4">
        <v>2</v>
      </c>
      <c r="M16" s="4">
        <v>5</v>
      </c>
      <c r="N16" s="4">
        <v>4</v>
      </c>
      <c r="O16" s="4">
        <v>10</v>
      </c>
      <c r="P16" s="4">
        <v>6</v>
      </c>
      <c r="Q16" s="4">
        <v>7</v>
      </c>
      <c r="R16" s="4">
        <v>3</v>
      </c>
      <c r="S16" s="4">
        <v>3</v>
      </c>
      <c r="T16" s="4">
        <v>2</v>
      </c>
      <c r="U16" s="4">
        <v>5</v>
      </c>
      <c r="V16" s="4">
        <v>27</v>
      </c>
      <c r="W16" s="4">
        <v>1</v>
      </c>
      <c r="X16" s="4">
        <v>7</v>
      </c>
      <c r="Y16" s="4">
        <v>5</v>
      </c>
      <c r="Z16" s="4">
        <v>10</v>
      </c>
      <c r="AA16" s="4">
        <v>2</v>
      </c>
      <c r="AB16" s="4">
        <v>19</v>
      </c>
      <c r="AC16" s="4">
        <v>53</v>
      </c>
      <c r="AD16" s="4">
        <v>4</v>
      </c>
      <c r="AE16" s="4">
        <v>3</v>
      </c>
      <c r="AF16" s="4">
        <v>5</v>
      </c>
      <c r="AG16" s="4">
        <v>6</v>
      </c>
      <c r="AH16" s="4">
        <v>7</v>
      </c>
      <c r="AI16" s="4">
        <v>19</v>
      </c>
      <c r="AJ16" s="4">
        <v>20</v>
      </c>
      <c r="AK16" s="58">
        <f t="shared" si="0"/>
        <v>41</v>
      </c>
      <c r="AL16" s="58">
        <f t="shared" si="1"/>
        <v>36</v>
      </c>
      <c r="AM16" s="58">
        <f t="shared" si="2"/>
        <v>27</v>
      </c>
      <c r="AN16" s="58">
        <f t="shared" si="3"/>
        <v>25</v>
      </c>
      <c r="AO16" s="58">
        <f t="shared" si="4"/>
        <v>19</v>
      </c>
      <c r="AP16" s="58">
        <f t="shared" si="5"/>
        <v>53</v>
      </c>
      <c r="AQ16" s="58">
        <f t="shared" si="6"/>
        <v>18</v>
      </c>
      <c r="AR16" s="58">
        <f t="shared" si="7"/>
        <v>7</v>
      </c>
      <c r="AS16" s="58">
        <f t="shared" si="8"/>
        <v>19</v>
      </c>
      <c r="AT16" s="58">
        <f t="shared" si="9"/>
        <v>20</v>
      </c>
    </row>
    <row r="17" spans="1:46">
      <c r="A17" s="10">
        <v>39995</v>
      </c>
      <c r="B17" s="58" t="s">
        <v>2333</v>
      </c>
      <c r="C17" s="4" t="s">
        <v>1546</v>
      </c>
      <c r="D17" s="4">
        <v>1608</v>
      </c>
      <c r="E17" s="4">
        <v>2</v>
      </c>
      <c r="F17" s="4">
        <v>24</v>
      </c>
      <c r="G17" s="4">
        <v>40</v>
      </c>
      <c r="H17" s="4">
        <v>29</v>
      </c>
      <c r="I17" s="4">
        <v>19</v>
      </c>
      <c r="J17" s="4">
        <v>7</v>
      </c>
      <c r="K17" s="4">
        <v>22</v>
      </c>
      <c r="L17" s="4">
        <v>26</v>
      </c>
      <c r="M17" s="4">
        <v>51</v>
      </c>
      <c r="N17" s="4">
        <v>15</v>
      </c>
      <c r="O17" s="4">
        <v>36</v>
      </c>
      <c r="P17" s="4">
        <v>29</v>
      </c>
      <c r="Q17" s="4">
        <v>15</v>
      </c>
      <c r="R17" s="4">
        <v>11</v>
      </c>
      <c r="S17" s="4">
        <v>7</v>
      </c>
      <c r="T17" s="4">
        <v>5</v>
      </c>
      <c r="U17" s="4">
        <v>14</v>
      </c>
      <c r="V17" s="4">
        <v>169</v>
      </c>
      <c r="W17" s="4">
        <v>12</v>
      </c>
      <c r="X17" s="4">
        <v>45</v>
      </c>
      <c r="Y17" s="4">
        <v>25</v>
      </c>
      <c r="Z17" s="4">
        <v>22</v>
      </c>
      <c r="AA17" s="4">
        <v>10</v>
      </c>
      <c r="AB17" s="4">
        <v>128</v>
      </c>
      <c r="AC17" s="4">
        <v>431</v>
      </c>
      <c r="AD17" s="4">
        <v>18</v>
      </c>
      <c r="AE17" s="4">
        <v>26</v>
      </c>
      <c r="AF17" s="4">
        <v>25</v>
      </c>
      <c r="AG17" s="4">
        <v>50</v>
      </c>
      <c r="AH17" s="4">
        <v>58</v>
      </c>
      <c r="AI17" s="4">
        <v>68</v>
      </c>
      <c r="AJ17" s="4">
        <v>169</v>
      </c>
      <c r="AK17" s="58">
        <f t="shared" si="0"/>
        <v>235</v>
      </c>
      <c r="AL17" s="58">
        <f t="shared" si="1"/>
        <v>117</v>
      </c>
      <c r="AM17" s="58">
        <f t="shared" si="2"/>
        <v>169</v>
      </c>
      <c r="AN17" s="58">
        <f t="shared" si="3"/>
        <v>114</v>
      </c>
      <c r="AO17" s="58">
        <f t="shared" si="4"/>
        <v>128</v>
      </c>
      <c r="AP17" s="58">
        <f t="shared" si="5"/>
        <v>431</v>
      </c>
      <c r="AQ17" s="58">
        <f t="shared" si="6"/>
        <v>119</v>
      </c>
      <c r="AR17" s="58">
        <f t="shared" si="7"/>
        <v>58</v>
      </c>
      <c r="AS17" s="58">
        <f t="shared" si="8"/>
        <v>68</v>
      </c>
      <c r="AT17" s="58">
        <f t="shared" si="9"/>
        <v>169</v>
      </c>
    </row>
    <row r="18" spans="1:46">
      <c r="A18" s="10">
        <v>39995</v>
      </c>
      <c r="B18" s="58" t="s">
        <v>2335</v>
      </c>
      <c r="C18" s="4" t="s">
        <v>1545</v>
      </c>
      <c r="D18" s="4">
        <v>261</v>
      </c>
      <c r="E18" s="4">
        <v>0</v>
      </c>
      <c r="F18" s="4">
        <v>1</v>
      </c>
      <c r="G18" s="4">
        <v>4</v>
      </c>
      <c r="H18" s="4">
        <v>4</v>
      </c>
      <c r="I18" s="4">
        <v>19</v>
      </c>
      <c r="J18" s="4">
        <v>8</v>
      </c>
      <c r="K18" s="4">
        <v>7</v>
      </c>
      <c r="L18" s="4">
        <v>8</v>
      </c>
      <c r="M18" s="4">
        <v>2</v>
      </c>
      <c r="N18" s="4">
        <v>3</v>
      </c>
      <c r="O18" s="4">
        <v>3</v>
      </c>
      <c r="P18" s="4">
        <v>4</v>
      </c>
      <c r="Q18" s="4">
        <v>5</v>
      </c>
      <c r="R18" s="4">
        <v>1</v>
      </c>
      <c r="S18" s="4">
        <v>1</v>
      </c>
      <c r="T18" s="4">
        <v>1</v>
      </c>
      <c r="U18" s="4">
        <v>0</v>
      </c>
      <c r="V18" s="4">
        <v>23</v>
      </c>
      <c r="W18" s="4">
        <v>0</v>
      </c>
      <c r="X18" s="4">
        <v>3</v>
      </c>
      <c r="Y18" s="4">
        <v>9</v>
      </c>
      <c r="Z18" s="4">
        <v>0</v>
      </c>
      <c r="AA18" s="4">
        <v>2</v>
      </c>
      <c r="AB18" s="4">
        <v>5</v>
      </c>
      <c r="AC18" s="4">
        <v>83</v>
      </c>
      <c r="AD18" s="4">
        <v>1</v>
      </c>
      <c r="AE18" s="4">
        <v>2</v>
      </c>
      <c r="AF18" s="4">
        <v>17</v>
      </c>
      <c r="AG18" s="4">
        <v>9</v>
      </c>
      <c r="AH18" s="4">
        <v>3</v>
      </c>
      <c r="AI18" s="4">
        <v>3</v>
      </c>
      <c r="AJ18" s="4">
        <v>30</v>
      </c>
      <c r="AK18" s="58">
        <f t="shared" si="0"/>
        <v>56</v>
      </c>
      <c r="AL18" s="58">
        <f t="shared" si="1"/>
        <v>15</v>
      </c>
      <c r="AM18" s="58">
        <f t="shared" si="2"/>
        <v>23</v>
      </c>
      <c r="AN18" s="58">
        <f t="shared" si="3"/>
        <v>14</v>
      </c>
      <c r="AO18" s="58">
        <f t="shared" si="4"/>
        <v>5</v>
      </c>
      <c r="AP18" s="58">
        <f t="shared" si="5"/>
        <v>83</v>
      </c>
      <c r="AQ18" s="58">
        <f t="shared" si="6"/>
        <v>29</v>
      </c>
      <c r="AR18" s="58">
        <f t="shared" si="7"/>
        <v>3</v>
      </c>
      <c r="AS18" s="58">
        <f t="shared" si="8"/>
        <v>3</v>
      </c>
      <c r="AT18" s="58">
        <f t="shared" si="9"/>
        <v>30</v>
      </c>
    </row>
    <row r="19" spans="1:46">
      <c r="A19" s="10">
        <v>39995</v>
      </c>
      <c r="B19" s="58" t="s">
        <v>2335</v>
      </c>
      <c r="C19" s="4" t="s">
        <v>1546</v>
      </c>
      <c r="D19" s="4">
        <v>9442</v>
      </c>
      <c r="E19" s="4">
        <v>0</v>
      </c>
      <c r="F19" s="4">
        <v>11</v>
      </c>
      <c r="G19" s="4">
        <v>58</v>
      </c>
      <c r="H19" s="4">
        <v>26</v>
      </c>
      <c r="I19" s="4">
        <v>333</v>
      </c>
      <c r="J19" s="4">
        <v>203</v>
      </c>
      <c r="K19" s="4">
        <v>597</v>
      </c>
      <c r="L19" s="4">
        <v>1066</v>
      </c>
      <c r="M19" s="4">
        <v>26</v>
      </c>
      <c r="N19" s="4">
        <v>14</v>
      </c>
      <c r="O19" s="4">
        <v>126</v>
      </c>
      <c r="P19" s="4">
        <v>37</v>
      </c>
      <c r="Q19" s="4">
        <v>47</v>
      </c>
      <c r="R19" s="4">
        <v>1</v>
      </c>
      <c r="S19" s="4">
        <v>782</v>
      </c>
      <c r="T19" s="4">
        <v>20</v>
      </c>
      <c r="U19" s="4">
        <v>0</v>
      </c>
      <c r="V19" s="4">
        <v>1181</v>
      </c>
      <c r="W19" s="4">
        <v>0</v>
      </c>
      <c r="X19" s="4">
        <v>6</v>
      </c>
      <c r="Y19" s="4">
        <v>826</v>
      </c>
      <c r="Z19" s="4">
        <v>0</v>
      </c>
      <c r="AA19" s="4">
        <v>14</v>
      </c>
      <c r="AB19" s="4">
        <v>77</v>
      </c>
      <c r="AC19" s="4">
        <v>2168</v>
      </c>
      <c r="AD19" s="4">
        <v>2</v>
      </c>
      <c r="AE19" s="4">
        <v>68</v>
      </c>
      <c r="AF19" s="4">
        <v>191</v>
      </c>
      <c r="AG19" s="4">
        <v>421</v>
      </c>
      <c r="AH19" s="4">
        <v>8</v>
      </c>
      <c r="AI19" s="4">
        <v>4</v>
      </c>
      <c r="AJ19" s="4">
        <v>1129</v>
      </c>
      <c r="AK19" s="58">
        <f t="shared" si="0"/>
        <v>2334</v>
      </c>
      <c r="AL19" s="58">
        <f t="shared" si="1"/>
        <v>1013</v>
      </c>
      <c r="AM19" s="58">
        <f t="shared" si="2"/>
        <v>1181</v>
      </c>
      <c r="AN19" s="58">
        <f t="shared" si="3"/>
        <v>846</v>
      </c>
      <c r="AO19" s="58">
        <f t="shared" si="4"/>
        <v>77</v>
      </c>
      <c r="AP19" s="58">
        <f t="shared" si="5"/>
        <v>2168</v>
      </c>
      <c r="AQ19" s="58">
        <f t="shared" si="6"/>
        <v>682</v>
      </c>
      <c r="AR19" s="58">
        <f t="shared" si="7"/>
        <v>8</v>
      </c>
      <c r="AS19" s="58">
        <f t="shared" si="8"/>
        <v>4</v>
      </c>
      <c r="AT19" s="58">
        <f t="shared" si="9"/>
        <v>1129</v>
      </c>
    </row>
    <row r="20" spans="1:46">
      <c r="A20" s="10">
        <v>39995</v>
      </c>
      <c r="B20" s="58" t="s">
        <v>2337</v>
      </c>
      <c r="C20" s="4" t="s">
        <v>1545</v>
      </c>
      <c r="D20" s="4"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4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58">
        <f t="shared" si="0"/>
        <v>1</v>
      </c>
      <c r="AL20" s="58">
        <f t="shared" si="1"/>
        <v>0</v>
      </c>
      <c r="AM20" s="58">
        <f t="shared" si="2"/>
        <v>4</v>
      </c>
      <c r="AN20" s="58">
        <f t="shared" si="3"/>
        <v>0</v>
      </c>
      <c r="AO20" s="58">
        <f t="shared" si="4"/>
        <v>0</v>
      </c>
      <c r="AP20" s="58">
        <f t="shared" si="5"/>
        <v>0</v>
      </c>
      <c r="AQ20" s="58">
        <f t="shared" si="6"/>
        <v>0</v>
      </c>
      <c r="AR20" s="58">
        <f t="shared" si="7"/>
        <v>0</v>
      </c>
      <c r="AS20" s="58">
        <f t="shared" si="8"/>
        <v>0</v>
      </c>
      <c r="AT20" s="58">
        <f t="shared" si="9"/>
        <v>0</v>
      </c>
    </row>
    <row r="21" spans="1:46">
      <c r="A21" s="10">
        <v>39995</v>
      </c>
      <c r="B21" s="58" t="s">
        <v>2337</v>
      </c>
      <c r="C21" s="4" t="s">
        <v>1546</v>
      </c>
      <c r="D21" s="4">
        <v>131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131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58">
        <f t="shared" si="0"/>
        <v>0</v>
      </c>
      <c r="AL21" s="58">
        <f t="shared" si="1"/>
        <v>0</v>
      </c>
      <c r="AM21" s="58">
        <f t="shared" si="2"/>
        <v>131</v>
      </c>
      <c r="AN21" s="58">
        <f t="shared" si="3"/>
        <v>0</v>
      </c>
      <c r="AO21" s="58">
        <f t="shared" si="4"/>
        <v>0</v>
      </c>
      <c r="AP21" s="58">
        <f t="shared" si="5"/>
        <v>0</v>
      </c>
      <c r="AQ21" s="58">
        <f t="shared" si="6"/>
        <v>0</v>
      </c>
      <c r="AR21" s="58">
        <f t="shared" si="7"/>
        <v>0</v>
      </c>
      <c r="AS21" s="58">
        <f t="shared" si="8"/>
        <v>0</v>
      </c>
      <c r="AT21" s="58">
        <f t="shared" si="9"/>
        <v>0</v>
      </c>
    </row>
    <row r="22" spans="1:46">
      <c r="A22" s="10">
        <v>39995</v>
      </c>
      <c r="B22" s="58" t="s">
        <v>2339</v>
      </c>
      <c r="C22" s="4" t="s">
        <v>1545</v>
      </c>
      <c r="D22" s="4"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3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58">
        <f t="shared" si="0"/>
        <v>2</v>
      </c>
      <c r="AL22" s="58">
        <f t="shared" si="1"/>
        <v>0</v>
      </c>
      <c r="AM22" s="58">
        <f t="shared" si="2"/>
        <v>1</v>
      </c>
      <c r="AN22" s="58">
        <f t="shared" si="3"/>
        <v>1</v>
      </c>
      <c r="AO22" s="58">
        <f t="shared" si="4"/>
        <v>0</v>
      </c>
      <c r="AP22" s="58">
        <f t="shared" si="5"/>
        <v>0</v>
      </c>
      <c r="AQ22" s="58">
        <f t="shared" si="6"/>
        <v>3</v>
      </c>
      <c r="AR22" s="58">
        <f t="shared" si="7"/>
        <v>1</v>
      </c>
      <c r="AS22" s="58">
        <f t="shared" si="8"/>
        <v>1</v>
      </c>
      <c r="AT22" s="58">
        <f t="shared" si="9"/>
        <v>0</v>
      </c>
    </row>
    <row r="23" spans="1:46">
      <c r="A23" s="10">
        <v>39995</v>
      </c>
      <c r="B23" s="58" t="s">
        <v>2339</v>
      </c>
      <c r="C23" s="4" t="s">
        <v>1546</v>
      </c>
      <c r="D23" s="4">
        <v>27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2</v>
      </c>
      <c r="M23" s="4">
        <v>3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2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8</v>
      </c>
      <c r="AF23" s="4">
        <v>0</v>
      </c>
      <c r="AG23" s="4">
        <v>0</v>
      </c>
      <c r="AH23" s="4">
        <v>10</v>
      </c>
      <c r="AI23" s="4">
        <v>1</v>
      </c>
      <c r="AJ23" s="4">
        <v>0</v>
      </c>
      <c r="AK23" s="58">
        <f t="shared" si="0"/>
        <v>5</v>
      </c>
      <c r="AL23" s="58">
        <f t="shared" si="1"/>
        <v>0</v>
      </c>
      <c r="AM23" s="58">
        <f t="shared" si="2"/>
        <v>2</v>
      </c>
      <c r="AN23" s="58">
        <f t="shared" si="3"/>
        <v>1</v>
      </c>
      <c r="AO23" s="58">
        <f t="shared" si="4"/>
        <v>0</v>
      </c>
      <c r="AP23" s="58">
        <f t="shared" si="5"/>
        <v>0</v>
      </c>
      <c r="AQ23" s="58">
        <f t="shared" si="6"/>
        <v>8</v>
      </c>
      <c r="AR23" s="58">
        <f t="shared" si="7"/>
        <v>10</v>
      </c>
      <c r="AS23" s="58">
        <f t="shared" si="8"/>
        <v>1</v>
      </c>
      <c r="AT23" s="58">
        <f t="shared" si="9"/>
        <v>0</v>
      </c>
    </row>
    <row r="24" spans="1:46">
      <c r="A24" s="10">
        <v>39995</v>
      </c>
      <c r="B24" s="58" t="s">
        <v>2341</v>
      </c>
      <c r="C24" s="4" t="s">
        <v>1545</v>
      </c>
      <c r="D24" s="4">
        <v>96</v>
      </c>
      <c r="E24" s="4">
        <v>0</v>
      </c>
      <c r="F24" s="4">
        <v>0</v>
      </c>
      <c r="G24" s="4">
        <v>1</v>
      </c>
      <c r="H24" s="4">
        <v>0</v>
      </c>
      <c r="I24" s="4">
        <v>2</v>
      </c>
      <c r="J24" s="4">
        <v>1</v>
      </c>
      <c r="K24" s="4">
        <v>9</v>
      </c>
      <c r="L24" s="4">
        <v>4</v>
      </c>
      <c r="M24" s="4">
        <v>2</v>
      </c>
      <c r="N24" s="4">
        <v>1</v>
      </c>
      <c r="O24" s="4">
        <v>1</v>
      </c>
      <c r="P24" s="4">
        <v>2</v>
      </c>
      <c r="Q24" s="4">
        <v>1</v>
      </c>
      <c r="R24" s="4">
        <v>0</v>
      </c>
      <c r="S24" s="4">
        <v>0</v>
      </c>
      <c r="T24" s="4">
        <v>1</v>
      </c>
      <c r="U24" s="4">
        <v>2</v>
      </c>
      <c r="V24" s="4">
        <v>10</v>
      </c>
      <c r="W24" s="4">
        <v>0</v>
      </c>
      <c r="X24" s="4">
        <v>1</v>
      </c>
      <c r="Y24" s="4">
        <v>4</v>
      </c>
      <c r="Z24" s="4">
        <v>0</v>
      </c>
      <c r="AA24" s="4">
        <v>0</v>
      </c>
      <c r="AB24" s="4">
        <v>3</v>
      </c>
      <c r="AC24" s="4">
        <v>35</v>
      </c>
      <c r="AD24" s="4">
        <v>0</v>
      </c>
      <c r="AE24" s="4">
        <v>0</v>
      </c>
      <c r="AF24" s="4">
        <v>1</v>
      </c>
      <c r="AG24" s="4">
        <v>0</v>
      </c>
      <c r="AH24" s="4">
        <v>1</v>
      </c>
      <c r="AI24" s="4">
        <v>2</v>
      </c>
      <c r="AJ24" s="4">
        <v>12</v>
      </c>
      <c r="AK24" s="58">
        <f t="shared" si="0"/>
        <v>20</v>
      </c>
      <c r="AL24" s="58">
        <f t="shared" si="1"/>
        <v>7</v>
      </c>
      <c r="AM24" s="58">
        <f t="shared" si="2"/>
        <v>10</v>
      </c>
      <c r="AN24" s="58">
        <f t="shared" si="3"/>
        <v>5</v>
      </c>
      <c r="AO24" s="58">
        <f t="shared" si="4"/>
        <v>3</v>
      </c>
      <c r="AP24" s="58">
        <f t="shared" si="5"/>
        <v>35</v>
      </c>
      <c r="AQ24" s="58">
        <f t="shared" si="6"/>
        <v>1</v>
      </c>
      <c r="AR24" s="58">
        <f t="shared" si="7"/>
        <v>1</v>
      </c>
      <c r="AS24" s="58">
        <f t="shared" si="8"/>
        <v>2</v>
      </c>
      <c r="AT24" s="58">
        <f t="shared" si="9"/>
        <v>12</v>
      </c>
    </row>
    <row r="25" spans="1:46">
      <c r="A25" s="10">
        <v>39995</v>
      </c>
      <c r="B25" s="58" t="s">
        <v>2341</v>
      </c>
      <c r="C25" s="4" t="s">
        <v>1546</v>
      </c>
      <c r="D25" s="4">
        <v>1803</v>
      </c>
      <c r="E25" s="4">
        <v>0</v>
      </c>
      <c r="F25" s="4">
        <v>0</v>
      </c>
      <c r="G25" s="4">
        <v>7</v>
      </c>
      <c r="H25" s="4">
        <v>0</v>
      </c>
      <c r="I25" s="4">
        <v>74</v>
      </c>
      <c r="J25" s="4">
        <v>2</v>
      </c>
      <c r="K25" s="4">
        <v>165</v>
      </c>
      <c r="L25" s="4">
        <v>171</v>
      </c>
      <c r="M25" s="4">
        <v>36</v>
      </c>
      <c r="N25" s="4">
        <v>17</v>
      </c>
      <c r="O25" s="4">
        <v>11</v>
      </c>
      <c r="P25" s="4">
        <v>23</v>
      </c>
      <c r="Q25" s="4">
        <v>8</v>
      </c>
      <c r="R25" s="4">
        <v>0</v>
      </c>
      <c r="S25" s="4">
        <v>0</v>
      </c>
      <c r="T25" s="4">
        <v>15</v>
      </c>
      <c r="U25" s="4">
        <v>17</v>
      </c>
      <c r="V25" s="4">
        <v>361</v>
      </c>
      <c r="W25" s="4">
        <v>0</v>
      </c>
      <c r="X25" s="4">
        <v>1</v>
      </c>
      <c r="Y25" s="4">
        <v>112</v>
      </c>
      <c r="Z25" s="4">
        <v>0</v>
      </c>
      <c r="AA25" s="4">
        <v>0</v>
      </c>
      <c r="AB25" s="4">
        <v>31</v>
      </c>
      <c r="AC25" s="4">
        <v>538</v>
      </c>
      <c r="AD25" s="4">
        <v>0</v>
      </c>
      <c r="AE25" s="4">
        <v>0</v>
      </c>
      <c r="AF25" s="4">
        <v>1</v>
      </c>
      <c r="AG25" s="4">
        <v>0</v>
      </c>
      <c r="AH25" s="4">
        <v>7</v>
      </c>
      <c r="AI25" s="4">
        <v>2</v>
      </c>
      <c r="AJ25" s="4">
        <v>204</v>
      </c>
      <c r="AK25" s="58">
        <f t="shared" si="0"/>
        <v>472</v>
      </c>
      <c r="AL25" s="58">
        <f t="shared" si="1"/>
        <v>74</v>
      </c>
      <c r="AM25" s="58">
        <f t="shared" si="2"/>
        <v>361</v>
      </c>
      <c r="AN25" s="58">
        <f t="shared" si="3"/>
        <v>113</v>
      </c>
      <c r="AO25" s="58">
        <f t="shared" si="4"/>
        <v>31</v>
      </c>
      <c r="AP25" s="58">
        <f t="shared" si="5"/>
        <v>538</v>
      </c>
      <c r="AQ25" s="58">
        <f t="shared" si="6"/>
        <v>1</v>
      </c>
      <c r="AR25" s="58">
        <f t="shared" si="7"/>
        <v>7</v>
      </c>
      <c r="AS25" s="58">
        <f t="shared" si="8"/>
        <v>2</v>
      </c>
      <c r="AT25" s="58">
        <f t="shared" si="9"/>
        <v>204</v>
      </c>
    </row>
    <row r="26" spans="1:46">
      <c r="A26" s="10">
        <v>39995</v>
      </c>
      <c r="B26" s="58" t="s">
        <v>2343</v>
      </c>
      <c r="C26" s="4" t="s">
        <v>1545</v>
      </c>
      <c r="D26" s="4">
        <v>379</v>
      </c>
      <c r="E26" s="4">
        <v>0</v>
      </c>
      <c r="F26" s="4">
        <v>19</v>
      </c>
      <c r="G26" s="4">
        <v>11</v>
      </c>
      <c r="H26" s="4">
        <v>7</v>
      </c>
      <c r="I26" s="4">
        <v>7</v>
      </c>
      <c r="J26" s="4">
        <v>1</v>
      </c>
      <c r="K26" s="4">
        <v>19</v>
      </c>
      <c r="L26" s="4">
        <v>4</v>
      </c>
      <c r="M26" s="4">
        <v>10</v>
      </c>
      <c r="N26" s="4">
        <v>16</v>
      </c>
      <c r="O26" s="4">
        <v>45</v>
      </c>
      <c r="P26" s="4">
        <v>13</v>
      </c>
      <c r="Q26" s="4">
        <v>3</v>
      </c>
      <c r="R26" s="4">
        <v>6</v>
      </c>
      <c r="S26" s="4">
        <v>8</v>
      </c>
      <c r="T26" s="4">
        <v>8</v>
      </c>
      <c r="U26" s="4">
        <v>0</v>
      </c>
      <c r="V26" s="4">
        <v>40</v>
      </c>
      <c r="W26" s="4">
        <v>1</v>
      </c>
      <c r="X26" s="4">
        <v>11</v>
      </c>
      <c r="Y26" s="4">
        <v>2</v>
      </c>
      <c r="Z26" s="4">
        <v>1</v>
      </c>
      <c r="AA26" s="4">
        <v>4</v>
      </c>
      <c r="AB26" s="4">
        <v>9</v>
      </c>
      <c r="AC26" s="4">
        <v>81</v>
      </c>
      <c r="AD26" s="4">
        <v>5</v>
      </c>
      <c r="AE26" s="4">
        <v>1</v>
      </c>
      <c r="AF26" s="4">
        <v>11</v>
      </c>
      <c r="AG26" s="4">
        <v>4</v>
      </c>
      <c r="AH26" s="4">
        <v>1</v>
      </c>
      <c r="AI26" s="4">
        <v>8</v>
      </c>
      <c r="AJ26" s="4">
        <v>23</v>
      </c>
      <c r="AK26" s="58">
        <f t="shared" si="0"/>
        <v>94</v>
      </c>
      <c r="AL26" s="58">
        <f t="shared" si="1"/>
        <v>83</v>
      </c>
      <c r="AM26" s="58">
        <f t="shared" si="2"/>
        <v>40</v>
      </c>
      <c r="AN26" s="58">
        <f t="shared" si="3"/>
        <v>19</v>
      </c>
      <c r="AO26" s="58">
        <f t="shared" si="4"/>
        <v>9</v>
      </c>
      <c r="AP26" s="58">
        <f t="shared" si="5"/>
        <v>81</v>
      </c>
      <c r="AQ26" s="58">
        <f t="shared" si="6"/>
        <v>21</v>
      </c>
      <c r="AR26" s="58">
        <f t="shared" si="7"/>
        <v>1</v>
      </c>
      <c r="AS26" s="58">
        <f t="shared" si="8"/>
        <v>8</v>
      </c>
      <c r="AT26" s="58">
        <f t="shared" si="9"/>
        <v>23</v>
      </c>
    </row>
    <row r="27" spans="1:46">
      <c r="A27" s="10">
        <v>39995</v>
      </c>
      <c r="B27" s="58" t="s">
        <v>2343</v>
      </c>
      <c r="C27" s="4" t="s">
        <v>1546</v>
      </c>
      <c r="D27" s="4">
        <v>3097</v>
      </c>
      <c r="E27" s="4">
        <v>0</v>
      </c>
      <c r="F27" s="4">
        <v>116</v>
      </c>
      <c r="G27" s="4">
        <v>48</v>
      </c>
      <c r="H27" s="4">
        <v>32</v>
      </c>
      <c r="I27" s="4">
        <v>44</v>
      </c>
      <c r="J27" s="4">
        <v>4</v>
      </c>
      <c r="K27" s="4">
        <v>104</v>
      </c>
      <c r="L27" s="4">
        <v>69</v>
      </c>
      <c r="M27" s="4">
        <v>61</v>
      </c>
      <c r="N27" s="4">
        <v>124</v>
      </c>
      <c r="O27" s="4">
        <v>408</v>
      </c>
      <c r="P27" s="4">
        <v>85</v>
      </c>
      <c r="Q27" s="4">
        <v>30</v>
      </c>
      <c r="R27" s="4">
        <v>22</v>
      </c>
      <c r="S27" s="4">
        <v>34</v>
      </c>
      <c r="T27" s="4">
        <v>38</v>
      </c>
      <c r="U27" s="4">
        <v>0</v>
      </c>
      <c r="V27" s="4">
        <v>302</v>
      </c>
      <c r="W27" s="4">
        <v>12</v>
      </c>
      <c r="X27" s="4">
        <v>71</v>
      </c>
      <c r="Y27" s="4">
        <v>17</v>
      </c>
      <c r="Z27" s="4">
        <v>1</v>
      </c>
      <c r="AA27" s="4">
        <v>9</v>
      </c>
      <c r="AB27" s="4">
        <v>42</v>
      </c>
      <c r="AC27" s="4">
        <v>751</v>
      </c>
      <c r="AD27" s="4">
        <v>8</v>
      </c>
      <c r="AE27" s="4">
        <v>10</v>
      </c>
      <c r="AF27" s="4">
        <v>345</v>
      </c>
      <c r="AG27" s="4">
        <v>22</v>
      </c>
      <c r="AH27" s="4">
        <v>5</v>
      </c>
      <c r="AI27" s="4">
        <v>80</v>
      </c>
      <c r="AJ27" s="4">
        <v>203</v>
      </c>
      <c r="AK27" s="58">
        <f t="shared" si="0"/>
        <v>602</v>
      </c>
      <c r="AL27" s="58">
        <f t="shared" si="1"/>
        <v>617</v>
      </c>
      <c r="AM27" s="58">
        <f t="shared" si="2"/>
        <v>302</v>
      </c>
      <c r="AN27" s="58">
        <f t="shared" si="3"/>
        <v>110</v>
      </c>
      <c r="AO27" s="58">
        <f t="shared" si="4"/>
        <v>42</v>
      </c>
      <c r="AP27" s="58">
        <f t="shared" si="5"/>
        <v>751</v>
      </c>
      <c r="AQ27" s="58">
        <f t="shared" si="6"/>
        <v>385</v>
      </c>
      <c r="AR27" s="58">
        <f t="shared" si="7"/>
        <v>5</v>
      </c>
      <c r="AS27" s="58">
        <f t="shared" si="8"/>
        <v>80</v>
      </c>
      <c r="AT27" s="58">
        <f t="shared" si="9"/>
        <v>203</v>
      </c>
    </row>
    <row r="28" spans="1:46">
      <c r="A28" s="10">
        <v>39995</v>
      </c>
      <c r="B28" s="58" t="s">
        <v>2345</v>
      </c>
      <c r="C28" s="4" t="s">
        <v>1545</v>
      </c>
      <c r="D28" s="4">
        <v>8</v>
      </c>
      <c r="E28" s="4">
        <v>0</v>
      </c>
      <c r="F28" s="4">
        <v>0</v>
      </c>
      <c r="G28" s="4">
        <v>1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3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2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58">
        <f t="shared" si="0"/>
        <v>2</v>
      </c>
      <c r="AL28" s="58">
        <f t="shared" si="1"/>
        <v>3</v>
      </c>
      <c r="AM28" s="58">
        <f t="shared" si="2"/>
        <v>0</v>
      </c>
      <c r="AN28" s="58">
        <f t="shared" si="3"/>
        <v>1</v>
      </c>
      <c r="AO28" s="58">
        <f t="shared" si="4"/>
        <v>0</v>
      </c>
      <c r="AP28" s="58">
        <f t="shared" si="5"/>
        <v>2</v>
      </c>
      <c r="AQ28" s="58">
        <f t="shared" si="6"/>
        <v>0</v>
      </c>
      <c r="AR28" s="58">
        <f t="shared" si="7"/>
        <v>0</v>
      </c>
      <c r="AS28" s="58">
        <f t="shared" si="8"/>
        <v>0</v>
      </c>
      <c r="AT28" s="58">
        <f t="shared" si="9"/>
        <v>0</v>
      </c>
    </row>
    <row r="29" spans="1:46">
      <c r="A29" s="10">
        <v>39995</v>
      </c>
      <c r="B29" s="58" t="s">
        <v>2345</v>
      </c>
      <c r="C29" s="4" t="s">
        <v>1546</v>
      </c>
      <c r="D29" s="4">
        <v>140</v>
      </c>
      <c r="E29" s="4">
        <v>0</v>
      </c>
      <c r="F29" s="4">
        <v>0</v>
      </c>
      <c r="G29" s="4">
        <v>43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44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2</v>
      </c>
      <c r="Y29" s="4">
        <v>0</v>
      </c>
      <c r="Z29" s="4">
        <v>0</v>
      </c>
      <c r="AA29" s="4">
        <v>0</v>
      </c>
      <c r="AB29" s="4">
        <v>0</v>
      </c>
      <c r="AC29" s="4">
        <v>50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58">
        <f t="shared" si="0"/>
        <v>44</v>
      </c>
      <c r="AL29" s="58">
        <f t="shared" si="1"/>
        <v>44</v>
      </c>
      <c r="AM29" s="58">
        <f t="shared" si="2"/>
        <v>0</v>
      </c>
      <c r="AN29" s="58">
        <f t="shared" si="3"/>
        <v>2</v>
      </c>
      <c r="AO29" s="58">
        <f t="shared" si="4"/>
        <v>0</v>
      </c>
      <c r="AP29" s="58">
        <f t="shared" si="5"/>
        <v>50</v>
      </c>
      <c r="AQ29" s="58">
        <f t="shared" si="6"/>
        <v>0</v>
      </c>
      <c r="AR29" s="58">
        <f t="shared" si="7"/>
        <v>0</v>
      </c>
      <c r="AS29" s="58">
        <f t="shared" si="8"/>
        <v>0</v>
      </c>
      <c r="AT29" s="58">
        <f t="shared" si="9"/>
        <v>0</v>
      </c>
    </row>
    <row r="30" spans="1:46">
      <c r="A30" s="10">
        <v>39995</v>
      </c>
      <c r="B30" s="58" t="s">
        <v>2347</v>
      </c>
      <c r="C30" s="4" t="s">
        <v>1545</v>
      </c>
      <c r="D30" s="4">
        <v>234</v>
      </c>
      <c r="E30" s="4">
        <v>0</v>
      </c>
      <c r="F30" s="4">
        <v>5</v>
      </c>
      <c r="G30" s="4">
        <v>0</v>
      </c>
      <c r="H30" s="4">
        <v>2</v>
      </c>
      <c r="I30" s="4">
        <v>2</v>
      </c>
      <c r="J30" s="4">
        <v>0</v>
      </c>
      <c r="K30" s="4">
        <v>1</v>
      </c>
      <c r="L30" s="4">
        <v>1</v>
      </c>
      <c r="M30" s="4">
        <v>4</v>
      </c>
      <c r="N30" s="4">
        <v>2</v>
      </c>
      <c r="O30" s="4">
        <v>9</v>
      </c>
      <c r="P30" s="4">
        <v>14</v>
      </c>
      <c r="Q30" s="4">
        <v>10</v>
      </c>
      <c r="R30" s="4">
        <v>0</v>
      </c>
      <c r="S30" s="4">
        <v>1</v>
      </c>
      <c r="T30" s="4">
        <v>1</v>
      </c>
      <c r="U30" s="4">
        <v>0</v>
      </c>
      <c r="V30" s="4">
        <v>31</v>
      </c>
      <c r="W30" s="4">
        <v>0</v>
      </c>
      <c r="X30" s="4">
        <v>14</v>
      </c>
      <c r="Y30" s="4">
        <v>6</v>
      </c>
      <c r="Z30" s="4">
        <v>1</v>
      </c>
      <c r="AA30" s="4">
        <v>2</v>
      </c>
      <c r="AB30" s="4">
        <v>7</v>
      </c>
      <c r="AC30" s="4">
        <v>77</v>
      </c>
      <c r="AD30" s="4">
        <v>17</v>
      </c>
      <c r="AE30" s="4">
        <v>5</v>
      </c>
      <c r="AF30" s="4">
        <v>2</v>
      </c>
      <c r="AG30" s="4">
        <v>0</v>
      </c>
      <c r="AH30" s="4">
        <v>2</v>
      </c>
      <c r="AI30" s="4">
        <v>3</v>
      </c>
      <c r="AJ30" s="4">
        <v>15</v>
      </c>
      <c r="AK30" s="58">
        <f t="shared" si="0"/>
        <v>17</v>
      </c>
      <c r="AL30" s="58">
        <f t="shared" si="1"/>
        <v>35</v>
      </c>
      <c r="AM30" s="58">
        <f t="shared" si="2"/>
        <v>31</v>
      </c>
      <c r="AN30" s="58">
        <f t="shared" si="3"/>
        <v>23</v>
      </c>
      <c r="AO30" s="58">
        <f t="shared" si="4"/>
        <v>7</v>
      </c>
      <c r="AP30" s="58">
        <f t="shared" si="5"/>
        <v>77</v>
      </c>
      <c r="AQ30" s="58">
        <f t="shared" si="6"/>
        <v>24</v>
      </c>
      <c r="AR30" s="58">
        <f t="shared" si="7"/>
        <v>2</v>
      </c>
      <c r="AS30" s="58">
        <f t="shared" si="8"/>
        <v>3</v>
      </c>
      <c r="AT30" s="58">
        <f t="shared" si="9"/>
        <v>15</v>
      </c>
    </row>
    <row r="31" spans="1:46">
      <c r="A31" s="10">
        <v>39995</v>
      </c>
      <c r="B31" s="58" t="s">
        <v>2347</v>
      </c>
      <c r="C31" s="4" t="s">
        <v>1546</v>
      </c>
      <c r="D31" s="4">
        <v>671</v>
      </c>
      <c r="E31" s="4">
        <v>0</v>
      </c>
      <c r="F31" s="4">
        <v>17</v>
      </c>
      <c r="G31" s="4">
        <v>0</v>
      </c>
      <c r="H31" s="4">
        <v>5</v>
      </c>
      <c r="I31" s="4">
        <v>2</v>
      </c>
      <c r="J31" s="4">
        <v>0</v>
      </c>
      <c r="K31" s="4">
        <v>5</v>
      </c>
      <c r="L31" s="4">
        <v>3</v>
      </c>
      <c r="M31" s="4">
        <v>6</v>
      </c>
      <c r="N31" s="4">
        <v>4</v>
      </c>
      <c r="O31" s="4">
        <v>85</v>
      </c>
      <c r="P31" s="4">
        <v>25</v>
      </c>
      <c r="Q31" s="4">
        <v>74</v>
      </c>
      <c r="R31" s="4">
        <v>0</v>
      </c>
      <c r="S31" s="4">
        <v>3</v>
      </c>
      <c r="T31" s="4">
        <v>1</v>
      </c>
      <c r="U31" s="4">
        <v>0</v>
      </c>
      <c r="V31" s="4">
        <v>70</v>
      </c>
      <c r="W31" s="4">
        <v>0</v>
      </c>
      <c r="X31" s="4">
        <v>22</v>
      </c>
      <c r="Y31" s="4">
        <v>7</v>
      </c>
      <c r="Z31" s="4">
        <v>1</v>
      </c>
      <c r="AA31" s="4">
        <v>3</v>
      </c>
      <c r="AB31" s="4">
        <v>33</v>
      </c>
      <c r="AC31" s="4">
        <v>167</v>
      </c>
      <c r="AD31" s="4">
        <v>28</v>
      </c>
      <c r="AE31" s="4">
        <v>13</v>
      </c>
      <c r="AF31" s="4">
        <v>26</v>
      </c>
      <c r="AG31" s="4">
        <v>0</v>
      </c>
      <c r="AH31" s="4">
        <v>9</v>
      </c>
      <c r="AI31" s="4">
        <v>6</v>
      </c>
      <c r="AJ31" s="4">
        <v>56</v>
      </c>
      <c r="AK31" s="58">
        <f t="shared" si="0"/>
        <v>42</v>
      </c>
      <c r="AL31" s="58">
        <f t="shared" si="1"/>
        <v>188</v>
      </c>
      <c r="AM31" s="58">
        <f t="shared" si="2"/>
        <v>70</v>
      </c>
      <c r="AN31" s="58">
        <f t="shared" si="3"/>
        <v>33</v>
      </c>
      <c r="AO31" s="58">
        <f t="shared" si="4"/>
        <v>33</v>
      </c>
      <c r="AP31" s="58">
        <f t="shared" si="5"/>
        <v>167</v>
      </c>
      <c r="AQ31" s="58">
        <f t="shared" si="6"/>
        <v>67</v>
      </c>
      <c r="AR31" s="58">
        <f t="shared" si="7"/>
        <v>9</v>
      </c>
      <c r="AS31" s="58">
        <f t="shared" si="8"/>
        <v>6</v>
      </c>
      <c r="AT31" s="58">
        <f t="shared" si="9"/>
        <v>56</v>
      </c>
    </row>
    <row r="32" spans="1:46">
      <c r="A32" s="10">
        <v>39995</v>
      </c>
      <c r="B32" s="58" t="s">
        <v>2349</v>
      </c>
      <c r="C32" s="4" t="s">
        <v>1545</v>
      </c>
      <c r="D32" s="4">
        <v>39</v>
      </c>
      <c r="E32" s="4">
        <v>0</v>
      </c>
      <c r="F32" s="4">
        <v>1</v>
      </c>
      <c r="G32" s="4">
        <v>2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1</v>
      </c>
      <c r="N32" s="4">
        <v>1</v>
      </c>
      <c r="O32" s="4">
        <v>4</v>
      </c>
      <c r="P32" s="4">
        <v>1</v>
      </c>
      <c r="Q32" s="4">
        <v>3</v>
      </c>
      <c r="R32" s="4">
        <v>3</v>
      </c>
      <c r="S32" s="4">
        <v>0</v>
      </c>
      <c r="T32" s="4">
        <v>0</v>
      </c>
      <c r="U32" s="4">
        <v>0</v>
      </c>
      <c r="V32" s="4">
        <v>6</v>
      </c>
      <c r="W32" s="4">
        <v>0</v>
      </c>
      <c r="X32" s="4">
        <v>2</v>
      </c>
      <c r="Y32" s="4">
        <v>0</v>
      </c>
      <c r="Z32" s="4">
        <v>2</v>
      </c>
      <c r="AA32" s="4">
        <v>1</v>
      </c>
      <c r="AB32" s="4">
        <v>0</v>
      </c>
      <c r="AC32" s="4">
        <v>7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1</v>
      </c>
      <c r="AJ32" s="4">
        <v>2</v>
      </c>
      <c r="AK32" s="58">
        <f t="shared" si="0"/>
        <v>6</v>
      </c>
      <c r="AL32" s="58">
        <f t="shared" si="1"/>
        <v>11</v>
      </c>
      <c r="AM32" s="58">
        <f t="shared" si="2"/>
        <v>6</v>
      </c>
      <c r="AN32" s="58">
        <f t="shared" si="3"/>
        <v>5</v>
      </c>
      <c r="AO32" s="58">
        <f t="shared" si="4"/>
        <v>0</v>
      </c>
      <c r="AP32" s="58">
        <f t="shared" si="5"/>
        <v>7</v>
      </c>
      <c r="AQ32" s="58">
        <f t="shared" si="6"/>
        <v>0</v>
      </c>
      <c r="AR32" s="58">
        <f t="shared" si="7"/>
        <v>1</v>
      </c>
      <c r="AS32" s="58">
        <f t="shared" si="8"/>
        <v>1</v>
      </c>
      <c r="AT32" s="58">
        <f t="shared" si="9"/>
        <v>2</v>
      </c>
    </row>
    <row r="33" spans="1:46">
      <c r="A33" s="10">
        <v>39995</v>
      </c>
      <c r="B33" s="58" t="s">
        <v>2349</v>
      </c>
      <c r="C33" s="4" t="s">
        <v>1546</v>
      </c>
      <c r="D33" s="4">
        <v>245</v>
      </c>
      <c r="E33" s="4">
        <v>0</v>
      </c>
      <c r="F33" s="4">
        <v>4</v>
      </c>
      <c r="G33" s="4">
        <v>6</v>
      </c>
      <c r="H33" s="4">
        <v>0</v>
      </c>
      <c r="I33" s="4">
        <v>0</v>
      </c>
      <c r="J33" s="4">
        <v>0</v>
      </c>
      <c r="K33" s="4">
        <v>33</v>
      </c>
      <c r="L33" s="4">
        <v>0</v>
      </c>
      <c r="M33" s="4">
        <v>7</v>
      </c>
      <c r="N33" s="4">
        <v>2</v>
      </c>
      <c r="O33" s="4">
        <v>17</v>
      </c>
      <c r="P33" s="4">
        <v>2</v>
      </c>
      <c r="Q33" s="4">
        <v>20</v>
      </c>
      <c r="R33" s="4">
        <v>9</v>
      </c>
      <c r="S33" s="4">
        <v>0</v>
      </c>
      <c r="T33" s="4">
        <v>0</v>
      </c>
      <c r="U33" s="4">
        <v>0</v>
      </c>
      <c r="V33" s="4">
        <v>61</v>
      </c>
      <c r="W33" s="4">
        <v>0</v>
      </c>
      <c r="X33" s="4">
        <v>5</v>
      </c>
      <c r="Y33" s="4">
        <v>0</v>
      </c>
      <c r="Z33" s="4">
        <v>17</v>
      </c>
      <c r="AA33" s="4">
        <v>2</v>
      </c>
      <c r="AB33" s="4">
        <v>0</v>
      </c>
      <c r="AC33" s="4">
        <v>50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6</v>
      </c>
      <c r="AJ33" s="4">
        <v>3</v>
      </c>
      <c r="AK33" s="58">
        <f t="shared" si="0"/>
        <v>52</v>
      </c>
      <c r="AL33" s="58">
        <f t="shared" si="1"/>
        <v>48</v>
      </c>
      <c r="AM33" s="58">
        <f t="shared" si="2"/>
        <v>61</v>
      </c>
      <c r="AN33" s="58">
        <f t="shared" si="3"/>
        <v>24</v>
      </c>
      <c r="AO33" s="58">
        <f t="shared" si="4"/>
        <v>0</v>
      </c>
      <c r="AP33" s="58">
        <f t="shared" si="5"/>
        <v>50</v>
      </c>
      <c r="AQ33" s="58">
        <f t="shared" si="6"/>
        <v>0</v>
      </c>
      <c r="AR33" s="58">
        <f t="shared" si="7"/>
        <v>1</v>
      </c>
      <c r="AS33" s="58">
        <f t="shared" si="8"/>
        <v>6</v>
      </c>
      <c r="AT33" s="58">
        <f t="shared" si="9"/>
        <v>3</v>
      </c>
    </row>
    <row r="34" spans="1:46">
      <c r="A34" s="10">
        <v>39995</v>
      </c>
      <c r="B34" s="58" t="s">
        <v>2351</v>
      </c>
      <c r="C34" s="4" t="s">
        <v>1545</v>
      </c>
      <c r="D34" s="4">
        <v>225</v>
      </c>
      <c r="E34" s="4">
        <v>0</v>
      </c>
      <c r="F34" s="4">
        <v>4</v>
      </c>
      <c r="G34" s="4">
        <v>16</v>
      </c>
      <c r="H34" s="4">
        <v>10</v>
      </c>
      <c r="I34" s="4">
        <v>1</v>
      </c>
      <c r="J34" s="4">
        <v>1</v>
      </c>
      <c r="K34" s="4">
        <v>2</v>
      </c>
      <c r="L34" s="4">
        <v>13</v>
      </c>
      <c r="M34" s="4">
        <v>3</v>
      </c>
      <c r="N34" s="4">
        <v>5</v>
      </c>
      <c r="O34" s="4">
        <v>24</v>
      </c>
      <c r="P34" s="4">
        <v>3</v>
      </c>
      <c r="Q34" s="4">
        <v>1</v>
      </c>
      <c r="R34" s="4">
        <v>3</v>
      </c>
      <c r="S34" s="4">
        <v>9</v>
      </c>
      <c r="T34" s="4">
        <v>2</v>
      </c>
      <c r="U34" s="4">
        <v>0</v>
      </c>
      <c r="V34" s="4">
        <v>34</v>
      </c>
      <c r="W34" s="4">
        <v>0</v>
      </c>
      <c r="X34" s="4">
        <v>4</v>
      </c>
      <c r="Y34" s="4">
        <v>2</v>
      </c>
      <c r="Z34" s="4">
        <v>2</v>
      </c>
      <c r="AA34" s="4">
        <v>0</v>
      </c>
      <c r="AB34" s="4">
        <v>4</v>
      </c>
      <c r="AC34" s="4">
        <v>52</v>
      </c>
      <c r="AD34" s="4">
        <v>0</v>
      </c>
      <c r="AE34" s="4">
        <v>3</v>
      </c>
      <c r="AF34" s="4">
        <v>8</v>
      </c>
      <c r="AG34" s="4">
        <v>2</v>
      </c>
      <c r="AH34" s="4">
        <v>3</v>
      </c>
      <c r="AI34" s="4">
        <v>5</v>
      </c>
      <c r="AJ34" s="4">
        <v>9</v>
      </c>
      <c r="AK34" s="58">
        <f t="shared" si="0"/>
        <v>55</v>
      </c>
      <c r="AL34" s="58">
        <f t="shared" si="1"/>
        <v>42</v>
      </c>
      <c r="AM34" s="58">
        <f t="shared" si="2"/>
        <v>34</v>
      </c>
      <c r="AN34" s="58">
        <f t="shared" si="3"/>
        <v>8</v>
      </c>
      <c r="AO34" s="58">
        <f t="shared" si="4"/>
        <v>4</v>
      </c>
      <c r="AP34" s="58">
        <f t="shared" si="5"/>
        <v>52</v>
      </c>
      <c r="AQ34" s="58">
        <f t="shared" si="6"/>
        <v>13</v>
      </c>
      <c r="AR34" s="58">
        <f t="shared" si="7"/>
        <v>3</v>
      </c>
      <c r="AS34" s="58">
        <f t="shared" si="8"/>
        <v>5</v>
      </c>
      <c r="AT34" s="58">
        <f t="shared" si="9"/>
        <v>9</v>
      </c>
    </row>
    <row r="35" spans="1:46">
      <c r="A35" s="10">
        <v>39995</v>
      </c>
      <c r="B35" s="58" t="s">
        <v>2351</v>
      </c>
      <c r="C35" s="4" t="s">
        <v>1546</v>
      </c>
      <c r="D35" s="4">
        <v>1684</v>
      </c>
      <c r="E35" s="4">
        <v>0</v>
      </c>
      <c r="F35" s="4">
        <v>60</v>
      </c>
      <c r="G35" s="4">
        <v>79</v>
      </c>
      <c r="H35" s="4">
        <v>53</v>
      </c>
      <c r="I35" s="4">
        <v>5</v>
      </c>
      <c r="J35" s="4">
        <v>8</v>
      </c>
      <c r="K35" s="4">
        <v>7</v>
      </c>
      <c r="L35" s="4">
        <v>58</v>
      </c>
      <c r="M35" s="4">
        <v>19</v>
      </c>
      <c r="N35" s="4">
        <v>9</v>
      </c>
      <c r="O35" s="4">
        <v>100</v>
      </c>
      <c r="P35" s="4">
        <v>51</v>
      </c>
      <c r="Q35" s="4">
        <v>2</v>
      </c>
      <c r="R35" s="4">
        <v>12</v>
      </c>
      <c r="S35" s="4">
        <v>20</v>
      </c>
      <c r="T35" s="4">
        <v>7</v>
      </c>
      <c r="U35" s="4">
        <v>0</v>
      </c>
      <c r="V35" s="4">
        <v>351</v>
      </c>
      <c r="W35" s="4">
        <v>0</v>
      </c>
      <c r="X35" s="4">
        <v>10</v>
      </c>
      <c r="Y35" s="4">
        <v>5</v>
      </c>
      <c r="Z35" s="4">
        <v>3</v>
      </c>
      <c r="AA35" s="4">
        <v>0</v>
      </c>
      <c r="AB35" s="4">
        <v>16</v>
      </c>
      <c r="AC35" s="4">
        <v>411</v>
      </c>
      <c r="AD35" s="4">
        <v>0</v>
      </c>
      <c r="AE35" s="4">
        <v>66</v>
      </c>
      <c r="AF35" s="4">
        <v>95</v>
      </c>
      <c r="AG35" s="4">
        <v>26</v>
      </c>
      <c r="AH35" s="4">
        <v>5</v>
      </c>
      <c r="AI35" s="4">
        <v>21</v>
      </c>
      <c r="AJ35" s="4">
        <v>185</v>
      </c>
      <c r="AK35" s="58">
        <f t="shared" si="0"/>
        <v>298</v>
      </c>
      <c r="AL35" s="58">
        <f t="shared" si="1"/>
        <v>192</v>
      </c>
      <c r="AM35" s="58">
        <f t="shared" si="2"/>
        <v>351</v>
      </c>
      <c r="AN35" s="58">
        <f t="shared" si="3"/>
        <v>18</v>
      </c>
      <c r="AO35" s="58">
        <f t="shared" si="4"/>
        <v>16</v>
      </c>
      <c r="AP35" s="58">
        <f t="shared" si="5"/>
        <v>411</v>
      </c>
      <c r="AQ35" s="58">
        <f t="shared" si="6"/>
        <v>187</v>
      </c>
      <c r="AR35" s="58">
        <f t="shared" si="7"/>
        <v>5</v>
      </c>
      <c r="AS35" s="58">
        <f t="shared" si="8"/>
        <v>21</v>
      </c>
      <c r="AT35" s="58">
        <f t="shared" si="9"/>
        <v>185</v>
      </c>
    </row>
    <row r="36" spans="1:46">
      <c r="A36" s="10">
        <v>39995</v>
      </c>
      <c r="B36" s="58" t="s">
        <v>2353</v>
      </c>
      <c r="C36" s="4" t="s">
        <v>1545</v>
      </c>
      <c r="D36" s="4">
        <v>153</v>
      </c>
      <c r="E36" s="4">
        <v>0</v>
      </c>
      <c r="F36" s="4">
        <v>4</v>
      </c>
      <c r="G36" s="4">
        <v>6</v>
      </c>
      <c r="H36" s="4">
        <v>8</v>
      </c>
      <c r="I36" s="4">
        <v>2</v>
      </c>
      <c r="J36" s="4">
        <v>4</v>
      </c>
      <c r="K36" s="4">
        <v>2</v>
      </c>
      <c r="L36" s="4">
        <v>0</v>
      </c>
      <c r="M36" s="4">
        <v>3</v>
      </c>
      <c r="N36" s="4">
        <v>9</v>
      </c>
      <c r="O36" s="4">
        <v>27</v>
      </c>
      <c r="P36" s="4">
        <v>5</v>
      </c>
      <c r="Q36" s="4">
        <v>1</v>
      </c>
      <c r="R36" s="4">
        <v>1</v>
      </c>
      <c r="S36" s="4">
        <v>3</v>
      </c>
      <c r="T36" s="4">
        <v>2</v>
      </c>
      <c r="U36" s="4">
        <v>1</v>
      </c>
      <c r="V36" s="4">
        <v>23</v>
      </c>
      <c r="W36" s="4">
        <v>0</v>
      </c>
      <c r="X36" s="4">
        <v>3</v>
      </c>
      <c r="Y36" s="4">
        <v>2</v>
      </c>
      <c r="Z36" s="4">
        <v>2</v>
      </c>
      <c r="AA36" s="4">
        <v>0</v>
      </c>
      <c r="AB36" s="4">
        <v>4</v>
      </c>
      <c r="AC36" s="4">
        <v>22</v>
      </c>
      <c r="AD36" s="4">
        <v>1</v>
      </c>
      <c r="AE36" s="4">
        <v>0</v>
      </c>
      <c r="AF36" s="4">
        <v>4</v>
      </c>
      <c r="AG36" s="4">
        <v>0</v>
      </c>
      <c r="AH36" s="4">
        <v>1</v>
      </c>
      <c r="AI36" s="4">
        <v>9</v>
      </c>
      <c r="AJ36" s="4">
        <v>4</v>
      </c>
      <c r="AK36" s="58">
        <f t="shared" si="0"/>
        <v>38</v>
      </c>
      <c r="AL36" s="58">
        <f t="shared" si="1"/>
        <v>40</v>
      </c>
      <c r="AM36" s="58">
        <f t="shared" si="2"/>
        <v>23</v>
      </c>
      <c r="AN36" s="58">
        <f t="shared" si="3"/>
        <v>7</v>
      </c>
      <c r="AO36" s="58">
        <f t="shared" si="4"/>
        <v>4</v>
      </c>
      <c r="AP36" s="58">
        <f t="shared" si="5"/>
        <v>22</v>
      </c>
      <c r="AQ36" s="58">
        <f t="shared" si="6"/>
        <v>5</v>
      </c>
      <c r="AR36" s="58">
        <f t="shared" si="7"/>
        <v>1</v>
      </c>
      <c r="AS36" s="58">
        <f t="shared" si="8"/>
        <v>9</v>
      </c>
      <c r="AT36" s="58">
        <f t="shared" si="9"/>
        <v>4</v>
      </c>
    </row>
    <row r="37" spans="1:46">
      <c r="A37" s="10">
        <v>39995</v>
      </c>
      <c r="B37" s="58" t="s">
        <v>2353</v>
      </c>
      <c r="C37" s="4" t="s">
        <v>1546</v>
      </c>
      <c r="D37" s="4">
        <v>958</v>
      </c>
      <c r="E37" s="4">
        <v>0</v>
      </c>
      <c r="F37" s="4">
        <v>17</v>
      </c>
      <c r="G37" s="4">
        <v>7</v>
      </c>
      <c r="H37" s="4">
        <v>33</v>
      </c>
      <c r="I37" s="4">
        <v>2</v>
      </c>
      <c r="J37" s="4">
        <v>102</v>
      </c>
      <c r="K37" s="4">
        <v>2</v>
      </c>
      <c r="L37" s="4">
        <v>0</v>
      </c>
      <c r="M37" s="4">
        <v>7</v>
      </c>
      <c r="N37" s="4">
        <v>22</v>
      </c>
      <c r="O37" s="4">
        <v>93</v>
      </c>
      <c r="P37" s="4">
        <v>9</v>
      </c>
      <c r="Q37" s="4">
        <v>2</v>
      </c>
      <c r="R37" s="4">
        <v>1</v>
      </c>
      <c r="S37" s="4">
        <v>6</v>
      </c>
      <c r="T37" s="4">
        <v>4</v>
      </c>
      <c r="U37" s="4">
        <v>3</v>
      </c>
      <c r="V37" s="4">
        <v>156</v>
      </c>
      <c r="W37" s="4">
        <v>0</v>
      </c>
      <c r="X37" s="4">
        <v>5</v>
      </c>
      <c r="Y37" s="4">
        <v>2</v>
      </c>
      <c r="Z37" s="4">
        <v>2</v>
      </c>
      <c r="AA37" s="4">
        <v>0</v>
      </c>
      <c r="AB37" s="4">
        <v>45</v>
      </c>
      <c r="AC37" s="4">
        <v>180</v>
      </c>
      <c r="AD37" s="4">
        <v>1</v>
      </c>
      <c r="AE37" s="4">
        <v>0</v>
      </c>
      <c r="AF37" s="4">
        <v>21</v>
      </c>
      <c r="AG37" s="4">
        <v>0</v>
      </c>
      <c r="AH37" s="4">
        <v>3</v>
      </c>
      <c r="AI37" s="4">
        <v>70</v>
      </c>
      <c r="AJ37" s="4">
        <v>163</v>
      </c>
      <c r="AK37" s="58">
        <f t="shared" si="0"/>
        <v>192</v>
      </c>
      <c r="AL37" s="58">
        <f t="shared" si="1"/>
        <v>118</v>
      </c>
      <c r="AM37" s="58">
        <f t="shared" si="2"/>
        <v>156</v>
      </c>
      <c r="AN37" s="58">
        <f t="shared" si="3"/>
        <v>9</v>
      </c>
      <c r="AO37" s="58">
        <f t="shared" si="4"/>
        <v>45</v>
      </c>
      <c r="AP37" s="58">
        <f t="shared" si="5"/>
        <v>180</v>
      </c>
      <c r="AQ37" s="58">
        <f t="shared" si="6"/>
        <v>22</v>
      </c>
      <c r="AR37" s="58">
        <f t="shared" si="7"/>
        <v>3</v>
      </c>
      <c r="AS37" s="58">
        <f t="shared" si="8"/>
        <v>70</v>
      </c>
      <c r="AT37" s="58">
        <f t="shared" si="9"/>
        <v>163</v>
      </c>
    </row>
    <row r="38" spans="1:46">
      <c r="A38" s="10">
        <v>39995</v>
      </c>
      <c r="B38" s="58" t="s">
        <v>2355</v>
      </c>
      <c r="C38" s="4" t="s">
        <v>1545</v>
      </c>
      <c r="D38" s="4">
        <v>87</v>
      </c>
      <c r="E38" s="4">
        <v>0</v>
      </c>
      <c r="F38" s="4">
        <v>6</v>
      </c>
      <c r="G38" s="4">
        <v>4</v>
      </c>
      <c r="H38" s="4">
        <v>3</v>
      </c>
      <c r="I38" s="4">
        <v>1</v>
      </c>
      <c r="J38" s="4">
        <v>0</v>
      </c>
      <c r="K38" s="4">
        <v>0</v>
      </c>
      <c r="L38" s="4">
        <v>4</v>
      </c>
      <c r="M38" s="4">
        <v>0</v>
      </c>
      <c r="N38" s="4">
        <v>5</v>
      </c>
      <c r="O38" s="4">
        <v>6</v>
      </c>
      <c r="P38" s="4">
        <v>3</v>
      </c>
      <c r="Q38" s="4">
        <v>3</v>
      </c>
      <c r="R38" s="4">
        <v>1</v>
      </c>
      <c r="S38" s="4">
        <v>3</v>
      </c>
      <c r="T38" s="4">
        <v>1</v>
      </c>
      <c r="U38" s="4">
        <v>2</v>
      </c>
      <c r="V38" s="4">
        <v>15</v>
      </c>
      <c r="W38" s="4">
        <v>1</v>
      </c>
      <c r="X38" s="4">
        <v>1</v>
      </c>
      <c r="Y38" s="4">
        <v>3</v>
      </c>
      <c r="Z38" s="4">
        <v>1</v>
      </c>
      <c r="AA38" s="4">
        <v>1</v>
      </c>
      <c r="AB38" s="4">
        <v>4</v>
      </c>
      <c r="AC38" s="4">
        <v>9</v>
      </c>
      <c r="AD38" s="4">
        <v>4</v>
      </c>
      <c r="AE38" s="4">
        <v>0</v>
      </c>
      <c r="AF38" s="4">
        <v>1</v>
      </c>
      <c r="AG38" s="4">
        <v>0</v>
      </c>
      <c r="AH38" s="4">
        <v>1</v>
      </c>
      <c r="AI38" s="4">
        <v>3</v>
      </c>
      <c r="AJ38" s="4">
        <v>1</v>
      </c>
      <c r="AK38" s="58">
        <f t="shared" si="0"/>
        <v>23</v>
      </c>
      <c r="AL38" s="58">
        <f t="shared" si="1"/>
        <v>19</v>
      </c>
      <c r="AM38" s="58">
        <f t="shared" si="2"/>
        <v>15</v>
      </c>
      <c r="AN38" s="58">
        <f t="shared" si="3"/>
        <v>7</v>
      </c>
      <c r="AO38" s="58">
        <f t="shared" si="4"/>
        <v>4</v>
      </c>
      <c r="AP38" s="58">
        <f t="shared" si="5"/>
        <v>9</v>
      </c>
      <c r="AQ38" s="58">
        <f t="shared" si="6"/>
        <v>5</v>
      </c>
      <c r="AR38" s="58">
        <f t="shared" si="7"/>
        <v>1</v>
      </c>
      <c r="AS38" s="58">
        <f t="shared" si="8"/>
        <v>3</v>
      </c>
      <c r="AT38" s="58">
        <f t="shared" si="9"/>
        <v>1</v>
      </c>
    </row>
    <row r="39" spans="1:46">
      <c r="A39" s="10">
        <v>39995</v>
      </c>
      <c r="B39" s="58" t="s">
        <v>2355</v>
      </c>
      <c r="C39" s="4" t="s">
        <v>1546</v>
      </c>
      <c r="D39" s="4">
        <v>692</v>
      </c>
      <c r="E39" s="4">
        <v>0</v>
      </c>
      <c r="F39" s="4">
        <v>26</v>
      </c>
      <c r="G39" s="4">
        <v>7</v>
      </c>
      <c r="H39" s="4">
        <v>32</v>
      </c>
      <c r="I39" s="4">
        <v>18</v>
      </c>
      <c r="J39" s="4">
        <v>0</v>
      </c>
      <c r="K39" s="4">
        <v>0</v>
      </c>
      <c r="L39" s="4">
        <v>34</v>
      </c>
      <c r="M39" s="4">
        <v>0</v>
      </c>
      <c r="N39" s="4">
        <v>121</v>
      </c>
      <c r="O39" s="4">
        <v>49</v>
      </c>
      <c r="P39" s="4">
        <v>6</v>
      </c>
      <c r="Q39" s="4">
        <v>11</v>
      </c>
      <c r="R39" s="4">
        <v>1</v>
      </c>
      <c r="S39" s="4">
        <v>3</v>
      </c>
      <c r="T39" s="4">
        <v>2</v>
      </c>
      <c r="U39" s="4">
        <v>6</v>
      </c>
      <c r="V39" s="4">
        <v>120</v>
      </c>
      <c r="W39" s="4">
        <v>42</v>
      </c>
      <c r="X39" s="4">
        <v>1</v>
      </c>
      <c r="Y39" s="4">
        <v>3</v>
      </c>
      <c r="Z39" s="4">
        <v>1</v>
      </c>
      <c r="AA39" s="4">
        <v>29</v>
      </c>
      <c r="AB39" s="4">
        <v>38</v>
      </c>
      <c r="AC39" s="4">
        <v>74</v>
      </c>
      <c r="AD39" s="4">
        <v>42</v>
      </c>
      <c r="AE39" s="4">
        <v>0</v>
      </c>
      <c r="AF39" s="4">
        <v>1</v>
      </c>
      <c r="AG39" s="4">
        <v>0</v>
      </c>
      <c r="AH39" s="4">
        <v>8</v>
      </c>
      <c r="AI39" s="4">
        <v>16</v>
      </c>
      <c r="AJ39" s="4">
        <v>1</v>
      </c>
      <c r="AK39" s="58">
        <f t="shared" si="0"/>
        <v>238</v>
      </c>
      <c r="AL39" s="58">
        <f t="shared" si="1"/>
        <v>78</v>
      </c>
      <c r="AM39" s="58">
        <f t="shared" si="2"/>
        <v>120</v>
      </c>
      <c r="AN39" s="58">
        <f t="shared" si="3"/>
        <v>76</v>
      </c>
      <c r="AO39" s="58">
        <f t="shared" si="4"/>
        <v>38</v>
      </c>
      <c r="AP39" s="58">
        <f t="shared" si="5"/>
        <v>74</v>
      </c>
      <c r="AQ39" s="58">
        <f t="shared" si="6"/>
        <v>43</v>
      </c>
      <c r="AR39" s="58">
        <f t="shared" si="7"/>
        <v>8</v>
      </c>
      <c r="AS39" s="58">
        <f t="shared" si="8"/>
        <v>16</v>
      </c>
      <c r="AT39" s="58">
        <f t="shared" si="9"/>
        <v>1</v>
      </c>
    </row>
    <row r="40" spans="1:46">
      <c r="A40" s="10">
        <v>39995</v>
      </c>
      <c r="B40" s="58" t="s">
        <v>2357</v>
      </c>
      <c r="C40" s="4" t="s">
        <v>1545</v>
      </c>
      <c r="D40" s="4">
        <v>106</v>
      </c>
      <c r="E40" s="4">
        <v>0</v>
      </c>
      <c r="F40" s="4">
        <v>7</v>
      </c>
      <c r="G40" s="4">
        <v>4</v>
      </c>
      <c r="H40" s="4">
        <v>3</v>
      </c>
      <c r="I40" s="4">
        <v>0</v>
      </c>
      <c r="J40" s="4">
        <v>0</v>
      </c>
      <c r="K40" s="4">
        <v>1</v>
      </c>
      <c r="L40" s="4">
        <v>1</v>
      </c>
      <c r="M40" s="4">
        <v>5</v>
      </c>
      <c r="N40" s="4">
        <v>2</v>
      </c>
      <c r="O40" s="4">
        <v>16</v>
      </c>
      <c r="P40" s="4">
        <v>2</v>
      </c>
      <c r="Q40" s="4">
        <v>1</v>
      </c>
      <c r="R40" s="4">
        <v>5</v>
      </c>
      <c r="S40" s="4">
        <v>1</v>
      </c>
      <c r="T40" s="4">
        <v>2</v>
      </c>
      <c r="U40" s="4">
        <v>2</v>
      </c>
      <c r="V40" s="4">
        <v>18</v>
      </c>
      <c r="W40" s="4">
        <v>0</v>
      </c>
      <c r="X40" s="4">
        <v>3</v>
      </c>
      <c r="Y40" s="4">
        <v>1</v>
      </c>
      <c r="Z40" s="4">
        <v>0</v>
      </c>
      <c r="AA40" s="4">
        <v>2</v>
      </c>
      <c r="AB40" s="4">
        <v>2</v>
      </c>
      <c r="AC40" s="4">
        <v>14</v>
      </c>
      <c r="AD40" s="4">
        <v>2</v>
      </c>
      <c r="AE40" s="4">
        <v>0</v>
      </c>
      <c r="AF40" s="4">
        <v>3</v>
      </c>
      <c r="AG40" s="4">
        <v>0</v>
      </c>
      <c r="AH40" s="4">
        <v>3</v>
      </c>
      <c r="AI40" s="4">
        <v>3</v>
      </c>
      <c r="AJ40" s="4">
        <v>3</v>
      </c>
      <c r="AK40" s="58">
        <f t="shared" si="0"/>
        <v>23</v>
      </c>
      <c r="AL40" s="58">
        <f t="shared" si="1"/>
        <v>29</v>
      </c>
      <c r="AM40" s="58">
        <f t="shared" si="2"/>
        <v>18</v>
      </c>
      <c r="AN40" s="58">
        <f t="shared" si="3"/>
        <v>6</v>
      </c>
      <c r="AO40" s="58">
        <f t="shared" si="4"/>
        <v>2</v>
      </c>
      <c r="AP40" s="58">
        <f t="shared" si="5"/>
        <v>14</v>
      </c>
      <c r="AQ40" s="58">
        <f t="shared" si="6"/>
        <v>5</v>
      </c>
      <c r="AR40" s="58">
        <f t="shared" si="7"/>
        <v>3</v>
      </c>
      <c r="AS40" s="58">
        <f t="shared" si="8"/>
        <v>3</v>
      </c>
      <c r="AT40" s="58">
        <f t="shared" si="9"/>
        <v>3</v>
      </c>
    </row>
    <row r="41" spans="1:46">
      <c r="A41" s="10">
        <v>39995</v>
      </c>
      <c r="B41" s="58" t="s">
        <v>2357</v>
      </c>
      <c r="C41" s="4" t="s">
        <v>1546</v>
      </c>
      <c r="D41" s="4">
        <v>1477</v>
      </c>
      <c r="E41" s="4">
        <v>0</v>
      </c>
      <c r="F41" s="4">
        <v>59</v>
      </c>
      <c r="G41" s="4">
        <v>27</v>
      </c>
      <c r="H41" s="4">
        <v>9</v>
      </c>
      <c r="I41" s="4">
        <v>0</v>
      </c>
      <c r="J41" s="4">
        <v>0</v>
      </c>
      <c r="K41" s="4">
        <v>1</v>
      </c>
      <c r="L41" s="4">
        <v>6</v>
      </c>
      <c r="M41" s="4">
        <v>75</v>
      </c>
      <c r="N41" s="4">
        <v>26</v>
      </c>
      <c r="O41" s="4">
        <v>85</v>
      </c>
      <c r="P41" s="4">
        <v>21</v>
      </c>
      <c r="Q41" s="4">
        <v>8</v>
      </c>
      <c r="R41" s="4">
        <v>79</v>
      </c>
      <c r="S41" s="4">
        <v>28</v>
      </c>
      <c r="T41" s="4">
        <v>41</v>
      </c>
      <c r="U41" s="4">
        <v>4</v>
      </c>
      <c r="V41" s="4">
        <v>525</v>
      </c>
      <c r="W41" s="4">
        <v>0</v>
      </c>
      <c r="X41" s="4">
        <v>110</v>
      </c>
      <c r="Y41" s="4">
        <v>1</v>
      </c>
      <c r="Z41" s="4">
        <v>0</v>
      </c>
      <c r="AA41" s="4">
        <v>21</v>
      </c>
      <c r="AB41" s="4">
        <v>71</v>
      </c>
      <c r="AC41" s="4">
        <v>126</v>
      </c>
      <c r="AD41" s="4">
        <v>42</v>
      </c>
      <c r="AE41" s="4">
        <v>0</v>
      </c>
      <c r="AF41" s="4">
        <v>10</v>
      </c>
      <c r="AG41" s="4">
        <v>0</v>
      </c>
      <c r="AH41" s="4">
        <v>52</v>
      </c>
      <c r="AI41" s="4">
        <v>19</v>
      </c>
      <c r="AJ41" s="4">
        <v>31</v>
      </c>
      <c r="AK41" s="58">
        <f t="shared" si="0"/>
        <v>203</v>
      </c>
      <c r="AL41" s="58">
        <f t="shared" si="1"/>
        <v>266</v>
      </c>
      <c r="AM41" s="58">
        <f t="shared" si="2"/>
        <v>525</v>
      </c>
      <c r="AN41" s="58">
        <f t="shared" si="3"/>
        <v>132</v>
      </c>
      <c r="AO41" s="58">
        <f t="shared" si="4"/>
        <v>71</v>
      </c>
      <c r="AP41" s="58">
        <f t="shared" si="5"/>
        <v>126</v>
      </c>
      <c r="AQ41" s="58">
        <f t="shared" si="6"/>
        <v>52</v>
      </c>
      <c r="AR41" s="58">
        <f t="shared" si="7"/>
        <v>52</v>
      </c>
      <c r="AS41" s="58">
        <f t="shared" si="8"/>
        <v>19</v>
      </c>
      <c r="AT41" s="58">
        <f t="shared" si="9"/>
        <v>31</v>
      </c>
    </row>
    <row r="42" spans="1:46">
      <c r="A42" s="10">
        <v>39995</v>
      </c>
      <c r="B42" s="58" t="s">
        <v>2359</v>
      </c>
      <c r="C42" s="4" t="s">
        <v>1545</v>
      </c>
      <c r="D42" s="4">
        <v>5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1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2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58">
        <f t="shared" si="0"/>
        <v>1</v>
      </c>
      <c r="AL42" s="58">
        <f t="shared" si="1"/>
        <v>1</v>
      </c>
      <c r="AM42" s="58">
        <f t="shared" si="2"/>
        <v>1</v>
      </c>
      <c r="AN42" s="58">
        <f t="shared" si="3"/>
        <v>0</v>
      </c>
      <c r="AO42" s="58">
        <f t="shared" si="4"/>
        <v>0</v>
      </c>
      <c r="AP42" s="58">
        <f t="shared" si="5"/>
        <v>2</v>
      </c>
      <c r="AQ42" s="58">
        <f t="shared" si="6"/>
        <v>0</v>
      </c>
      <c r="AR42" s="58">
        <f t="shared" si="7"/>
        <v>0</v>
      </c>
      <c r="AS42" s="58">
        <f t="shared" si="8"/>
        <v>0</v>
      </c>
      <c r="AT42" s="58">
        <f t="shared" si="9"/>
        <v>0</v>
      </c>
    </row>
    <row r="43" spans="1:46">
      <c r="A43" s="10">
        <v>39995</v>
      </c>
      <c r="B43" s="58" t="s">
        <v>2359</v>
      </c>
      <c r="C43" s="4" t="s">
        <v>1546</v>
      </c>
      <c r="D43" s="4">
        <v>79</v>
      </c>
      <c r="E43" s="4">
        <v>0</v>
      </c>
      <c r="F43" s="4">
        <v>6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33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26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14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58">
        <f t="shared" si="0"/>
        <v>6</v>
      </c>
      <c r="AL43" s="58">
        <f t="shared" si="1"/>
        <v>33</v>
      </c>
      <c r="AM43" s="58">
        <f t="shared" si="2"/>
        <v>26</v>
      </c>
      <c r="AN43" s="58">
        <f t="shared" si="3"/>
        <v>0</v>
      </c>
      <c r="AO43" s="58">
        <f t="shared" si="4"/>
        <v>0</v>
      </c>
      <c r="AP43" s="58">
        <f t="shared" si="5"/>
        <v>14</v>
      </c>
      <c r="AQ43" s="58">
        <f t="shared" si="6"/>
        <v>0</v>
      </c>
      <c r="AR43" s="58">
        <f t="shared" si="7"/>
        <v>0</v>
      </c>
      <c r="AS43" s="58">
        <f t="shared" si="8"/>
        <v>0</v>
      </c>
      <c r="AT43" s="58">
        <f t="shared" si="9"/>
        <v>0</v>
      </c>
    </row>
    <row r="44" spans="1:46">
      <c r="A44" s="10">
        <v>39995</v>
      </c>
      <c r="B44" s="58" t="s">
        <v>2361</v>
      </c>
      <c r="C44" s="4" t="s">
        <v>1545</v>
      </c>
      <c r="D44" s="4">
        <v>123</v>
      </c>
      <c r="E44" s="4">
        <v>0</v>
      </c>
      <c r="F44" s="4">
        <v>5</v>
      </c>
      <c r="G44" s="4">
        <v>0</v>
      </c>
      <c r="H44" s="4">
        <v>2</v>
      </c>
      <c r="I44" s="4">
        <v>9</v>
      </c>
      <c r="J44" s="4">
        <v>3</v>
      </c>
      <c r="K44" s="4">
        <v>2</v>
      </c>
      <c r="L44" s="4">
        <v>4</v>
      </c>
      <c r="M44" s="4">
        <v>0</v>
      </c>
      <c r="N44" s="4">
        <v>0</v>
      </c>
      <c r="O44" s="4">
        <v>6</v>
      </c>
      <c r="P44" s="4">
        <v>3</v>
      </c>
      <c r="Q44" s="4">
        <v>1</v>
      </c>
      <c r="R44" s="4">
        <v>0</v>
      </c>
      <c r="S44" s="4">
        <v>2</v>
      </c>
      <c r="T44" s="4">
        <v>1</v>
      </c>
      <c r="U44" s="4">
        <v>0</v>
      </c>
      <c r="V44" s="4">
        <v>17</v>
      </c>
      <c r="W44" s="4">
        <v>0</v>
      </c>
      <c r="X44" s="4">
        <v>2</v>
      </c>
      <c r="Y44" s="4">
        <v>1</v>
      </c>
      <c r="Z44" s="4">
        <v>2</v>
      </c>
      <c r="AA44" s="4">
        <v>1</v>
      </c>
      <c r="AB44" s="4">
        <v>4</v>
      </c>
      <c r="AC44" s="4">
        <v>30</v>
      </c>
      <c r="AD44" s="4">
        <v>1</v>
      </c>
      <c r="AE44" s="4">
        <v>0</v>
      </c>
      <c r="AF44" s="4">
        <v>5</v>
      </c>
      <c r="AG44" s="4">
        <v>1</v>
      </c>
      <c r="AH44" s="4">
        <v>3</v>
      </c>
      <c r="AI44" s="4">
        <v>1</v>
      </c>
      <c r="AJ44" s="4">
        <v>17</v>
      </c>
      <c r="AK44" s="58">
        <f t="shared" si="0"/>
        <v>25</v>
      </c>
      <c r="AL44" s="58">
        <f t="shared" si="1"/>
        <v>13</v>
      </c>
      <c r="AM44" s="58">
        <f t="shared" si="2"/>
        <v>17</v>
      </c>
      <c r="AN44" s="58">
        <f t="shared" si="3"/>
        <v>6</v>
      </c>
      <c r="AO44" s="58">
        <f t="shared" si="4"/>
        <v>4</v>
      </c>
      <c r="AP44" s="58">
        <f t="shared" si="5"/>
        <v>30</v>
      </c>
      <c r="AQ44" s="58">
        <f t="shared" si="6"/>
        <v>7</v>
      </c>
      <c r="AR44" s="58">
        <f t="shared" si="7"/>
        <v>3</v>
      </c>
      <c r="AS44" s="58">
        <f t="shared" si="8"/>
        <v>1</v>
      </c>
      <c r="AT44" s="58">
        <f t="shared" si="9"/>
        <v>17</v>
      </c>
    </row>
    <row r="45" spans="1:46">
      <c r="A45" s="10">
        <v>39995</v>
      </c>
      <c r="B45" s="58" t="s">
        <v>2361</v>
      </c>
      <c r="C45" s="4" t="s">
        <v>1546</v>
      </c>
      <c r="D45" s="4">
        <v>1460</v>
      </c>
      <c r="E45" s="4">
        <v>0</v>
      </c>
      <c r="F45" s="4">
        <v>22</v>
      </c>
      <c r="G45" s="4">
        <v>0</v>
      </c>
      <c r="H45" s="4">
        <v>5</v>
      </c>
      <c r="I45" s="4">
        <v>148</v>
      </c>
      <c r="J45" s="4">
        <v>99</v>
      </c>
      <c r="K45" s="4">
        <v>68</v>
      </c>
      <c r="L45" s="4">
        <v>119</v>
      </c>
      <c r="M45" s="4">
        <v>0</v>
      </c>
      <c r="N45" s="4">
        <v>0</v>
      </c>
      <c r="O45" s="4">
        <v>16</v>
      </c>
      <c r="P45" s="4">
        <v>4</v>
      </c>
      <c r="Q45" s="4">
        <v>1</v>
      </c>
      <c r="R45" s="4">
        <v>0</v>
      </c>
      <c r="S45" s="4">
        <v>2</v>
      </c>
      <c r="T45" s="4">
        <v>2</v>
      </c>
      <c r="U45" s="4">
        <v>0</v>
      </c>
      <c r="V45" s="4">
        <v>172</v>
      </c>
      <c r="W45" s="4">
        <v>0</v>
      </c>
      <c r="X45" s="4">
        <v>15</v>
      </c>
      <c r="Y45" s="4">
        <v>50</v>
      </c>
      <c r="Z45" s="4">
        <v>5</v>
      </c>
      <c r="AA45" s="4">
        <v>3</v>
      </c>
      <c r="AB45" s="4">
        <v>18</v>
      </c>
      <c r="AC45" s="4">
        <v>508</v>
      </c>
      <c r="AD45" s="4">
        <v>2</v>
      </c>
      <c r="AE45" s="4">
        <v>0</v>
      </c>
      <c r="AF45" s="4">
        <v>14</v>
      </c>
      <c r="AG45" s="4">
        <v>3</v>
      </c>
      <c r="AH45" s="4">
        <v>7</v>
      </c>
      <c r="AI45" s="4">
        <v>16</v>
      </c>
      <c r="AJ45" s="4">
        <v>161</v>
      </c>
      <c r="AK45" s="58">
        <f t="shared" si="0"/>
        <v>461</v>
      </c>
      <c r="AL45" s="58">
        <f t="shared" si="1"/>
        <v>25</v>
      </c>
      <c r="AM45" s="58">
        <f t="shared" si="2"/>
        <v>172</v>
      </c>
      <c r="AN45" s="58">
        <f t="shared" si="3"/>
        <v>73</v>
      </c>
      <c r="AO45" s="58">
        <f t="shared" si="4"/>
        <v>18</v>
      </c>
      <c r="AP45" s="58">
        <f t="shared" si="5"/>
        <v>508</v>
      </c>
      <c r="AQ45" s="58">
        <f t="shared" si="6"/>
        <v>19</v>
      </c>
      <c r="AR45" s="58">
        <f t="shared" si="7"/>
        <v>7</v>
      </c>
      <c r="AS45" s="58">
        <f t="shared" si="8"/>
        <v>16</v>
      </c>
      <c r="AT45" s="58">
        <f t="shared" si="9"/>
        <v>161</v>
      </c>
    </row>
    <row r="46" spans="1:46">
      <c r="A46" s="10">
        <v>39995</v>
      </c>
      <c r="B46" s="58" t="s">
        <v>2368</v>
      </c>
      <c r="C46" s="4" t="s">
        <v>1545</v>
      </c>
      <c r="D46" s="4">
        <v>8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8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58">
        <f t="shared" si="0"/>
        <v>0</v>
      </c>
      <c r="AL46" s="58">
        <f t="shared" si="1"/>
        <v>0</v>
      </c>
      <c r="AM46" s="58">
        <f t="shared" si="2"/>
        <v>8</v>
      </c>
      <c r="AN46" s="58">
        <f t="shared" si="3"/>
        <v>0</v>
      </c>
      <c r="AO46" s="58">
        <f t="shared" si="4"/>
        <v>0</v>
      </c>
      <c r="AP46" s="58">
        <f t="shared" si="5"/>
        <v>0</v>
      </c>
      <c r="AQ46" s="58">
        <f t="shared" si="6"/>
        <v>0</v>
      </c>
      <c r="AR46" s="58">
        <f t="shared" si="7"/>
        <v>0</v>
      </c>
      <c r="AS46" s="58">
        <f t="shared" si="8"/>
        <v>0</v>
      </c>
      <c r="AT46" s="58">
        <f t="shared" si="9"/>
        <v>0</v>
      </c>
    </row>
    <row r="47" spans="1:46">
      <c r="A47" s="10">
        <v>39995</v>
      </c>
      <c r="B47" s="58" t="s">
        <v>2368</v>
      </c>
      <c r="C47" s="4" t="s">
        <v>1546</v>
      </c>
      <c r="D47" s="4">
        <v>408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408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58">
        <f t="shared" si="0"/>
        <v>0</v>
      </c>
      <c r="AL47" s="58">
        <f t="shared" si="1"/>
        <v>0</v>
      </c>
      <c r="AM47" s="58">
        <f t="shared" si="2"/>
        <v>408</v>
      </c>
      <c r="AN47" s="58">
        <f t="shared" si="3"/>
        <v>0</v>
      </c>
      <c r="AO47" s="58">
        <f t="shared" si="4"/>
        <v>0</v>
      </c>
      <c r="AP47" s="58">
        <f t="shared" si="5"/>
        <v>0</v>
      </c>
      <c r="AQ47" s="58">
        <f t="shared" si="6"/>
        <v>0</v>
      </c>
      <c r="AR47" s="58">
        <f t="shared" si="7"/>
        <v>0</v>
      </c>
      <c r="AS47" s="58">
        <f t="shared" si="8"/>
        <v>0</v>
      </c>
      <c r="AT47" s="58">
        <f t="shared" si="9"/>
        <v>0</v>
      </c>
    </row>
    <row r="48" spans="1:46">
      <c r="A48" s="10">
        <v>39995</v>
      </c>
      <c r="B48" s="58" t="s">
        <v>1555</v>
      </c>
      <c r="C48" s="4" t="s">
        <v>1545</v>
      </c>
      <c r="D48" s="4">
        <v>1183</v>
      </c>
      <c r="E48" s="4">
        <v>1</v>
      </c>
      <c r="F48" s="4">
        <v>31</v>
      </c>
      <c r="G48" s="4">
        <v>40</v>
      </c>
      <c r="H48" s="4">
        <v>30</v>
      </c>
      <c r="I48" s="4">
        <v>20</v>
      </c>
      <c r="J48" s="4">
        <v>4</v>
      </c>
      <c r="K48" s="4">
        <v>19</v>
      </c>
      <c r="L48" s="4">
        <v>18</v>
      </c>
      <c r="M48" s="4">
        <v>20</v>
      </c>
      <c r="N48" s="4">
        <v>33</v>
      </c>
      <c r="O48" s="4">
        <v>100</v>
      </c>
      <c r="P48" s="4">
        <v>45</v>
      </c>
      <c r="Q48" s="4">
        <v>26</v>
      </c>
      <c r="R48" s="4">
        <v>13</v>
      </c>
      <c r="S48" s="4">
        <v>25</v>
      </c>
      <c r="T48" s="4">
        <v>15</v>
      </c>
      <c r="U48" s="4">
        <v>9</v>
      </c>
      <c r="V48" s="4">
        <v>142</v>
      </c>
      <c r="W48" s="4">
        <v>0</v>
      </c>
      <c r="X48" s="4">
        <v>41</v>
      </c>
      <c r="Y48" s="4">
        <v>20</v>
      </c>
      <c r="Z48" s="4">
        <v>19</v>
      </c>
      <c r="AA48" s="4">
        <v>10</v>
      </c>
      <c r="AB48" s="4">
        <v>33</v>
      </c>
      <c r="AC48" s="4">
        <v>270</v>
      </c>
      <c r="AD48" s="4">
        <v>30</v>
      </c>
      <c r="AE48" s="4">
        <v>10</v>
      </c>
      <c r="AF48" s="4">
        <v>28</v>
      </c>
      <c r="AG48" s="4">
        <v>12</v>
      </c>
      <c r="AH48" s="4">
        <v>16</v>
      </c>
      <c r="AI48" s="4">
        <v>41</v>
      </c>
      <c r="AJ48" s="4">
        <v>62</v>
      </c>
      <c r="AK48" s="58">
        <f t="shared" si="0"/>
        <v>216</v>
      </c>
      <c r="AL48" s="58">
        <f t="shared" si="1"/>
        <v>233</v>
      </c>
      <c r="AM48" s="58">
        <f t="shared" si="2"/>
        <v>142</v>
      </c>
      <c r="AN48" s="58">
        <f t="shared" si="3"/>
        <v>90</v>
      </c>
      <c r="AO48" s="58">
        <f t="shared" si="4"/>
        <v>33</v>
      </c>
      <c r="AP48" s="58">
        <f t="shared" si="5"/>
        <v>270</v>
      </c>
      <c r="AQ48" s="58">
        <f t="shared" si="6"/>
        <v>80</v>
      </c>
      <c r="AR48" s="58">
        <f t="shared" si="7"/>
        <v>16</v>
      </c>
      <c r="AS48" s="58">
        <f t="shared" si="8"/>
        <v>41</v>
      </c>
      <c r="AT48" s="58">
        <f t="shared" si="9"/>
        <v>62</v>
      </c>
    </row>
    <row r="49" spans="1:46">
      <c r="A49" s="10">
        <v>39995</v>
      </c>
      <c r="B49" s="58" t="s">
        <v>1555</v>
      </c>
      <c r="C49" s="4" t="s">
        <v>1546</v>
      </c>
      <c r="D49" s="4">
        <v>2448</v>
      </c>
      <c r="E49" s="4">
        <v>2</v>
      </c>
      <c r="F49" s="4">
        <v>75</v>
      </c>
      <c r="G49" s="4">
        <v>83</v>
      </c>
      <c r="H49" s="4">
        <v>64</v>
      </c>
      <c r="I49" s="4">
        <v>39</v>
      </c>
      <c r="J49" s="4">
        <v>10</v>
      </c>
      <c r="K49" s="4">
        <v>47</v>
      </c>
      <c r="L49" s="4">
        <v>37</v>
      </c>
      <c r="M49" s="4">
        <v>45</v>
      </c>
      <c r="N49" s="4">
        <v>63</v>
      </c>
      <c r="O49" s="4">
        <v>219</v>
      </c>
      <c r="P49" s="4">
        <v>87</v>
      </c>
      <c r="Q49" s="4">
        <v>46</v>
      </c>
      <c r="R49" s="4">
        <v>25</v>
      </c>
      <c r="S49" s="4">
        <v>45</v>
      </c>
      <c r="T49" s="4">
        <v>33</v>
      </c>
      <c r="U49" s="4">
        <v>18</v>
      </c>
      <c r="V49" s="4">
        <v>295</v>
      </c>
      <c r="W49" s="4">
        <v>0</v>
      </c>
      <c r="X49" s="4">
        <v>70</v>
      </c>
      <c r="Y49" s="4">
        <v>27</v>
      </c>
      <c r="Z49" s="4">
        <v>35</v>
      </c>
      <c r="AA49" s="4">
        <v>23</v>
      </c>
      <c r="AB49" s="4">
        <v>77</v>
      </c>
      <c r="AC49" s="4">
        <v>572</v>
      </c>
      <c r="AD49" s="4">
        <v>53</v>
      </c>
      <c r="AE49" s="4">
        <v>27</v>
      </c>
      <c r="AF49" s="4">
        <v>66</v>
      </c>
      <c r="AG49" s="4">
        <v>33</v>
      </c>
      <c r="AH49" s="4">
        <v>39</v>
      </c>
      <c r="AI49" s="4">
        <v>69</v>
      </c>
      <c r="AJ49" s="4">
        <v>124</v>
      </c>
      <c r="AK49" s="58">
        <f t="shared" si="0"/>
        <v>465</v>
      </c>
      <c r="AL49" s="58">
        <f t="shared" si="1"/>
        <v>473</v>
      </c>
      <c r="AM49" s="58">
        <f t="shared" si="2"/>
        <v>295</v>
      </c>
      <c r="AN49" s="58">
        <f t="shared" si="3"/>
        <v>155</v>
      </c>
      <c r="AO49" s="58">
        <f t="shared" si="4"/>
        <v>77</v>
      </c>
      <c r="AP49" s="58">
        <f t="shared" si="5"/>
        <v>572</v>
      </c>
      <c r="AQ49" s="58">
        <f t="shared" si="6"/>
        <v>179</v>
      </c>
      <c r="AR49" s="58">
        <f t="shared" si="7"/>
        <v>39</v>
      </c>
      <c r="AS49" s="58">
        <f t="shared" si="8"/>
        <v>69</v>
      </c>
      <c r="AT49" s="58">
        <f t="shared" si="9"/>
        <v>124</v>
      </c>
    </row>
    <row r="50" spans="1:46">
      <c r="A50" s="10">
        <v>39995</v>
      </c>
      <c r="B50" s="58" t="s">
        <v>1556</v>
      </c>
      <c r="C50" s="4" t="s">
        <v>1545</v>
      </c>
      <c r="D50" s="4">
        <v>345</v>
      </c>
      <c r="E50" s="4">
        <v>0</v>
      </c>
      <c r="F50" s="4">
        <v>17</v>
      </c>
      <c r="G50" s="4">
        <v>8</v>
      </c>
      <c r="H50" s="4">
        <v>10</v>
      </c>
      <c r="I50" s="4">
        <v>12</v>
      </c>
      <c r="J50" s="4">
        <v>6</v>
      </c>
      <c r="K50" s="4">
        <v>13</v>
      </c>
      <c r="L50" s="4">
        <v>6</v>
      </c>
      <c r="M50" s="4">
        <v>7</v>
      </c>
      <c r="N50" s="4">
        <v>6</v>
      </c>
      <c r="O50" s="4">
        <v>33</v>
      </c>
      <c r="P50" s="4">
        <v>3</v>
      </c>
      <c r="Q50" s="4">
        <v>4</v>
      </c>
      <c r="R50" s="4">
        <v>6</v>
      </c>
      <c r="S50" s="4">
        <v>3</v>
      </c>
      <c r="T50" s="4">
        <v>1</v>
      </c>
      <c r="U50" s="4">
        <v>2</v>
      </c>
      <c r="V50" s="4">
        <v>48</v>
      </c>
      <c r="W50" s="4">
        <v>0</v>
      </c>
      <c r="X50" s="4">
        <v>5</v>
      </c>
      <c r="Y50" s="4">
        <v>2</v>
      </c>
      <c r="Z50" s="4">
        <v>2</v>
      </c>
      <c r="AA50" s="4">
        <v>2</v>
      </c>
      <c r="AB50" s="4">
        <v>11</v>
      </c>
      <c r="AC50" s="4">
        <v>78</v>
      </c>
      <c r="AD50" s="4">
        <v>2</v>
      </c>
      <c r="AE50" s="4">
        <v>2</v>
      </c>
      <c r="AF50" s="4">
        <v>12</v>
      </c>
      <c r="AG50" s="4">
        <v>3</v>
      </c>
      <c r="AH50" s="4">
        <v>6</v>
      </c>
      <c r="AI50" s="4">
        <v>10</v>
      </c>
      <c r="AJ50" s="4">
        <v>25</v>
      </c>
      <c r="AK50" s="58">
        <f t="shared" si="0"/>
        <v>85</v>
      </c>
      <c r="AL50" s="58">
        <f t="shared" si="1"/>
        <v>52</v>
      </c>
      <c r="AM50" s="58">
        <f t="shared" si="2"/>
        <v>48</v>
      </c>
      <c r="AN50" s="58">
        <f t="shared" si="3"/>
        <v>11</v>
      </c>
      <c r="AO50" s="58">
        <f t="shared" si="4"/>
        <v>11</v>
      </c>
      <c r="AP50" s="58">
        <f t="shared" si="5"/>
        <v>78</v>
      </c>
      <c r="AQ50" s="58">
        <f t="shared" si="6"/>
        <v>19</v>
      </c>
      <c r="AR50" s="58">
        <f t="shared" si="7"/>
        <v>6</v>
      </c>
      <c r="AS50" s="58">
        <f t="shared" si="8"/>
        <v>10</v>
      </c>
      <c r="AT50" s="58">
        <f t="shared" si="9"/>
        <v>25</v>
      </c>
    </row>
    <row r="51" spans="1:46">
      <c r="A51" s="10">
        <v>39995</v>
      </c>
      <c r="B51" s="58" t="s">
        <v>1556</v>
      </c>
      <c r="C51" s="4" t="s">
        <v>1546</v>
      </c>
      <c r="D51" s="4">
        <v>2242</v>
      </c>
      <c r="E51" s="4">
        <v>0</v>
      </c>
      <c r="F51" s="4">
        <v>111</v>
      </c>
      <c r="G51" s="4">
        <v>52</v>
      </c>
      <c r="H51" s="4">
        <v>63</v>
      </c>
      <c r="I51" s="4">
        <v>67</v>
      </c>
      <c r="J51" s="4">
        <v>40</v>
      </c>
      <c r="K51" s="4">
        <v>90</v>
      </c>
      <c r="L51" s="4">
        <v>35</v>
      </c>
      <c r="M51" s="4">
        <v>47</v>
      </c>
      <c r="N51" s="4">
        <v>41</v>
      </c>
      <c r="O51" s="4">
        <v>195</v>
      </c>
      <c r="P51" s="4">
        <v>22</v>
      </c>
      <c r="Q51" s="4">
        <v>32</v>
      </c>
      <c r="R51" s="4">
        <v>37</v>
      </c>
      <c r="S51" s="4">
        <v>15</v>
      </c>
      <c r="T51" s="4">
        <v>5</v>
      </c>
      <c r="U51" s="4">
        <v>11</v>
      </c>
      <c r="V51" s="4">
        <v>315</v>
      </c>
      <c r="W51" s="4">
        <v>0</v>
      </c>
      <c r="X51" s="4">
        <v>31</v>
      </c>
      <c r="Y51" s="4">
        <v>16</v>
      </c>
      <c r="Z51" s="4">
        <v>17</v>
      </c>
      <c r="AA51" s="4">
        <v>12</v>
      </c>
      <c r="AB51" s="4">
        <v>76</v>
      </c>
      <c r="AC51" s="4">
        <v>508</v>
      </c>
      <c r="AD51" s="4">
        <v>12</v>
      </c>
      <c r="AE51" s="4">
        <v>15</v>
      </c>
      <c r="AF51" s="4">
        <v>88</v>
      </c>
      <c r="AG51" s="4">
        <v>21</v>
      </c>
      <c r="AH51" s="4">
        <v>38</v>
      </c>
      <c r="AI51" s="4">
        <v>61</v>
      </c>
      <c r="AJ51" s="4">
        <v>169</v>
      </c>
      <c r="AK51" s="58">
        <f t="shared" si="0"/>
        <v>546</v>
      </c>
      <c r="AL51" s="58">
        <f t="shared" si="1"/>
        <v>317</v>
      </c>
      <c r="AM51" s="58">
        <f t="shared" si="2"/>
        <v>315</v>
      </c>
      <c r="AN51" s="58">
        <f t="shared" si="3"/>
        <v>76</v>
      </c>
      <c r="AO51" s="58">
        <f t="shared" si="4"/>
        <v>76</v>
      </c>
      <c r="AP51" s="58">
        <f t="shared" si="5"/>
        <v>508</v>
      </c>
      <c r="AQ51" s="58">
        <f t="shared" si="6"/>
        <v>136</v>
      </c>
      <c r="AR51" s="58">
        <f t="shared" si="7"/>
        <v>38</v>
      </c>
      <c r="AS51" s="58">
        <f t="shared" si="8"/>
        <v>61</v>
      </c>
      <c r="AT51" s="58">
        <f t="shared" si="9"/>
        <v>169</v>
      </c>
    </row>
    <row r="52" spans="1:46">
      <c r="A52" s="10">
        <v>39995</v>
      </c>
      <c r="B52" s="58" t="s">
        <v>1547</v>
      </c>
      <c r="C52" s="4" t="s">
        <v>1545</v>
      </c>
      <c r="D52" s="4">
        <v>215</v>
      </c>
      <c r="E52" s="4">
        <v>0</v>
      </c>
      <c r="F52" s="4">
        <v>8</v>
      </c>
      <c r="G52" s="4">
        <v>5</v>
      </c>
      <c r="H52" s="4">
        <v>2</v>
      </c>
      <c r="I52" s="4">
        <v>6</v>
      </c>
      <c r="J52" s="4">
        <v>4</v>
      </c>
      <c r="K52" s="4">
        <v>8</v>
      </c>
      <c r="L52" s="4">
        <v>3</v>
      </c>
      <c r="M52" s="4">
        <v>4</v>
      </c>
      <c r="N52" s="4">
        <v>5</v>
      </c>
      <c r="O52" s="4">
        <v>11</v>
      </c>
      <c r="P52" s="4">
        <v>4</v>
      </c>
      <c r="Q52" s="4">
        <v>4</v>
      </c>
      <c r="R52" s="4">
        <v>3</v>
      </c>
      <c r="S52" s="4">
        <v>1</v>
      </c>
      <c r="T52" s="4">
        <v>2</v>
      </c>
      <c r="U52" s="4">
        <v>1</v>
      </c>
      <c r="V52" s="4">
        <v>23</v>
      </c>
      <c r="W52" s="4">
        <v>2</v>
      </c>
      <c r="X52" s="4">
        <v>5</v>
      </c>
      <c r="Y52" s="4">
        <v>3</v>
      </c>
      <c r="Z52" s="4">
        <v>0</v>
      </c>
      <c r="AA52" s="4">
        <v>2</v>
      </c>
      <c r="AB52" s="4">
        <v>12</v>
      </c>
      <c r="AC52" s="4">
        <v>55</v>
      </c>
      <c r="AD52" s="4">
        <v>1</v>
      </c>
      <c r="AE52" s="4">
        <v>2</v>
      </c>
      <c r="AF52" s="4">
        <v>7</v>
      </c>
      <c r="AG52" s="4">
        <v>6</v>
      </c>
      <c r="AH52" s="4">
        <v>4</v>
      </c>
      <c r="AI52" s="4">
        <v>5</v>
      </c>
      <c r="AJ52" s="4">
        <v>17</v>
      </c>
      <c r="AK52" s="58">
        <f t="shared" si="0"/>
        <v>45</v>
      </c>
      <c r="AL52" s="58">
        <f t="shared" si="1"/>
        <v>26</v>
      </c>
      <c r="AM52" s="58">
        <f t="shared" si="2"/>
        <v>23</v>
      </c>
      <c r="AN52" s="58">
        <f t="shared" si="3"/>
        <v>12</v>
      </c>
      <c r="AO52" s="58">
        <f t="shared" si="4"/>
        <v>12</v>
      </c>
      <c r="AP52" s="58">
        <f t="shared" si="5"/>
        <v>55</v>
      </c>
      <c r="AQ52" s="58">
        <f t="shared" si="6"/>
        <v>16</v>
      </c>
      <c r="AR52" s="58">
        <f t="shared" si="7"/>
        <v>4</v>
      </c>
      <c r="AS52" s="58">
        <f t="shared" si="8"/>
        <v>5</v>
      </c>
      <c r="AT52" s="58">
        <f t="shared" si="9"/>
        <v>17</v>
      </c>
    </row>
    <row r="53" spans="1:46">
      <c r="A53" s="10">
        <v>39995</v>
      </c>
      <c r="B53" s="58" t="s">
        <v>1547</v>
      </c>
      <c r="C53" s="4" t="s">
        <v>1546</v>
      </c>
      <c r="D53" s="4">
        <v>2943</v>
      </c>
      <c r="E53" s="4">
        <v>0</v>
      </c>
      <c r="F53" s="4">
        <v>99</v>
      </c>
      <c r="G53" s="4">
        <v>77</v>
      </c>
      <c r="H53" s="4">
        <v>29</v>
      </c>
      <c r="I53" s="4">
        <v>90</v>
      </c>
      <c r="J53" s="4">
        <v>69</v>
      </c>
      <c r="K53" s="4">
        <v>123</v>
      </c>
      <c r="L53" s="4">
        <v>48</v>
      </c>
      <c r="M53" s="4">
        <v>51</v>
      </c>
      <c r="N53" s="4">
        <v>69</v>
      </c>
      <c r="O53" s="4">
        <v>135</v>
      </c>
      <c r="P53" s="4">
        <v>52</v>
      </c>
      <c r="Q53" s="4">
        <v>52</v>
      </c>
      <c r="R53" s="4">
        <v>36</v>
      </c>
      <c r="S53" s="4">
        <v>15</v>
      </c>
      <c r="T53" s="4">
        <v>29</v>
      </c>
      <c r="U53" s="4">
        <v>15</v>
      </c>
      <c r="V53" s="4">
        <v>296</v>
      </c>
      <c r="W53" s="4">
        <v>24</v>
      </c>
      <c r="X53" s="4">
        <v>72</v>
      </c>
      <c r="Y53" s="4">
        <v>40</v>
      </c>
      <c r="Z53" s="4">
        <v>0</v>
      </c>
      <c r="AA53" s="4">
        <v>27</v>
      </c>
      <c r="AB53" s="4">
        <v>155</v>
      </c>
      <c r="AC53" s="4">
        <v>780</v>
      </c>
      <c r="AD53" s="4">
        <v>17</v>
      </c>
      <c r="AE53" s="4">
        <v>23</v>
      </c>
      <c r="AF53" s="4">
        <v>81</v>
      </c>
      <c r="AG53" s="4">
        <v>79</v>
      </c>
      <c r="AH53" s="4">
        <v>53</v>
      </c>
      <c r="AI53" s="4">
        <v>71</v>
      </c>
      <c r="AJ53" s="4">
        <v>236</v>
      </c>
      <c r="AK53" s="58">
        <f t="shared" si="0"/>
        <v>655</v>
      </c>
      <c r="AL53" s="58">
        <f t="shared" si="1"/>
        <v>334</v>
      </c>
      <c r="AM53" s="58">
        <f t="shared" si="2"/>
        <v>296</v>
      </c>
      <c r="AN53" s="58">
        <f t="shared" si="3"/>
        <v>163</v>
      </c>
      <c r="AO53" s="58">
        <f t="shared" si="4"/>
        <v>155</v>
      </c>
      <c r="AP53" s="58">
        <f t="shared" si="5"/>
        <v>780</v>
      </c>
      <c r="AQ53" s="58">
        <f t="shared" si="6"/>
        <v>200</v>
      </c>
      <c r="AR53" s="58">
        <f t="shared" si="7"/>
        <v>53</v>
      </c>
      <c r="AS53" s="58">
        <f t="shared" si="8"/>
        <v>71</v>
      </c>
      <c r="AT53" s="58">
        <f t="shared" si="9"/>
        <v>236</v>
      </c>
    </row>
    <row r="54" spans="1:46">
      <c r="A54" s="10">
        <v>39995</v>
      </c>
      <c r="B54" s="58" t="s">
        <v>1548</v>
      </c>
      <c r="C54" s="4" t="s">
        <v>1545</v>
      </c>
      <c r="D54" s="4">
        <v>99</v>
      </c>
      <c r="E54" s="4">
        <v>0</v>
      </c>
      <c r="F54" s="4">
        <v>2</v>
      </c>
      <c r="G54" s="4">
        <v>1</v>
      </c>
      <c r="H54" s="4">
        <v>3</v>
      </c>
      <c r="I54" s="4">
        <v>3</v>
      </c>
      <c r="J54" s="4">
        <v>1</v>
      </c>
      <c r="K54" s="4">
        <v>0</v>
      </c>
      <c r="L54" s="4">
        <v>3</v>
      </c>
      <c r="M54" s="4">
        <v>3</v>
      </c>
      <c r="N54" s="4">
        <v>1</v>
      </c>
      <c r="O54" s="4">
        <v>6</v>
      </c>
      <c r="P54" s="4">
        <v>2</v>
      </c>
      <c r="Q54" s="4">
        <v>1</v>
      </c>
      <c r="R54" s="4">
        <v>0</v>
      </c>
      <c r="S54" s="4">
        <v>1</v>
      </c>
      <c r="T54" s="4">
        <v>3</v>
      </c>
      <c r="U54" s="4">
        <v>0</v>
      </c>
      <c r="V54" s="4">
        <v>17</v>
      </c>
      <c r="W54" s="4">
        <v>0</v>
      </c>
      <c r="X54" s="4">
        <v>1</v>
      </c>
      <c r="Y54" s="4">
        <v>0</v>
      </c>
      <c r="Z54" s="4">
        <v>0</v>
      </c>
      <c r="AA54" s="4">
        <v>1</v>
      </c>
      <c r="AB54" s="4">
        <v>2</v>
      </c>
      <c r="AC54" s="4">
        <v>28</v>
      </c>
      <c r="AD54" s="4">
        <v>1</v>
      </c>
      <c r="AE54" s="4">
        <v>1</v>
      </c>
      <c r="AF54" s="4">
        <v>5</v>
      </c>
      <c r="AG54" s="4">
        <v>0</v>
      </c>
      <c r="AH54" s="4">
        <v>0</v>
      </c>
      <c r="AI54" s="4">
        <v>0</v>
      </c>
      <c r="AJ54" s="4">
        <v>13</v>
      </c>
      <c r="AK54" s="58">
        <f t="shared" si="0"/>
        <v>17</v>
      </c>
      <c r="AL54" s="58">
        <f t="shared" si="1"/>
        <v>13</v>
      </c>
      <c r="AM54" s="58">
        <f t="shared" si="2"/>
        <v>17</v>
      </c>
      <c r="AN54" s="58">
        <f t="shared" si="3"/>
        <v>2</v>
      </c>
      <c r="AO54" s="58">
        <f t="shared" si="4"/>
        <v>2</v>
      </c>
      <c r="AP54" s="58">
        <f t="shared" si="5"/>
        <v>28</v>
      </c>
      <c r="AQ54" s="58">
        <f t="shared" si="6"/>
        <v>7</v>
      </c>
      <c r="AR54" s="58">
        <f t="shared" si="7"/>
        <v>0</v>
      </c>
      <c r="AS54" s="58">
        <f t="shared" si="8"/>
        <v>0</v>
      </c>
      <c r="AT54" s="58">
        <f t="shared" si="9"/>
        <v>13</v>
      </c>
    </row>
    <row r="55" spans="1:46">
      <c r="A55" s="10">
        <v>39995</v>
      </c>
      <c r="B55" s="58" t="s">
        <v>1548</v>
      </c>
      <c r="C55" s="4" t="s">
        <v>1546</v>
      </c>
      <c r="D55" s="4">
        <v>2322</v>
      </c>
      <c r="E55" s="4">
        <v>0</v>
      </c>
      <c r="F55" s="4">
        <v>46</v>
      </c>
      <c r="G55" s="4">
        <v>21</v>
      </c>
      <c r="H55" s="4">
        <v>68</v>
      </c>
      <c r="I55" s="4">
        <v>70</v>
      </c>
      <c r="J55" s="4">
        <v>28</v>
      </c>
      <c r="K55" s="4">
        <v>0</v>
      </c>
      <c r="L55" s="4">
        <v>74</v>
      </c>
      <c r="M55" s="4">
        <v>72</v>
      </c>
      <c r="N55" s="4">
        <v>27</v>
      </c>
      <c r="O55" s="4">
        <v>138</v>
      </c>
      <c r="P55" s="4">
        <v>49</v>
      </c>
      <c r="Q55" s="4">
        <v>27</v>
      </c>
      <c r="R55" s="4">
        <v>0</v>
      </c>
      <c r="S55" s="4">
        <v>28</v>
      </c>
      <c r="T55" s="4">
        <v>68</v>
      </c>
      <c r="U55" s="4">
        <v>0</v>
      </c>
      <c r="V55" s="4">
        <v>399</v>
      </c>
      <c r="W55" s="4">
        <v>0</v>
      </c>
      <c r="X55" s="4">
        <v>27</v>
      </c>
      <c r="Y55" s="4">
        <v>0</v>
      </c>
      <c r="Z55" s="4">
        <v>0</v>
      </c>
      <c r="AA55" s="4">
        <v>29</v>
      </c>
      <c r="AB55" s="4">
        <v>49</v>
      </c>
      <c r="AC55" s="4">
        <v>639</v>
      </c>
      <c r="AD55" s="4">
        <v>25</v>
      </c>
      <c r="AE55" s="4">
        <v>24</v>
      </c>
      <c r="AF55" s="4">
        <v>111</v>
      </c>
      <c r="AG55" s="4">
        <v>0</v>
      </c>
      <c r="AH55" s="4">
        <v>0</v>
      </c>
      <c r="AI55" s="4">
        <v>0</v>
      </c>
      <c r="AJ55" s="4">
        <v>303</v>
      </c>
      <c r="AK55" s="58">
        <f t="shared" si="0"/>
        <v>406</v>
      </c>
      <c r="AL55" s="58">
        <f t="shared" si="1"/>
        <v>310</v>
      </c>
      <c r="AM55" s="58">
        <f t="shared" si="2"/>
        <v>399</v>
      </c>
      <c r="AN55" s="58">
        <f t="shared" si="3"/>
        <v>56</v>
      </c>
      <c r="AO55" s="58">
        <f t="shared" si="4"/>
        <v>49</v>
      </c>
      <c r="AP55" s="58">
        <f t="shared" si="5"/>
        <v>639</v>
      </c>
      <c r="AQ55" s="58">
        <f t="shared" si="6"/>
        <v>160</v>
      </c>
      <c r="AR55" s="58">
        <f t="shared" si="7"/>
        <v>0</v>
      </c>
      <c r="AS55" s="58">
        <f t="shared" si="8"/>
        <v>0</v>
      </c>
      <c r="AT55" s="58">
        <f t="shared" si="9"/>
        <v>303</v>
      </c>
    </row>
    <row r="56" spans="1:46">
      <c r="A56" s="10">
        <v>39995</v>
      </c>
      <c r="B56" s="58" t="s">
        <v>1549</v>
      </c>
      <c r="C56" s="4" t="s">
        <v>1545</v>
      </c>
      <c r="D56" s="4">
        <v>154</v>
      </c>
      <c r="E56" s="4">
        <v>0</v>
      </c>
      <c r="F56" s="4">
        <v>1</v>
      </c>
      <c r="G56" s="4">
        <v>2</v>
      </c>
      <c r="H56" s="4">
        <v>0</v>
      </c>
      <c r="I56" s="4">
        <v>7</v>
      </c>
      <c r="J56" s="4">
        <v>5</v>
      </c>
      <c r="K56" s="4">
        <v>6</v>
      </c>
      <c r="L56" s="4">
        <v>10</v>
      </c>
      <c r="M56" s="4">
        <v>2</v>
      </c>
      <c r="N56" s="4">
        <v>3</v>
      </c>
      <c r="O56" s="4">
        <v>5</v>
      </c>
      <c r="P56" s="4">
        <v>2</v>
      </c>
      <c r="Q56" s="4">
        <v>1</v>
      </c>
      <c r="R56" s="4">
        <v>1</v>
      </c>
      <c r="S56" s="4">
        <v>1</v>
      </c>
      <c r="T56" s="4">
        <v>0</v>
      </c>
      <c r="U56" s="4">
        <v>0</v>
      </c>
      <c r="V56" s="4">
        <v>26</v>
      </c>
      <c r="W56" s="4">
        <v>1</v>
      </c>
      <c r="X56" s="4">
        <v>1</v>
      </c>
      <c r="Y56" s="4">
        <v>10</v>
      </c>
      <c r="Z56" s="4">
        <v>0</v>
      </c>
      <c r="AA56" s="4">
        <v>0</v>
      </c>
      <c r="AB56" s="4">
        <v>3</v>
      </c>
      <c r="AC56" s="4">
        <v>35</v>
      </c>
      <c r="AD56" s="4">
        <v>1</v>
      </c>
      <c r="AE56" s="4">
        <v>2</v>
      </c>
      <c r="AF56" s="4">
        <v>5</v>
      </c>
      <c r="AG56" s="4">
        <v>1</v>
      </c>
      <c r="AH56" s="4">
        <v>1</v>
      </c>
      <c r="AI56" s="4">
        <v>2</v>
      </c>
      <c r="AJ56" s="4">
        <v>20</v>
      </c>
      <c r="AK56" s="58">
        <f t="shared" si="0"/>
        <v>36</v>
      </c>
      <c r="AL56" s="58">
        <f t="shared" si="1"/>
        <v>10</v>
      </c>
      <c r="AM56" s="58">
        <f t="shared" si="2"/>
        <v>26</v>
      </c>
      <c r="AN56" s="58">
        <f t="shared" si="3"/>
        <v>12</v>
      </c>
      <c r="AO56" s="58">
        <f t="shared" si="4"/>
        <v>3</v>
      </c>
      <c r="AP56" s="58">
        <f t="shared" si="5"/>
        <v>35</v>
      </c>
      <c r="AQ56" s="58">
        <f t="shared" si="6"/>
        <v>9</v>
      </c>
      <c r="AR56" s="58">
        <f t="shared" si="7"/>
        <v>1</v>
      </c>
      <c r="AS56" s="58">
        <f t="shared" si="8"/>
        <v>2</v>
      </c>
      <c r="AT56" s="58">
        <f t="shared" si="9"/>
        <v>20</v>
      </c>
    </row>
    <row r="57" spans="1:46">
      <c r="A57" s="10">
        <v>39995</v>
      </c>
      <c r="B57" s="58" t="s">
        <v>1549</v>
      </c>
      <c r="C57" s="4" t="s">
        <v>1546</v>
      </c>
      <c r="D57" s="4">
        <v>13979</v>
      </c>
      <c r="E57" s="4">
        <v>0</v>
      </c>
      <c r="F57" s="4">
        <v>31</v>
      </c>
      <c r="G57" s="4">
        <v>89</v>
      </c>
      <c r="H57" s="4">
        <v>0</v>
      </c>
      <c r="I57" s="4">
        <v>380</v>
      </c>
      <c r="J57" s="4">
        <v>278</v>
      </c>
      <c r="K57" s="4">
        <v>744</v>
      </c>
      <c r="L57" s="4">
        <v>1360</v>
      </c>
      <c r="M57" s="4">
        <v>76</v>
      </c>
      <c r="N57" s="4">
        <v>154</v>
      </c>
      <c r="O57" s="4">
        <v>416</v>
      </c>
      <c r="P57" s="4">
        <v>82</v>
      </c>
      <c r="Q57" s="4">
        <v>61</v>
      </c>
      <c r="R57" s="4">
        <v>38</v>
      </c>
      <c r="S57" s="4">
        <v>782</v>
      </c>
      <c r="T57" s="4">
        <v>0</v>
      </c>
      <c r="U57" s="4">
        <v>0</v>
      </c>
      <c r="V57" s="4">
        <v>2730</v>
      </c>
      <c r="W57" s="4">
        <v>42</v>
      </c>
      <c r="X57" s="4">
        <v>94</v>
      </c>
      <c r="Y57" s="4">
        <v>966</v>
      </c>
      <c r="Z57" s="4">
        <v>0</v>
      </c>
      <c r="AA57" s="4">
        <v>0</v>
      </c>
      <c r="AB57" s="4">
        <v>142</v>
      </c>
      <c r="AC57" s="4">
        <v>2974</v>
      </c>
      <c r="AD57" s="4">
        <v>36</v>
      </c>
      <c r="AE57" s="4">
        <v>102</v>
      </c>
      <c r="AF57" s="4">
        <v>383</v>
      </c>
      <c r="AG57" s="4">
        <v>389</v>
      </c>
      <c r="AH57" s="4">
        <v>43</v>
      </c>
      <c r="AI57" s="4">
        <v>108</v>
      </c>
      <c r="AJ57" s="4">
        <v>1479</v>
      </c>
      <c r="AK57" s="58">
        <f t="shared" si="0"/>
        <v>3112</v>
      </c>
      <c r="AL57" s="58">
        <f t="shared" si="1"/>
        <v>1379</v>
      </c>
      <c r="AM57" s="58">
        <f t="shared" si="2"/>
        <v>2730</v>
      </c>
      <c r="AN57" s="58">
        <f t="shared" si="3"/>
        <v>1102</v>
      </c>
      <c r="AO57" s="58">
        <f t="shared" si="4"/>
        <v>142</v>
      </c>
      <c r="AP57" s="58">
        <f t="shared" si="5"/>
        <v>2974</v>
      </c>
      <c r="AQ57" s="58">
        <f t="shared" si="6"/>
        <v>910</v>
      </c>
      <c r="AR57" s="58">
        <f t="shared" si="7"/>
        <v>43</v>
      </c>
      <c r="AS57" s="58">
        <f t="shared" si="8"/>
        <v>108</v>
      </c>
      <c r="AT57" s="58">
        <f t="shared" si="9"/>
        <v>1479</v>
      </c>
    </row>
    <row r="58" spans="1:46">
      <c r="A58" s="10">
        <v>39995</v>
      </c>
      <c r="B58" s="58" t="s">
        <v>1557</v>
      </c>
      <c r="C58" s="4" t="s">
        <v>1550</v>
      </c>
      <c r="D58" s="4">
        <v>10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2</v>
      </c>
      <c r="L58" s="4">
        <v>3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2</v>
      </c>
      <c r="W58" s="4">
        <v>0</v>
      </c>
      <c r="X58" s="4">
        <v>0</v>
      </c>
      <c r="Y58" s="4">
        <v>1</v>
      </c>
      <c r="Z58" s="4">
        <v>0</v>
      </c>
      <c r="AA58" s="4">
        <v>0</v>
      </c>
      <c r="AB58" s="4">
        <v>0</v>
      </c>
      <c r="AC58" s="4">
        <v>2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58">
        <f t="shared" si="0"/>
        <v>5</v>
      </c>
      <c r="AL58" s="58">
        <f t="shared" si="1"/>
        <v>0</v>
      </c>
      <c r="AM58" s="58">
        <f t="shared" si="2"/>
        <v>2</v>
      </c>
      <c r="AN58" s="58">
        <f t="shared" si="3"/>
        <v>1</v>
      </c>
      <c r="AO58" s="58">
        <f t="shared" si="4"/>
        <v>0</v>
      </c>
      <c r="AP58" s="58">
        <f t="shared" si="5"/>
        <v>2</v>
      </c>
      <c r="AQ58" s="58">
        <f t="shared" si="6"/>
        <v>0</v>
      </c>
      <c r="AR58" s="58">
        <f t="shared" si="7"/>
        <v>0</v>
      </c>
      <c r="AS58" s="58">
        <f t="shared" si="8"/>
        <v>0</v>
      </c>
      <c r="AT58" s="58">
        <f t="shared" si="9"/>
        <v>0</v>
      </c>
    </row>
    <row r="59" spans="1:46">
      <c r="A59" s="10">
        <v>40940</v>
      </c>
      <c r="B59" s="58" t="s">
        <v>1562</v>
      </c>
      <c r="C59" s="4" t="s">
        <v>1545</v>
      </c>
      <c r="D59" s="4">
        <v>1849</v>
      </c>
      <c r="E59" s="4">
        <v>2</v>
      </c>
      <c r="F59" s="4">
        <v>62</v>
      </c>
      <c r="G59" s="4">
        <v>54</v>
      </c>
      <c r="H59" s="4">
        <v>38</v>
      </c>
      <c r="I59" s="4">
        <v>44</v>
      </c>
      <c r="J59" s="4">
        <v>19</v>
      </c>
      <c r="K59" s="4">
        <v>47</v>
      </c>
      <c r="L59" s="4">
        <v>40</v>
      </c>
      <c r="M59" s="4">
        <v>34</v>
      </c>
      <c r="N59" s="4">
        <v>48</v>
      </c>
      <c r="O59" s="4">
        <v>151</v>
      </c>
      <c r="P59" s="4">
        <v>52</v>
      </c>
      <c r="Q59" s="4">
        <v>33</v>
      </c>
      <c r="R59" s="4">
        <v>19</v>
      </c>
      <c r="S59" s="4">
        <v>31</v>
      </c>
      <c r="T59" s="4">
        <v>20</v>
      </c>
      <c r="U59" s="4">
        <v>9</v>
      </c>
      <c r="V59" s="4">
        <v>228</v>
      </c>
      <c r="W59" s="4">
        <v>6</v>
      </c>
      <c r="X59" s="4">
        <v>44</v>
      </c>
      <c r="Y59" s="4">
        <v>23</v>
      </c>
      <c r="Z59" s="4">
        <v>17</v>
      </c>
      <c r="AA59" s="4">
        <v>13</v>
      </c>
      <c r="AB59" s="4">
        <v>54</v>
      </c>
      <c r="AC59" s="4">
        <v>432</v>
      </c>
      <c r="AD59" s="4">
        <v>34</v>
      </c>
      <c r="AE59" s="4">
        <v>18</v>
      </c>
      <c r="AF59" s="4">
        <v>53</v>
      </c>
      <c r="AG59" s="4">
        <v>24</v>
      </c>
      <c r="AH59" s="4">
        <v>23</v>
      </c>
      <c r="AI59" s="4">
        <v>47</v>
      </c>
      <c r="AJ59" s="4">
        <v>130</v>
      </c>
      <c r="AK59" s="58">
        <f t="shared" si="0"/>
        <v>388</v>
      </c>
      <c r="AL59" s="58">
        <f t="shared" si="1"/>
        <v>315</v>
      </c>
      <c r="AM59" s="58">
        <f t="shared" si="2"/>
        <v>228</v>
      </c>
      <c r="AN59" s="58">
        <f t="shared" si="3"/>
        <v>103</v>
      </c>
      <c r="AO59" s="58">
        <f t="shared" si="4"/>
        <v>54</v>
      </c>
      <c r="AP59" s="58">
        <f t="shared" si="5"/>
        <v>432</v>
      </c>
      <c r="AQ59" s="58">
        <f t="shared" si="6"/>
        <v>129</v>
      </c>
      <c r="AR59" s="58">
        <f t="shared" si="7"/>
        <v>23</v>
      </c>
      <c r="AS59" s="58">
        <f t="shared" si="8"/>
        <v>47</v>
      </c>
      <c r="AT59" s="58">
        <f t="shared" si="9"/>
        <v>130</v>
      </c>
    </row>
    <row r="60" spans="1:46">
      <c r="A60" s="10">
        <v>40940</v>
      </c>
      <c r="B60" s="58" t="s">
        <v>2370</v>
      </c>
      <c r="C60" s="4" t="s">
        <v>1550</v>
      </c>
      <c r="D60" s="4">
        <v>2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1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1</v>
      </c>
      <c r="AK60" s="58">
        <f t="shared" si="0"/>
        <v>0</v>
      </c>
      <c r="AL60" s="58">
        <f t="shared" si="1"/>
        <v>0</v>
      </c>
      <c r="AM60" s="58">
        <f t="shared" si="2"/>
        <v>0</v>
      </c>
      <c r="AN60" s="58">
        <f t="shared" si="3"/>
        <v>0</v>
      </c>
      <c r="AO60" s="58">
        <f t="shared" si="4"/>
        <v>0</v>
      </c>
      <c r="AP60" s="58">
        <f t="shared" si="5"/>
        <v>1</v>
      </c>
      <c r="AQ60" s="58">
        <f t="shared" si="6"/>
        <v>0</v>
      </c>
      <c r="AR60" s="58">
        <f t="shared" si="7"/>
        <v>0</v>
      </c>
      <c r="AS60" s="58">
        <f t="shared" si="8"/>
        <v>0</v>
      </c>
      <c r="AT60" s="58">
        <f t="shared" si="9"/>
        <v>1</v>
      </c>
    </row>
    <row r="61" spans="1:46" s="37" customFormat="1">
      <c r="A61" s="10">
        <v>40940</v>
      </c>
      <c r="B61" s="58" t="s">
        <v>2328</v>
      </c>
      <c r="C61" s="4" t="s">
        <v>1545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58">
        <f t="shared" si="0"/>
        <v>0</v>
      </c>
      <c r="AL61" s="58">
        <f t="shared" si="1"/>
        <v>0</v>
      </c>
      <c r="AM61" s="58">
        <f t="shared" si="2"/>
        <v>0</v>
      </c>
      <c r="AN61" s="58">
        <f t="shared" si="3"/>
        <v>0</v>
      </c>
      <c r="AO61" s="58">
        <f t="shared" si="4"/>
        <v>0</v>
      </c>
      <c r="AP61" s="58">
        <f t="shared" si="5"/>
        <v>0</v>
      </c>
      <c r="AQ61" s="58">
        <f t="shared" si="6"/>
        <v>0</v>
      </c>
      <c r="AR61" s="58">
        <f t="shared" si="7"/>
        <v>0</v>
      </c>
      <c r="AS61" s="58">
        <f t="shared" si="8"/>
        <v>0</v>
      </c>
      <c r="AT61" s="58">
        <f t="shared" si="9"/>
        <v>0</v>
      </c>
    </row>
    <row r="62" spans="1:46">
      <c r="A62" s="10">
        <v>40940</v>
      </c>
      <c r="B62" s="58" t="s">
        <v>2331</v>
      </c>
      <c r="C62" s="4" t="s">
        <v>1550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58">
        <f t="shared" si="0"/>
        <v>0</v>
      </c>
      <c r="AL62" s="58">
        <f t="shared" si="1"/>
        <v>0</v>
      </c>
      <c r="AM62" s="58">
        <f t="shared" si="2"/>
        <v>0</v>
      </c>
      <c r="AN62" s="58">
        <f t="shared" si="3"/>
        <v>0</v>
      </c>
      <c r="AO62" s="58">
        <f t="shared" si="4"/>
        <v>0</v>
      </c>
      <c r="AP62" s="58">
        <f t="shared" si="5"/>
        <v>0</v>
      </c>
      <c r="AQ62" s="58">
        <f t="shared" si="6"/>
        <v>0</v>
      </c>
      <c r="AR62" s="58">
        <f t="shared" si="7"/>
        <v>0</v>
      </c>
      <c r="AS62" s="58">
        <f t="shared" si="8"/>
        <v>0</v>
      </c>
      <c r="AT62" s="58">
        <f t="shared" si="9"/>
        <v>0</v>
      </c>
    </row>
    <row r="63" spans="1:46">
      <c r="A63" s="10">
        <v>40940</v>
      </c>
      <c r="B63" s="58" t="s">
        <v>2333</v>
      </c>
      <c r="C63" s="4" t="s">
        <v>1545</v>
      </c>
      <c r="D63" s="4">
        <v>238</v>
      </c>
      <c r="E63" s="4">
        <v>1</v>
      </c>
      <c r="F63" s="4">
        <v>5</v>
      </c>
      <c r="G63" s="4">
        <v>6</v>
      </c>
      <c r="H63" s="4">
        <v>6</v>
      </c>
      <c r="I63" s="4">
        <v>4</v>
      </c>
      <c r="J63" s="4">
        <v>1</v>
      </c>
      <c r="K63" s="4">
        <v>6</v>
      </c>
      <c r="L63" s="4">
        <v>2</v>
      </c>
      <c r="M63" s="4">
        <v>6</v>
      </c>
      <c r="N63" s="4">
        <v>3</v>
      </c>
      <c r="O63" s="4">
        <v>7</v>
      </c>
      <c r="P63" s="4">
        <v>5</v>
      </c>
      <c r="Q63" s="4">
        <v>5</v>
      </c>
      <c r="R63" s="4">
        <v>1</v>
      </c>
      <c r="S63" s="4">
        <v>3</v>
      </c>
      <c r="T63" s="4">
        <v>2</v>
      </c>
      <c r="U63" s="4">
        <v>5</v>
      </c>
      <c r="V63" s="4">
        <v>26</v>
      </c>
      <c r="W63" s="4">
        <v>1</v>
      </c>
      <c r="X63" s="4">
        <v>3</v>
      </c>
      <c r="Y63" s="4">
        <v>5</v>
      </c>
      <c r="Z63" s="4">
        <v>9</v>
      </c>
      <c r="AA63" s="4">
        <v>1</v>
      </c>
      <c r="AB63" s="4">
        <v>16</v>
      </c>
      <c r="AC63" s="4">
        <v>49</v>
      </c>
      <c r="AD63" s="4">
        <v>4</v>
      </c>
      <c r="AE63" s="4">
        <v>3</v>
      </c>
      <c r="AF63" s="4">
        <v>4</v>
      </c>
      <c r="AG63" s="4">
        <v>6</v>
      </c>
      <c r="AH63" s="4">
        <v>7</v>
      </c>
      <c r="AI63" s="4">
        <v>14</v>
      </c>
      <c r="AJ63" s="4">
        <v>22</v>
      </c>
      <c r="AK63" s="58">
        <f t="shared" si="0"/>
        <v>40</v>
      </c>
      <c r="AL63" s="58">
        <f t="shared" si="1"/>
        <v>28</v>
      </c>
      <c r="AM63" s="58">
        <f t="shared" si="2"/>
        <v>26</v>
      </c>
      <c r="AN63" s="58">
        <f t="shared" si="3"/>
        <v>19</v>
      </c>
      <c r="AO63" s="58">
        <f t="shared" si="4"/>
        <v>16</v>
      </c>
      <c r="AP63" s="58">
        <f t="shared" si="5"/>
        <v>49</v>
      </c>
      <c r="AQ63" s="58">
        <f t="shared" si="6"/>
        <v>17</v>
      </c>
      <c r="AR63" s="58">
        <f t="shared" si="7"/>
        <v>7</v>
      </c>
      <c r="AS63" s="58">
        <f t="shared" si="8"/>
        <v>14</v>
      </c>
      <c r="AT63" s="58">
        <f t="shared" si="9"/>
        <v>22</v>
      </c>
    </row>
    <row r="64" spans="1:46">
      <c r="A64" s="10">
        <v>40940</v>
      </c>
      <c r="B64" s="58" t="s">
        <v>2335</v>
      </c>
      <c r="C64" s="4" t="s">
        <v>1550</v>
      </c>
      <c r="D64" s="4">
        <v>238</v>
      </c>
      <c r="E64" s="4">
        <v>0</v>
      </c>
      <c r="F64" s="4">
        <v>2</v>
      </c>
      <c r="G64" s="4">
        <v>5</v>
      </c>
      <c r="H64" s="4">
        <v>2</v>
      </c>
      <c r="I64" s="4">
        <v>19</v>
      </c>
      <c r="J64" s="4">
        <v>8</v>
      </c>
      <c r="K64" s="4">
        <v>9</v>
      </c>
      <c r="L64" s="4">
        <v>8</v>
      </c>
      <c r="M64" s="4">
        <v>2</v>
      </c>
      <c r="N64" s="4">
        <v>4</v>
      </c>
      <c r="O64" s="4">
        <v>1</v>
      </c>
      <c r="P64" s="4">
        <v>6</v>
      </c>
      <c r="Q64" s="4">
        <v>4</v>
      </c>
      <c r="R64" s="4">
        <v>1</v>
      </c>
      <c r="S64" s="4">
        <v>2</v>
      </c>
      <c r="T64" s="4">
        <v>1</v>
      </c>
      <c r="U64" s="4">
        <v>0</v>
      </c>
      <c r="V64" s="4">
        <v>19</v>
      </c>
      <c r="W64" s="4">
        <v>0</v>
      </c>
      <c r="X64" s="4">
        <v>1</v>
      </c>
      <c r="Y64" s="4">
        <v>2</v>
      </c>
      <c r="Z64" s="4">
        <v>0</v>
      </c>
      <c r="AA64" s="4">
        <v>2</v>
      </c>
      <c r="AB64" s="4">
        <v>5</v>
      </c>
      <c r="AC64" s="4">
        <v>73</v>
      </c>
      <c r="AD64" s="4">
        <v>1</v>
      </c>
      <c r="AE64" s="4">
        <v>2</v>
      </c>
      <c r="AF64" s="4">
        <v>18</v>
      </c>
      <c r="AG64" s="4">
        <v>12</v>
      </c>
      <c r="AH64" s="4">
        <v>3</v>
      </c>
      <c r="AI64" s="4">
        <v>1</v>
      </c>
      <c r="AJ64" s="4">
        <v>25</v>
      </c>
      <c r="AK64" s="58">
        <f t="shared" si="0"/>
        <v>59</v>
      </c>
      <c r="AL64" s="58">
        <f t="shared" si="1"/>
        <v>15</v>
      </c>
      <c r="AM64" s="58">
        <f t="shared" si="2"/>
        <v>19</v>
      </c>
      <c r="AN64" s="58">
        <f t="shared" si="3"/>
        <v>5</v>
      </c>
      <c r="AO64" s="58">
        <f t="shared" si="4"/>
        <v>5</v>
      </c>
      <c r="AP64" s="58">
        <f t="shared" si="5"/>
        <v>73</v>
      </c>
      <c r="AQ64" s="58">
        <f t="shared" si="6"/>
        <v>33</v>
      </c>
      <c r="AR64" s="58">
        <f t="shared" si="7"/>
        <v>3</v>
      </c>
      <c r="AS64" s="58">
        <f t="shared" si="8"/>
        <v>1</v>
      </c>
      <c r="AT64" s="58">
        <f t="shared" si="9"/>
        <v>25</v>
      </c>
    </row>
    <row r="65" spans="1:46">
      <c r="A65" s="10">
        <v>40940</v>
      </c>
      <c r="B65" s="58" t="s">
        <v>2337</v>
      </c>
      <c r="C65" s="4" t="s">
        <v>1545</v>
      </c>
      <c r="D65" s="4">
        <v>1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1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58">
        <f t="shared" si="0"/>
        <v>1</v>
      </c>
      <c r="AL65" s="58">
        <f t="shared" si="1"/>
        <v>0</v>
      </c>
      <c r="AM65" s="58">
        <f t="shared" si="2"/>
        <v>0</v>
      </c>
      <c r="AN65" s="58">
        <f t="shared" si="3"/>
        <v>0</v>
      </c>
      <c r="AO65" s="58">
        <f t="shared" si="4"/>
        <v>0</v>
      </c>
      <c r="AP65" s="58">
        <f t="shared" si="5"/>
        <v>0</v>
      </c>
      <c r="AQ65" s="58">
        <f t="shared" si="6"/>
        <v>0</v>
      </c>
      <c r="AR65" s="58">
        <f t="shared" si="7"/>
        <v>0</v>
      </c>
      <c r="AS65" s="58">
        <f t="shared" si="8"/>
        <v>0</v>
      </c>
      <c r="AT65" s="58">
        <f t="shared" si="9"/>
        <v>0</v>
      </c>
    </row>
    <row r="66" spans="1:46">
      <c r="A66" s="10">
        <v>40940</v>
      </c>
      <c r="B66" s="58" t="s">
        <v>2339</v>
      </c>
      <c r="C66" s="4" t="s">
        <v>1550</v>
      </c>
      <c r="D66" s="4">
        <v>6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1</v>
      </c>
      <c r="M66" s="4">
        <v>1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1</v>
      </c>
      <c r="Y66" s="4">
        <v>1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2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58">
        <f t="shared" si="0"/>
        <v>2</v>
      </c>
      <c r="AL66" s="58">
        <f t="shared" si="1"/>
        <v>0</v>
      </c>
      <c r="AM66" s="58">
        <f t="shared" si="2"/>
        <v>0</v>
      </c>
      <c r="AN66" s="58">
        <f t="shared" si="3"/>
        <v>2</v>
      </c>
      <c r="AO66" s="58">
        <f t="shared" si="4"/>
        <v>0</v>
      </c>
      <c r="AP66" s="58">
        <f t="shared" si="5"/>
        <v>0</v>
      </c>
      <c r="AQ66" s="58">
        <f t="shared" si="6"/>
        <v>2</v>
      </c>
      <c r="AR66" s="58">
        <f t="shared" si="7"/>
        <v>0</v>
      </c>
      <c r="AS66" s="58">
        <f t="shared" si="8"/>
        <v>0</v>
      </c>
      <c r="AT66" s="58">
        <f t="shared" si="9"/>
        <v>0</v>
      </c>
    </row>
    <row r="67" spans="1:46">
      <c r="A67" s="10">
        <v>40940</v>
      </c>
      <c r="B67" s="58" t="s">
        <v>2341</v>
      </c>
      <c r="C67" s="4" t="s">
        <v>1545</v>
      </c>
      <c r="D67" s="4">
        <v>90</v>
      </c>
      <c r="E67" s="4">
        <v>0</v>
      </c>
      <c r="F67" s="4">
        <v>0</v>
      </c>
      <c r="G67" s="4">
        <v>0</v>
      </c>
      <c r="H67" s="4">
        <v>0</v>
      </c>
      <c r="I67" s="4">
        <v>2</v>
      </c>
      <c r="J67" s="4">
        <v>1</v>
      </c>
      <c r="K67" s="4">
        <v>6</v>
      </c>
      <c r="L67" s="4">
        <v>6</v>
      </c>
      <c r="M67" s="4">
        <v>2</v>
      </c>
      <c r="N67" s="4">
        <v>4</v>
      </c>
      <c r="O67" s="4">
        <v>1</v>
      </c>
      <c r="P67" s="4">
        <v>2</v>
      </c>
      <c r="Q67" s="4">
        <v>1</v>
      </c>
      <c r="R67" s="4">
        <v>0</v>
      </c>
      <c r="S67" s="4">
        <v>0</v>
      </c>
      <c r="T67" s="4">
        <v>1</v>
      </c>
      <c r="U67" s="4">
        <v>1</v>
      </c>
      <c r="V67" s="4">
        <v>9</v>
      </c>
      <c r="W67" s="4">
        <v>2</v>
      </c>
      <c r="X67" s="4">
        <v>1</v>
      </c>
      <c r="Y67" s="4">
        <v>3</v>
      </c>
      <c r="Z67" s="4">
        <v>0</v>
      </c>
      <c r="AA67" s="4">
        <v>0</v>
      </c>
      <c r="AB67" s="4">
        <v>2</v>
      </c>
      <c r="AC67" s="4">
        <v>33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1</v>
      </c>
      <c r="AJ67" s="4">
        <v>12</v>
      </c>
      <c r="AK67" s="58">
        <f t="shared" si="0"/>
        <v>21</v>
      </c>
      <c r="AL67" s="58">
        <f t="shared" si="1"/>
        <v>6</v>
      </c>
      <c r="AM67" s="58">
        <f t="shared" si="2"/>
        <v>9</v>
      </c>
      <c r="AN67" s="58">
        <f t="shared" si="3"/>
        <v>6</v>
      </c>
      <c r="AO67" s="58">
        <f t="shared" si="4"/>
        <v>2</v>
      </c>
      <c r="AP67" s="58">
        <f t="shared" si="5"/>
        <v>33</v>
      </c>
      <c r="AQ67" s="58">
        <f t="shared" si="6"/>
        <v>0</v>
      </c>
      <c r="AR67" s="58">
        <f t="shared" si="7"/>
        <v>0</v>
      </c>
      <c r="AS67" s="58">
        <f t="shared" si="8"/>
        <v>1</v>
      </c>
      <c r="AT67" s="58">
        <f t="shared" si="9"/>
        <v>12</v>
      </c>
    </row>
    <row r="68" spans="1:46">
      <c r="A68" s="10">
        <v>40940</v>
      </c>
      <c r="B68" s="58" t="s">
        <v>2343</v>
      </c>
      <c r="C68" s="4" t="s">
        <v>1550</v>
      </c>
      <c r="D68" s="4">
        <v>355</v>
      </c>
      <c r="E68" s="4">
        <v>0</v>
      </c>
      <c r="F68" s="4">
        <v>19</v>
      </c>
      <c r="G68" s="4">
        <v>11</v>
      </c>
      <c r="H68" s="4">
        <v>7</v>
      </c>
      <c r="I68" s="4">
        <v>6</v>
      </c>
      <c r="J68" s="4">
        <v>1</v>
      </c>
      <c r="K68" s="4">
        <v>16</v>
      </c>
      <c r="L68" s="4">
        <v>5</v>
      </c>
      <c r="M68" s="4">
        <v>9</v>
      </c>
      <c r="N68" s="4">
        <v>14</v>
      </c>
      <c r="O68" s="4">
        <v>44</v>
      </c>
      <c r="P68" s="4">
        <v>12</v>
      </c>
      <c r="Q68" s="4">
        <v>3</v>
      </c>
      <c r="R68" s="4">
        <v>5</v>
      </c>
      <c r="S68" s="4">
        <v>6</v>
      </c>
      <c r="T68" s="4">
        <v>7</v>
      </c>
      <c r="U68" s="4">
        <v>0</v>
      </c>
      <c r="V68" s="4">
        <v>43</v>
      </c>
      <c r="W68" s="4">
        <v>1</v>
      </c>
      <c r="X68" s="4">
        <v>11</v>
      </c>
      <c r="Y68" s="4">
        <v>1</v>
      </c>
      <c r="Z68" s="4">
        <v>1</v>
      </c>
      <c r="AA68" s="4">
        <v>4</v>
      </c>
      <c r="AB68" s="4">
        <v>7</v>
      </c>
      <c r="AC68" s="4">
        <v>72</v>
      </c>
      <c r="AD68" s="4">
        <v>5</v>
      </c>
      <c r="AE68" s="4">
        <v>2</v>
      </c>
      <c r="AF68" s="4">
        <v>11</v>
      </c>
      <c r="AG68" s="4">
        <v>3</v>
      </c>
      <c r="AH68" s="4">
        <v>2</v>
      </c>
      <c r="AI68" s="4">
        <v>6</v>
      </c>
      <c r="AJ68" s="4">
        <v>21</v>
      </c>
      <c r="AK68" s="58">
        <f t="shared" si="0"/>
        <v>88</v>
      </c>
      <c r="AL68" s="58">
        <f t="shared" si="1"/>
        <v>77</v>
      </c>
      <c r="AM68" s="58">
        <f t="shared" si="2"/>
        <v>43</v>
      </c>
      <c r="AN68" s="58">
        <f t="shared" si="3"/>
        <v>18</v>
      </c>
      <c r="AO68" s="58">
        <f t="shared" si="4"/>
        <v>7</v>
      </c>
      <c r="AP68" s="58">
        <f t="shared" si="5"/>
        <v>72</v>
      </c>
      <c r="AQ68" s="58">
        <f t="shared" si="6"/>
        <v>21</v>
      </c>
      <c r="AR68" s="58">
        <f t="shared" si="7"/>
        <v>2</v>
      </c>
      <c r="AS68" s="58">
        <f t="shared" si="8"/>
        <v>6</v>
      </c>
      <c r="AT68" s="58">
        <f t="shared" si="9"/>
        <v>21</v>
      </c>
    </row>
    <row r="69" spans="1:46">
      <c r="A69" s="10">
        <v>40940</v>
      </c>
      <c r="B69" s="58" t="s">
        <v>2345</v>
      </c>
      <c r="C69" s="4" t="s">
        <v>1545</v>
      </c>
      <c r="D69" s="4">
        <v>6</v>
      </c>
      <c r="E69" s="4">
        <v>0</v>
      </c>
      <c r="F69" s="4">
        <v>0</v>
      </c>
      <c r="G69" s="4">
        <v>1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3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2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58">
        <f t="shared" si="0"/>
        <v>1</v>
      </c>
      <c r="AL69" s="58">
        <f t="shared" si="1"/>
        <v>3</v>
      </c>
      <c r="AM69" s="58">
        <f t="shared" si="2"/>
        <v>0</v>
      </c>
      <c r="AN69" s="58">
        <f t="shared" si="3"/>
        <v>0</v>
      </c>
      <c r="AO69" s="58">
        <f t="shared" si="4"/>
        <v>0</v>
      </c>
      <c r="AP69" s="58">
        <f t="shared" si="5"/>
        <v>2</v>
      </c>
      <c r="AQ69" s="58">
        <f t="shared" si="6"/>
        <v>0</v>
      </c>
      <c r="AR69" s="58">
        <f t="shared" si="7"/>
        <v>0</v>
      </c>
      <c r="AS69" s="58">
        <f t="shared" si="8"/>
        <v>0</v>
      </c>
      <c r="AT69" s="58">
        <f t="shared" si="9"/>
        <v>0</v>
      </c>
    </row>
    <row r="70" spans="1:46">
      <c r="A70" s="10">
        <v>40940</v>
      </c>
      <c r="B70" s="58" t="s">
        <v>2347</v>
      </c>
      <c r="C70" s="4" t="s">
        <v>1550</v>
      </c>
      <c r="D70" s="4">
        <v>226</v>
      </c>
      <c r="E70" s="4">
        <v>0</v>
      </c>
      <c r="F70" s="4">
        <v>5</v>
      </c>
      <c r="G70" s="4">
        <v>1</v>
      </c>
      <c r="H70" s="4">
        <v>1</v>
      </c>
      <c r="I70" s="4">
        <v>2</v>
      </c>
      <c r="J70" s="4">
        <v>0</v>
      </c>
      <c r="K70" s="4">
        <v>1</v>
      </c>
      <c r="L70" s="4">
        <v>1</v>
      </c>
      <c r="M70" s="4">
        <v>4</v>
      </c>
      <c r="N70" s="4">
        <v>2</v>
      </c>
      <c r="O70" s="4">
        <v>13</v>
      </c>
      <c r="P70" s="4">
        <v>12</v>
      </c>
      <c r="Q70" s="4">
        <v>10</v>
      </c>
      <c r="R70" s="4">
        <v>1</v>
      </c>
      <c r="S70" s="4">
        <v>1</v>
      </c>
      <c r="T70" s="4">
        <v>0</v>
      </c>
      <c r="U70" s="4">
        <v>0</v>
      </c>
      <c r="V70" s="4">
        <v>32</v>
      </c>
      <c r="W70" s="4">
        <v>0</v>
      </c>
      <c r="X70" s="4">
        <v>14</v>
      </c>
      <c r="Y70" s="4">
        <v>6</v>
      </c>
      <c r="Z70" s="4">
        <v>1</v>
      </c>
      <c r="AA70" s="4">
        <v>2</v>
      </c>
      <c r="AB70" s="4">
        <v>6</v>
      </c>
      <c r="AC70" s="4">
        <v>71</v>
      </c>
      <c r="AD70" s="4">
        <v>15</v>
      </c>
      <c r="AE70" s="4">
        <v>5</v>
      </c>
      <c r="AF70" s="4">
        <v>2</v>
      </c>
      <c r="AG70" s="4">
        <v>0</v>
      </c>
      <c r="AH70" s="4">
        <v>1</v>
      </c>
      <c r="AI70" s="4">
        <v>3</v>
      </c>
      <c r="AJ70" s="4">
        <v>14</v>
      </c>
      <c r="AK70" s="58">
        <f t="shared" si="0"/>
        <v>17</v>
      </c>
      <c r="AL70" s="58">
        <f t="shared" si="1"/>
        <v>37</v>
      </c>
      <c r="AM70" s="58">
        <f t="shared" si="2"/>
        <v>32</v>
      </c>
      <c r="AN70" s="58">
        <f t="shared" si="3"/>
        <v>23</v>
      </c>
      <c r="AO70" s="58">
        <f t="shared" si="4"/>
        <v>6</v>
      </c>
      <c r="AP70" s="58">
        <f t="shared" si="5"/>
        <v>71</v>
      </c>
      <c r="AQ70" s="58">
        <f t="shared" si="6"/>
        <v>22</v>
      </c>
      <c r="AR70" s="58">
        <f t="shared" si="7"/>
        <v>1</v>
      </c>
      <c r="AS70" s="58">
        <f t="shared" si="8"/>
        <v>3</v>
      </c>
      <c r="AT70" s="58">
        <f t="shared" si="9"/>
        <v>14</v>
      </c>
    </row>
    <row r="71" spans="1:46">
      <c r="A71" s="10">
        <v>40940</v>
      </c>
      <c r="B71" s="58" t="s">
        <v>2349</v>
      </c>
      <c r="C71" s="4" t="s">
        <v>1545</v>
      </c>
      <c r="D71" s="4">
        <v>38</v>
      </c>
      <c r="E71" s="4">
        <v>0</v>
      </c>
      <c r="F71" s="4">
        <v>2</v>
      </c>
      <c r="G71" s="4">
        <v>2</v>
      </c>
      <c r="H71" s="4">
        <v>1</v>
      </c>
      <c r="I71" s="4">
        <v>0</v>
      </c>
      <c r="J71" s="4">
        <v>0</v>
      </c>
      <c r="K71" s="4">
        <v>1</v>
      </c>
      <c r="L71" s="4">
        <v>0</v>
      </c>
      <c r="M71" s="4">
        <v>1</v>
      </c>
      <c r="N71" s="4">
        <v>1</v>
      </c>
      <c r="O71" s="4">
        <v>1</v>
      </c>
      <c r="P71" s="4">
        <v>1</v>
      </c>
      <c r="Q71" s="4">
        <v>3</v>
      </c>
      <c r="R71" s="4">
        <v>3</v>
      </c>
      <c r="S71" s="4">
        <v>0</v>
      </c>
      <c r="T71" s="4">
        <v>0</v>
      </c>
      <c r="U71" s="4">
        <v>0</v>
      </c>
      <c r="V71" s="4">
        <v>6</v>
      </c>
      <c r="W71" s="4">
        <v>0</v>
      </c>
      <c r="X71" s="4">
        <v>2</v>
      </c>
      <c r="Y71" s="4">
        <v>1</v>
      </c>
      <c r="Z71" s="4">
        <v>1</v>
      </c>
      <c r="AA71" s="4">
        <v>1</v>
      </c>
      <c r="AB71" s="4">
        <v>0</v>
      </c>
      <c r="AC71" s="4">
        <v>5</v>
      </c>
      <c r="AD71" s="4">
        <v>1</v>
      </c>
      <c r="AE71" s="4">
        <v>1</v>
      </c>
      <c r="AF71" s="4">
        <v>0</v>
      </c>
      <c r="AG71" s="4">
        <v>0</v>
      </c>
      <c r="AH71" s="4">
        <v>1</v>
      </c>
      <c r="AI71" s="4">
        <v>1</v>
      </c>
      <c r="AJ71" s="4">
        <v>2</v>
      </c>
      <c r="AK71" s="58">
        <f t="shared" ref="AK71:AK98" si="10">SUM(E71:N71)</f>
        <v>8</v>
      </c>
      <c r="AL71" s="58">
        <f t="shared" ref="AL71:AL98" si="11">SUM(O71:U71)</f>
        <v>8</v>
      </c>
      <c r="AM71" s="58">
        <f t="shared" ref="AM71:AM98" si="12">V71</f>
        <v>6</v>
      </c>
      <c r="AN71" s="58">
        <f t="shared" ref="AN71:AN98" si="13">SUM(W71:AA71)</f>
        <v>5</v>
      </c>
      <c r="AO71" s="58">
        <f t="shared" ref="AO71:AO98" si="14">AB71</f>
        <v>0</v>
      </c>
      <c r="AP71" s="58">
        <f t="shared" ref="AP71:AP98" si="15">AC71</f>
        <v>5</v>
      </c>
      <c r="AQ71" s="58">
        <f t="shared" ref="AQ71:AQ98" si="16">SUM(AD71:AG71)</f>
        <v>2</v>
      </c>
      <c r="AR71" s="58">
        <f t="shared" ref="AR71:AR98" si="17">AH71</f>
        <v>1</v>
      </c>
      <c r="AS71" s="58">
        <f t="shared" ref="AS71:AS98" si="18">AI71</f>
        <v>1</v>
      </c>
      <c r="AT71" s="58">
        <f t="shared" ref="AT71:AT98" si="19">AJ71</f>
        <v>2</v>
      </c>
    </row>
    <row r="72" spans="1:46">
      <c r="A72" s="10">
        <v>40940</v>
      </c>
      <c r="B72" s="58" t="s">
        <v>2351</v>
      </c>
      <c r="C72" s="4" t="s">
        <v>1550</v>
      </c>
      <c r="D72" s="4">
        <v>202</v>
      </c>
      <c r="E72" s="4">
        <v>0</v>
      </c>
      <c r="F72" s="4">
        <v>5</v>
      </c>
      <c r="G72" s="4">
        <v>16</v>
      </c>
      <c r="H72" s="4">
        <v>8</v>
      </c>
      <c r="I72" s="4">
        <v>1</v>
      </c>
      <c r="J72" s="4">
        <v>1</v>
      </c>
      <c r="K72" s="4">
        <v>1</v>
      </c>
      <c r="L72" s="4">
        <v>10</v>
      </c>
      <c r="M72" s="4">
        <v>2</v>
      </c>
      <c r="N72" s="4">
        <v>6</v>
      </c>
      <c r="O72" s="4">
        <v>21</v>
      </c>
      <c r="P72" s="4">
        <v>4</v>
      </c>
      <c r="Q72" s="4">
        <v>1</v>
      </c>
      <c r="R72" s="4">
        <v>2</v>
      </c>
      <c r="S72" s="4">
        <v>10</v>
      </c>
      <c r="T72" s="4">
        <v>2</v>
      </c>
      <c r="U72" s="4">
        <v>0</v>
      </c>
      <c r="V72" s="4">
        <v>33</v>
      </c>
      <c r="W72" s="4">
        <v>0</v>
      </c>
      <c r="X72" s="4">
        <v>3</v>
      </c>
      <c r="Y72" s="4">
        <v>0</v>
      </c>
      <c r="Z72" s="4">
        <v>0</v>
      </c>
      <c r="AA72" s="4">
        <v>0</v>
      </c>
      <c r="AB72" s="4">
        <v>4</v>
      </c>
      <c r="AC72" s="4">
        <v>48</v>
      </c>
      <c r="AD72" s="4">
        <v>0</v>
      </c>
      <c r="AE72" s="4">
        <v>3</v>
      </c>
      <c r="AF72" s="4">
        <v>7</v>
      </c>
      <c r="AG72" s="4">
        <v>2</v>
      </c>
      <c r="AH72" s="4">
        <v>0</v>
      </c>
      <c r="AI72" s="4">
        <v>4</v>
      </c>
      <c r="AJ72" s="4">
        <v>8</v>
      </c>
      <c r="AK72" s="58">
        <f t="shared" si="10"/>
        <v>50</v>
      </c>
      <c r="AL72" s="58">
        <f t="shared" si="11"/>
        <v>40</v>
      </c>
      <c r="AM72" s="58">
        <f t="shared" si="12"/>
        <v>33</v>
      </c>
      <c r="AN72" s="58">
        <f t="shared" si="13"/>
        <v>3</v>
      </c>
      <c r="AO72" s="58">
        <f t="shared" si="14"/>
        <v>4</v>
      </c>
      <c r="AP72" s="58">
        <f t="shared" si="15"/>
        <v>48</v>
      </c>
      <c r="AQ72" s="58">
        <f t="shared" si="16"/>
        <v>12</v>
      </c>
      <c r="AR72" s="58">
        <f t="shared" si="17"/>
        <v>0</v>
      </c>
      <c r="AS72" s="58">
        <f t="shared" si="18"/>
        <v>4</v>
      </c>
      <c r="AT72" s="58">
        <f t="shared" si="19"/>
        <v>8</v>
      </c>
    </row>
    <row r="73" spans="1:46">
      <c r="A73" s="10">
        <v>40940</v>
      </c>
      <c r="B73" s="58" t="s">
        <v>2353</v>
      </c>
      <c r="C73" s="4" t="s">
        <v>1545</v>
      </c>
      <c r="D73" s="4">
        <v>144</v>
      </c>
      <c r="E73" s="4">
        <v>0</v>
      </c>
      <c r="F73" s="4">
        <v>4</v>
      </c>
      <c r="G73" s="4">
        <v>4</v>
      </c>
      <c r="H73" s="4">
        <v>6</v>
      </c>
      <c r="I73" s="4">
        <v>2</v>
      </c>
      <c r="J73" s="4">
        <v>4</v>
      </c>
      <c r="K73" s="4">
        <v>3</v>
      </c>
      <c r="L73" s="4">
        <v>0</v>
      </c>
      <c r="M73" s="4">
        <v>1</v>
      </c>
      <c r="N73" s="4">
        <v>8</v>
      </c>
      <c r="O73" s="4">
        <v>27</v>
      </c>
      <c r="P73" s="4">
        <v>4</v>
      </c>
      <c r="Q73" s="4">
        <v>1</v>
      </c>
      <c r="R73" s="4">
        <v>1</v>
      </c>
      <c r="S73" s="4">
        <v>3</v>
      </c>
      <c r="T73" s="4">
        <v>3</v>
      </c>
      <c r="U73" s="4">
        <v>1</v>
      </c>
      <c r="V73" s="4">
        <v>20</v>
      </c>
      <c r="W73" s="4">
        <v>0</v>
      </c>
      <c r="X73" s="4">
        <v>2</v>
      </c>
      <c r="Y73" s="4">
        <v>2</v>
      </c>
      <c r="Z73" s="4">
        <v>2</v>
      </c>
      <c r="AA73" s="4">
        <v>0</v>
      </c>
      <c r="AB73" s="4">
        <v>4</v>
      </c>
      <c r="AC73" s="4">
        <v>24</v>
      </c>
      <c r="AD73" s="4">
        <v>1</v>
      </c>
      <c r="AE73" s="4">
        <v>0</v>
      </c>
      <c r="AF73" s="4">
        <v>3</v>
      </c>
      <c r="AG73" s="4">
        <v>0</v>
      </c>
      <c r="AH73" s="4">
        <v>2</v>
      </c>
      <c r="AI73" s="4">
        <v>8</v>
      </c>
      <c r="AJ73" s="4">
        <v>4</v>
      </c>
      <c r="AK73" s="58">
        <f t="shared" si="10"/>
        <v>32</v>
      </c>
      <c r="AL73" s="58">
        <f t="shared" si="11"/>
        <v>40</v>
      </c>
      <c r="AM73" s="58">
        <f t="shared" si="12"/>
        <v>20</v>
      </c>
      <c r="AN73" s="58">
        <f t="shared" si="13"/>
        <v>6</v>
      </c>
      <c r="AO73" s="58">
        <f t="shared" si="14"/>
        <v>4</v>
      </c>
      <c r="AP73" s="58">
        <f t="shared" si="15"/>
        <v>24</v>
      </c>
      <c r="AQ73" s="58">
        <f t="shared" si="16"/>
        <v>4</v>
      </c>
      <c r="AR73" s="58">
        <f t="shared" si="17"/>
        <v>2</v>
      </c>
      <c r="AS73" s="58">
        <f t="shared" si="18"/>
        <v>8</v>
      </c>
      <c r="AT73" s="58">
        <f t="shared" si="19"/>
        <v>4</v>
      </c>
    </row>
    <row r="74" spans="1:46">
      <c r="A74" s="10">
        <v>40940</v>
      </c>
      <c r="B74" s="58" t="s">
        <v>2355</v>
      </c>
      <c r="C74" s="4" t="s">
        <v>1550</v>
      </c>
      <c r="D74" s="4">
        <v>70</v>
      </c>
      <c r="E74" s="4">
        <v>0</v>
      </c>
      <c r="F74" s="4">
        <v>6</v>
      </c>
      <c r="G74" s="4">
        <v>3</v>
      </c>
      <c r="H74" s="4">
        <v>2</v>
      </c>
      <c r="I74" s="4">
        <v>1</v>
      </c>
      <c r="J74" s="4">
        <v>0</v>
      </c>
      <c r="K74" s="4">
        <v>0</v>
      </c>
      <c r="L74" s="4">
        <v>2</v>
      </c>
      <c r="M74" s="4">
        <v>1</v>
      </c>
      <c r="N74" s="4">
        <v>3</v>
      </c>
      <c r="O74" s="4">
        <v>7</v>
      </c>
      <c r="P74" s="4">
        <v>2</v>
      </c>
      <c r="Q74" s="4">
        <v>2</v>
      </c>
      <c r="R74" s="4">
        <v>1</v>
      </c>
      <c r="S74" s="4">
        <v>1</v>
      </c>
      <c r="T74" s="4">
        <v>1</v>
      </c>
      <c r="U74" s="4">
        <v>2</v>
      </c>
      <c r="V74" s="4">
        <v>9</v>
      </c>
      <c r="W74" s="4">
        <v>1</v>
      </c>
      <c r="X74" s="4">
        <v>1</v>
      </c>
      <c r="Y74" s="4">
        <v>1</v>
      </c>
      <c r="Z74" s="4">
        <v>0</v>
      </c>
      <c r="AA74" s="4">
        <v>0</v>
      </c>
      <c r="AB74" s="4">
        <v>3</v>
      </c>
      <c r="AC74" s="4">
        <v>8</v>
      </c>
      <c r="AD74" s="4">
        <v>4</v>
      </c>
      <c r="AE74" s="4">
        <v>0</v>
      </c>
      <c r="AF74" s="4">
        <v>2</v>
      </c>
      <c r="AG74" s="4">
        <v>0</v>
      </c>
      <c r="AH74" s="4">
        <v>1</v>
      </c>
      <c r="AI74" s="4">
        <v>4</v>
      </c>
      <c r="AJ74" s="4">
        <v>2</v>
      </c>
      <c r="AK74" s="58">
        <f t="shared" si="10"/>
        <v>18</v>
      </c>
      <c r="AL74" s="58">
        <f t="shared" si="11"/>
        <v>16</v>
      </c>
      <c r="AM74" s="58">
        <f t="shared" si="12"/>
        <v>9</v>
      </c>
      <c r="AN74" s="58">
        <f t="shared" si="13"/>
        <v>3</v>
      </c>
      <c r="AO74" s="58">
        <f t="shared" si="14"/>
        <v>3</v>
      </c>
      <c r="AP74" s="58">
        <f t="shared" si="15"/>
        <v>8</v>
      </c>
      <c r="AQ74" s="58">
        <f t="shared" si="16"/>
        <v>6</v>
      </c>
      <c r="AR74" s="58">
        <f t="shared" si="17"/>
        <v>1</v>
      </c>
      <c r="AS74" s="58">
        <f t="shared" si="18"/>
        <v>4</v>
      </c>
      <c r="AT74" s="58">
        <f t="shared" si="19"/>
        <v>2</v>
      </c>
    </row>
    <row r="75" spans="1:46">
      <c r="A75" s="10">
        <v>40940</v>
      </c>
      <c r="B75" s="58" t="s">
        <v>2357</v>
      </c>
      <c r="C75" s="4" t="s">
        <v>1545</v>
      </c>
      <c r="D75" s="4">
        <v>107</v>
      </c>
      <c r="E75" s="4">
        <v>0</v>
      </c>
      <c r="F75" s="4">
        <v>7</v>
      </c>
      <c r="G75" s="4">
        <v>5</v>
      </c>
      <c r="H75" s="4">
        <v>3</v>
      </c>
      <c r="I75" s="4">
        <v>0</v>
      </c>
      <c r="J75" s="4">
        <v>0</v>
      </c>
      <c r="K75" s="4">
        <v>0</v>
      </c>
      <c r="L75" s="4">
        <v>1</v>
      </c>
      <c r="M75" s="4">
        <v>3</v>
      </c>
      <c r="N75" s="4">
        <v>3</v>
      </c>
      <c r="O75" s="4">
        <v>18</v>
      </c>
      <c r="P75" s="4">
        <v>2</v>
      </c>
      <c r="Q75" s="4">
        <v>1</v>
      </c>
      <c r="R75" s="4">
        <v>4</v>
      </c>
      <c r="S75" s="4">
        <v>2</v>
      </c>
      <c r="T75" s="4">
        <v>2</v>
      </c>
      <c r="U75" s="4">
        <v>0</v>
      </c>
      <c r="V75" s="4">
        <v>15</v>
      </c>
      <c r="W75" s="4">
        <v>1</v>
      </c>
      <c r="X75" s="4">
        <v>3</v>
      </c>
      <c r="Y75" s="4">
        <v>0</v>
      </c>
      <c r="Z75" s="4">
        <v>1</v>
      </c>
      <c r="AA75" s="4">
        <v>2</v>
      </c>
      <c r="AB75" s="4">
        <v>2</v>
      </c>
      <c r="AC75" s="4">
        <v>19</v>
      </c>
      <c r="AD75" s="4">
        <v>2</v>
      </c>
      <c r="AE75" s="4">
        <v>0</v>
      </c>
      <c r="AF75" s="4">
        <v>3</v>
      </c>
      <c r="AG75" s="4">
        <v>0</v>
      </c>
      <c r="AH75" s="4">
        <v>3</v>
      </c>
      <c r="AI75" s="4">
        <v>2</v>
      </c>
      <c r="AJ75" s="4">
        <v>3</v>
      </c>
      <c r="AK75" s="58">
        <f t="shared" si="10"/>
        <v>22</v>
      </c>
      <c r="AL75" s="58">
        <f t="shared" si="11"/>
        <v>29</v>
      </c>
      <c r="AM75" s="58">
        <f t="shared" si="12"/>
        <v>15</v>
      </c>
      <c r="AN75" s="58">
        <f t="shared" si="13"/>
        <v>7</v>
      </c>
      <c r="AO75" s="58">
        <f t="shared" si="14"/>
        <v>2</v>
      </c>
      <c r="AP75" s="58">
        <f t="shared" si="15"/>
        <v>19</v>
      </c>
      <c r="AQ75" s="58">
        <f t="shared" si="16"/>
        <v>5</v>
      </c>
      <c r="AR75" s="58">
        <f t="shared" si="17"/>
        <v>3</v>
      </c>
      <c r="AS75" s="58">
        <f t="shared" si="18"/>
        <v>2</v>
      </c>
      <c r="AT75" s="58">
        <f t="shared" si="19"/>
        <v>3</v>
      </c>
    </row>
    <row r="76" spans="1:46">
      <c r="A76" s="10">
        <v>40940</v>
      </c>
      <c r="B76" s="58" t="s">
        <v>2359</v>
      </c>
      <c r="C76" s="4" t="s">
        <v>1550</v>
      </c>
      <c r="D76" s="4">
        <v>6</v>
      </c>
      <c r="E76" s="4">
        <v>0</v>
      </c>
      <c r="F76" s="4">
        <v>1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2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1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2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58">
        <f t="shared" si="10"/>
        <v>1</v>
      </c>
      <c r="AL76" s="58">
        <f t="shared" si="11"/>
        <v>2</v>
      </c>
      <c r="AM76" s="58">
        <f t="shared" si="12"/>
        <v>1</v>
      </c>
      <c r="AN76" s="58">
        <f t="shared" si="13"/>
        <v>0</v>
      </c>
      <c r="AO76" s="58">
        <f t="shared" si="14"/>
        <v>0</v>
      </c>
      <c r="AP76" s="58">
        <f t="shared" si="15"/>
        <v>2</v>
      </c>
      <c r="AQ76" s="58">
        <f t="shared" si="16"/>
        <v>0</v>
      </c>
      <c r="AR76" s="58">
        <f t="shared" si="17"/>
        <v>0</v>
      </c>
      <c r="AS76" s="58">
        <f t="shared" si="18"/>
        <v>0</v>
      </c>
      <c r="AT76" s="58">
        <f t="shared" si="19"/>
        <v>0</v>
      </c>
    </row>
    <row r="77" spans="1:46">
      <c r="A77" s="10">
        <v>40940</v>
      </c>
      <c r="B77" s="58" t="s">
        <v>2361</v>
      </c>
      <c r="C77" s="4" t="s">
        <v>1545</v>
      </c>
      <c r="D77" s="4">
        <v>120</v>
      </c>
      <c r="E77" s="4">
        <v>1</v>
      </c>
      <c r="F77" s="4">
        <v>6</v>
      </c>
      <c r="G77" s="4">
        <v>0</v>
      </c>
      <c r="H77" s="4">
        <v>2</v>
      </c>
      <c r="I77" s="4">
        <v>7</v>
      </c>
      <c r="J77" s="4">
        <v>3</v>
      </c>
      <c r="K77" s="4">
        <v>4</v>
      </c>
      <c r="L77" s="4">
        <v>3</v>
      </c>
      <c r="M77" s="4">
        <v>2</v>
      </c>
      <c r="N77" s="4">
        <v>0</v>
      </c>
      <c r="O77" s="4">
        <v>6</v>
      </c>
      <c r="P77" s="4">
        <v>2</v>
      </c>
      <c r="Q77" s="4">
        <v>2</v>
      </c>
      <c r="R77" s="4">
        <v>0</v>
      </c>
      <c r="S77" s="4">
        <v>3</v>
      </c>
      <c r="T77" s="4">
        <v>1</v>
      </c>
      <c r="U77" s="4">
        <v>0</v>
      </c>
      <c r="V77" s="4">
        <v>15</v>
      </c>
      <c r="W77" s="4">
        <v>0</v>
      </c>
      <c r="X77" s="4">
        <v>2</v>
      </c>
      <c r="Y77" s="4">
        <v>1</v>
      </c>
      <c r="Z77" s="4">
        <v>2</v>
      </c>
      <c r="AA77" s="4">
        <v>1</v>
      </c>
      <c r="AB77" s="4">
        <v>5</v>
      </c>
      <c r="AC77" s="4">
        <v>25</v>
      </c>
      <c r="AD77" s="4">
        <v>1</v>
      </c>
      <c r="AE77" s="4">
        <v>0</v>
      </c>
      <c r="AF77" s="4">
        <v>3</v>
      </c>
      <c r="AG77" s="4">
        <v>1</v>
      </c>
      <c r="AH77" s="4">
        <v>3</v>
      </c>
      <c r="AI77" s="4">
        <v>3</v>
      </c>
      <c r="AJ77" s="4">
        <v>16</v>
      </c>
      <c r="AK77" s="58">
        <f t="shared" si="10"/>
        <v>28</v>
      </c>
      <c r="AL77" s="58">
        <f t="shared" si="11"/>
        <v>14</v>
      </c>
      <c r="AM77" s="58">
        <f t="shared" si="12"/>
        <v>15</v>
      </c>
      <c r="AN77" s="58">
        <f t="shared" si="13"/>
        <v>6</v>
      </c>
      <c r="AO77" s="58">
        <f t="shared" si="14"/>
        <v>5</v>
      </c>
      <c r="AP77" s="58">
        <f t="shared" si="15"/>
        <v>25</v>
      </c>
      <c r="AQ77" s="58">
        <f t="shared" si="16"/>
        <v>5</v>
      </c>
      <c r="AR77" s="58">
        <f t="shared" si="17"/>
        <v>3</v>
      </c>
      <c r="AS77" s="58">
        <f t="shared" si="18"/>
        <v>3</v>
      </c>
      <c r="AT77" s="58">
        <f t="shared" si="19"/>
        <v>16</v>
      </c>
    </row>
    <row r="78" spans="1:46">
      <c r="A78" s="10">
        <v>40940</v>
      </c>
      <c r="B78" s="58" t="s">
        <v>1562</v>
      </c>
      <c r="C78" s="4" t="s">
        <v>1546</v>
      </c>
      <c r="D78" s="4">
        <v>22271</v>
      </c>
      <c r="E78" s="4">
        <v>3</v>
      </c>
      <c r="F78" s="4">
        <v>347</v>
      </c>
      <c r="G78" s="4">
        <v>320</v>
      </c>
      <c r="H78" s="4">
        <v>176</v>
      </c>
      <c r="I78" s="4">
        <v>596</v>
      </c>
      <c r="J78" s="4">
        <v>419</v>
      </c>
      <c r="K78" s="4">
        <v>1316</v>
      </c>
      <c r="L78" s="4">
        <v>1625</v>
      </c>
      <c r="M78" s="4">
        <v>291</v>
      </c>
      <c r="N78" s="4">
        <v>228</v>
      </c>
      <c r="O78" s="4">
        <v>1029</v>
      </c>
      <c r="P78" s="4">
        <v>282</v>
      </c>
      <c r="Q78" s="4">
        <v>233</v>
      </c>
      <c r="R78" s="4">
        <v>128</v>
      </c>
      <c r="S78" s="4">
        <v>955</v>
      </c>
      <c r="T78" s="4">
        <v>137</v>
      </c>
      <c r="U78" s="4">
        <v>29</v>
      </c>
      <c r="V78" s="4">
        <v>3557</v>
      </c>
      <c r="W78" s="4">
        <v>92</v>
      </c>
      <c r="X78" s="4">
        <v>235</v>
      </c>
      <c r="Y78" s="4">
        <v>446</v>
      </c>
      <c r="Z78" s="4">
        <v>41</v>
      </c>
      <c r="AA78" s="4">
        <v>53</v>
      </c>
      <c r="AB78" s="4">
        <v>449</v>
      </c>
      <c r="AC78" s="4">
        <v>4996</v>
      </c>
      <c r="AD78" s="4">
        <v>145</v>
      </c>
      <c r="AE78" s="4">
        <v>242</v>
      </c>
      <c r="AF78" s="4">
        <v>672</v>
      </c>
      <c r="AG78" s="4">
        <v>501</v>
      </c>
      <c r="AH78" s="4">
        <v>162</v>
      </c>
      <c r="AI78" s="4">
        <v>280</v>
      </c>
      <c r="AJ78" s="4">
        <v>2286</v>
      </c>
      <c r="AK78" s="58">
        <f t="shared" si="10"/>
        <v>5321</v>
      </c>
      <c r="AL78" s="58">
        <f t="shared" si="11"/>
        <v>2793</v>
      </c>
      <c r="AM78" s="58">
        <f t="shared" si="12"/>
        <v>3557</v>
      </c>
      <c r="AN78" s="58">
        <f t="shared" si="13"/>
        <v>867</v>
      </c>
      <c r="AO78" s="58">
        <f t="shared" si="14"/>
        <v>449</v>
      </c>
      <c r="AP78" s="58">
        <f t="shared" si="15"/>
        <v>4996</v>
      </c>
      <c r="AQ78" s="58">
        <f t="shared" si="16"/>
        <v>1560</v>
      </c>
      <c r="AR78" s="58">
        <f t="shared" si="17"/>
        <v>162</v>
      </c>
      <c r="AS78" s="58">
        <f t="shared" si="18"/>
        <v>280</v>
      </c>
      <c r="AT78" s="58">
        <f t="shared" si="19"/>
        <v>2286</v>
      </c>
    </row>
    <row r="79" spans="1:46">
      <c r="A79" s="10">
        <v>40940</v>
      </c>
      <c r="B79" s="58" t="s">
        <v>1562</v>
      </c>
      <c r="C79" s="4" t="s">
        <v>1553</v>
      </c>
      <c r="D79" s="4">
        <v>14332</v>
      </c>
      <c r="E79" s="4">
        <v>1</v>
      </c>
      <c r="F79" s="4">
        <v>127</v>
      </c>
      <c r="G79" s="4">
        <v>132</v>
      </c>
      <c r="H79" s="4">
        <v>74</v>
      </c>
      <c r="I79" s="4">
        <v>372</v>
      </c>
      <c r="J79" s="4">
        <v>280</v>
      </c>
      <c r="K79" s="4">
        <v>1094</v>
      </c>
      <c r="L79" s="4">
        <v>956</v>
      </c>
      <c r="M79" s="4">
        <v>156</v>
      </c>
      <c r="N79" s="4">
        <v>135</v>
      </c>
      <c r="O79" s="4">
        <v>448</v>
      </c>
      <c r="P79" s="4">
        <v>123</v>
      </c>
      <c r="Q79" s="4">
        <v>152</v>
      </c>
      <c r="R79" s="4">
        <v>58</v>
      </c>
      <c r="S79" s="4">
        <v>828</v>
      </c>
      <c r="T79" s="4">
        <v>53</v>
      </c>
      <c r="U79" s="4">
        <v>13</v>
      </c>
      <c r="V79" s="4">
        <v>2232</v>
      </c>
      <c r="W79" s="4">
        <v>73</v>
      </c>
      <c r="X79" s="4">
        <v>111</v>
      </c>
      <c r="Y79" s="4">
        <v>375</v>
      </c>
      <c r="Z79" s="4">
        <v>27</v>
      </c>
      <c r="AA79" s="4">
        <v>34</v>
      </c>
      <c r="AB79" s="4">
        <v>257</v>
      </c>
      <c r="AC79" s="4">
        <v>3475</v>
      </c>
      <c r="AD79" s="4">
        <v>64</v>
      </c>
      <c r="AE79" s="4">
        <v>128</v>
      </c>
      <c r="AF79" s="4">
        <v>357</v>
      </c>
      <c r="AG79" s="4">
        <v>312</v>
      </c>
      <c r="AH79" s="4">
        <v>84</v>
      </c>
      <c r="AI79" s="4">
        <v>127</v>
      </c>
      <c r="AJ79" s="4">
        <v>1674</v>
      </c>
      <c r="AK79" s="58">
        <f t="shared" si="10"/>
        <v>3327</v>
      </c>
      <c r="AL79" s="58">
        <f t="shared" si="11"/>
        <v>1675</v>
      </c>
      <c r="AM79" s="58">
        <f t="shared" si="12"/>
        <v>2232</v>
      </c>
      <c r="AN79" s="58">
        <f t="shared" si="13"/>
        <v>620</v>
      </c>
      <c r="AO79" s="58">
        <f t="shared" si="14"/>
        <v>257</v>
      </c>
      <c r="AP79" s="58">
        <f t="shared" si="15"/>
        <v>3475</v>
      </c>
      <c r="AQ79" s="58">
        <f t="shared" si="16"/>
        <v>861</v>
      </c>
      <c r="AR79" s="58">
        <f t="shared" si="17"/>
        <v>84</v>
      </c>
      <c r="AS79" s="58">
        <f t="shared" si="18"/>
        <v>127</v>
      </c>
      <c r="AT79" s="58">
        <f t="shared" si="19"/>
        <v>1674</v>
      </c>
    </row>
    <row r="80" spans="1:46">
      <c r="A80" s="10">
        <v>40940</v>
      </c>
      <c r="B80" s="58" t="s">
        <v>1562</v>
      </c>
      <c r="C80" s="4" t="s">
        <v>1554</v>
      </c>
      <c r="D80" s="4">
        <v>7452</v>
      </c>
      <c r="E80" s="4">
        <v>2</v>
      </c>
      <c r="F80" s="4">
        <v>220</v>
      </c>
      <c r="G80" s="4">
        <v>188</v>
      </c>
      <c r="H80" s="4">
        <v>102</v>
      </c>
      <c r="I80" s="4">
        <v>224</v>
      </c>
      <c r="J80" s="4">
        <v>139</v>
      </c>
      <c r="K80" s="4">
        <v>222</v>
      </c>
      <c r="L80" s="4">
        <v>389</v>
      </c>
      <c r="M80" s="4">
        <v>135</v>
      </c>
      <c r="N80" s="4">
        <v>93</v>
      </c>
      <c r="O80" s="4">
        <v>581</v>
      </c>
      <c r="P80" s="4">
        <v>131</v>
      </c>
      <c r="Q80" s="4">
        <v>81</v>
      </c>
      <c r="R80" s="4">
        <v>70</v>
      </c>
      <c r="S80" s="4">
        <v>127</v>
      </c>
      <c r="T80" s="4">
        <v>84</v>
      </c>
      <c r="U80" s="4">
        <v>16</v>
      </c>
      <c r="V80" s="4">
        <v>1253</v>
      </c>
      <c r="W80" s="4">
        <v>19</v>
      </c>
      <c r="X80" s="4">
        <v>124</v>
      </c>
      <c r="Y80" s="4">
        <v>71</v>
      </c>
      <c r="Z80" s="4">
        <v>14</v>
      </c>
      <c r="AA80" s="4">
        <v>19</v>
      </c>
      <c r="AB80" s="4">
        <v>192</v>
      </c>
      <c r="AC80" s="4">
        <v>1494</v>
      </c>
      <c r="AD80" s="4">
        <v>81</v>
      </c>
      <c r="AE80" s="4">
        <v>114</v>
      </c>
      <c r="AF80" s="4">
        <v>290</v>
      </c>
      <c r="AG80" s="4">
        <v>189</v>
      </c>
      <c r="AH80" s="4">
        <v>78</v>
      </c>
      <c r="AI80" s="4">
        <v>138</v>
      </c>
      <c r="AJ80" s="4">
        <v>572</v>
      </c>
      <c r="AK80" s="58">
        <f t="shared" si="10"/>
        <v>1714</v>
      </c>
      <c r="AL80" s="58">
        <f t="shared" si="11"/>
        <v>1090</v>
      </c>
      <c r="AM80" s="58">
        <f t="shared" si="12"/>
        <v>1253</v>
      </c>
      <c r="AN80" s="58">
        <f t="shared" si="13"/>
        <v>247</v>
      </c>
      <c r="AO80" s="58">
        <f t="shared" si="14"/>
        <v>192</v>
      </c>
      <c r="AP80" s="58">
        <f t="shared" si="15"/>
        <v>1494</v>
      </c>
      <c r="AQ80" s="58">
        <f t="shared" si="16"/>
        <v>674</v>
      </c>
      <c r="AR80" s="58">
        <f t="shared" si="17"/>
        <v>78</v>
      </c>
      <c r="AS80" s="58">
        <f t="shared" si="18"/>
        <v>138</v>
      </c>
      <c r="AT80" s="58">
        <f t="shared" si="19"/>
        <v>572</v>
      </c>
    </row>
    <row r="81" spans="1:46">
      <c r="A81" s="10">
        <v>40940</v>
      </c>
      <c r="B81" s="58" t="s">
        <v>2370</v>
      </c>
      <c r="C81" s="4" t="s">
        <v>1546</v>
      </c>
      <c r="D81" s="4">
        <v>5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4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1</v>
      </c>
      <c r="AK81" s="58">
        <f t="shared" si="10"/>
        <v>0</v>
      </c>
      <c r="AL81" s="58">
        <f t="shared" si="11"/>
        <v>0</v>
      </c>
      <c r="AM81" s="58">
        <f t="shared" si="12"/>
        <v>0</v>
      </c>
      <c r="AN81" s="58">
        <f t="shared" si="13"/>
        <v>0</v>
      </c>
      <c r="AO81" s="58">
        <f t="shared" si="14"/>
        <v>0</v>
      </c>
      <c r="AP81" s="58">
        <f t="shared" si="15"/>
        <v>4</v>
      </c>
      <c r="AQ81" s="58">
        <f t="shared" si="16"/>
        <v>0</v>
      </c>
      <c r="AR81" s="58">
        <f t="shared" si="17"/>
        <v>0</v>
      </c>
      <c r="AS81" s="58">
        <f t="shared" si="18"/>
        <v>0</v>
      </c>
      <c r="AT81" s="58">
        <f t="shared" si="19"/>
        <v>1</v>
      </c>
    </row>
    <row r="82" spans="1:46" s="38" customFormat="1">
      <c r="A82" s="10">
        <v>40940</v>
      </c>
      <c r="B82" s="58" t="s">
        <v>2328</v>
      </c>
      <c r="C82" s="4" t="s">
        <v>1546</v>
      </c>
      <c r="D82" s="4">
        <v>0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58">
        <f t="shared" si="10"/>
        <v>0</v>
      </c>
      <c r="AL82" s="58">
        <f t="shared" si="11"/>
        <v>0</v>
      </c>
      <c r="AM82" s="58">
        <f t="shared" si="12"/>
        <v>0</v>
      </c>
      <c r="AN82" s="58">
        <f t="shared" si="13"/>
        <v>0</v>
      </c>
      <c r="AO82" s="58">
        <f t="shared" si="14"/>
        <v>0</v>
      </c>
      <c r="AP82" s="58">
        <f t="shared" si="15"/>
        <v>0</v>
      </c>
      <c r="AQ82" s="58">
        <f t="shared" si="16"/>
        <v>0</v>
      </c>
      <c r="AR82" s="58">
        <f t="shared" si="17"/>
        <v>0</v>
      </c>
      <c r="AS82" s="58">
        <f t="shared" si="18"/>
        <v>0</v>
      </c>
      <c r="AT82" s="58">
        <f t="shared" si="19"/>
        <v>0</v>
      </c>
    </row>
    <row r="83" spans="1:46">
      <c r="A83" s="10">
        <v>40940</v>
      </c>
      <c r="B83" s="58" t="s">
        <v>2331</v>
      </c>
      <c r="C83" s="4" t="s">
        <v>1546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58">
        <f t="shared" si="10"/>
        <v>0</v>
      </c>
      <c r="AL83" s="58">
        <f t="shared" si="11"/>
        <v>0</v>
      </c>
      <c r="AM83" s="58">
        <f t="shared" si="12"/>
        <v>0</v>
      </c>
      <c r="AN83" s="58">
        <f t="shared" si="13"/>
        <v>0</v>
      </c>
      <c r="AO83" s="58">
        <f t="shared" si="14"/>
        <v>0</v>
      </c>
      <c r="AP83" s="58">
        <f t="shared" si="15"/>
        <v>0</v>
      </c>
      <c r="AQ83" s="58">
        <f t="shared" si="16"/>
        <v>0</v>
      </c>
      <c r="AR83" s="58">
        <f t="shared" si="17"/>
        <v>0</v>
      </c>
      <c r="AS83" s="58">
        <f t="shared" si="18"/>
        <v>0</v>
      </c>
      <c r="AT83" s="58">
        <f t="shared" si="19"/>
        <v>0</v>
      </c>
    </row>
    <row r="84" spans="1:46">
      <c r="A84" s="10">
        <v>40940</v>
      </c>
      <c r="B84" s="58" t="s">
        <v>2333</v>
      </c>
      <c r="C84" s="4" t="s">
        <v>1546</v>
      </c>
      <c r="D84" s="4">
        <v>1486</v>
      </c>
      <c r="E84" s="4">
        <v>2</v>
      </c>
      <c r="F84" s="4">
        <v>19</v>
      </c>
      <c r="G84" s="4">
        <v>42</v>
      </c>
      <c r="H84" s="4">
        <v>32</v>
      </c>
      <c r="I84" s="4">
        <v>18</v>
      </c>
      <c r="J84" s="4">
        <v>3</v>
      </c>
      <c r="K84" s="4">
        <v>28</v>
      </c>
      <c r="L84" s="4">
        <v>27</v>
      </c>
      <c r="M84" s="4">
        <v>59</v>
      </c>
      <c r="N84" s="4">
        <v>14</v>
      </c>
      <c r="O84" s="4">
        <v>18</v>
      </c>
      <c r="P84" s="4">
        <v>18</v>
      </c>
      <c r="Q84" s="4">
        <v>16</v>
      </c>
      <c r="R84" s="4">
        <v>5</v>
      </c>
      <c r="S84" s="4">
        <v>8</v>
      </c>
      <c r="T84" s="4">
        <v>6</v>
      </c>
      <c r="U84" s="4">
        <v>15</v>
      </c>
      <c r="V84" s="4">
        <v>122</v>
      </c>
      <c r="W84" s="4">
        <v>11</v>
      </c>
      <c r="X84" s="4">
        <v>9</v>
      </c>
      <c r="Y84" s="4">
        <v>22</v>
      </c>
      <c r="Z84" s="4">
        <v>26</v>
      </c>
      <c r="AA84" s="4">
        <v>8</v>
      </c>
      <c r="AB84" s="4">
        <v>104</v>
      </c>
      <c r="AC84" s="4">
        <v>384</v>
      </c>
      <c r="AD84" s="4">
        <v>15</v>
      </c>
      <c r="AE84" s="4">
        <v>27</v>
      </c>
      <c r="AF84" s="4">
        <v>13</v>
      </c>
      <c r="AG84" s="4">
        <v>45</v>
      </c>
      <c r="AH84" s="4">
        <v>57</v>
      </c>
      <c r="AI84" s="4">
        <v>52</v>
      </c>
      <c r="AJ84" s="4">
        <v>261</v>
      </c>
      <c r="AK84" s="58">
        <f t="shared" si="10"/>
        <v>244</v>
      </c>
      <c r="AL84" s="58">
        <f t="shared" si="11"/>
        <v>86</v>
      </c>
      <c r="AM84" s="58">
        <f t="shared" si="12"/>
        <v>122</v>
      </c>
      <c r="AN84" s="58">
        <f t="shared" si="13"/>
        <v>76</v>
      </c>
      <c r="AO84" s="58">
        <f t="shared" si="14"/>
        <v>104</v>
      </c>
      <c r="AP84" s="58">
        <f t="shared" si="15"/>
        <v>384</v>
      </c>
      <c r="AQ84" s="58">
        <f t="shared" si="16"/>
        <v>100</v>
      </c>
      <c r="AR84" s="58">
        <f t="shared" si="17"/>
        <v>57</v>
      </c>
      <c r="AS84" s="58">
        <f t="shared" si="18"/>
        <v>52</v>
      </c>
      <c r="AT84" s="58">
        <f t="shared" si="19"/>
        <v>261</v>
      </c>
    </row>
    <row r="85" spans="1:46">
      <c r="A85" s="10">
        <v>40940</v>
      </c>
      <c r="B85" s="58" t="s">
        <v>2335</v>
      </c>
      <c r="C85" s="4" t="s">
        <v>1546</v>
      </c>
      <c r="D85" s="4">
        <v>7798</v>
      </c>
      <c r="E85" s="4">
        <v>0</v>
      </c>
      <c r="F85" s="4">
        <v>13</v>
      </c>
      <c r="G85" s="4">
        <v>56</v>
      </c>
      <c r="H85" s="4">
        <v>8</v>
      </c>
      <c r="I85" s="4">
        <v>321</v>
      </c>
      <c r="J85" s="4">
        <v>216</v>
      </c>
      <c r="K85" s="4">
        <v>738</v>
      </c>
      <c r="L85" s="4">
        <v>1029</v>
      </c>
      <c r="M85" s="4">
        <v>25</v>
      </c>
      <c r="N85" s="4">
        <v>16</v>
      </c>
      <c r="O85" s="4">
        <v>6</v>
      </c>
      <c r="P85" s="4">
        <v>26</v>
      </c>
      <c r="Q85" s="4">
        <v>58</v>
      </c>
      <c r="R85" s="4">
        <v>1</v>
      </c>
      <c r="S85" s="4">
        <v>813</v>
      </c>
      <c r="T85" s="4">
        <v>10</v>
      </c>
      <c r="U85" s="4">
        <v>0</v>
      </c>
      <c r="V85" s="4">
        <v>549</v>
      </c>
      <c r="W85" s="4">
        <v>0</v>
      </c>
      <c r="X85" s="4">
        <v>1</v>
      </c>
      <c r="Y85" s="4">
        <v>58</v>
      </c>
      <c r="Z85" s="4">
        <v>0</v>
      </c>
      <c r="AA85" s="4">
        <v>9</v>
      </c>
      <c r="AB85" s="4">
        <v>73</v>
      </c>
      <c r="AC85" s="4">
        <v>2129</v>
      </c>
      <c r="AD85" s="4">
        <v>3</v>
      </c>
      <c r="AE85" s="4">
        <v>67</v>
      </c>
      <c r="AF85" s="4">
        <v>199</v>
      </c>
      <c r="AG85" s="4">
        <v>417</v>
      </c>
      <c r="AH85" s="4">
        <v>8</v>
      </c>
      <c r="AI85" s="4">
        <v>1</v>
      </c>
      <c r="AJ85" s="4">
        <v>948</v>
      </c>
      <c r="AK85" s="58">
        <f t="shared" si="10"/>
        <v>2422</v>
      </c>
      <c r="AL85" s="58">
        <f t="shared" si="11"/>
        <v>914</v>
      </c>
      <c r="AM85" s="58">
        <f t="shared" si="12"/>
        <v>549</v>
      </c>
      <c r="AN85" s="58">
        <f t="shared" si="13"/>
        <v>68</v>
      </c>
      <c r="AO85" s="58">
        <f t="shared" si="14"/>
        <v>73</v>
      </c>
      <c r="AP85" s="58">
        <f t="shared" si="15"/>
        <v>2129</v>
      </c>
      <c r="AQ85" s="58">
        <f t="shared" si="16"/>
        <v>686</v>
      </c>
      <c r="AR85" s="58">
        <f t="shared" si="17"/>
        <v>8</v>
      </c>
      <c r="AS85" s="58">
        <f t="shared" si="18"/>
        <v>1</v>
      </c>
      <c r="AT85" s="58">
        <f t="shared" si="19"/>
        <v>948</v>
      </c>
    </row>
    <row r="86" spans="1:46">
      <c r="A86" s="10">
        <v>40940</v>
      </c>
      <c r="B86" s="58" t="s">
        <v>2337</v>
      </c>
      <c r="C86" s="4" t="s">
        <v>1546</v>
      </c>
      <c r="D86" s="4">
        <v>0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58">
        <f t="shared" si="10"/>
        <v>0</v>
      </c>
      <c r="AL86" s="58">
        <f t="shared" si="11"/>
        <v>0</v>
      </c>
      <c r="AM86" s="58">
        <f t="shared" si="12"/>
        <v>0</v>
      </c>
      <c r="AN86" s="58">
        <f t="shared" si="13"/>
        <v>0</v>
      </c>
      <c r="AO86" s="58">
        <f t="shared" si="14"/>
        <v>0</v>
      </c>
      <c r="AP86" s="58">
        <f t="shared" si="15"/>
        <v>0</v>
      </c>
      <c r="AQ86" s="58">
        <f t="shared" si="16"/>
        <v>0</v>
      </c>
      <c r="AR86" s="58">
        <f t="shared" si="17"/>
        <v>0</v>
      </c>
      <c r="AS86" s="58">
        <f t="shared" si="18"/>
        <v>0</v>
      </c>
      <c r="AT86" s="58">
        <f t="shared" si="19"/>
        <v>0</v>
      </c>
    </row>
    <row r="87" spans="1:46">
      <c r="A87" s="10">
        <v>40940</v>
      </c>
      <c r="B87" s="58" t="s">
        <v>2339</v>
      </c>
      <c r="C87" s="4" t="s">
        <v>1546</v>
      </c>
      <c r="D87" s="4">
        <v>96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1</v>
      </c>
      <c r="M87" s="4">
        <v>3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1</v>
      </c>
      <c r="Y87" s="4">
        <v>85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6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58">
        <f t="shared" si="10"/>
        <v>4</v>
      </c>
      <c r="AL87" s="58">
        <f t="shared" si="11"/>
        <v>0</v>
      </c>
      <c r="AM87" s="58">
        <f t="shared" si="12"/>
        <v>0</v>
      </c>
      <c r="AN87" s="58">
        <f t="shared" si="13"/>
        <v>86</v>
      </c>
      <c r="AO87" s="58">
        <f t="shared" si="14"/>
        <v>0</v>
      </c>
      <c r="AP87" s="58">
        <f t="shared" si="15"/>
        <v>0</v>
      </c>
      <c r="AQ87" s="58">
        <f t="shared" si="16"/>
        <v>6</v>
      </c>
      <c r="AR87" s="58">
        <f t="shared" si="17"/>
        <v>0</v>
      </c>
      <c r="AS87" s="58">
        <f t="shared" si="18"/>
        <v>0</v>
      </c>
      <c r="AT87" s="58">
        <f t="shared" si="19"/>
        <v>0</v>
      </c>
    </row>
    <row r="88" spans="1:46">
      <c r="A88" s="10">
        <v>40940</v>
      </c>
      <c r="B88" s="58" t="s">
        <v>2341</v>
      </c>
      <c r="C88" s="4" t="s">
        <v>1546</v>
      </c>
      <c r="D88" s="4">
        <v>2088</v>
      </c>
      <c r="E88" s="4">
        <v>0</v>
      </c>
      <c r="F88" s="4">
        <v>0</v>
      </c>
      <c r="G88" s="4">
        <v>0</v>
      </c>
      <c r="H88" s="4">
        <v>0</v>
      </c>
      <c r="I88" s="4">
        <v>75</v>
      </c>
      <c r="J88" s="4">
        <v>2</v>
      </c>
      <c r="K88" s="4">
        <v>126</v>
      </c>
      <c r="L88" s="4">
        <v>398</v>
      </c>
      <c r="M88" s="4">
        <v>46</v>
      </c>
      <c r="N88" s="4">
        <v>58</v>
      </c>
      <c r="O88" s="4">
        <v>12</v>
      </c>
      <c r="P88" s="4">
        <v>22</v>
      </c>
      <c r="Q88" s="4">
        <v>7</v>
      </c>
      <c r="R88" s="4">
        <v>0</v>
      </c>
      <c r="S88" s="4">
        <v>0</v>
      </c>
      <c r="T88" s="4">
        <v>13</v>
      </c>
      <c r="U88" s="4">
        <v>4</v>
      </c>
      <c r="V88" s="4">
        <v>373</v>
      </c>
      <c r="W88" s="4">
        <v>18</v>
      </c>
      <c r="X88" s="4">
        <v>1</v>
      </c>
      <c r="Y88" s="4">
        <v>69</v>
      </c>
      <c r="Z88" s="4">
        <v>0</v>
      </c>
      <c r="AA88" s="4">
        <v>0</v>
      </c>
      <c r="AB88" s="4">
        <v>17</v>
      </c>
      <c r="AC88" s="4">
        <v>641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1</v>
      </c>
      <c r="AJ88" s="4">
        <v>205</v>
      </c>
      <c r="AK88" s="58">
        <f t="shared" si="10"/>
        <v>705</v>
      </c>
      <c r="AL88" s="58">
        <f t="shared" si="11"/>
        <v>58</v>
      </c>
      <c r="AM88" s="58">
        <f t="shared" si="12"/>
        <v>373</v>
      </c>
      <c r="AN88" s="58">
        <f t="shared" si="13"/>
        <v>88</v>
      </c>
      <c r="AO88" s="58">
        <f t="shared" si="14"/>
        <v>17</v>
      </c>
      <c r="AP88" s="58">
        <f t="shared" si="15"/>
        <v>641</v>
      </c>
      <c r="AQ88" s="58">
        <f t="shared" si="16"/>
        <v>0</v>
      </c>
      <c r="AR88" s="58">
        <f t="shared" si="17"/>
        <v>0</v>
      </c>
      <c r="AS88" s="58">
        <f t="shared" si="18"/>
        <v>1</v>
      </c>
      <c r="AT88" s="58">
        <f t="shared" si="19"/>
        <v>205</v>
      </c>
    </row>
    <row r="89" spans="1:46">
      <c r="A89" s="10">
        <v>40940</v>
      </c>
      <c r="B89" s="58" t="s">
        <v>2343</v>
      </c>
      <c r="C89" s="4" t="s">
        <v>1546</v>
      </c>
      <c r="D89" s="4">
        <v>3832</v>
      </c>
      <c r="E89" s="4">
        <v>0</v>
      </c>
      <c r="F89" s="4">
        <v>102</v>
      </c>
      <c r="G89" s="4">
        <v>44</v>
      </c>
      <c r="H89" s="4">
        <v>35</v>
      </c>
      <c r="I89" s="4">
        <v>46</v>
      </c>
      <c r="J89" s="4">
        <v>6</v>
      </c>
      <c r="K89" s="4">
        <v>78</v>
      </c>
      <c r="L89" s="4">
        <v>61</v>
      </c>
      <c r="M89" s="4">
        <v>71</v>
      </c>
      <c r="N89" s="4">
        <v>77</v>
      </c>
      <c r="O89" s="4">
        <v>406</v>
      </c>
      <c r="P89" s="4">
        <v>117</v>
      </c>
      <c r="Q89" s="4">
        <v>27</v>
      </c>
      <c r="R89" s="4">
        <v>33</v>
      </c>
      <c r="S89" s="4">
        <v>34</v>
      </c>
      <c r="T89" s="4">
        <v>53</v>
      </c>
      <c r="U89" s="4">
        <v>0</v>
      </c>
      <c r="V89" s="4">
        <v>1161</v>
      </c>
      <c r="W89" s="4">
        <v>11</v>
      </c>
      <c r="X89" s="4">
        <v>54</v>
      </c>
      <c r="Y89" s="4">
        <v>5</v>
      </c>
      <c r="Z89" s="4">
        <v>1</v>
      </c>
      <c r="AA89" s="4">
        <v>8</v>
      </c>
      <c r="AB89" s="4">
        <v>53</v>
      </c>
      <c r="AC89" s="4">
        <v>586</v>
      </c>
      <c r="AD89" s="4">
        <v>14</v>
      </c>
      <c r="AE89" s="4">
        <v>29</v>
      </c>
      <c r="AF89" s="4">
        <v>334</v>
      </c>
      <c r="AG89" s="4">
        <v>8</v>
      </c>
      <c r="AH89" s="4">
        <v>16</v>
      </c>
      <c r="AI89" s="4">
        <v>117</v>
      </c>
      <c r="AJ89" s="4">
        <v>245</v>
      </c>
      <c r="AK89" s="58">
        <f t="shared" si="10"/>
        <v>520</v>
      </c>
      <c r="AL89" s="58">
        <f t="shared" si="11"/>
        <v>670</v>
      </c>
      <c r="AM89" s="58">
        <f t="shared" si="12"/>
        <v>1161</v>
      </c>
      <c r="AN89" s="58">
        <f t="shared" si="13"/>
        <v>79</v>
      </c>
      <c r="AO89" s="58">
        <f t="shared" si="14"/>
        <v>53</v>
      </c>
      <c r="AP89" s="58">
        <f t="shared" si="15"/>
        <v>586</v>
      </c>
      <c r="AQ89" s="58">
        <f t="shared" si="16"/>
        <v>385</v>
      </c>
      <c r="AR89" s="58">
        <f t="shared" si="17"/>
        <v>16</v>
      </c>
      <c r="AS89" s="58">
        <f t="shared" si="18"/>
        <v>117</v>
      </c>
      <c r="AT89" s="58">
        <f t="shared" si="19"/>
        <v>245</v>
      </c>
    </row>
    <row r="90" spans="1:46">
      <c r="A90" s="10">
        <v>40940</v>
      </c>
      <c r="B90" s="58" t="s">
        <v>2345</v>
      </c>
      <c r="C90" s="4" t="s">
        <v>1546</v>
      </c>
      <c r="D90" s="4">
        <v>141</v>
      </c>
      <c r="E90" s="4">
        <v>0</v>
      </c>
      <c r="F90" s="4">
        <v>0</v>
      </c>
      <c r="G90" s="4">
        <v>47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46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48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58">
        <f t="shared" si="10"/>
        <v>47</v>
      </c>
      <c r="AL90" s="58">
        <f t="shared" si="11"/>
        <v>46</v>
      </c>
      <c r="AM90" s="58">
        <f t="shared" si="12"/>
        <v>0</v>
      </c>
      <c r="AN90" s="58">
        <f t="shared" si="13"/>
        <v>0</v>
      </c>
      <c r="AO90" s="58">
        <f t="shared" si="14"/>
        <v>0</v>
      </c>
      <c r="AP90" s="58">
        <f t="shared" si="15"/>
        <v>48</v>
      </c>
      <c r="AQ90" s="58">
        <f t="shared" si="16"/>
        <v>0</v>
      </c>
      <c r="AR90" s="58">
        <f t="shared" si="17"/>
        <v>0</v>
      </c>
      <c r="AS90" s="58">
        <f t="shared" si="18"/>
        <v>0</v>
      </c>
      <c r="AT90" s="58">
        <f t="shared" si="19"/>
        <v>0</v>
      </c>
    </row>
    <row r="91" spans="1:46">
      <c r="A91" s="10">
        <v>40940</v>
      </c>
      <c r="B91" s="58" t="s">
        <v>2347</v>
      </c>
      <c r="C91" s="4" t="s">
        <v>1546</v>
      </c>
      <c r="D91" s="4">
        <v>604</v>
      </c>
      <c r="E91" s="4">
        <v>0</v>
      </c>
      <c r="F91" s="4">
        <v>18</v>
      </c>
      <c r="G91" s="4">
        <v>3</v>
      </c>
      <c r="H91" s="4">
        <v>3</v>
      </c>
      <c r="I91" s="4">
        <v>3</v>
      </c>
      <c r="J91" s="4">
        <v>0</v>
      </c>
      <c r="K91" s="4">
        <v>5</v>
      </c>
      <c r="L91" s="4">
        <v>4</v>
      </c>
      <c r="M91" s="4">
        <v>6</v>
      </c>
      <c r="N91" s="4">
        <v>4</v>
      </c>
      <c r="O91" s="4">
        <v>76</v>
      </c>
      <c r="P91" s="4">
        <v>22</v>
      </c>
      <c r="Q91" s="4">
        <v>76</v>
      </c>
      <c r="R91" s="4">
        <v>2</v>
      </c>
      <c r="S91" s="4">
        <v>3</v>
      </c>
      <c r="T91" s="4">
        <v>0</v>
      </c>
      <c r="U91" s="4">
        <v>0</v>
      </c>
      <c r="V91" s="4">
        <v>81</v>
      </c>
      <c r="W91" s="4">
        <v>0</v>
      </c>
      <c r="X91" s="4">
        <v>28</v>
      </c>
      <c r="Y91" s="4">
        <v>13</v>
      </c>
      <c r="Z91" s="4">
        <v>1</v>
      </c>
      <c r="AA91" s="4">
        <v>4</v>
      </c>
      <c r="AB91" s="4">
        <v>23</v>
      </c>
      <c r="AC91" s="4">
        <v>148</v>
      </c>
      <c r="AD91" s="4">
        <v>22</v>
      </c>
      <c r="AE91" s="4">
        <v>12</v>
      </c>
      <c r="AF91" s="4">
        <v>4</v>
      </c>
      <c r="AG91" s="4">
        <v>0</v>
      </c>
      <c r="AH91" s="4">
        <v>5</v>
      </c>
      <c r="AI91" s="4">
        <v>6</v>
      </c>
      <c r="AJ91" s="4">
        <v>32</v>
      </c>
      <c r="AK91" s="58">
        <f t="shared" si="10"/>
        <v>46</v>
      </c>
      <c r="AL91" s="58">
        <f t="shared" si="11"/>
        <v>179</v>
      </c>
      <c r="AM91" s="58">
        <f t="shared" si="12"/>
        <v>81</v>
      </c>
      <c r="AN91" s="58">
        <f t="shared" si="13"/>
        <v>46</v>
      </c>
      <c r="AO91" s="58">
        <f t="shared" si="14"/>
        <v>23</v>
      </c>
      <c r="AP91" s="58">
        <f t="shared" si="15"/>
        <v>148</v>
      </c>
      <c r="AQ91" s="58">
        <f t="shared" si="16"/>
        <v>38</v>
      </c>
      <c r="AR91" s="58">
        <f t="shared" si="17"/>
        <v>5</v>
      </c>
      <c r="AS91" s="58">
        <f t="shared" si="18"/>
        <v>6</v>
      </c>
      <c r="AT91" s="58">
        <f t="shared" si="19"/>
        <v>32</v>
      </c>
    </row>
    <row r="92" spans="1:46">
      <c r="A92" s="10">
        <v>40940</v>
      </c>
      <c r="B92" s="58" t="s">
        <v>2349</v>
      </c>
      <c r="C92" s="4" t="s">
        <v>1546</v>
      </c>
      <c r="D92" s="4">
        <v>354</v>
      </c>
      <c r="E92" s="4">
        <v>0</v>
      </c>
      <c r="F92" s="4">
        <v>5</v>
      </c>
      <c r="G92" s="4">
        <v>6</v>
      </c>
      <c r="H92" s="4">
        <v>2</v>
      </c>
      <c r="I92" s="4">
        <v>0</v>
      </c>
      <c r="J92" s="4">
        <v>0</v>
      </c>
      <c r="K92" s="4">
        <v>33</v>
      </c>
      <c r="L92" s="4">
        <v>0</v>
      </c>
      <c r="M92" s="4">
        <v>7</v>
      </c>
      <c r="N92" s="4">
        <v>2</v>
      </c>
      <c r="O92" s="4">
        <v>1</v>
      </c>
      <c r="P92" s="4">
        <v>1</v>
      </c>
      <c r="Q92" s="4">
        <v>21</v>
      </c>
      <c r="R92" s="4">
        <v>4</v>
      </c>
      <c r="S92" s="4">
        <v>0</v>
      </c>
      <c r="T92" s="4">
        <v>0</v>
      </c>
      <c r="U92" s="4">
        <v>0</v>
      </c>
      <c r="V92" s="4">
        <v>45</v>
      </c>
      <c r="W92" s="4">
        <v>0</v>
      </c>
      <c r="X92" s="4">
        <v>3</v>
      </c>
      <c r="Y92" s="4">
        <v>174</v>
      </c>
      <c r="Z92" s="4">
        <v>4</v>
      </c>
      <c r="AA92" s="4">
        <v>2</v>
      </c>
      <c r="AB92" s="4">
        <v>0</v>
      </c>
      <c r="AC92" s="4">
        <v>32</v>
      </c>
      <c r="AD92" s="4">
        <v>1</v>
      </c>
      <c r="AE92" s="4">
        <v>4</v>
      </c>
      <c r="AF92" s="4">
        <v>0</v>
      </c>
      <c r="AG92" s="4">
        <v>0</v>
      </c>
      <c r="AH92" s="4">
        <v>1</v>
      </c>
      <c r="AI92" s="4">
        <v>3</v>
      </c>
      <c r="AJ92" s="4">
        <v>3</v>
      </c>
      <c r="AK92" s="58">
        <f t="shared" si="10"/>
        <v>55</v>
      </c>
      <c r="AL92" s="58">
        <f t="shared" si="11"/>
        <v>27</v>
      </c>
      <c r="AM92" s="58">
        <f t="shared" si="12"/>
        <v>45</v>
      </c>
      <c r="AN92" s="58">
        <f t="shared" si="13"/>
        <v>183</v>
      </c>
      <c r="AO92" s="58">
        <f t="shared" si="14"/>
        <v>0</v>
      </c>
      <c r="AP92" s="58">
        <f t="shared" si="15"/>
        <v>32</v>
      </c>
      <c r="AQ92" s="58">
        <f t="shared" si="16"/>
        <v>5</v>
      </c>
      <c r="AR92" s="58">
        <f t="shared" si="17"/>
        <v>1</v>
      </c>
      <c r="AS92" s="58">
        <f t="shared" si="18"/>
        <v>3</v>
      </c>
      <c r="AT92" s="58">
        <f t="shared" si="19"/>
        <v>3</v>
      </c>
    </row>
    <row r="93" spans="1:46">
      <c r="A93" s="10">
        <v>40940</v>
      </c>
      <c r="B93" s="58" t="s">
        <v>2351</v>
      </c>
      <c r="C93" s="4" t="s">
        <v>1546</v>
      </c>
      <c r="D93" s="4">
        <v>1568</v>
      </c>
      <c r="E93" s="4">
        <v>0</v>
      </c>
      <c r="F93" s="4">
        <v>51</v>
      </c>
      <c r="G93" s="4">
        <v>71</v>
      </c>
      <c r="H93" s="4">
        <v>40</v>
      </c>
      <c r="I93" s="4">
        <v>4</v>
      </c>
      <c r="J93" s="4">
        <v>9</v>
      </c>
      <c r="K93" s="4">
        <v>6</v>
      </c>
      <c r="L93" s="4">
        <v>57</v>
      </c>
      <c r="M93" s="4">
        <v>4</v>
      </c>
      <c r="N93" s="4">
        <v>11</v>
      </c>
      <c r="O93" s="4">
        <v>91</v>
      </c>
      <c r="P93" s="4">
        <v>41</v>
      </c>
      <c r="Q93" s="4">
        <v>2</v>
      </c>
      <c r="R93" s="4">
        <v>9</v>
      </c>
      <c r="S93" s="4">
        <v>54</v>
      </c>
      <c r="T93" s="4">
        <v>5</v>
      </c>
      <c r="U93" s="4">
        <v>0</v>
      </c>
      <c r="V93" s="4">
        <v>333</v>
      </c>
      <c r="W93" s="4">
        <v>0</v>
      </c>
      <c r="X93" s="4">
        <v>6</v>
      </c>
      <c r="Y93" s="4">
        <v>0</v>
      </c>
      <c r="Z93" s="4">
        <v>0</v>
      </c>
      <c r="AA93" s="4">
        <v>0</v>
      </c>
      <c r="AB93" s="4">
        <v>19</v>
      </c>
      <c r="AC93" s="4">
        <v>327</v>
      </c>
      <c r="AD93" s="4">
        <v>0</v>
      </c>
      <c r="AE93" s="4">
        <v>97</v>
      </c>
      <c r="AF93" s="4">
        <v>96</v>
      </c>
      <c r="AG93" s="4">
        <v>28</v>
      </c>
      <c r="AH93" s="4">
        <v>0</v>
      </c>
      <c r="AI93" s="4">
        <v>14</v>
      </c>
      <c r="AJ93" s="4">
        <v>193</v>
      </c>
      <c r="AK93" s="58">
        <f t="shared" si="10"/>
        <v>253</v>
      </c>
      <c r="AL93" s="58">
        <f t="shared" si="11"/>
        <v>202</v>
      </c>
      <c r="AM93" s="58">
        <f t="shared" si="12"/>
        <v>333</v>
      </c>
      <c r="AN93" s="58">
        <f t="shared" si="13"/>
        <v>6</v>
      </c>
      <c r="AO93" s="58">
        <f t="shared" si="14"/>
        <v>19</v>
      </c>
      <c r="AP93" s="58">
        <f t="shared" si="15"/>
        <v>327</v>
      </c>
      <c r="AQ93" s="58">
        <f t="shared" si="16"/>
        <v>221</v>
      </c>
      <c r="AR93" s="58">
        <f t="shared" si="17"/>
        <v>0</v>
      </c>
      <c r="AS93" s="58">
        <f t="shared" si="18"/>
        <v>14</v>
      </c>
      <c r="AT93" s="58">
        <f t="shared" si="19"/>
        <v>193</v>
      </c>
    </row>
    <row r="94" spans="1:46">
      <c r="A94" s="10">
        <v>40940</v>
      </c>
      <c r="B94" s="58" t="s">
        <v>2353</v>
      </c>
      <c r="C94" s="4" t="s">
        <v>1546</v>
      </c>
      <c r="D94" s="4">
        <v>939</v>
      </c>
      <c r="E94" s="4">
        <v>0</v>
      </c>
      <c r="F94" s="4">
        <v>9</v>
      </c>
      <c r="G94" s="4">
        <v>4</v>
      </c>
      <c r="H94" s="4">
        <v>32</v>
      </c>
      <c r="I94" s="4">
        <v>2</v>
      </c>
      <c r="J94" s="4">
        <v>151</v>
      </c>
      <c r="K94" s="4">
        <v>5</v>
      </c>
      <c r="L94" s="4">
        <v>0</v>
      </c>
      <c r="M94" s="4">
        <v>4</v>
      </c>
      <c r="N94" s="4">
        <v>19</v>
      </c>
      <c r="O94" s="4">
        <v>88</v>
      </c>
      <c r="P94" s="4">
        <v>7</v>
      </c>
      <c r="Q94" s="4">
        <v>1</v>
      </c>
      <c r="R94" s="4">
        <v>1</v>
      </c>
      <c r="S94" s="4">
        <v>6</v>
      </c>
      <c r="T94" s="4">
        <v>5</v>
      </c>
      <c r="U94" s="4">
        <v>3</v>
      </c>
      <c r="V94" s="4">
        <v>147</v>
      </c>
      <c r="W94" s="4">
        <v>0</v>
      </c>
      <c r="X94" s="4">
        <v>4</v>
      </c>
      <c r="Y94" s="4">
        <v>4</v>
      </c>
      <c r="Z94" s="4">
        <v>2</v>
      </c>
      <c r="AA94" s="4">
        <v>0</v>
      </c>
      <c r="AB94" s="4">
        <v>64</v>
      </c>
      <c r="AC94" s="4">
        <v>193</v>
      </c>
      <c r="AD94" s="4">
        <v>1</v>
      </c>
      <c r="AE94" s="4">
        <v>0</v>
      </c>
      <c r="AF94" s="4">
        <v>5</v>
      </c>
      <c r="AG94" s="4">
        <v>0</v>
      </c>
      <c r="AH94" s="4">
        <v>4</v>
      </c>
      <c r="AI94" s="4">
        <v>11</v>
      </c>
      <c r="AJ94" s="4">
        <v>167</v>
      </c>
      <c r="AK94" s="58">
        <f t="shared" si="10"/>
        <v>226</v>
      </c>
      <c r="AL94" s="58">
        <f t="shared" si="11"/>
        <v>111</v>
      </c>
      <c r="AM94" s="58">
        <f t="shared" si="12"/>
        <v>147</v>
      </c>
      <c r="AN94" s="58">
        <f t="shared" si="13"/>
        <v>10</v>
      </c>
      <c r="AO94" s="58">
        <f t="shared" si="14"/>
        <v>64</v>
      </c>
      <c r="AP94" s="58">
        <f t="shared" si="15"/>
        <v>193</v>
      </c>
      <c r="AQ94" s="58">
        <f t="shared" si="16"/>
        <v>6</v>
      </c>
      <c r="AR94" s="58">
        <f t="shared" si="17"/>
        <v>4</v>
      </c>
      <c r="AS94" s="58">
        <f t="shared" si="18"/>
        <v>11</v>
      </c>
      <c r="AT94" s="58">
        <f t="shared" si="19"/>
        <v>167</v>
      </c>
    </row>
    <row r="95" spans="1:46">
      <c r="A95" s="10">
        <v>40940</v>
      </c>
      <c r="B95" s="58" t="s">
        <v>2355</v>
      </c>
      <c r="C95" s="4" t="s">
        <v>1546</v>
      </c>
      <c r="D95" s="4">
        <v>285</v>
      </c>
      <c r="E95" s="4">
        <v>0</v>
      </c>
      <c r="F95" s="4">
        <v>24</v>
      </c>
      <c r="G95" s="4">
        <v>7</v>
      </c>
      <c r="H95" s="4">
        <v>7</v>
      </c>
      <c r="I95" s="4">
        <v>18</v>
      </c>
      <c r="J95" s="4">
        <v>0</v>
      </c>
      <c r="K95" s="4">
        <v>0</v>
      </c>
      <c r="L95" s="4">
        <v>2</v>
      </c>
      <c r="M95" s="4">
        <v>1</v>
      </c>
      <c r="N95" s="4">
        <v>3</v>
      </c>
      <c r="O95" s="4">
        <v>29</v>
      </c>
      <c r="P95" s="4">
        <v>5</v>
      </c>
      <c r="Q95" s="4">
        <v>10</v>
      </c>
      <c r="R95" s="4">
        <v>1</v>
      </c>
      <c r="S95" s="4">
        <v>1</v>
      </c>
      <c r="T95" s="4">
        <v>1</v>
      </c>
      <c r="U95" s="4">
        <v>7</v>
      </c>
      <c r="V95" s="4">
        <v>19</v>
      </c>
      <c r="W95" s="4">
        <v>39</v>
      </c>
      <c r="X95" s="4">
        <v>1</v>
      </c>
      <c r="Y95" s="4">
        <v>1</v>
      </c>
      <c r="Z95" s="4">
        <v>0</v>
      </c>
      <c r="AA95" s="4">
        <v>0</v>
      </c>
      <c r="AB95" s="4">
        <v>3</v>
      </c>
      <c r="AC95" s="4">
        <v>32</v>
      </c>
      <c r="AD95" s="4">
        <v>43</v>
      </c>
      <c r="AE95" s="4">
        <v>0</v>
      </c>
      <c r="AF95" s="4">
        <v>3</v>
      </c>
      <c r="AG95" s="4">
        <v>0</v>
      </c>
      <c r="AH95" s="4">
        <v>8</v>
      </c>
      <c r="AI95" s="4">
        <v>14</v>
      </c>
      <c r="AJ95" s="4">
        <v>6</v>
      </c>
      <c r="AK95" s="58">
        <f t="shared" si="10"/>
        <v>62</v>
      </c>
      <c r="AL95" s="58">
        <f t="shared" si="11"/>
        <v>54</v>
      </c>
      <c r="AM95" s="58">
        <f t="shared" si="12"/>
        <v>19</v>
      </c>
      <c r="AN95" s="58">
        <f t="shared" si="13"/>
        <v>41</v>
      </c>
      <c r="AO95" s="58">
        <f t="shared" si="14"/>
        <v>3</v>
      </c>
      <c r="AP95" s="58">
        <f t="shared" si="15"/>
        <v>32</v>
      </c>
      <c r="AQ95" s="58">
        <f t="shared" si="16"/>
        <v>46</v>
      </c>
      <c r="AR95" s="58">
        <f t="shared" si="17"/>
        <v>8</v>
      </c>
      <c r="AS95" s="58">
        <f t="shared" si="18"/>
        <v>14</v>
      </c>
      <c r="AT95" s="58">
        <f t="shared" si="19"/>
        <v>6</v>
      </c>
    </row>
    <row r="96" spans="1:46">
      <c r="A96" s="10">
        <v>40940</v>
      </c>
      <c r="B96" s="58" t="s">
        <v>2357</v>
      </c>
      <c r="C96" s="4" t="s">
        <v>1546</v>
      </c>
      <c r="D96" s="4">
        <v>1592</v>
      </c>
      <c r="E96" s="4">
        <v>0</v>
      </c>
      <c r="F96" s="4">
        <v>73</v>
      </c>
      <c r="G96" s="4">
        <v>40</v>
      </c>
      <c r="H96" s="4">
        <v>8</v>
      </c>
      <c r="I96" s="4">
        <v>0</v>
      </c>
      <c r="J96" s="4">
        <v>0</v>
      </c>
      <c r="K96" s="4">
        <v>0</v>
      </c>
      <c r="L96" s="4">
        <v>18</v>
      </c>
      <c r="M96" s="4">
        <v>59</v>
      </c>
      <c r="N96" s="4">
        <v>24</v>
      </c>
      <c r="O96" s="4">
        <v>82</v>
      </c>
      <c r="P96" s="4">
        <v>21</v>
      </c>
      <c r="Q96" s="4">
        <v>9</v>
      </c>
      <c r="R96" s="4">
        <v>72</v>
      </c>
      <c r="S96" s="4">
        <v>29</v>
      </c>
      <c r="T96" s="4">
        <v>42</v>
      </c>
      <c r="U96" s="4">
        <v>0</v>
      </c>
      <c r="V96" s="4">
        <v>537</v>
      </c>
      <c r="W96" s="4">
        <v>13</v>
      </c>
      <c r="X96" s="4">
        <v>103</v>
      </c>
      <c r="Y96" s="4">
        <v>0</v>
      </c>
      <c r="Z96" s="4">
        <v>3</v>
      </c>
      <c r="AA96" s="4">
        <v>18</v>
      </c>
      <c r="AB96" s="4">
        <v>72</v>
      </c>
      <c r="AC96" s="4">
        <v>191</v>
      </c>
      <c r="AD96" s="4">
        <v>44</v>
      </c>
      <c r="AE96" s="4">
        <v>0</v>
      </c>
      <c r="AF96" s="4">
        <v>10</v>
      </c>
      <c r="AG96" s="4">
        <v>0</v>
      </c>
      <c r="AH96" s="4">
        <v>56</v>
      </c>
      <c r="AI96" s="4">
        <v>16</v>
      </c>
      <c r="AJ96" s="4">
        <v>52</v>
      </c>
      <c r="AK96" s="58">
        <f t="shared" si="10"/>
        <v>222</v>
      </c>
      <c r="AL96" s="58">
        <f t="shared" si="11"/>
        <v>255</v>
      </c>
      <c r="AM96" s="58">
        <f t="shared" si="12"/>
        <v>537</v>
      </c>
      <c r="AN96" s="58">
        <f t="shared" si="13"/>
        <v>137</v>
      </c>
      <c r="AO96" s="58">
        <f t="shared" si="14"/>
        <v>72</v>
      </c>
      <c r="AP96" s="58">
        <f t="shared" si="15"/>
        <v>191</v>
      </c>
      <c r="AQ96" s="58">
        <f t="shared" si="16"/>
        <v>54</v>
      </c>
      <c r="AR96" s="58">
        <f t="shared" si="17"/>
        <v>56</v>
      </c>
      <c r="AS96" s="58">
        <f t="shared" si="18"/>
        <v>16</v>
      </c>
      <c r="AT96" s="58">
        <f t="shared" si="19"/>
        <v>52</v>
      </c>
    </row>
    <row r="97" spans="1:46">
      <c r="A97" s="10">
        <v>40940</v>
      </c>
      <c r="B97" s="58" t="s">
        <v>2359</v>
      </c>
      <c r="C97" s="4" t="s">
        <v>1546</v>
      </c>
      <c r="D97" s="4">
        <v>93</v>
      </c>
      <c r="E97" s="4">
        <v>0</v>
      </c>
      <c r="F97" s="4">
        <v>8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42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28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15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58">
        <f t="shared" si="10"/>
        <v>8</v>
      </c>
      <c r="AL97" s="58">
        <f t="shared" si="11"/>
        <v>42</v>
      </c>
      <c r="AM97" s="58">
        <f t="shared" si="12"/>
        <v>28</v>
      </c>
      <c r="AN97" s="58">
        <f t="shared" si="13"/>
        <v>0</v>
      </c>
      <c r="AO97" s="58">
        <f t="shared" si="14"/>
        <v>0</v>
      </c>
      <c r="AP97" s="58">
        <f t="shared" si="15"/>
        <v>15</v>
      </c>
      <c r="AQ97" s="58">
        <f t="shared" si="16"/>
        <v>0</v>
      </c>
      <c r="AR97" s="58">
        <f t="shared" si="17"/>
        <v>0</v>
      </c>
      <c r="AS97" s="58">
        <f t="shared" si="18"/>
        <v>0</v>
      </c>
      <c r="AT97" s="58">
        <f t="shared" si="19"/>
        <v>0</v>
      </c>
    </row>
    <row r="98" spans="1:46">
      <c r="A98" s="10">
        <v>40940</v>
      </c>
      <c r="B98" s="58" t="s">
        <v>2361</v>
      </c>
      <c r="C98" s="4" t="s">
        <v>1546</v>
      </c>
      <c r="D98" s="4">
        <v>1390</v>
      </c>
      <c r="E98" s="4">
        <v>1</v>
      </c>
      <c r="F98" s="4">
        <v>25</v>
      </c>
      <c r="G98" s="4">
        <v>0</v>
      </c>
      <c r="H98" s="4">
        <v>9</v>
      </c>
      <c r="I98" s="4">
        <v>109</v>
      </c>
      <c r="J98" s="4">
        <v>32</v>
      </c>
      <c r="K98" s="4">
        <v>297</v>
      </c>
      <c r="L98" s="4">
        <v>28</v>
      </c>
      <c r="M98" s="4">
        <v>6</v>
      </c>
      <c r="N98" s="4">
        <v>0</v>
      </c>
      <c r="O98" s="4">
        <v>132</v>
      </c>
      <c r="P98" s="4">
        <v>2</v>
      </c>
      <c r="Q98" s="4">
        <v>6</v>
      </c>
      <c r="R98" s="4">
        <v>0</v>
      </c>
      <c r="S98" s="4">
        <v>7</v>
      </c>
      <c r="T98" s="4">
        <v>2</v>
      </c>
      <c r="U98" s="4">
        <v>0</v>
      </c>
      <c r="V98" s="4">
        <v>162</v>
      </c>
      <c r="W98" s="4">
        <v>0</v>
      </c>
      <c r="X98" s="4">
        <v>24</v>
      </c>
      <c r="Y98" s="4">
        <v>15</v>
      </c>
      <c r="Z98" s="4">
        <v>4</v>
      </c>
      <c r="AA98" s="4">
        <v>4</v>
      </c>
      <c r="AB98" s="4">
        <v>21</v>
      </c>
      <c r="AC98" s="4">
        <v>266</v>
      </c>
      <c r="AD98" s="4">
        <v>2</v>
      </c>
      <c r="AE98" s="4">
        <v>0</v>
      </c>
      <c r="AF98" s="4">
        <v>8</v>
      </c>
      <c r="AG98" s="4">
        <v>3</v>
      </c>
      <c r="AH98" s="4">
        <v>7</v>
      </c>
      <c r="AI98" s="4">
        <v>45</v>
      </c>
      <c r="AJ98" s="4">
        <v>173</v>
      </c>
      <c r="AK98" s="58">
        <f t="shared" si="10"/>
        <v>507</v>
      </c>
      <c r="AL98" s="58">
        <f t="shared" si="11"/>
        <v>149</v>
      </c>
      <c r="AM98" s="58">
        <f t="shared" si="12"/>
        <v>162</v>
      </c>
      <c r="AN98" s="58">
        <f t="shared" si="13"/>
        <v>47</v>
      </c>
      <c r="AO98" s="58">
        <f t="shared" si="14"/>
        <v>21</v>
      </c>
      <c r="AP98" s="58">
        <f t="shared" si="15"/>
        <v>266</v>
      </c>
      <c r="AQ98" s="58">
        <f t="shared" si="16"/>
        <v>13</v>
      </c>
      <c r="AR98" s="58">
        <f t="shared" si="17"/>
        <v>7</v>
      </c>
      <c r="AS98" s="58">
        <f t="shared" si="18"/>
        <v>45</v>
      </c>
      <c r="AT98" s="58">
        <f t="shared" si="19"/>
        <v>173</v>
      </c>
    </row>
    <row r="99" spans="1:46">
      <c r="A99" s="108"/>
      <c r="B99" s="108"/>
      <c r="C99" s="108"/>
    </row>
    <row r="100" spans="1:46" s="38" customFormat="1">
      <c r="AQ100" s="73"/>
    </row>
  </sheetData>
  <autoFilter ref="A5:AT5"/>
  <sortState ref="B102:B137">
    <sortCondition ref="B102"/>
  </sortState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"/>
  <sheetViews>
    <sheetView workbookViewId="0"/>
  </sheetViews>
  <sheetFormatPr defaultRowHeight="14.25"/>
  <cols>
    <col min="1" max="1" width="13.109375" customWidth="1"/>
    <col min="2" max="2" width="13.109375" bestFit="1" customWidth="1"/>
    <col min="3" max="3" width="25" bestFit="1" customWidth="1"/>
    <col min="4" max="4" width="8.5546875" bestFit="1" customWidth="1"/>
    <col min="5" max="5" width="13.6640625" bestFit="1" customWidth="1"/>
    <col min="6" max="6" width="10.21875" bestFit="1" customWidth="1"/>
    <col min="7" max="7" width="6.21875" bestFit="1" customWidth="1"/>
    <col min="8" max="8" width="33.5546875" bestFit="1" customWidth="1"/>
  </cols>
  <sheetData>
    <row r="1" spans="1:8">
      <c r="A1" t="s">
        <v>195</v>
      </c>
    </row>
    <row r="2" spans="1:8" s="57" customFormat="1">
      <c r="A2" s="57" t="s">
        <v>222</v>
      </c>
    </row>
    <row r="3" spans="1:8">
      <c r="A3" s="168" t="s">
        <v>196</v>
      </c>
      <c r="B3" s="168"/>
      <c r="C3" s="168" t="s">
        <v>197</v>
      </c>
      <c r="D3" s="168" t="s">
        <v>201</v>
      </c>
      <c r="E3" s="168" t="s">
        <v>202</v>
      </c>
      <c r="F3" s="168"/>
      <c r="G3" s="168" t="s">
        <v>191</v>
      </c>
      <c r="H3" s="168" t="s">
        <v>192</v>
      </c>
    </row>
    <row r="4" spans="1:8">
      <c r="A4" s="4" t="s">
        <v>198</v>
      </c>
      <c r="B4" s="4" t="s">
        <v>193</v>
      </c>
      <c r="C4" s="168"/>
      <c r="D4" s="168"/>
      <c r="E4" s="4" t="s">
        <v>203</v>
      </c>
      <c r="F4" s="4" t="s">
        <v>204</v>
      </c>
      <c r="G4" s="168"/>
      <c r="H4" s="168"/>
    </row>
    <row r="5" spans="1:8">
      <c r="A5" s="4" t="s">
        <v>199</v>
      </c>
      <c r="B5" s="4" t="s">
        <v>194</v>
      </c>
      <c r="C5" s="5" t="s">
        <v>200</v>
      </c>
      <c r="D5" s="6">
        <v>13.42</v>
      </c>
      <c r="E5" s="7">
        <v>2937</v>
      </c>
      <c r="F5" s="7">
        <v>5480</v>
      </c>
      <c r="G5" s="8">
        <v>18.3</v>
      </c>
      <c r="H5" s="4" t="s">
        <v>205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6">
    <mergeCell ref="H3:H4"/>
    <mergeCell ref="A3:B3"/>
    <mergeCell ref="C3:C4"/>
    <mergeCell ref="D3:D4"/>
    <mergeCell ref="E3:F3"/>
    <mergeCell ref="G3:G4"/>
  </mergeCells>
  <phoneticPr fontId="18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topLeftCell="A13" workbookViewId="0">
      <selection activeCell="G25" sqref="G25"/>
    </sheetView>
  </sheetViews>
  <sheetFormatPr defaultRowHeight="14.25"/>
  <cols>
    <col min="1" max="1" width="6.88671875" bestFit="1" customWidth="1"/>
    <col min="2" max="2" width="18.88671875" bestFit="1" customWidth="1"/>
    <col min="3" max="3" width="5.5546875" bestFit="1" customWidth="1"/>
    <col min="4" max="11" width="18" bestFit="1" customWidth="1"/>
  </cols>
  <sheetData>
    <row r="1" spans="1:3">
      <c r="A1" s="47" t="s">
        <v>423</v>
      </c>
      <c r="B1" s="48">
        <v>40940</v>
      </c>
    </row>
    <row r="2" spans="1:3">
      <c r="A2" s="47" t="s">
        <v>442</v>
      </c>
      <c r="B2" s="166" t="s">
        <v>1679</v>
      </c>
    </row>
    <row r="4" spans="1:3">
      <c r="B4" s="47" t="s">
        <v>2057</v>
      </c>
    </row>
    <row r="5" spans="1:3">
      <c r="A5" s="47" t="s">
        <v>2394</v>
      </c>
      <c r="B5" s="166" t="s">
        <v>2393</v>
      </c>
      <c r="C5" s="166" t="s">
        <v>1976</v>
      </c>
    </row>
    <row r="6" spans="1:3">
      <c r="A6" s="50" t="s">
        <v>803</v>
      </c>
      <c r="B6" s="1">
        <v>162</v>
      </c>
      <c r="C6" s="1">
        <v>162</v>
      </c>
    </row>
    <row r="7" spans="1:3">
      <c r="A7" s="50" t="s">
        <v>800</v>
      </c>
      <c r="B7" s="1">
        <v>280</v>
      </c>
      <c r="C7" s="1">
        <v>280</v>
      </c>
    </row>
    <row r="8" spans="1:3">
      <c r="A8" s="50" t="s">
        <v>805</v>
      </c>
      <c r="B8" s="1">
        <v>449</v>
      </c>
      <c r="C8" s="1">
        <v>449</v>
      </c>
    </row>
    <row r="9" spans="1:3">
      <c r="A9" s="50" t="s">
        <v>804</v>
      </c>
      <c r="B9" s="1">
        <v>867</v>
      </c>
      <c r="C9" s="1">
        <v>867</v>
      </c>
    </row>
    <row r="10" spans="1:3">
      <c r="A10" s="50" t="s">
        <v>801</v>
      </c>
      <c r="B10" s="1">
        <v>1560</v>
      </c>
      <c r="C10" s="1">
        <v>1560</v>
      </c>
    </row>
    <row r="11" spans="1:3">
      <c r="A11" s="50" t="s">
        <v>798</v>
      </c>
      <c r="B11" s="1">
        <v>2286</v>
      </c>
      <c r="C11" s="1">
        <v>2286</v>
      </c>
    </row>
    <row r="12" spans="1:3">
      <c r="A12" s="50" t="s">
        <v>802</v>
      </c>
      <c r="B12" s="1">
        <v>2793</v>
      </c>
      <c r="C12" s="1">
        <v>2793</v>
      </c>
    </row>
    <row r="13" spans="1:3">
      <c r="A13" s="50" t="s">
        <v>806</v>
      </c>
      <c r="B13" s="1">
        <v>3557</v>
      </c>
      <c r="C13" s="1">
        <v>3557</v>
      </c>
    </row>
    <row r="14" spans="1:3">
      <c r="A14" s="50" t="s">
        <v>807</v>
      </c>
      <c r="B14" s="1">
        <v>4996</v>
      </c>
      <c r="C14" s="1">
        <v>4996</v>
      </c>
    </row>
    <row r="15" spans="1:3">
      <c r="A15" s="50" t="s">
        <v>799</v>
      </c>
      <c r="B15" s="1">
        <v>5321</v>
      </c>
      <c r="C15" s="1">
        <v>5321</v>
      </c>
    </row>
  </sheetData>
  <sortState ref="A3:C14">
    <sortCondition ref="B5"/>
  </sortState>
  <phoneticPr fontId="18"/>
  <pageMargins left="0.7" right="0.7" top="0.75" bottom="0.75" header="0.3" footer="0.3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78"/>
  <sheetViews>
    <sheetView zoomScaleNormal="100" workbookViewId="0"/>
  </sheetViews>
  <sheetFormatPr defaultRowHeight="14.25"/>
  <cols>
    <col min="1" max="1" width="9.5546875" style="29" bestFit="1" customWidth="1"/>
    <col min="2" max="2" width="18.44140625" style="29" bestFit="1" customWidth="1"/>
    <col min="3" max="4" width="8.88671875" style="29"/>
    <col min="5" max="47" width="13.109375" style="29" bestFit="1" customWidth="1"/>
    <col min="48" max="16384" width="8.88671875" style="29"/>
  </cols>
  <sheetData>
    <row r="1" spans="1:26">
      <c r="A1" s="29" t="s">
        <v>1565</v>
      </c>
    </row>
    <row r="2" spans="1:26">
      <c r="A2" s="78" t="s">
        <v>2373</v>
      </c>
    </row>
    <row r="3" spans="1:26">
      <c r="A3" s="29" t="s">
        <v>2423</v>
      </c>
    </row>
    <row r="4" spans="1:26">
      <c r="A4" s="78" t="s">
        <v>3178</v>
      </c>
    </row>
    <row r="5" spans="1:26">
      <c r="A5" s="29" t="s">
        <v>1527</v>
      </c>
    </row>
    <row r="6" spans="1:26">
      <c r="A6" s="39" t="s">
        <v>458</v>
      </c>
      <c r="B6" s="39" t="s">
        <v>2404</v>
      </c>
      <c r="C6" s="39" t="s">
        <v>2406</v>
      </c>
      <c r="D6" s="39" t="s">
        <v>2413</v>
      </c>
      <c r="E6" s="39" t="s">
        <v>2417</v>
      </c>
      <c r="F6" s="39" t="s">
        <v>1564</v>
      </c>
      <c r="G6" s="39" t="s">
        <v>2395</v>
      </c>
      <c r="H6" s="39" t="s">
        <v>2396</v>
      </c>
      <c r="I6" s="39" t="s">
        <v>2397</v>
      </c>
      <c r="J6" s="39" t="s">
        <v>2402</v>
      </c>
      <c r="K6" s="39" t="s">
        <v>2419</v>
      </c>
      <c r="L6" s="39" t="s">
        <v>2398</v>
      </c>
      <c r="M6" s="39" t="s">
        <v>2399</v>
      </c>
      <c r="N6" s="39" t="s">
        <v>2400</v>
      </c>
      <c r="O6" s="39" t="s">
        <v>2401</v>
      </c>
      <c r="P6" s="39" t="s">
        <v>2035</v>
      </c>
      <c r="Q6" s="39" t="s">
        <v>2036</v>
      </c>
      <c r="R6" s="39" t="s">
        <v>2037</v>
      </c>
      <c r="S6" s="39" t="s">
        <v>1232</v>
      </c>
      <c r="T6" s="39" t="s">
        <v>1172</v>
      </c>
      <c r="U6" s="39" t="s">
        <v>1176</v>
      </c>
      <c r="V6" s="39" t="s">
        <v>1177</v>
      </c>
      <c r="W6" s="39" t="s">
        <v>391</v>
      </c>
      <c r="X6" s="39" t="s">
        <v>376</v>
      </c>
      <c r="Y6" s="39" t="s">
        <v>389</v>
      </c>
      <c r="Z6" s="39" t="s">
        <v>2418</v>
      </c>
    </row>
    <row r="7" spans="1:26">
      <c r="A7" s="40">
        <v>39995</v>
      </c>
      <c r="B7" s="39" t="s">
        <v>2403</v>
      </c>
      <c r="C7" s="39" t="s">
        <v>2407</v>
      </c>
      <c r="D7" s="39" t="s">
        <v>2403</v>
      </c>
      <c r="E7" s="39" t="s">
        <v>1550</v>
      </c>
      <c r="F7" s="39">
        <v>1970</v>
      </c>
      <c r="G7" s="39">
        <v>833</v>
      </c>
      <c r="H7" s="39">
        <v>418</v>
      </c>
      <c r="I7" s="39">
        <v>213</v>
      </c>
      <c r="J7" s="39" t="s">
        <v>2414</v>
      </c>
      <c r="K7" s="39">
        <v>49</v>
      </c>
      <c r="L7" s="39">
        <v>54</v>
      </c>
      <c r="M7" s="39">
        <v>37</v>
      </c>
      <c r="N7" s="39">
        <v>54</v>
      </c>
      <c r="O7" s="39">
        <v>51</v>
      </c>
      <c r="P7" s="39">
        <v>63</v>
      </c>
      <c r="Q7" s="39">
        <v>48</v>
      </c>
      <c r="R7" s="39">
        <v>54</v>
      </c>
      <c r="S7" s="39">
        <v>42</v>
      </c>
      <c r="T7" s="39">
        <v>33</v>
      </c>
      <c r="U7" s="39" t="s">
        <v>2416</v>
      </c>
      <c r="V7" s="39" t="s">
        <v>2416</v>
      </c>
      <c r="W7" s="39" t="s">
        <v>2416</v>
      </c>
      <c r="X7" s="39" t="s">
        <v>2416</v>
      </c>
      <c r="Y7" s="39" t="s">
        <v>2416</v>
      </c>
      <c r="Z7" s="39">
        <v>21</v>
      </c>
    </row>
    <row r="8" spans="1:26">
      <c r="A8" s="40">
        <v>39995</v>
      </c>
      <c r="B8" s="39" t="s">
        <v>2403</v>
      </c>
      <c r="C8" s="39" t="s">
        <v>2407</v>
      </c>
      <c r="D8" s="39" t="s">
        <v>2403</v>
      </c>
      <c r="E8" s="39" t="s">
        <v>2420</v>
      </c>
      <c r="F8" s="39">
        <v>22905</v>
      </c>
      <c r="G8" s="39">
        <v>12937</v>
      </c>
      <c r="H8" s="39">
        <v>2917</v>
      </c>
      <c r="I8" s="39">
        <v>2356</v>
      </c>
      <c r="J8" s="39" t="s">
        <v>2414</v>
      </c>
      <c r="K8" s="39">
        <v>349</v>
      </c>
      <c r="L8" s="39">
        <v>480</v>
      </c>
      <c r="M8" s="39">
        <v>282</v>
      </c>
      <c r="N8" s="39">
        <v>471</v>
      </c>
      <c r="O8" s="39">
        <v>693</v>
      </c>
      <c r="P8" s="39">
        <v>611</v>
      </c>
      <c r="Q8" s="39">
        <v>360</v>
      </c>
      <c r="R8" s="39">
        <v>608</v>
      </c>
      <c r="S8" s="39">
        <v>399</v>
      </c>
      <c r="T8" s="39">
        <v>211</v>
      </c>
      <c r="U8" s="39" t="s">
        <v>2415</v>
      </c>
      <c r="V8" s="39" t="s">
        <v>2415</v>
      </c>
      <c r="W8" s="39" t="s">
        <v>2415</v>
      </c>
      <c r="X8" s="39" t="s">
        <v>2415</v>
      </c>
      <c r="Y8" s="39" t="s">
        <v>2415</v>
      </c>
      <c r="Z8" s="39">
        <v>231</v>
      </c>
    </row>
    <row r="9" spans="1:26">
      <c r="A9" s="40">
        <v>39995</v>
      </c>
      <c r="B9" s="39" t="s">
        <v>2403</v>
      </c>
      <c r="C9" s="39" t="s">
        <v>2407</v>
      </c>
      <c r="D9" s="39" t="s">
        <v>2403</v>
      </c>
      <c r="E9" s="39" t="s">
        <v>2421</v>
      </c>
      <c r="F9" s="39">
        <v>15145</v>
      </c>
      <c r="G9" s="39">
        <v>9337</v>
      </c>
      <c r="H9" s="39">
        <v>1751</v>
      </c>
      <c r="I9" s="39">
        <v>1511</v>
      </c>
      <c r="J9" s="39" t="s">
        <v>2416</v>
      </c>
      <c r="K9" s="39">
        <v>180</v>
      </c>
      <c r="L9" s="39">
        <v>247</v>
      </c>
      <c r="M9" s="39">
        <v>166</v>
      </c>
      <c r="N9" s="39">
        <v>243</v>
      </c>
      <c r="O9" s="39">
        <v>349</v>
      </c>
      <c r="P9" s="39">
        <v>389</v>
      </c>
      <c r="Q9" s="39">
        <v>187</v>
      </c>
      <c r="R9" s="39">
        <v>280</v>
      </c>
      <c r="S9" s="39">
        <v>237</v>
      </c>
      <c r="T9" s="39">
        <v>111</v>
      </c>
      <c r="U9" s="39" t="s">
        <v>2414</v>
      </c>
      <c r="V9" s="39" t="s">
        <v>2414</v>
      </c>
      <c r="W9" s="39" t="s">
        <v>2414</v>
      </c>
      <c r="X9" s="39" t="s">
        <v>2414</v>
      </c>
      <c r="Y9" s="39" t="s">
        <v>2414</v>
      </c>
      <c r="Z9" s="39">
        <v>157</v>
      </c>
    </row>
    <row r="10" spans="1:26">
      <c r="A10" s="40">
        <v>39995</v>
      </c>
      <c r="B10" s="39" t="s">
        <v>2403</v>
      </c>
      <c r="C10" s="39" t="s">
        <v>2407</v>
      </c>
      <c r="D10" s="39" t="s">
        <v>2403</v>
      </c>
      <c r="E10" s="39" t="s">
        <v>2422</v>
      </c>
      <c r="F10" s="39">
        <v>7745</v>
      </c>
      <c r="G10" s="39">
        <v>3600</v>
      </c>
      <c r="H10" s="39">
        <v>1166</v>
      </c>
      <c r="I10" s="39">
        <v>845</v>
      </c>
      <c r="J10" s="39" t="s">
        <v>2414</v>
      </c>
      <c r="K10" s="39">
        <v>169</v>
      </c>
      <c r="L10" s="39">
        <v>233</v>
      </c>
      <c r="M10" s="39">
        <v>116</v>
      </c>
      <c r="N10" s="39">
        <v>228</v>
      </c>
      <c r="O10" s="39">
        <v>344</v>
      </c>
      <c r="P10" s="39">
        <v>222</v>
      </c>
      <c r="Q10" s="39">
        <v>173</v>
      </c>
      <c r="R10" s="39">
        <v>328</v>
      </c>
      <c r="S10" s="39">
        <v>162</v>
      </c>
      <c r="T10" s="39">
        <v>100</v>
      </c>
      <c r="U10" s="39" t="s">
        <v>2416</v>
      </c>
      <c r="V10" s="39" t="s">
        <v>2416</v>
      </c>
      <c r="W10" s="39" t="s">
        <v>2416</v>
      </c>
      <c r="X10" s="39" t="s">
        <v>2416</v>
      </c>
      <c r="Y10" s="39" t="s">
        <v>2416</v>
      </c>
      <c r="Z10" s="39">
        <v>59</v>
      </c>
    </row>
    <row r="11" spans="1:26">
      <c r="A11" s="40">
        <v>39995</v>
      </c>
      <c r="B11" s="39" t="s">
        <v>2403</v>
      </c>
      <c r="C11" s="39" t="s">
        <v>2408</v>
      </c>
      <c r="D11" s="39" t="s">
        <v>2403</v>
      </c>
      <c r="E11" s="39" t="s">
        <v>1550</v>
      </c>
      <c r="F11" s="39">
        <v>740</v>
      </c>
      <c r="G11" s="39">
        <v>342</v>
      </c>
      <c r="H11" s="39">
        <v>157</v>
      </c>
      <c r="I11" s="39">
        <v>71</v>
      </c>
      <c r="J11" s="39" t="s">
        <v>2414</v>
      </c>
      <c r="K11" s="39">
        <v>17</v>
      </c>
      <c r="L11" s="39">
        <v>13</v>
      </c>
      <c r="M11" s="39">
        <v>16</v>
      </c>
      <c r="N11" s="39">
        <v>17</v>
      </c>
      <c r="O11" s="39">
        <v>18</v>
      </c>
      <c r="P11" s="39">
        <v>19</v>
      </c>
      <c r="Q11" s="39">
        <v>14</v>
      </c>
      <c r="R11" s="39">
        <v>19</v>
      </c>
      <c r="S11" s="39">
        <v>14</v>
      </c>
      <c r="T11" s="39">
        <v>20</v>
      </c>
      <c r="U11" s="39" t="s">
        <v>2415</v>
      </c>
      <c r="V11" s="39" t="s">
        <v>2415</v>
      </c>
      <c r="W11" s="39" t="s">
        <v>2415</v>
      </c>
      <c r="X11" s="39" t="s">
        <v>2415</v>
      </c>
      <c r="Y11" s="39" t="s">
        <v>2415</v>
      </c>
      <c r="Z11" s="39">
        <v>3</v>
      </c>
    </row>
    <row r="12" spans="1:26">
      <c r="A12" s="40">
        <v>39995</v>
      </c>
      <c r="B12" s="39" t="s">
        <v>2403</v>
      </c>
      <c r="C12" s="39" t="s">
        <v>2408</v>
      </c>
      <c r="D12" s="39" t="s">
        <v>2403</v>
      </c>
      <c r="E12" s="39" t="s">
        <v>2420</v>
      </c>
      <c r="F12" s="39">
        <v>1883</v>
      </c>
      <c r="G12" s="39">
        <v>764</v>
      </c>
      <c r="H12" s="39">
        <v>377</v>
      </c>
      <c r="I12" s="39">
        <v>195</v>
      </c>
      <c r="J12" s="39" t="s">
        <v>2414</v>
      </c>
      <c r="K12" s="39">
        <v>38</v>
      </c>
      <c r="L12" s="39">
        <v>28</v>
      </c>
      <c r="M12" s="39">
        <v>45</v>
      </c>
      <c r="N12" s="39">
        <v>41</v>
      </c>
      <c r="O12" s="39">
        <v>67</v>
      </c>
      <c r="P12" s="39">
        <v>33</v>
      </c>
      <c r="Q12" s="39">
        <v>40</v>
      </c>
      <c r="R12" s="39">
        <v>78</v>
      </c>
      <c r="S12" s="39">
        <v>79</v>
      </c>
      <c r="T12" s="39">
        <v>71</v>
      </c>
      <c r="U12" s="39" t="s">
        <v>2414</v>
      </c>
      <c r="V12" s="39" t="s">
        <v>2414</v>
      </c>
      <c r="W12" s="39" t="s">
        <v>2414</v>
      </c>
      <c r="X12" s="39" t="s">
        <v>2414</v>
      </c>
      <c r="Y12" s="39" t="s">
        <v>2414</v>
      </c>
      <c r="Z12" s="39">
        <v>27</v>
      </c>
    </row>
    <row r="13" spans="1:26">
      <c r="A13" s="40">
        <v>39995</v>
      </c>
      <c r="B13" s="39" t="s">
        <v>2403</v>
      </c>
      <c r="C13" s="39" t="s">
        <v>2408</v>
      </c>
      <c r="D13" s="39" t="s">
        <v>2403</v>
      </c>
      <c r="E13" s="39" t="s">
        <v>2421</v>
      </c>
      <c r="F13" s="39">
        <v>811</v>
      </c>
      <c r="G13" s="39">
        <v>362</v>
      </c>
      <c r="H13" s="39">
        <v>143</v>
      </c>
      <c r="I13" s="39">
        <v>93</v>
      </c>
      <c r="J13" s="39" t="s">
        <v>2416</v>
      </c>
      <c r="K13" s="39">
        <v>18</v>
      </c>
      <c r="L13" s="39">
        <v>10</v>
      </c>
      <c r="M13" s="39">
        <v>14</v>
      </c>
      <c r="N13" s="39">
        <v>13</v>
      </c>
      <c r="O13" s="39">
        <v>25</v>
      </c>
      <c r="P13" s="39">
        <v>16</v>
      </c>
      <c r="Q13" s="39">
        <v>19</v>
      </c>
      <c r="R13" s="39">
        <v>32</v>
      </c>
      <c r="S13" s="39">
        <v>33</v>
      </c>
      <c r="T13" s="39">
        <v>28</v>
      </c>
      <c r="U13" s="39" t="s">
        <v>2416</v>
      </c>
      <c r="V13" s="39" t="s">
        <v>2416</v>
      </c>
      <c r="W13" s="39" t="s">
        <v>2416</v>
      </c>
      <c r="X13" s="39" t="s">
        <v>2416</v>
      </c>
      <c r="Y13" s="39" t="s">
        <v>2416</v>
      </c>
      <c r="Z13" s="39">
        <v>5</v>
      </c>
    </row>
    <row r="14" spans="1:26">
      <c r="A14" s="40">
        <v>39995</v>
      </c>
      <c r="B14" s="39" t="s">
        <v>2403</v>
      </c>
      <c r="C14" s="39" t="s">
        <v>2408</v>
      </c>
      <c r="D14" s="39" t="s">
        <v>2403</v>
      </c>
      <c r="E14" s="39" t="s">
        <v>2422</v>
      </c>
      <c r="F14" s="39">
        <v>1072</v>
      </c>
      <c r="G14" s="39">
        <v>402</v>
      </c>
      <c r="H14" s="39">
        <v>234</v>
      </c>
      <c r="I14" s="39">
        <v>102</v>
      </c>
      <c r="J14" s="39" t="s">
        <v>2414</v>
      </c>
      <c r="K14" s="39">
        <v>20</v>
      </c>
      <c r="L14" s="39">
        <v>18</v>
      </c>
      <c r="M14" s="39">
        <v>31</v>
      </c>
      <c r="N14" s="39">
        <v>28</v>
      </c>
      <c r="O14" s="39">
        <v>42</v>
      </c>
      <c r="P14" s="39">
        <v>17</v>
      </c>
      <c r="Q14" s="39">
        <v>21</v>
      </c>
      <c r="R14" s="39">
        <v>46</v>
      </c>
      <c r="S14" s="39">
        <v>46</v>
      </c>
      <c r="T14" s="39">
        <v>43</v>
      </c>
      <c r="U14" s="39" t="s">
        <v>2415</v>
      </c>
      <c r="V14" s="39" t="s">
        <v>2415</v>
      </c>
      <c r="W14" s="39" t="s">
        <v>2415</v>
      </c>
      <c r="X14" s="39" t="s">
        <v>2415</v>
      </c>
      <c r="Y14" s="39" t="s">
        <v>2415</v>
      </c>
      <c r="Z14" s="39">
        <v>22</v>
      </c>
    </row>
    <row r="15" spans="1:26">
      <c r="A15" s="40">
        <v>39995</v>
      </c>
      <c r="B15" s="39" t="s">
        <v>2403</v>
      </c>
      <c r="C15" s="39" t="s">
        <v>2409</v>
      </c>
      <c r="D15" s="39" t="s">
        <v>2403</v>
      </c>
      <c r="E15" s="39" t="s">
        <v>1550</v>
      </c>
      <c r="F15" s="39">
        <v>1218</v>
      </c>
      <c r="G15" s="39">
        <v>489</v>
      </c>
      <c r="H15" s="39">
        <v>256</v>
      </c>
      <c r="I15" s="39">
        <v>142</v>
      </c>
      <c r="J15" s="39" t="s">
        <v>2414</v>
      </c>
      <c r="K15" s="39">
        <v>30</v>
      </c>
      <c r="L15" s="39">
        <v>41</v>
      </c>
      <c r="M15" s="39">
        <v>21</v>
      </c>
      <c r="N15" s="39">
        <v>36</v>
      </c>
      <c r="O15" s="39">
        <v>33</v>
      </c>
      <c r="P15" s="39">
        <v>44</v>
      </c>
      <c r="Q15" s="39">
        <v>34</v>
      </c>
      <c r="R15" s="39">
        <v>34</v>
      </c>
      <c r="S15" s="39">
        <v>28</v>
      </c>
      <c r="T15" s="39">
        <v>12</v>
      </c>
      <c r="U15" s="39" t="s">
        <v>2414</v>
      </c>
      <c r="V15" s="39" t="s">
        <v>2414</v>
      </c>
      <c r="W15" s="39" t="s">
        <v>2414</v>
      </c>
      <c r="X15" s="39" t="s">
        <v>2414</v>
      </c>
      <c r="Y15" s="39" t="s">
        <v>2414</v>
      </c>
      <c r="Z15" s="39">
        <v>18</v>
      </c>
    </row>
    <row r="16" spans="1:26">
      <c r="A16" s="40">
        <v>39995</v>
      </c>
      <c r="B16" s="39" t="s">
        <v>2403</v>
      </c>
      <c r="C16" s="39" t="s">
        <v>2409</v>
      </c>
      <c r="D16" s="39" t="s">
        <v>2403</v>
      </c>
      <c r="E16" s="39" t="s">
        <v>2420</v>
      </c>
      <c r="F16" s="39">
        <v>20981</v>
      </c>
      <c r="G16" s="39">
        <v>12171</v>
      </c>
      <c r="H16" s="39">
        <v>2516</v>
      </c>
      <c r="I16" s="39">
        <v>2161</v>
      </c>
      <c r="J16" s="39" t="s">
        <v>2414</v>
      </c>
      <c r="K16" s="39">
        <v>299</v>
      </c>
      <c r="L16" s="39">
        <v>452</v>
      </c>
      <c r="M16" s="39">
        <v>237</v>
      </c>
      <c r="N16" s="39">
        <v>429</v>
      </c>
      <c r="O16" s="39">
        <v>626</v>
      </c>
      <c r="P16" s="39">
        <v>578</v>
      </c>
      <c r="Q16" s="39">
        <v>320</v>
      </c>
      <c r="R16" s="39">
        <v>529</v>
      </c>
      <c r="S16" s="39">
        <v>320</v>
      </c>
      <c r="T16" s="39">
        <v>139</v>
      </c>
      <c r="U16" s="39" t="s">
        <v>2416</v>
      </c>
      <c r="V16" s="39" t="s">
        <v>2416</v>
      </c>
      <c r="W16" s="39" t="s">
        <v>2416</v>
      </c>
      <c r="X16" s="39" t="s">
        <v>2416</v>
      </c>
      <c r="Y16" s="39" t="s">
        <v>2416</v>
      </c>
      <c r="Z16" s="39">
        <v>204</v>
      </c>
    </row>
    <row r="17" spans="1:26">
      <c r="A17" s="40">
        <v>39995</v>
      </c>
      <c r="B17" s="39" t="s">
        <v>2403</v>
      </c>
      <c r="C17" s="39" t="s">
        <v>2409</v>
      </c>
      <c r="D17" s="39" t="s">
        <v>2403</v>
      </c>
      <c r="E17" s="39" t="s">
        <v>2421</v>
      </c>
      <c r="F17" s="39">
        <v>14324</v>
      </c>
      <c r="G17" s="39">
        <v>8974</v>
      </c>
      <c r="H17" s="39">
        <v>1600</v>
      </c>
      <c r="I17" s="39">
        <v>1418</v>
      </c>
      <c r="J17" s="39" t="s">
        <v>2416</v>
      </c>
      <c r="K17" s="39">
        <v>162</v>
      </c>
      <c r="L17" s="39">
        <v>237</v>
      </c>
      <c r="M17" s="39">
        <v>152</v>
      </c>
      <c r="N17" s="39">
        <v>230</v>
      </c>
      <c r="O17" s="39">
        <v>324</v>
      </c>
      <c r="P17" s="39">
        <v>373</v>
      </c>
      <c r="Q17" s="39">
        <v>168</v>
      </c>
      <c r="R17" s="39">
        <v>247</v>
      </c>
      <c r="S17" s="39">
        <v>204</v>
      </c>
      <c r="T17" s="39">
        <v>83</v>
      </c>
      <c r="U17" s="39" t="s">
        <v>2415</v>
      </c>
      <c r="V17" s="39" t="s">
        <v>2415</v>
      </c>
      <c r="W17" s="39" t="s">
        <v>2415</v>
      </c>
      <c r="X17" s="39" t="s">
        <v>2415</v>
      </c>
      <c r="Y17" s="39" t="s">
        <v>2415</v>
      </c>
      <c r="Z17" s="39">
        <v>152</v>
      </c>
    </row>
    <row r="18" spans="1:26">
      <c r="A18" s="40">
        <v>39995</v>
      </c>
      <c r="B18" s="39" t="s">
        <v>2403</v>
      </c>
      <c r="C18" s="39" t="s">
        <v>2409</v>
      </c>
      <c r="D18" s="39" t="s">
        <v>2403</v>
      </c>
      <c r="E18" s="39" t="s">
        <v>2422</v>
      </c>
      <c r="F18" s="39">
        <v>6642</v>
      </c>
      <c r="G18" s="39">
        <v>3197</v>
      </c>
      <c r="H18" s="39">
        <v>916</v>
      </c>
      <c r="I18" s="39">
        <v>743</v>
      </c>
      <c r="J18" s="39" t="s">
        <v>2414</v>
      </c>
      <c r="K18" s="39">
        <v>137</v>
      </c>
      <c r="L18" s="39">
        <v>215</v>
      </c>
      <c r="M18" s="39">
        <v>85</v>
      </c>
      <c r="N18" s="39">
        <v>199</v>
      </c>
      <c r="O18" s="39">
        <v>302</v>
      </c>
      <c r="P18" s="39">
        <v>205</v>
      </c>
      <c r="Q18" s="39">
        <v>152</v>
      </c>
      <c r="R18" s="39">
        <v>282</v>
      </c>
      <c r="S18" s="39">
        <v>116</v>
      </c>
      <c r="T18" s="39">
        <v>56</v>
      </c>
      <c r="U18" s="39" t="s">
        <v>2414</v>
      </c>
      <c r="V18" s="39" t="s">
        <v>2414</v>
      </c>
      <c r="W18" s="39" t="s">
        <v>2414</v>
      </c>
      <c r="X18" s="39" t="s">
        <v>2414</v>
      </c>
      <c r="Y18" s="39" t="s">
        <v>2414</v>
      </c>
      <c r="Z18" s="39">
        <v>37</v>
      </c>
    </row>
    <row r="19" spans="1:26">
      <c r="A19" s="40">
        <v>39995</v>
      </c>
      <c r="B19" s="39" t="s">
        <v>2403</v>
      </c>
      <c r="C19" s="39" t="s">
        <v>2409</v>
      </c>
      <c r="D19" s="39" t="s">
        <v>2410</v>
      </c>
      <c r="E19" s="39" t="s">
        <v>1550</v>
      </c>
      <c r="F19" s="39">
        <v>1146</v>
      </c>
      <c r="G19" s="39">
        <v>452</v>
      </c>
      <c r="H19" s="39">
        <v>250</v>
      </c>
      <c r="I19" s="39">
        <v>138</v>
      </c>
      <c r="J19" s="39" t="s">
        <v>2414</v>
      </c>
      <c r="K19" s="39">
        <v>29</v>
      </c>
      <c r="L19" s="39">
        <v>35</v>
      </c>
      <c r="M19" s="39">
        <v>21</v>
      </c>
      <c r="N19" s="39">
        <v>34</v>
      </c>
      <c r="O19" s="39">
        <v>28</v>
      </c>
      <c r="P19" s="39">
        <v>40</v>
      </c>
      <c r="Q19" s="39">
        <v>31</v>
      </c>
      <c r="R19" s="39">
        <v>32</v>
      </c>
      <c r="S19" s="39">
        <v>27</v>
      </c>
      <c r="T19" s="39">
        <v>12</v>
      </c>
      <c r="U19" s="39" t="s">
        <v>2416</v>
      </c>
      <c r="V19" s="39" t="s">
        <v>2416</v>
      </c>
      <c r="W19" s="39" t="s">
        <v>2416</v>
      </c>
      <c r="X19" s="39" t="s">
        <v>2416</v>
      </c>
      <c r="Y19" s="39" t="s">
        <v>2416</v>
      </c>
      <c r="Z19" s="39">
        <v>17</v>
      </c>
    </row>
    <row r="20" spans="1:26">
      <c r="A20" s="40">
        <v>39995</v>
      </c>
      <c r="B20" s="39" t="s">
        <v>2403</v>
      </c>
      <c r="C20" s="39" t="s">
        <v>2409</v>
      </c>
      <c r="D20" s="39" t="s">
        <v>2410</v>
      </c>
      <c r="E20" s="39" t="s">
        <v>2420</v>
      </c>
      <c r="F20" s="39">
        <v>19594</v>
      </c>
      <c r="G20" s="39">
        <v>11449</v>
      </c>
      <c r="H20" s="39">
        <v>2309</v>
      </c>
      <c r="I20" s="39">
        <v>2128</v>
      </c>
      <c r="J20" s="39" t="s">
        <v>2414</v>
      </c>
      <c r="K20" s="39">
        <v>288</v>
      </c>
      <c r="L20" s="39">
        <v>330</v>
      </c>
      <c r="M20" s="39">
        <v>237</v>
      </c>
      <c r="N20" s="39">
        <v>424</v>
      </c>
      <c r="O20" s="39">
        <v>453</v>
      </c>
      <c r="P20" s="39">
        <v>543</v>
      </c>
      <c r="Q20" s="39">
        <v>286</v>
      </c>
      <c r="R20" s="39">
        <v>500</v>
      </c>
      <c r="S20" s="39">
        <v>308</v>
      </c>
      <c r="T20" s="39">
        <v>139</v>
      </c>
      <c r="U20" s="39" t="s">
        <v>2415</v>
      </c>
      <c r="V20" s="39" t="s">
        <v>2415</v>
      </c>
      <c r="W20" s="39" t="s">
        <v>2415</v>
      </c>
      <c r="X20" s="39" t="s">
        <v>2415</v>
      </c>
      <c r="Y20" s="39" t="s">
        <v>2415</v>
      </c>
      <c r="Z20" s="39">
        <v>200</v>
      </c>
    </row>
    <row r="21" spans="1:26">
      <c r="A21" s="40">
        <v>39995</v>
      </c>
      <c r="B21" s="39" t="s">
        <v>2403</v>
      </c>
      <c r="C21" s="39" t="s">
        <v>2409</v>
      </c>
      <c r="D21" s="39" t="s">
        <v>2410</v>
      </c>
      <c r="E21" s="39" t="s">
        <v>2421</v>
      </c>
      <c r="F21" s="39">
        <v>13910</v>
      </c>
      <c r="G21" s="39">
        <v>8714</v>
      </c>
      <c r="H21" s="39">
        <v>1558</v>
      </c>
      <c r="I21" s="39">
        <v>1407</v>
      </c>
      <c r="J21" s="39" t="s">
        <v>2416</v>
      </c>
      <c r="K21" s="39">
        <v>162</v>
      </c>
      <c r="L21" s="39">
        <v>207</v>
      </c>
      <c r="M21" s="39">
        <v>152</v>
      </c>
      <c r="N21" s="39">
        <v>225</v>
      </c>
      <c r="O21" s="39">
        <v>285</v>
      </c>
      <c r="P21" s="39">
        <v>365</v>
      </c>
      <c r="Q21" s="39">
        <v>161</v>
      </c>
      <c r="R21" s="39">
        <v>245</v>
      </c>
      <c r="S21" s="39">
        <v>197</v>
      </c>
      <c r="T21" s="39">
        <v>83</v>
      </c>
      <c r="U21" s="39" t="s">
        <v>2414</v>
      </c>
      <c r="V21" s="39" t="s">
        <v>2414</v>
      </c>
      <c r="W21" s="39" t="s">
        <v>2414</v>
      </c>
      <c r="X21" s="39" t="s">
        <v>2414</v>
      </c>
      <c r="Y21" s="39" t="s">
        <v>2414</v>
      </c>
      <c r="Z21" s="39">
        <v>149</v>
      </c>
    </row>
    <row r="22" spans="1:26">
      <c r="A22" s="40">
        <v>39995</v>
      </c>
      <c r="B22" s="39" t="s">
        <v>2403</v>
      </c>
      <c r="C22" s="39" t="s">
        <v>2409</v>
      </c>
      <c r="D22" s="39" t="s">
        <v>2410</v>
      </c>
      <c r="E22" s="39" t="s">
        <v>2422</v>
      </c>
      <c r="F22" s="39">
        <v>5669</v>
      </c>
      <c r="G22" s="39">
        <v>2735</v>
      </c>
      <c r="H22" s="39">
        <v>751</v>
      </c>
      <c r="I22" s="39">
        <v>721</v>
      </c>
      <c r="J22" s="39" t="s">
        <v>2414</v>
      </c>
      <c r="K22" s="39">
        <v>126</v>
      </c>
      <c r="L22" s="39">
        <v>123</v>
      </c>
      <c r="M22" s="39">
        <v>85</v>
      </c>
      <c r="N22" s="39">
        <v>199</v>
      </c>
      <c r="O22" s="39">
        <v>168</v>
      </c>
      <c r="P22" s="39">
        <v>178</v>
      </c>
      <c r="Q22" s="39">
        <v>125</v>
      </c>
      <c r="R22" s="39">
        <v>255</v>
      </c>
      <c r="S22" s="39">
        <v>111</v>
      </c>
      <c r="T22" s="39">
        <v>56</v>
      </c>
      <c r="U22" s="39" t="s">
        <v>2416</v>
      </c>
      <c r="V22" s="39" t="s">
        <v>2416</v>
      </c>
      <c r="W22" s="39" t="s">
        <v>2416</v>
      </c>
      <c r="X22" s="39" t="s">
        <v>2416</v>
      </c>
      <c r="Y22" s="39" t="s">
        <v>2416</v>
      </c>
      <c r="Z22" s="39">
        <v>36</v>
      </c>
    </row>
    <row r="23" spans="1:26">
      <c r="A23" s="40">
        <v>39995</v>
      </c>
      <c r="B23" s="39" t="s">
        <v>2403</v>
      </c>
      <c r="C23" s="39" t="s">
        <v>2409</v>
      </c>
      <c r="D23" s="39" t="s">
        <v>2411</v>
      </c>
      <c r="E23" s="39" t="s">
        <v>1550</v>
      </c>
      <c r="F23" s="39">
        <v>72</v>
      </c>
      <c r="G23" s="39">
        <v>37</v>
      </c>
      <c r="H23" s="39">
        <v>6</v>
      </c>
      <c r="I23" s="39">
        <v>4</v>
      </c>
      <c r="J23" s="39" t="s">
        <v>2414</v>
      </c>
      <c r="K23" s="39">
        <v>1</v>
      </c>
      <c r="L23" s="39">
        <v>6</v>
      </c>
      <c r="M23" s="39">
        <v>0</v>
      </c>
      <c r="N23" s="39">
        <v>2</v>
      </c>
      <c r="O23" s="39">
        <v>5</v>
      </c>
      <c r="P23" s="39">
        <v>4</v>
      </c>
      <c r="Q23" s="39">
        <v>3</v>
      </c>
      <c r="R23" s="39">
        <v>2</v>
      </c>
      <c r="S23" s="39">
        <v>1</v>
      </c>
      <c r="T23" s="39">
        <v>0</v>
      </c>
      <c r="U23" s="39" t="s">
        <v>2415</v>
      </c>
      <c r="V23" s="39" t="s">
        <v>2415</v>
      </c>
      <c r="W23" s="39" t="s">
        <v>2415</v>
      </c>
      <c r="X23" s="39" t="s">
        <v>2415</v>
      </c>
      <c r="Y23" s="39" t="s">
        <v>2415</v>
      </c>
      <c r="Z23" s="39">
        <v>1</v>
      </c>
    </row>
    <row r="24" spans="1:26">
      <c r="A24" s="40">
        <v>39995</v>
      </c>
      <c r="B24" s="39" t="s">
        <v>2403</v>
      </c>
      <c r="C24" s="39" t="s">
        <v>2409</v>
      </c>
      <c r="D24" s="39" t="s">
        <v>2411</v>
      </c>
      <c r="E24" s="39" t="s">
        <v>2420</v>
      </c>
      <c r="F24" s="39">
        <v>1387</v>
      </c>
      <c r="G24" s="39">
        <v>722</v>
      </c>
      <c r="H24" s="39">
        <v>207</v>
      </c>
      <c r="I24" s="39">
        <v>33</v>
      </c>
      <c r="J24" s="39" t="s">
        <v>2414</v>
      </c>
      <c r="K24" s="39">
        <v>11</v>
      </c>
      <c r="L24" s="39">
        <v>122</v>
      </c>
      <c r="M24" s="39">
        <v>0</v>
      </c>
      <c r="N24" s="39">
        <v>5</v>
      </c>
      <c r="O24" s="39">
        <v>173</v>
      </c>
      <c r="P24" s="39">
        <v>35</v>
      </c>
      <c r="Q24" s="39">
        <v>34</v>
      </c>
      <c r="R24" s="39">
        <v>29</v>
      </c>
      <c r="S24" s="39">
        <v>12</v>
      </c>
      <c r="T24" s="39">
        <v>0</v>
      </c>
      <c r="U24" s="39" t="s">
        <v>2414</v>
      </c>
      <c r="V24" s="39" t="s">
        <v>2414</v>
      </c>
      <c r="W24" s="39" t="s">
        <v>2414</v>
      </c>
      <c r="X24" s="39" t="s">
        <v>2414</v>
      </c>
      <c r="Y24" s="39" t="s">
        <v>2414</v>
      </c>
      <c r="Z24" s="39">
        <v>4</v>
      </c>
    </row>
    <row r="25" spans="1:26">
      <c r="A25" s="40">
        <v>39995</v>
      </c>
      <c r="B25" s="39" t="s">
        <v>2403</v>
      </c>
      <c r="C25" s="39" t="s">
        <v>2409</v>
      </c>
      <c r="D25" s="39" t="s">
        <v>2411</v>
      </c>
      <c r="E25" s="39" t="s">
        <v>2421</v>
      </c>
      <c r="F25" s="39">
        <v>414</v>
      </c>
      <c r="G25" s="39">
        <v>260</v>
      </c>
      <c r="H25" s="39">
        <v>42</v>
      </c>
      <c r="I25" s="39">
        <v>11</v>
      </c>
      <c r="J25" s="39" t="s">
        <v>2416</v>
      </c>
      <c r="K25" s="39">
        <v>0</v>
      </c>
      <c r="L25" s="39">
        <v>30</v>
      </c>
      <c r="M25" s="39">
        <v>0</v>
      </c>
      <c r="N25" s="39">
        <v>5</v>
      </c>
      <c r="O25" s="39">
        <v>39</v>
      </c>
      <c r="P25" s="39">
        <v>8</v>
      </c>
      <c r="Q25" s="39">
        <v>7</v>
      </c>
      <c r="R25" s="39">
        <v>2</v>
      </c>
      <c r="S25" s="39">
        <v>7</v>
      </c>
      <c r="T25" s="39">
        <v>0</v>
      </c>
      <c r="U25" s="39" t="s">
        <v>2416</v>
      </c>
      <c r="V25" s="39" t="s">
        <v>2416</v>
      </c>
      <c r="W25" s="39" t="s">
        <v>2416</v>
      </c>
      <c r="X25" s="39" t="s">
        <v>2416</v>
      </c>
      <c r="Y25" s="39" t="s">
        <v>2416</v>
      </c>
      <c r="Z25" s="39">
        <v>3</v>
      </c>
    </row>
    <row r="26" spans="1:26">
      <c r="A26" s="40">
        <v>39995</v>
      </c>
      <c r="B26" s="39" t="s">
        <v>2403</v>
      </c>
      <c r="C26" s="39" t="s">
        <v>2409</v>
      </c>
      <c r="D26" s="39" t="s">
        <v>2411</v>
      </c>
      <c r="E26" s="39" t="s">
        <v>2422</v>
      </c>
      <c r="F26" s="39">
        <v>973</v>
      </c>
      <c r="G26" s="39">
        <v>462</v>
      </c>
      <c r="H26" s="39">
        <v>165</v>
      </c>
      <c r="I26" s="39">
        <v>22</v>
      </c>
      <c r="J26" s="39" t="s">
        <v>2414</v>
      </c>
      <c r="K26" s="39">
        <v>11</v>
      </c>
      <c r="L26" s="39">
        <v>92</v>
      </c>
      <c r="M26" s="39">
        <v>0</v>
      </c>
      <c r="N26" s="39">
        <v>0</v>
      </c>
      <c r="O26" s="39">
        <v>134</v>
      </c>
      <c r="P26" s="39">
        <v>27</v>
      </c>
      <c r="Q26" s="39">
        <v>27</v>
      </c>
      <c r="R26" s="39">
        <v>27</v>
      </c>
      <c r="S26" s="39">
        <v>5</v>
      </c>
      <c r="T26" s="39">
        <v>0</v>
      </c>
      <c r="U26" s="39" t="s">
        <v>2415</v>
      </c>
      <c r="V26" s="39" t="s">
        <v>2415</v>
      </c>
      <c r="W26" s="39" t="s">
        <v>2415</v>
      </c>
      <c r="X26" s="39" t="s">
        <v>2415</v>
      </c>
      <c r="Y26" s="39" t="s">
        <v>2415</v>
      </c>
      <c r="Z26" s="39">
        <v>1</v>
      </c>
    </row>
    <row r="27" spans="1:26">
      <c r="A27" s="40">
        <v>39995</v>
      </c>
      <c r="B27" s="39" t="s">
        <v>2403</v>
      </c>
      <c r="C27" s="39" t="s">
        <v>1523</v>
      </c>
      <c r="D27" s="39" t="s">
        <v>2403</v>
      </c>
      <c r="E27" s="39" t="s">
        <v>1550</v>
      </c>
      <c r="F27" s="39" t="s">
        <v>2414</v>
      </c>
      <c r="G27" s="39" t="s">
        <v>2414</v>
      </c>
      <c r="H27" s="39" t="s">
        <v>2414</v>
      </c>
      <c r="I27" s="39" t="s">
        <v>2414</v>
      </c>
      <c r="J27" s="39" t="s">
        <v>2414</v>
      </c>
      <c r="K27" s="39" t="s">
        <v>2414</v>
      </c>
      <c r="L27" s="39" t="s">
        <v>2414</v>
      </c>
      <c r="M27" s="39" t="s">
        <v>2414</v>
      </c>
      <c r="N27" s="39" t="s">
        <v>2414</v>
      </c>
      <c r="O27" s="39" t="s">
        <v>2414</v>
      </c>
      <c r="P27" s="39" t="s">
        <v>2414</v>
      </c>
      <c r="Q27" s="39" t="s">
        <v>2414</v>
      </c>
      <c r="R27" s="39" t="s">
        <v>2414</v>
      </c>
      <c r="S27" s="39" t="s">
        <v>2414</v>
      </c>
      <c r="T27" s="39" t="s">
        <v>2414</v>
      </c>
      <c r="U27" s="39" t="s">
        <v>2414</v>
      </c>
      <c r="V27" s="39" t="s">
        <v>2414</v>
      </c>
      <c r="W27" s="39" t="s">
        <v>2414</v>
      </c>
      <c r="X27" s="39" t="s">
        <v>2414</v>
      </c>
      <c r="Y27" s="39" t="s">
        <v>2414</v>
      </c>
      <c r="Z27" s="39" t="s">
        <v>2414</v>
      </c>
    </row>
    <row r="28" spans="1:26">
      <c r="A28" s="40">
        <v>39995</v>
      </c>
      <c r="B28" s="39" t="s">
        <v>2403</v>
      </c>
      <c r="C28" s="39" t="s">
        <v>1523</v>
      </c>
      <c r="D28" s="39" t="s">
        <v>2403</v>
      </c>
      <c r="E28" s="39" t="s">
        <v>2420</v>
      </c>
      <c r="F28" s="39" t="s">
        <v>2414</v>
      </c>
      <c r="G28" s="39" t="s">
        <v>2414</v>
      </c>
      <c r="H28" s="39" t="s">
        <v>2414</v>
      </c>
      <c r="I28" s="39" t="s">
        <v>2414</v>
      </c>
      <c r="J28" s="39" t="s">
        <v>2414</v>
      </c>
      <c r="K28" s="39" t="s">
        <v>2414</v>
      </c>
      <c r="L28" s="39" t="s">
        <v>2414</v>
      </c>
      <c r="M28" s="39" t="s">
        <v>2414</v>
      </c>
      <c r="N28" s="39" t="s">
        <v>2414</v>
      </c>
      <c r="O28" s="39" t="s">
        <v>2414</v>
      </c>
      <c r="P28" s="39" t="s">
        <v>2414</v>
      </c>
      <c r="Q28" s="39" t="s">
        <v>2414</v>
      </c>
      <c r="R28" s="39" t="s">
        <v>2414</v>
      </c>
      <c r="S28" s="39" t="s">
        <v>2414</v>
      </c>
      <c r="T28" s="39" t="s">
        <v>2414</v>
      </c>
      <c r="U28" s="39" t="s">
        <v>2416</v>
      </c>
      <c r="V28" s="39" t="s">
        <v>2416</v>
      </c>
      <c r="W28" s="39" t="s">
        <v>2416</v>
      </c>
      <c r="X28" s="39" t="s">
        <v>2416</v>
      </c>
      <c r="Y28" s="39" t="s">
        <v>2416</v>
      </c>
      <c r="Z28" s="39" t="s">
        <v>2414</v>
      </c>
    </row>
    <row r="29" spans="1:26">
      <c r="A29" s="40">
        <v>39995</v>
      </c>
      <c r="B29" s="39" t="s">
        <v>2403</v>
      </c>
      <c r="C29" s="39" t="s">
        <v>1523</v>
      </c>
      <c r="D29" s="39" t="s">
        <v>2403</v>
      </c>
      <c r="E29" s="39" t="s">
        <v>2421</v>
      </c>
      <c r="F29" s="39" t="s">
        <v>2415</v>
      </c>
      <c r="G29" s="39" t="s">
        <v>2415</v>
      </c>
      <c r="H29" s="39" t="s">
        <v>2415</v>
      </c>
      <c r="I29" s="39" t="s">
        <v>2415</v>
      </c>
      <c r="J29" s="39" t="s">
        <v>2416</v>
      </c>
      <c r="K29" s="39" t="s">
        <v>2415</v>
      </c>
      <c r="L29" s="39" t="s">
        <v>2415</v>
      </c>
      <c r="M29" s="39" t="s">
        <v>2415</v>
      </c>
      <c r="N29" s="39" t="s">
        <v>2415</v>
      </c>
      <c r="O29" s="39" t="s">
        <v>2415</v>
      </c>
      <c r="P29" s="39" t="s">
        <v>2415</v>
      </c>
      <c r="Q29" s="39" t="s">
        <v>2415</v>
      </c>
      <c r="R29" s="39" t="s">
        <v>2415</v>
      </c>
      <c r="S29" s="39" t="s">
        <v>2415</v>
      </c>
      <c r="T29" s="39" t="s">
        <v>2415</v>
      </c>
      <c r="U29" s="39" t="s">
        <v>2415</v>
      </c>
      <c r="V29" s="39" t="s">
        <v>2415</v>
      </c>
      <c r="W29" s="39" t="s">
        <v>2415</v>
      </c>
      <c r="X29" s="39" t="s">
        <v>2415</v>
      </c>
      <c r="Y29" s="39" t="s">
        <v>2415</v>
      </c>
      <c r="Z29" s="39" t="s">
        <v>2415</v>
      </c>
    </row>
    <row r="30" spans="1:26">
      <c r="A30" s="40">
        <v>39995</v>
      </c>
      <c r="B30" s="39" t="s">
        <v>2403</v>
      </c>
      <c r="C30" s="39" t="s">
        <v>1523</v>
      </c>
      <c r="D30" s="39" t="s">
        <v>2403</v>
      </c>
      <c r="E30" s="39" t="s">
        <v>2422</v>
      </c>
      <c r="F30" s="39" t="s">
        <v>2414</v>
      </c>
      <c r="G30" s="39" t="s">
        <v>2414</v>
      </c>
      <c r="H30" s="39" t="s">
        <v>2414</v>
      </c>
      <c r="I30" s="39" t="s">
        <v>2414</v>
      </c>
      <c r="J30" s="39" t="s">
        <v>2414</v>
      </c>
      <c r="K30" s="39" t="s">
        <v>2414</v>
      </c>
      <c r="L30" s="39" t="s">
        <v>2414</v>
      </c>
      <c r="M30" s="39" t="s">
        <v>2414</v>
      </c>
      <c r="N30" s="39" t="s">
        <v>2414</v>
      </c>
      <c r="O30" s="39" t="s">
        <v>2414</v>
      </c>
      <c r="P30" s="39" t="s">
        <v>2414</v>
      </c>
      <c r="Q30" s="39" t="s">
        <v>2414</v>
      </c>
      <c r="R30" s="39" t="s">
        <v>2414</v>
      </c>
      <c r="S30" s="39" t="s">
        <v>2414</v>
      </c>
      <c r="T30" s="39" t="s">
        <v>2414</v>
      </c>
      <c r="U30" s="39" t="s">
        <v>2414</v>
      </c>
      <c r="V30" s="39" t="s">
        <v>2414</v>
      </c>
      <c r="W30" s="39" t="s">
        <v>2414</v>
      </c>
      <c r="X30" s="39" t="s">
        <v>2414</v>
      </c>
      <c r="Y30" s="39" t="s">
        <v>2414</v>
      </c>
      <c r="Z30" s="39" t="s">
        <v>2414</v>
      </c>
    </row>
    <row r="31" spans="1:26">
      <c r="A31" s="40">
        <v>39995</v>
      </c>
      <c r="B31" s="39" t="s">
        <v>2330</v>
      </c>
      <c r="C31" s="39" t="s">
        <v>2407</v>
      </c>
      <c r="D31" s="39" t="s">
        <v>2403</v>
      </c>
      <c r="E31" s="39" t="s">
        <v>1550</v>
      </c>
      <c r="F31" s="39">
        <v>3</v>
      </c>
      <c r="G31" s="39">
        <v>1</v>
      </c>
      <c r="H31" s="39">
        <v>1</v>
      </c>
      <c r="I31" s="39">
        <v>0</v>
      </c>
      <c r="J31" s="39" t="s">
        <v>2414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1</v>
      </c>
      <c r="Q31" s="39">
        <v>0</v>
      </c>
      <c r="R31" s="39">
        <v>0</v>
      </c>
      <c r="S31" s="39">
        <v>0</v>
      </c>
      <c r="T31" s="39">
        <v>0</v>
      </c>
      <c r="U31" s="39" t="s">
        <v>2416</v>
      </c>
      <c r="V31" s="39" t="s">
        <v>2416</v>
      </c>
      <c r="W31" s="39" t="s">
        <v>2416</v>
      </c>
      <c r="X31" s="39" t="s">
        <v>2416</v>
      </c>
      <c r="Y31" s="39" t="s">
        <v>2416</v>
      </c>
      <c r="Z31" s="39">
        <v>0</v>
      </c>
    </row>
    <row r="32" spans="1:26">
      <c r="A32" s="40">
        <v>39995</v>
      </c>
      <c r="B32" s="39" t="s">
        <v>2330</v>
      </c>
      <c r="C32" s="39" t="s">
        <v>2407</v>
      </c>
      <c r="D32" s="39" t="s">
        <v>2403</v>
      </c>
      <c r="E32" s="39" t="s">
        <v>2420</v>
      </c>
      <c r="F32" s="39">
        <v>12</v>
      </c>
      <c r="G32" s="39">
        <v>6</v>
      </c>
      <c r="H32" s="39">
        <v>5</v>
      </c>
      <c r="I32" s="39">
        <v>0</v>
      </c>
      <c r="J32" s="39" t="s">
        <v>2414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1</v>
      </c>
      <c r="Q32" s="39">
        <v>0</v>
      </c>
      <c r="R32" s="39">
        <v>0</v>
      </c>
      <c r="S32" s="39">
        <v>0</v>
      </c>
      <c r="T32" s="39">
        <v>0</v>
      </c>
      <c r="U32" s="39" t="s">
        <v>2415</v>
      </c>
      <c r="V32" s="39" t="s">
        <v>2415</v>
      </c>
      <c r="W32" s="39" t="s">
        <v>2415</v>
      </c>
      <c r="X32" s="39" t="s">
        <v>2415</v>
      </c>
      <c r="Y32" s="39" t="s">
        <v>2415</v>
      </c>
      <c r="Z32" s="39">
        <v>0</v>
      </c>
    </row>
    <row r="33" spans="1:26">
      <c r="A33" s="40">
        <v>39995</v>
      </c>
      <c r="B33" s="39" t="s">
        <v>2330</v>
      </c>
      <c r="C33" s="39" t="s">
        <v>2407</v>
      </c>
      <c r="D33" s="39" t="s">
        <v>2403</v>
      </c>
      <c r="E33" s="39" t="s">
        <v>2421</v>
      </c>
      <c r="F33" s="39">
        <v>7</v>
      </c>
      <c r="G33" s="39">
        <v>4</v>
      </c>
      <c r="H33" s="39">
        <v>2</v>
      </c>
      <c r="I33" s="39">
        <v>0</v>
      </c>
      <c r="J33" s="39" t="s">
        <v>2416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1</v>
      </c>
      <c r="Q33" s="39">
        <v>0</v>
      </c>
      <c r="R33" s="39">
        <v>0</v>
      </c>
      <c r="S33" s="39">
        <v>0</v>
      </c>
      <c r="T33" s="39">
        <v>0</v>
      </c>
      <c r="U33" s="39" t="s">
        <v>2414</v>
      </c>
      <c r="V33" s="39" t="s">
        <v>2414</v>
      </c>
      <c r="W33" s="39" t="s">
        <v>2414</v>
      </c>
      <c r="X33" s="39" t="s">
        <v>2414</v>
      </c>
      <c r="Y33" s="39" t="s">
        <v>2414</v>
      </c>
      <c r="Z33" s="39">
        <v>0</v>
      </c>
    </row>
    <row r="34" spans="1:26">
      <c r="A34" s="40">
        <v>39995</v>
      </c>
      <c r="B34" s="39" t="s">
        <v>2330</v>
      </c>
      <c r="C34" s="39" t="s">
        <v>2407</v>
      </c>
      <c r="D34" s="39" t="s">
        <v>2403</v>
      </c>
      <c r="E34" s="39" t="s">
        <v>2422</v>
      </c>
      <c r="F34" s="39">
        <v>5</v>
      </c>
      <c r="G34" s="39">
        <v>2</v>
      </c>
      <c r="H34" s="39">
        <v>3</v>
      </c>
      <c r="I34" s="39">
        <v>0</v>
      </c>
      <c r="J34" s="39" t="s">
        <v>2414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 t="s">
        <v>2416</v>
      </c>
      <c r="V34" s="39" t="s">
        <v>2416</v>
      </c>
      <c r="W34" s="39" t="s">
        <v>2416</v>
      </c>
      <c r="X34" s="39" t="s">
        <v>2416</v>
      </c>
      <c r="Y34" s="39" t="s">
        <v>2416</v>
      </c>
      <c r="Z34" s="39">
        <v>0</v>
      </c>
    </row>
    <row r="35" spans="1:26">
      <c r="A35" s="40">
        <v>39995</v>
      </c>
      <c r="B35" s="39" t="s">
        <v>2330</v>
      </c>
      <c r="C35" s="39" t="s">
        <v>2408</v>
      </c>
      <c r="D35" s="39" t="s">
        <v>2403</v>
      </c>
      <c r="E35" s="39" t="s">
        <v>1550</v>
      </c>
      <c r="F35" s="39">
        <v>0</v>
      </c>
      <c r="G35" s="39">
        <v>0</v>
      </c>
      <c r="H35" s="39">
        <v>0</v>
      </c>
      <c r="I35" s="39">
        <v>0</v>
      </c>
      <c r="J35" s="39" t="s">
        <v>2414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 t="s">
        <v>2415</v>
      </c>
      <c r="V35" s="39" t="s">
        <v>2415</v>
      </c>
      <c r="W35" s="39" t="s">
        <v>2415</v>
      </c>
      <c r="X35" s="39" t="s">
        <v>2415</v>
      </c>
      <c r="Y35" s="39" t="s">
        <v>2415</v>
      </c>
      <c r="Z35" s="39">
        <v>0</v>
      </c>
    </row>
    <row r="36" spans="1:26">
      <c r="A36" s="40">
        <v>39995</v>
      </c>
      <c r="B36" s="39" t="s">
        <v>2330</v>
      </c>
      <c r="C36" s="39" t="s">
        <v>2408</v>
      </c>
      <c r="D36" s="39" t="s">
        <v>2403</v>
      </c>
      <c r="E36" s="39" t="s">
        <v>2420</v>
      </c>
      <c r="F36" s="39">
        <v>0</v>
      </c>
      <c r="G36" s="39">
        <v>0</v>
      </c>
      <c r="H36" s="39">
        <v>0</v>
      </c>
      <c r="I36" s="39">
        <v>0</v>
      </c>
      <c r="J36" s="39" t="s">
        <v>2414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 t="s">
        <v>2414</v>
      </c>
      <c r="V36" s="39" t="s">
        <v>2414</v>
      </c>
      <c r="W36" s="39" t="s">
        <v>2414</v>
      </c>
      <c r="X36" s="39" t="s">
        <v>2414</v>
      </c>
      <c r="Y36" s="39" t="s">
        <v>2414</v>
      </c>
      <c r="Z36" s="39">
        <v>0</v>
      </c>
    </row>
    <row r="37" spans="1:26">
      <c r="A37" s="40">
        <v>39995</v>
      </c>
      <c r="B37" s="39" t="s">
        <v>2330</v>
      </c>
      <c r="C37" s="39" t="s">
        <v>2408</v>
      </c>
      <c r="D37" s="39" t="s">
        <v>2403</v>
      </c>
      <c r="E37" s="39" t="s">
        <v>2421</v>
      </c>
      <c r="F37" s="39">
        <v>0</v>
      </c>
      <c r="G37" s="39">
        <v>0</v>
      </c>
      <c r="H37" s="39">
        <v>0</v>
      </c>
      <c r="I37" s="39">
        <v>0</v>
      </c>
      <c r="J37" s="39" t="s">
        <v>2416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 t="s">
        <v>2416</v>
      </c>
      <c r="V37" s="39" t="s">
        <v>2416</v>
      </c>
      <c r="W37" s="39" t="s">
        <v>2416</v>
      </c>
      <c r="X37" s="39" t="s">
        <v>2416</v>
      </c>
      <c r="Y37" s="39" t="s">
        <v>2416</v>
      </c>
      <c r="Z37" s="39">
        <v>0</v>
      </c>
    </row>
    <row r="38" spans="1:26">
      <c r="A38" s="40">
        <v>39995</v>
      </c>
      <c r="B38" s="39" t="s">
        <v>2330</v>
      </c>
      <c r="C38" s="39" t="s">
        <v>2408</v>
      </c>
      <c r="D38" s="39" t="s">
        <v>2403</v>
      </c>
      <c r="E38" s="39" t="s">
        <v>2422</v>
      </c>
      <c r="F38" s="39">
        <v>0</v>
      </c>
      <c r="G38" s="39">
        <v>0</v>
      </c>
      <c r="H38" s="39">
        <v>0</v>
      </c>
      <c r="I38" s="39">
        <v>0</v>
      </c>
      <c r="J38" s="39" t="s">
        <v>2414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 t="s">
        <v>2415</v>
      </c>
      <c r="V38" s="39" t="s">
        <v>2415</v>
      </c>
      <c r="W38" s="39" t="s">
        <v>2415</v>
      </c>
      <c r="X38" s="39" t="s">
        <v>2415</v>
      </c>
      <c r="Y38" s="39" t="s">
        <v>2415</v>
      </c>
      <c r="Z38" s="39">
        <v>0</v>
      </c>
    </row>
    <row r="39" spans="1:26">
      <c r="A39" s="40">
        <v>39995</v>
      </c>
      <c r="B39" s="39" t="s">
        <v>2330</v>
      </c>
      <c r="C39" s="39" t="s">
        <v>2409</v>
      </c>
      <c r="D39" s="39" t="s">
        <v>2403</v>
      </c>
      <c r="E39" s="39" t="s">
        <v>1550</v>
      </c>
      <c r="F39" s="39">
        <v>3</v>
      </c>
      <c r="G39" s="39">
        <v>1</v>
      </c>
      <c r="H39" s="39">
        <v>1</v>
      </c>
      <c r="I39" s="39">
        <v>0</v>
      </c>
      <c r="J39" s="39" t="s">
        <v>2414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1</v>
      </c>
      <c r="Q39" s="39">
        <v>0</v>
      </c>
      <c r="R39" s="39">
        <v>0</v>
      </c>
      <c r="S39" s="39">
        <v>0</v>
      </c>
      <c r="T39" s="39">
        <v>0</v>
      </c>
      <c r="U39" s="39" t="s">
        <v>2414</v>
      </c>
      <c r="V39" s="39" t="s">
        <v>2414</v>
      </c>
      <c r="W39" s="39" t="s">
        <v>2414</v>
      </c>
      <c r="X39" s="39" t="s">
        <v>2414</v>
      </c>
      <c r="Y39" s="39" t="s">
        <v>2414</v>
      </c>
      <c r="Z39" s="39">
        <v>0</v>
      </c>
    </row>
    <row r="40" spans="1:26">
      <c r="A40" s="40">
        <v>39995</v>
      </c>
      <c r="B40" s="39" t="s">
        <v>2330</v>
      </c>
      <c r="C40" s="39" t="s">
        <v>2409</v>
      </c>
      <c r="D40" s="39" t="s">
        <v>2403</v>
      </c>
      <c r="E40" s="39" t="s">
        <v>2420</v>
      </c>
      <c r="F40" s="39">
        <v>12</v>
      </c>
      <c r="G40" s="39">
        <v>6</v>
      </c>
      <c r="H40" s="39">
        <v>5</v>
      </c>
      <c r="I40" s="39">
        <v>0</v>
      </c>
      <c r="J40" s="39" t="s">
        <v>2414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1</v>
      </c>
      <c r="Q40" s="39">
        <v>0</v>
      </c>
      <c r="R40" s="39">
        <v>0</v>
      </c>
      <c r="S40" s="39">
        <v>0</v>
      </c>
      <c r="T40" s="39">
        <v>0</v>
      </c>
      <c r="U40" s="39" t="s">
        <v>2416</v>
      </c>
      <c r="V40" s="39" t="s">
        <v>2416</v>
      </c>
      <c r="W40" s="39" t="s">
        <v>2416</v>
      </c>
      <c r="X40" s="39" t="s">
        <v>2416</v>
      </c>
      <c r="Y40" s="39" t="s">
        <v>2416</v>
      </c>
      <c r="Z40" s="39">
        <v>0</v>
      </c>
    </row>
    <row r="41" spans="1:26">
      <c r="A41" s="40">
        <v>39995</v>
      </c>
      <c r="B41" s="39" t="s">
        <v>2330</v>
      </c>
      <c r="C41" s="39" t="s">
        <v>2409</v>
      </c>
      <c r="D41" s="39" t="s">
        <v>2403</v>
      </c>
      <c r="E41" s="39" t="s">
        <v>2421</v>
      </c>
      <c r="F41" s="39">
        <v>7</v>
      </c>
      <c r="G41" s="39">
        <v>4</v>
      </c>
      <c r="H41" s="39">
        <v>2</v>
      </c>
      <c r="I41" s="39">
        <v>0</v>
      </c>
      <c r="J41" s="39" t="s">
        <v>2416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1</v>
      </c>
      <c r="Q41" s="39">
        <v>0</v>
      </c>
      <c r="R41" s="39">
        <v>0</v>
      </c>
      <c r="S41" s="39">
        <v>0</v>
      </c>
      <c r="T41" s="39">
        <v>0</v>
      </c>
      <c r="U41" s="39" t="s">
        <v>2415</v>
      </c>
      <c r="V41" s="39" t="s">
        <v>2415</v>
      </c>
      <c r="W41" s="39" t="s">
        <v>2415</v>
      </c>
      <c r="X41" s="39" t="s">
        <v>2415</v>
      </c>
      <c r="Y41" s="39" t="s">
        <v>2415</v>
      </c>
      <c r="Z41" s="39">
        <v>0</v>
      </c>
    </row>
    <row r="42" spans="1:26">
      <c r="A42" s="40">
        <v>39995</v>
      </c>
      <c r="B42" s="39" t="s">
        <v>2330</v>
      </c>
      <c r="C42" s="39" t="s">
        <v>2409</v>
      </c>
      <c r="D42" s="39" t="s">
        <v>2403</v>
      </c>
      <c r="E42" s="39" t="s">
        <v>2422</v>
      </c>
      <c r="F42" s="39">
        <v>5</v>
      </c>
      <c r="G42" s="39">
        <v>2</v>
      </c>
      <c r="H42" s="39">
        <v>3</v>
      </c>
      <c r="I42" s="39">
        <v>0</v>
      </c>
      <c r="J42" s="39" t="s">
        <v>2414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 t="s">
        <v>2414</v>
      </c>
      <c r="V42" s="39" t="s">
        <v>2414</v>
      </c>
      <c r="W42" s="39" t="s">
        <v>2414</v>
      </c>
      <c r="X42" s="39" t="s">
        <v>2414</v>
      </c>
      <c r="Y42" s="39" t="s">
        <v>2414</v>
      </c>
      <c r="Z42" s="39">
        <v>0</v>
      </c>
    </row>
    <row r="43" spans="1:26">
      <c r="A43" s="40">
        <v>39995</v>
      </c>
      <c r="B43" s="39" t="s">
        <v>2330</v>
      </c>
      <c r="C43" s="39" t="s">
        <v>2409</v>
      </c>
      <c r="D43" s="39" t="s">
        <v>2410</v>
      </c>
      <c r="E43" s="39" t="s">
        <v>1550</v>
      </c>
      <c r="F43" s="39">
        <v>2</v>
      </c>
      <c r="G43" s="39">
        <v>1</v>
      </c>
      <c r="H43" s="39">
        <v>1</v>
      </c>
      <c r="I43" s="39">
        <v>0</v>
      </c>
      <c r="J43" s="39" t="s">
        <v>2414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 t="s">
        <v>2416</v>
      </c>
      <c r="V43" s="39" t="s">
        <v>2416</v>
      </c>
      <c r="W43" s="39" t="s">
        <v>2416</v>
      </c>
      <c r="X43" s="39" t="s">
        <v>2416</v>
      </c>
      <c r="Y43" s="39" t="s">
        <v>2416</v>
      </c>
      <c r="Z43" s="39">
        <v>0</v>
      </c>
    </row>
    <row r="44" spans="1:26">
      <c r="A44" s="40">
        <v>39995</v>
      </c>
      <c r="B44" s="39" t="s">
        <v>2330</v>
      </c>
      <c r="C44" s="39" t="s">
        <v>2409</v>
      </c>
      <c r="D44" s="39" t="s">
        <v>2410</v>
      </c>
      <c r="E44" s="39" t="s">
        <v>2420</v>
      </c>
      <c r="F44" s="39">
        <v>11</v>
      </c>
      <c r="G44" s="39">
        <v>6</v>
      </c>
      <c r="H44" s="39">
        <v>5</v>
      </c>
      <c r="I44" s="39">
        <v>0</v>
      </c>
      <c r="J44" s="39" t="s">
        <v>2414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 t="s">
        <v>2415</v>
      </c>
      <c r="V44" s="39" t="s">
        <v>2415</v>
      </c>
      <c r="W44" s="39" t="s">
        <v>2415</v>
      </c>
      <c r="X44" s="39" t="s">
        <v>2415</v>
      </c>
      <c r="Y44" s="39" t="s">
        <v>2415</v>
      </c>
      <c r="Z44" s="39">
        <v>0</v>
      </c>
    </row>
    <row r="45" spans="1:26">
      <c r="A45" s="40">
        <v>39995</v>
      </c>
      <c r="B45" s="39" t="s">
        <v>2330</v>
      </c>
      <c r="C45" s="39" t="s">
        <v>2409</v>
      </c>
      <c r="D45" s="39" t="s">
        <v>2410</v>
      </c>
      <c r="E45" s="39" t="s">
        <v>2421</v>
      </c>
      <c r="F45" s="39">
        <v>6</v>
      </c>
      <c r="G45" s="39">
        <v>4</v>
      </c>
      <c r="H45" s="39">
        <v>2</v>
      </c>
      <c r="I45" s="39">
        <v>0</v>
      </c>
      <c r="J45" s="39" t="s">
        <v>2416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 t="s">
        <v>2414</v>
      </c>
      <c r="V45" s="39" t="s">
        <v>2414</v>
      </c>
      <c r="W45" s="39" t="s">
        <v>2414</v>
      </c>
      <c r="X45" s="39" t="s">
        <v>2414</v>
      </c>
      <c r="Y45" s="39" t="s">
        <v>2414</v>
      </c>
      <c r="Z45" s="39">
        <v>0</v>
      </c>
    </row>
    <row r="46" spans="1:26">
      <c r="A46" s="40">
        <v>39995</v>
      </c>
      <c r="B46" s="39" t="s">
        <v>2330</v>
      </c>
      <c r="C46" s="39" t="s">
        <v>2409</v>
      </c>
      <c r="D46" s="39" t="s">
        <v>2410</v>
      </c>
      <c r="E46" s="39" t="s">
        <v>2422</v>
      </c>
      <c r="F46" s="39">
        <v>5</v>
      </c>
      <c r="G46" s="39">
        <v>2</v>
      </c>
      <c r="H46" s="39">
        <v>3</v>
      </c>
      <c r="I46" s="39">
        <v>0</v>
      </c>
      <c r="J46" s="39" t="s">
        <v>2414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 t="s">
        <v>2416</v>
      </c>
      <c r="V46" s="39" t="s">
        <v>2416</v>
      </c>
      <c r="W46" s="39" t="s">
        <v>2416</v>
      </c>
      <c r="X46" s="39" t="s">
        <v>2416</v>
      </c>
      <c r="Y46" s="39" t="s">
        <v>2416</v>
      </c>
      <c r="Z46" s="39">
        <v>0</v>
      </c>
    </row>
    <row r="47" spans="1:26">
      <c r="A47" s="40">
        <v>39995</v>
      </c>
      <c r="B47" s="39" t="s">
        <v>2330</v>
      </c>
      <c r="C47" s="39" t="s">
        <v>2409</v>
      </c>
      <c r="D47" s="39" t="s">
        <v>2411</v>
      </c>
      <c r="E47" s="39" t="s">
        <v>1550</v>
      </c>
      <c r="F47" s="39">
        <v>1</v>
      </c>
      <c r="G47" s="39">
        <v>0</v>
      </c>
      <c r="H47" s="39">
        <v>0</v>
      </c>
      <c r="I47" s="39">
        <v>0</v>
      </c>
      <c r="J47" s="39" t="s">
        <v>2414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1</v>
      </c>
      <c r="Q47" s="39">
        <v>0</v>
      </c>
      <c r="R47" s="39">
        <v>0</v>
      </c>
      <c r="S47" s="39">
        <v>0</v>
      </c>
      <c r="T47" s="39">
        <v>0</v>
      </c>
      <c r="U47" s="39" t="s">
        <v>2415</v>
      </c>
      <c r="V47" s="39" t="s">
        <v>2415</v>
      </c>
      <c r="W47" s="39" t="s">
        <v>2415</v>
      </c>
      <c r="X47" s="39" t="s">
        <v>2415</v>
      </c>
      <c r="Y47" s="39" t="s">
        <v>2415</v>
      </c>
      <c r="Z47" s="39">
        <v>0</v>
      </c>
    </row>
    <row r="48" spans="1:26">
      <c r="A48" s="40">
        <v>39995</v>
      </c>
      <c r="B48" s="39" t="s">
        <v>2330</v>
      </c>
      <c r="C48" s="39" t="s">
        <v>2409</v>
      </c>
      <c r="D48" s="39" t="s">
        <v>2411</v>
      </c>
      <c r="E48" s="39" t="s">
        <v>2420</v>
      </c>
      <c r="F48" s="39">
        <v>1</v>
      </c>
      <c r="G48" s="39">
        <v>0</v>
      </c>
      <c r="H48" s="39">
        <v>0</v>
      </c>
      <c r="I48" s="39">
        <v>0</v>
      </c>
      <c r="J48" s="39" t="s">
        <v>2414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1</v>
      </c>
      <c r="Q48" s="39">
        <v>0</v>
      </c>
      <c r="R48" s="39">
        <v>0</v>
      </c>
      <c r="S48" s="39">
        <v>0</v>
      </c>
      <c r="T48" s="39">
        <v>0</v>
      </c>
      <c r="U48" s="39" t="s">
        <v>2414</v>
      </c>
      <c r="V48" s="39" t="s">
        <v>2414</v>
      </c>
      <c r="W48" s="39" t="s">
        <v>2414</v>
      </c>
      <c r="X48" s="39" t="s">
        <v>2414</v>
      </c>
      <c r="Y48" s="39" t="s">
        <v>2414</v>
      </c>
      <c r="Z48" s="39">
        <v>0</v>
      </c>
    </row>
    <row r="49" spans="1:26">
      <c r="A49" s="40">
        <v>39995</v>
      </c>
      <c r="B49" s="39" t="s">
        <v>2330</v>
      </c>
      <c r="C49" s="39" t="s">
        <v>2409</v>
      </c>
      <c r="D49" s="39" t="s">
        <v>2411</v>
      </c>
      <c r="E49" s="39" t="s">
        <v>2421</v>
      </c>
      <c r="F49" s="39">
        <v>1</v>
      </c>
      <c r="G49" s="39">
        <v>0</v>
      </c>
      <c r="H49" s="39">
        <v>0</v>
      </c>
      <c r="I49" s="39">
        <v>0</v>
      </c>
      <c r="J49" s="39" t="s">
        <v>2416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1</v>
      </c>
      <c r="Q49" s="39">
        <v>0</v>
      </c>
      <c r="R49" s="39">
        <v>0</v>
      </c>
      <c r="S49" s="39">
        <v>0</v>
      </c>
      <c r="T49" s="39">
        <v>0</v>
      </c>
      <c r="U49" s="39" t="s">
        <v>2416</v>
      </c>
      <c r="V49" s="39" t="s">
        <v>2416</v>
      </c>
      <c r="W49" s="39" t="s">
        <v>2416</v>
      </c>
      <c r="X49" s="39" t="s">
        <v>2416</v>
      </c>
      <c r="Y49" s="39" t="s">
        <v>2416</v>
      </c>
      <c r="Z49" s="39">
        <v>0</v>
      </c>
    </row>
    <row r="50" spans="1:26">
      <c r="A50" s="40">
        <v>39995</v>
      </c>
      <c r="B50" s="39" t="s">
        <v>2330</v>
      </c>
      <c r="C50" s="39" t="s">
        <v>2409</v>
      </c>
      <c r="D50" s="39" t="s">
        <v>2411</v>
      </c>
      <c r="E50" s="39" t="s">
        <v>2422</v>
      </c>
      <c r="F50" s="39">
        <v>0</v>
      </c>
      <c r="G50" s="39">
        <v>0</v>
      </c>
      <c r="H50" s="39">
        <v>0</v>
      </c>
      <c r="I50" s="39">
        <v>0</v>
      </c>
      <c r="J50" s="39" t="s">
        <v>2414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 t="s">
        <v>2415</v>
      </c>
      <c r="V50" s="39" t="s">
        <v>2415</v>
      </c>
      <c r="W50" s="39" t="s">
        <v>2415</v>
      </c>
      <c r="X50" s="39" t="s">
        <v>2415</v>
      </c>
      <c r="Y50" s="39" t="s">
        <v>2415</v>
      </c>
      <c r="Z50" s="39">
        <v>0</v>
      </c>
    </row>
    <row r="51" spans="1:26">
      <c r="A51" s="40">
        <v>39995</v>
      </c>
      <c r="B51" s="39" t="s">
        <v>2330</v>
      </c>
      <c r="C51" s="39" t="s">
        <v>1523</v>
      </c>
      <c r="D51" s="39" t="s">
        <v>2403</v>
      </c>
      <c r="E51" s="39" t="s">
        <v>1550</v>
      </c>
      <c r="F51" s="39" t="s">
        <v>2414</v>
      </c>
      <c r="G51" s="39" t="s">
        <v>2414</v>
      </c>
      <c r="H51" s="39" t="s">
        <v>2414</v>
      </c>
      <c r="I51" s="39" t="s">
        <v>2414</v>
      </c>
      <c r="J51" s="39" t="s">
        <v>2414</v>
      </c>
      <c r="K51" s="39" t="s">
        <v>2414</v>
      </c>
      <c r="L51" s="39" t="s">
        <v>2414</v>
      </c>
      <c r="M51" s="39" t="s">
        <v>2414</v>
      </c>
      <c r="N51" s="39" t="s">
        <v>2414</v>
      </c>
      <c r="O51" s="39" t="s">
        <v>2414</v>
      </c>
      <c r="P51" s="39" t="s">
        <v>2414</v>
      </c>
      <c r="Q51" s="39" t="s">
        <v>2414</v>
      </c>
      <c r="R51" s="39" t="s">
        <v>2414</v>
      </c>
      <c r="S51" s="39" t="s">
        <v>2414</v>
      </c>
      <c r="T51" s="39" t="s">
        <v>2414</v>
      </c>
      <c r="U51" s="39" t="s">
        <v>2414</v>
      </c>
      <c r="V51" s="39" t="s">
        <v>2414</v>
      </c>
      <c r="W51" s="39" t="s">
        <v>2414</v>
      </c>
      <c r="X51" s="39" t="s">
        <v>2414</v>
      </c>
      <c r="Y51" s="39" t="s">
        <v>2414</v>
      </c>
      <c r="Z51" s="39" t="s">
        <v>2414</v>
      </c>
    </row>
    <row r="52" spans="1:26">
      <c r="A52" s="40">
        <v>39995</v>
      </c>
      <c r="B52" s="39" t="s">
        <v>2330</v>
      </c>
      <c r="C52" s="39" t="s">
        <v>1523</v>
      </c>
      <c r="D52" s="39" t="s">
        <v>2403</v>
      </c>
      <c r="E52" s="39" t="s">
        <v>2420</v>
      </c>
      <c r="F52" s="39" t="s">
        <v>2414</v>
      </c>
      <c r="G52" s="39" t="s">
        <v>2414</v>
      </c>
      <c r="H52" s="39" t="s">
        <v>2414</v>
      </c>
      <c r="I52" s="39" t="s">
        <v>2414</v>
      </c>
      <c r="J52" s="39" t="s">
        <v>2414</v>
      </c>
      <c r="K52" s="39" t="s">
        <v>2414</v>
      </c>
      <c r="L52" s="39" t="s">
        <v>2414</v>
      </c>
      <c r="M52" s="39" t="s">
        <v>2414</v>
      </c>
      <c r="N52" s="39" t="s">
        <v>2414</v>
      </c>
      <c r="O52" s="39" t="s">
        <v>2414</v>
      </c>
      <c r="P52" s="39" t="s">
        <v>2414</v>
      </c>
      <c r="Q52" s="39" t="s">
        <v>2414</v>
      </c>
      <c r="R52" s="39" t="s">
        <v>2414</v>
      </c>
      <c r="S52" s="39" t="s">
        <v>2414</v>
      </c>
      <c r="T52" s="39" t="s">
        <v>2414</v>
      </c>
      <c r="U52" s="39" t="s">
        <v>2416</v>
      </c>
      <c r="V52" s="39" t="s">
        <v>2416</v>
      </c>
      <c r="W52" s="39" t="s">
        <v>2416</v>
      </c>
      <c r="X52" s="39" t="s">
        <v>2416</v>
      </c>
      <c r="Y52" s="39" t="s">
        <v>2416</v>
      </c>
      <c r="Z52" s="39" t="s">
        <v>2414</v>
      </c>
    </row>
    <row r="53" spans="1:26">
      <c r="A53" s="40">
        <v>39995</v>
      </c>
      <c r="B53" s="39" t="s">
        <v>2330</v>
      </c>
      <c r="C53" s="39" t="s">
        <v>1523</v>
      </c>
      <c r="D53" s="39" t="s">
        <v>2403</v>
      </c>
      <c r="E53" s="39" t="s">
        <v>2421</v>
      </c>
      <c r="F53" s="39" t="s">
        <v>2414</v>
      </c>
      <c r="G53" s="39" t="s">
        <v>2414</v>
      </c>
      <c r="H53" s="39" t="s">
        <v>2414</v>
      </c>
      <c r="I53" s="39" t="s">
        <v>2414</v>
      </c>
      <c r="J53" s="39" t="s">
        <v>2416</v>
      </c>
      <c r="K53" s="39" t="s">
        <v>2414</v>
      </c>
      <c r="L53" s="39" t="s">
        <v>2414</v>
      </c>
      <c r="M53" s="39" t="s">
        <v>2414</v>
      </c>
      <c r="N53" s="39" t="s">
        <v>2414</v>
      </c>
      <c r="O53" s="39" t="s">
        <v>2414</v>
      </c>
      <c r="P53" s="39" t="s">
        <v>2414</v>
      </c>
      <c r="Q53" s="39" t="s">
        <v>2414</v>
      </c>
      <c r="R53" s="39" t="s">
        <v>2414</v>
      </c>
      <c r="S53" s="39" t="s">
        <v>2414</v>
      </c>
      <c r="T53" s="39" t="s">
        <v>2414</v>
      </c>
      <c r="U53" s="39" t="s">
        <v>2415</v>
      </c>
      <c r="V53" s="39" t="s">
        <v>2415</v>
      </c>
      <c r="W53" s="39" t="s">
        <v>2415</v>
      </c>
      <c r="X53" s="39" t="s">
        <v>2415</v>
      </c>
      <c r="Y53" s="39" t="s">
        <v>2415</v>
      </c>
      <c r="Z53" s="39" t="s">
        <v>2414</v>
      </c>
    </row>
    <row r="54" spans="1:26">
      <c r="A54" s="40">
        <v>39995</v>
      </c>
      <c r="B54" s="39" t="s">
        <v>2330</v>
      </c>
      <c r="C54" s="39" t="s">
        <v>1523</v>
      </c>
      <c r="D54" s="39" t="s">
        <v>2403</v>
      </c>
      <c r="E54" s="39" t="s">
        <v>2422</v>
      </c>
      <c r="F54" s="39" t="s">
        <v>2416</v>
      </c>
      <c r="G54" s="39" t="s">
        <v>2416</v>
      </c>
      <c r="H54" s="39" t="s">
        <v>2416</v>
      </c>
      <c r="I54" s="39" t="s">
        <v>2416</v>
      </c>
      <c r="J54" s="39" t="s">
        <v>2414</v>
      </c>
      <c r="K54" s="39" t="s">
        <v>2416</v>
      </c>
      <c r="L54" s="39" t="s">
        <v>2416</v>
      </c>
      <c r="M54" s="39" t="s">
        <v>2416</v>
      </c>
      <c r="N54" s="39" t="s">
        <v>2416</v>
      </c>
      <c r="O54" s="39" t="s">
        <v>2416</v>
      </c>
      <c r="P54" s="39" t="s">
        <v>2416</v>
      </c>
      <c r="Q54" s="39" t="s">
        <v>2416</v>
      </c>
      <c r="R54" s="39" t="s">
        <v>2416</v>
      </c>
      <c r="S54" s="39" t="s">
        <v>2416</v>
      </c>
      <c r="T54" s="39" t="s">
        <v>2416</v>
      </c>
      <c r="U54" s="39" t="s">
        <v>2414</v>
      </c>
      <c r="V54" s="39" t="s">
        <v>2414</v>
      </c>
      <c r="W54" s="39" t="s">
        <v>2414</v>
      </c>
      <c r="X54" s="39" t="s">
        <v>2414</v>
      </c>
      <c r="Y54" s="39" t="s">
        <v>2414</v>
      </c>
      <c r="Z54" s="39" t="s">
        <v>2416</v>
      </c>
    </row>
    <row r="55" spans="1:26">
      <c r="A55" s="40">
        <v>39995</v>
      </c>
      <c r="B55" s="39" t="s">
        <v>2328</v>
      </c>
      <c r="C55" s="39" t="s">
        <v>2407</v>
      </c>
      <c r="D55" s="39" t="s">
        <v>2403</v>
      </c>
      <c r="E55" s="39" t="s">
        <v>1550</v>
      </c>
      <c r="F55" s="39">
        <v>0</v>
      </c>
      <c r="G55" s="39">
        <v>0</v>
      </c>
      <c r="H55" s="39">
        <v>0</v>
      </c>
      <c r="I55" s="39">
        <v>0</v>
      </c>
      <c r="J55" s="39" t="s">
        <v>2414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 t="s">
        <v>2416</v>
      </c>
      <c r="V55" s="39" t="s">
        <v>2416</v>
      </c>
      <c r="W55" s="39" t="s">
        <v>2416</v>
      </c>
      <c r="X55" s="39" t="s">
        <v>2416</v>
      </c>
      <c r="Y55" s="39" t="s">
        <v>2416</v>
      </c>
      <c r="Z55" s="39">
        <v>0</v>
      </c>
    </row>
    <row r="56" spans="1:26">
      <c r="A56" s="40">
        <v>39995</v>
      </c>
      <c r="B56" s="39" t="s">
        <v>2328</v>
      </c>
      <c r="C56" s="39" t="s">
        <v>2407</v>
      </c>
      <c r="D56" s="39" t="s">
        <v>2403</v>
      </c>
      <c r="E56" s="39" t="s">
        <v>2420</v>
      </c>
      <c r="F56" s="39">
        <v>0</v>
      </c>
      <c r="G56" s="39">
        <v>0</v>
      </c>
      <c r="H56" s="39">
        <v>0</v>
      </c>
      <c r="I56" s="39">
        <v>0</v>
      </c>
      <c r="J56" s="39" t="s">
        <v>2414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 t="s">
        <v>2415</v>
      </c>
      <c r="V56" s="39" t="s">
        <v>2415</v>
      </c>
      <c r="W56" s="39" t="s">
        <v>2415</v>
      </c>
      <c r="X56" s="39" t="s">
        <v>2415</v>
      </c>
      <c r="Y56" s="39" t="s">
        <v>2415</v>
      </c>
      <c r="Z56" s="39">
        <v>0</v>
      </c>
    </row>
    <row r="57" spans="1:26">
      <c r="A57" s="40">
        <v>39995</v>
      </c>
      <c r="B57" s="39" t="s">
        <v>2328</v>
      </c>
      <c r="C57" s="39" t="s">
        <v>2407</v>
      </c>
      <c r="D57" s="39" t="s">
        <v>2403</v>
      </c>
      <c r="E57" s="39" t="s">
        <v>2421</v>
      </c>
      <c r="F57" s="39">
        <v>0</v>
      </c>
      <c r="G57" s="39">
        <v>0</v>
      </c>
      <c r="H57" s="39">
        <v>0</v>
      </c>
      <c r="I57" s="39">
        <v>0</v>
      </c>
      <c r="J57" s="39" t="s">
        <v>2416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 t="s">
        <v>2414</v>
      </c>
      <c r="V57" s="39" t="s">
        <v>2414</v>
      </c>
      <c r="W57" s="39" t="s">
        <v>2414</v>
      </c>
      <c r="X57" s="39" t="s">
        <v>2414</v>
      </c>
      <c r="Y57" s="39" t="s">
        <v>2414</v>
      </c>
      <c r="Z57" s="39">
        <v>0</v>
      </c>
    </row>
    <row r="58" spans="1:26">
      <c r="A58" s="40">
        <v>39995</v>
      </c>
      <c r="B58" s="39" t="s">
        <v>2328</v>
      </c>
      <c r="C58" s="39" t="s">
        <v>2407</v>
      </c>
      <c r="D58" s="39" t="s">
        <v>2403</v>
      </c>
      <c r="E58" s="39" t="s">
        <v>2422</v>
      </c>
      <c r="F58" s="39">
        <v>0</v>
      </c>
      <c r="G58" s="39">
        <v>0</v>
      </c>
      <c r="H58" s="39">
        <v>0</v>
      </c>
      <c r="I58" s="39">
        <v>0</v>
      </c>
      <c r="J58" s="39" t="s">
        <v>2414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 t="s">
        <v>2416</v>
      </c>
      <c r="V58" s="39" t="s">
        <v>2416</v>
      </c>
      <c r="W58" s="39" t="s">
        <v>2416</v>
      </c>
      <c r="X58" s="39" t="s">
        <v>2416</v>
      </c>
      <c r="Y58" s="39" t="s">
        <v>2416</v>
      </c>
      <c r="Z58" s="39">
        <v>0</v>
      </c>
    </row>
    <row r="59" spans="1:26">
      <c r="A59" s="40">
        <v>39995</v>
      </c>
      <c r="B59" s="39" t="s">
        <v>2328</v>
      </c>
      <c r="C59" s="39" t="s">
        <v>2408</v>
      </c>
      <c r="D59" s="39" t="s">
        <v>2403</v>
      </c>
      <c r="E59" s="39" t="s">
        <v>1550</v>
      </c>
      <c r="F59" s="39">
        <v>0</v>
      </c>
      <c r="G59" s="39">
        <v>0</v>
      </c>
      <c r="H59" s="39">
        <v>0</v>
      </c>
      <c r="I59" s="39">
        <v>0</v>
      </c>
      <c r="J59" s="39" t="s">
        <v>2414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 t="s">
        <v>2415</v>
      </c>
      <c r="V59" s="39" t="s">
        <v>2415</v>
      </c>
      <c r="W59" s="39" t="s">
        <v>2415</v>
      </c>
      <c r="X59" s="39" t="s">
        <v>2415</v>
      </c>
      <c r="Y59" s="39" t="s">
        <v>2415</v>
      </c>
      <c r="Z59" s="39">
        <v>0</v>
      </c>
    </row>
    <row r="60" spans="1:26">
      <c r="A60" s="40">
        <v>39995</v>
      </c>
      <c r="B60" s="39" t="s">
        <v>2328</v>
      </c>
      <c r="C60" s="39" t="s">
        <v>2408</v>
      </c>
      <c r="D60" s="39" t="s">
        <v>2403</v>
      </c>
      <c r="E60" s="39" t="s">
        <v>2420</v>
      </c>
      <c r="F60" s="39">
        <v>0</v>
      </c>
      <c r="G60" s="39">
        <v>0</v>
      </c>
      <c r="H60" s="39">
        <v>0</v>
      </c>
      <c r="I60" s="39">
        <v>0</v>
      </c>
      <c r="J60" s="39" t="s">
        <v>2414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 t="s">
        <v>2414</v>
      </c>
      <c r="V60" s="39" t="s">
        <v>2414</v>
      </c>
      <c r="W60" s="39" t="s">
        <v>2414</v>
      </c>
      <c r="X60" s="39" t="s">
        <v>2414</v>
      </c>
      <c r="Y60" s="39" t="s">
        <v>2414</v>
      </c>
      <c r="Z60" s="39">
        <v>0</v>
      </c>
    </row>
    <row r="61" spans="1:26">
      <c r="A61" s="40">
        <v>39995</v>
      </c>
      <c r="B61" s="39" t="s">
        <v>2328</v>
      </c>
      <c r="C61" s="39" t="s">
        <v>2408</v>
      </c>
      <c r="D61" s="39" t="s">
        <v>2403</v>
      </c>
      <c r="E61" s="39" t="s">
        <v>2421</v>
      </c>
      <c r="F61" s="39">
        <v>0</v>
      </c>
      <c r="G61" s="39">
        <v>0</v>
      </c>
      <c r="H61" s="39">
        <v>0</v>
      </c>
      <c r="I61" s="39">
        <v>0</v>
      </c>
      <c r="J61" s="39" t="s">
        <v>2416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 t="s">
        <v>2416</v>
      </c>
      <c r="V61" s="39" t="s">
        <v>2416</v>
      </c>
      <c r="W61" s="39" t="s">
        <v>2416</v>
      </c>
      <c r="X61" s="39" t="s">
        <v>2416</v>
      </c>
      <c r="Y61" s="39" t="s">
        <v>2416</v>
      </c>
      <c r="Z61" s="39">
        <v>0</v>
      </c>
    </row>
    <row r="62" spans="1:26">
      <c r="A62" s="40">
        <v>39995</v>
      </c>
      <c r="B62" s="39" t="s">
        <v>2328</v>
      </c>
      <c r="C62" s="39" t="s">
        <v>2408</v>
      </c>
      <c r="D62" s="39" t="s">
        <v>2403</v>
      </c>
      <c r="E62" s="39" t="s">
        <v>2422</v>
      </c>
      <c r="F62" s="39">
        <v>0</v>
      </c>
      <c r="G62" s="39">
        <v>0</v>
      </c>
      <c r="H62" s="39">
        <v>0</v>
      </c>
      <c r="I62" s="39">
        <v>0</v>
      </c>
      <c r="J62" s="39" t="s">
        <v>2414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 t="s">
        <v>2415</v>
      </c>
      <c r="V62" s="39" t="s">
        <v>2415</v>
      </c>
      <c r="W62" s="39" t="s">
        <v>2415</v>
      </c>
      <c r="X62" s="39" t="s">
        <v>2415</v>
      </c>
      <c r="Y62" s="39" t="s">
        <v>2415</v>
      </c>
      <c r="Z62" s="39">
        <v>0</v>
      </c>
    </row>
    <row r="63" spans="1:26">
      <c r="A63" s="40">
        <v>39995</v>
      </c>
      <c r="B63" s="39" t="s">
        <v>2328</v>
      </c>
      <c r="C63" s="39" t="s">
        <v>2409</v>
      </c>
      <c r="D63" s="39" t="s">
        <v>2403</v>
      </c>
      <c r="E63" s="39" t="s">
        <v>1550</v>
      </c>
      <c r="F63" s="39">
        <v>0</v>
      </c>
      <c r="G63" s="39">
        <v>0</v>
      </c>
      <c r="H63" s="39">
        <v>0</v>
      </c>
      <c r="I63" s="39">
        <v>0</v>
      </c>
      <c r="J63" s="39" t="s">
        <v>2414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 t="s">
        <v>2414</v>
      </c>
      <c r="V63" s="39" t="s">
        <v>2414</v>
      </c>
      <c r="W63" s="39" t="s">
        <v>2414</v>
      </c>
      <c r="X63" s="39" t="s">
        <v>2414</v>
      </c>
      <c r="Y63" s="39" t="s">
        <v>2414</v>
      </c>
      <c r="Z63" s="39">
        <v>0</v>
      </c>
    </row>
    <row r="64" spans="1:26">
      <c r="A64" s="40">
        <v>39995</v>
      </c>
      <c r="B64" s="39" t="s">
        <v>2328</v>
      </c>
      <c r="C64" s="39" t="s">
        <v>2409</v>
      </c>
      <c r="D64" s="39" t="s">
        <v>2403</v>
      </c>
      <c r="E64" s="39" t="s">
        <v>2420</v>
      </c>
      <c r="F64" s="39">
        <v>0</v>
      </c>
      <c r="G64" s="39">
        <v>0</v>
      </c>
      <c r="H64" s="39">
        <v>0</v>
      </c>
      <c r="I64" s="39">
        <v>0</v>
      </c>
      <c r="J64" s="39" t="s">
        <v>2414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 t="s">
        <v>2416</v>
      </c>
      <c r="V64" s="39" t="s">
        <v>2416</v>
      </c>
      <c r="W64" s="39" t="s">
        <v>2416</v>
      </c>
      <c r="X64" s="39" t="s">
        <v>2416</v>
      </c>
      <c r="Y64" s="39" t="s">
        <v>2416</v>
      </c>
      <c r="Z64" s="39">
        <v>0</v>
      </c>
    </row>
    <row r="65" spans="1:26">
      <c r="A65" s="40">
        <v>39995</v>
      </c>
      <c r="B65" s="39" t="s">
        <v>2328</v>
      </c>
      <c r="C65" s="39" t="s">
        <v>2409</v>
      </c>
      <c r="D65" s="39" t="s">
        <v>2403</v>
      </c>
      <c r="E65" s="39" t="s">
        <v>2421</v>
      </c>
      <c r="F65" s="39">
        <v>0</v>
      </c>
      <c r="G65" s="39">
        <v>0</v>
      </c>
      <c r="H65" s="39">
        <v>0</v>
      </c>
      <c r="I65" s="39">
        <v>0</v>
      </c>
      <c r="J65" s="39" t="s">
        <v>2416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 t="s">
        <v>2415</v>
      </c>
      <c r="V65" s="39" t="s">
        <v>2415</v>
      </c>
      <c r="W65" s="39" t="s">
        <v>2415</v>
      </c>
      <c r="X65" s="39" t="s">
        <v>2415</v>
      </c>
      <c r="Y65" s="39" t="s">
        <v>2415</v>
      </c>
      <c r="Z65" s="39">
        <v>0</v>
      </c>
    </row>
    <row r="66" spans="1:26">
      <c r="A66" s="40">
        <v>39995</v>
      </c>
      <c r="B66" s="39" t="s">
        <v>2328</v>
      </c>
      <c r="C66" s="39" t="s">
        <v>2409</v>
      </c>
      <c r="D66" s="39" t="s">
        <v>2403</v>
      </c>
      <c r="E66" s="39" t="s">
        <v>2422</v>
      </c>
      <c r="F66" s="39">
        <v>0</v>
      </c>
      <c r="G66" s="39">
        <v>0</v>
      </c>
      <c r="H66" s="39">
        <v>0</v>
      </c>
      <c r="I66" s="39">
        <v>0</v>
      </c>
      <c r="J66" s="39" t="s">
        <v>2414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 t="s">
        <v>2414</v>
      </c>
      <c r="V66" s="39" t="s">
        <v>2414</v>
      </c>
      <c r="W66" s="39" t="s">
        <v>2414</v>
      </c>
      <c r="X66" s="39" t="s">
        <v>2414</v>
      </c>
      <c r="Y66" s="39" t="s">
        <v>2414</v>
      </c>
      <c r="Z66" s="39">
        <v>0</v>
      </c>
    </row>
    <row r="67" spans="1:26">
      <c r="A67" s="40">
        <v>39995</v>
      </c>
      <c r="B67" s="39" t="s">
        <v>2328</v>
      </c>
      <c r="C67" s="39" t="s">
        <v>2409</v>
      </c>
      <c r="D67" s="39" t="s">
        <v>2410</v>
      </c>
      <c r="E67" s="39" t="s">
        <v>1550</v>
      </c>
      <c r="F67" s="39">
        <v>0</v>
      </c>
      <c r="G67" s="39">
        <v>0</v>
      </c>
      <c r="H67" s="39">
        <v>0</v>
      </c>
      <c r="I67" s="39">
        <v>0</v>
      </c>
      <c r="J67" s="39" t="s">
        <v>2414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 t="s">
        <v>2416</v>
      </c>
      <c r="V67" s="39" t="s">
        <v>2416</v>
      </c>
      <c r="W67" s="39" t="s">
        <v>2416</v>
      </c>
      <c r="X67" s="39" t="s">
        <v>2416</v>
      </c>
      <c r="Y67" s="39" t="s">
        <v>2416</v>
      </c>
      <c r="Z67" s="39">
        <v>0</v>
      </c>
    </row>
    <row r="68" spans="1:26">
      <c r="A68" s="40">
        <v>39995</v>
      </c>
      <c r="B68" s="39" t="s">
        <v>2328</v>
      </c>
      <c r="C68" s="39" t="s">
        <v>2409</v>
      </c>
      <c r="D68" s="39" t="s">
        <v>2410</v>
      </c>
      <c r="E68" s="39" t="s">
        <v>2420</v>
      </c>
      <c r="F68" s="39">
        <v>0</v>
      </c>
      <c r="G68" s="39">
        <v>0</v>
      </c>
      <c r="H68" s="39">
        <v>0</v>
      </c>
      <c r="I68" s="39">
        <v>0</v>
      </c>
      <c r="J68" s="39" t="s">
        <v>2414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 t="s">
        <v>2415</v>
      </c>
      <c r="V68" s="39" t="s">
        <v>2415</v>
      </c>
      <c r="W68" s="39" t="s">
        <v>2415</v>
      </c>
      <c r="X68" s="39" t="s">
        <v>2415</v>
      </c>
      <c r="Y68" s="39" t="s">
        <v>2415</v>
      </c>
      <c r="Z68" s="39">
        <v>0</v>
      </c>
    </row>
    <row r="69" spans="1:26">
      <c r="A69" s="40">
        <v>39995</v>
      </c>
      <c r="B69" s="39" t="s">
        <v>2328</v>
      </c>
      <c r="C69" s="39" t="s">
        <v>2409</v>
      </c>
      <c r="D69" s="39" t="s">
        <v>2410</v>
      </c>
      <c r="E69" s="39" t="s">
        <v>2421</v>
      </c>
      <c r="F69" s="39">
        <v>0</v>
      </c>
      <c r="G69" s="39">
        <v>0</v>
      </c>
      <c r="H69" s="39">
        <v>0</v>
      </c>
      <c r="I69" s="39">
        <v>0</v>
      </c>
      <c r="J69" s="39" t="s">
        <v>2416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 t="s">
        <v>2414</v>
      </c>
      <c r="V69" s="39" t="s">
        <v>2414</v>
      </c>
      <c r="W69" s="39" t="s">
        <v>2414</v>
      </c>
      <c r="X69" s="39" t="s">
        <v>2414</v>
      </c>
      <c r="Y69" s="39" t="s">
        <v>2414</v>
      </c>
      <c r="Z69" s="39">
        <v>0</v>
      </c>
    </row>
    <row r="70" spans="1:26">
      <c r="A70" s="40">
        <v>39995</v>
      </c>
      <c r="B70" s="39" t="s">
        <v>2328</v>
      </c>
      <c r="C70" s="39" t="s">
        <v>2409</v>
      </c>
      <c r="D70" s="39" t="s">
        <v>2410</v>
      </c>
      <c r="E70" s="39" t="s">
        <v>2422</v>
      </c>
      <c r="F70" s="39">
        <v>0</v>
      </c>
      <c r="G70" s="39">
        <v>0</v>
      </c>
      <c r="H70" s="39">
        <v>0</v>
      </c>
      <c r="I70" s="39">
        <v>0</v>
      </c>
      <c r="J70" s="39" t="s">
        <v>2414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 t="s">
        <v>2416</v>
      </c>
      <c r="V70" s="39" t="s">
        <v>2416</v>
      </c>
      <c r="W70" s="39" t="s">
        <v>2416</v>
      </c>
      <c r="X70" s="39" t="s">
        <v>2416</v>
      </c>
      <c r="Y70" s="39" t="s">
        <v>2416</v>
      </c>
      <c r="Z70" s="39">
        <v>0</v>
      </c>
    </row>
    <row r="71" spans="1:26">
      <c r="A71" s="40">
        <v>39995</v>
      </c>
      <c r="B71" s="39" t="s">
        <v>2328</v>
      </c>
      <c r="C71" s="39" t="s">
        <v>2409</v>
      </c>
      <c r="D71" s="39" t="s">
        <v>2411</v>
      </c>
      <c r="E71" s="39" t="s">
        <v>1550</v>
      </c>
      <c r="F71" s="39">
        <v>0</v>
      </c>
      <c r="G71" s="39">
        <v>0</v>
      </c>
      <c r="H71" s="39">
        <v>0</v>
      </c>
      <c r="I71" s="39">
        <v>0</v>
      </c>
      <c r="J71" s="39" t="s">
        <v>2414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 t="s">
        <v>2415</v>
      </c>
      <c r="V71" s="39" t="s">
        <v>2415</v>
      </c>
      <c r="W71" s="39" t="s">
        <v>2415</v>
      </c>
      <c r="X71" s="39" t="s">
        <v>2415</v>
      </c>
      <c r="Y71" s="39" t="s">
        <v>2415</v>
      </c>
      <c r="Z71" s="39">
        <v>0</v>
      </c>
    </row>
    <row r="72" spans="1:26">
      <c r="A72" s="40">
        <v>39995</v>
      </c>
      <c r="B72" s="39" t="s">
        <v>2328</v>
      </c>
      <c r="C72" s="39" t="s">
        <v>2409</v>
      </c>
      <c r="D72" s="39" t="s">
        <v>2411</v>
      </c>
      <c r="E72" s="39" t="s">
        <v>2420</v>
      </c>
      <c r="F72" s="39">
        <v>0</v>
      </c>
      <c r="G72" s="39">
        <v>0</v>
      </c>
      <c r="H72" s="39">
        <v>0</v>
      </c>
      <c r="I72" s="39">
        <v>0</v>
      </c>
      <c r="J72" s="39" t="s">
        <v>2414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 t="s">
        <v>2414</v>
      </c>
      <c r="V72" s="39" t="s">
        <v>2414</v>
      </c>
      <c r="W72" s="39" t="s">
        <v>2414</v>
      </c>
      <c r="X72" s="39" t="s">
        <v>2414</v>
      </c>
      <c r="Y72" s="39" t="s">
        <v>2414</v>
      </c>
      <c r="Z72" s="39">
        <v>0</v>
      </c>
    </row>
    <row r="73" spans="1:26">
      <c r="A73" s="40">
        <v>39995</v>
      </c>
      <c r="B73" s="39" t="s">
        <v>2328</v>
      </c>
      <c r="C73" s="39" t="s">
        <v>2409</v>
      </c>
      <c r="D73" s="39" t="s">
        <v>2411</v>
      </c>
      <c r="E73" s="39" t="s">
        <v>2421</v>
      </c>
      <c r="F73" s="39">
        <v>0</v>
      </c>
      <c r="G73" s="39">
        <v>0</v>
      </c>
      <c r="H73" s="39">
        <v>0</v>
      </c>
      <c r="I73" s="39">
        <v>0</v>
      </c>
      <c r="J73" s="39" t="s">
        <v>2416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 t="s">
        <v>2416</v>
      </c>
      <c r="V73" s="39" t="s">
        <v>2416</v>
      </c>
      <c r="W73" s="39" t="s">
        <v>2416</v>
      </c>
      <c r="X73" s="39" t="s">
        <v>2416</v>
      </c>
      <c r="Y73" s="39" t="s">
        <v>2416</v>
      </c>
      <c r="Z73" s="39">
        <v>0</v>
      </c>
    </row>
    <row r="74" spans="1:26">
      <c r="A74" s="40">
        <v>39995</v>
      </c>
      <c r="B74" s="39" t="s">
        <v>2328</v>
      </c>
      <c r="C74" s="39" t="s">
        <v>2409</v>
      </c>
      <c r="D74" s="39" t="s">
        <v>2411</v>
      </c>
      <c r="E74" s="39" t="s">
        <v>2422</v>
      </c>
      <c r="F74" s="39">
        <v>0</v>
      </c>
      <c r="G74" s="39">
        <v>0</v>
      </c>
      <c r="H74" s="39">
        <v>0</v>
      </c>
      <c r="I74" s="39">
        <v>0</v>
      </c>
      <c r="J74" s="39" t="s">
        <v>2414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 t="s">
        <v>2415</v>
      </c>
      <c r="V74" s="39" t="s">
        <v>2415</v>
      </c>
      <c r="W74" s="39" t="s">
        <v>2415</v>
      </c>
      <c r="X74" s="39" t="s">
        <v>2415</v>
      </c>
      <c r="Y74" s="39" t="s">
        <v>2415</v>
      </c>
      <c r="Z74" s="39">
        <v>0</v>
      </c>
    </row>
    <row r="75" spans="1:26">
      <c r="A75" s="40">
        <v>39995</v>
      </c>
      <c r="B75" s="39" t="s">
        <v>2328</v>
      </c>
      <c r="C75" s="39" t="s">
        <v>1523</v>
      </c>
      <c r="D75" s="39" t="s">
        <v>2403</v>
      </c>
      <c r="E75" s="39" t="s">
        <v>1550</v>
      </c>
      <c r="F75" s="39" t="s">
        <v>2414</v>
      </c>
      <c r="G75" s="39" t="s">
        <v>2414</v>
      </c>
      <c r="H75" s="39" t="s">
        <v>2414</v>
      </c>
      <c r="I75" s="39" t="s">
        <v>2414</v>
      </c>
      <c r="J75" s="39" t="s">
        <v>2414</v>
      </c>
      <c r="K75" s="39" t="s">
        <v>2414</v>
      </c>
      <c r="L75" s="39" t="s">
        <v>2414</v>
      </c>
      <c r="M75" s="39" t="s">
        <v>2414</v>
      </c>
      <c r="N75" s="39" t="s">
        <v>2414</v>
      </c>
      <c r="O75" s="39" t="s">
        <v>2414</v>
      </c>
      <c r="P75" s="39" t="s">
        <v>2414</v>
      </c>
      <c r="Q75" s="39" t="s">
        <v>2414</v>
      </c>
      <c r="R75" s="39" t="s">
        <v>2414</v>
      </c>
      <c r="S75" s="39" t="s">
        <v>2414</v>
      </c>
      <c r="T75" s="39" t="s">
        <v>2414</v>
      </c>
      <c r="U75" s="39" t="s">
        <v>2414</v>
      </c>
      <c r="V75" s="39" t="s">
        <v>2414</v>
      </c>
      <c r="W75" s="39" t="s">
        <v>2414</v>
      </c>
      <c r="X75" s="39" t="s">
        <v>2414</v>
      </c>
      <c r="Y75" s="39" t="s">
        <v>2414</v>
      </c>
      <c r="Z75" s="39" t="s">
        <v>2414</v>
      </c>
    </row>
    <row r="76" spans="1:26">
      <c r="A76" s="40">
        <v>39995</v>
      </c>
      <c r="B76" s="39" t="s">
        <v>2328</v>
      </c>
      <c r="C76" s="39" t="s">
        <v>1523</v>
      </c>
      <c r="D76" s="39" t="s">
        <v>2403</v>
      </c>
      <c r="E76" s="39" t="s">
        <v>2420</v>
      </c>
      <c r="F76" s="39" t="s">
        <v>2415</v>
      </c>
      <c r="G76" s="39" t="s">
        <v>2415</v>
      </c>
      <c r="H76" s="39" t="s">
        <v>2415</v>
      </c>
      <c r="I76" s="39" t="s">
        <v>2415</v>
      </c>
      <c r="J76" s="39" t="s">
        <v>2414</v>
      </c>
      <c r="K76" s="39" t="s">
        <v>2415</v>
      </c>
      <c r="L76" s="39" t="s">
        <v>2415</v>
      </c>
      <c r="M76" s="39" t="s">
        <v>2415</v>
      </c>
      <c r="N76" s="39" t="s">
        <v>2415</v>
      </c>
      <c r="O76" s="39" t="s">
        <v>2415</v>
      </c>
      <c r="P76" s="39" t="s">
        <v>2415</v>
      </c>
      <c r="Q76" s="39" t="s">
        <v>2415</v>
      </c>
      <c r="R76" s="39" t="s">
        <v>2415</v>
      </c>
      <c r="S76" s="39" t="s">
        <v>2415</v>
      </c>
      <c r="T76" s="39" t="s">
        <v>2415</v>
      </c>
      <c r="U76" s="39" t="s">
        <v>2416</v>
      </c>
      <c r="V76" s="39" t="s">
        <v>2416</v>
      </c>
      <c r="W76" s="39" t="s">
        <v>2416</v>
      </c>
      <c r="X76" s="39" t="s">
        <v>2416</v>
      </c>
      <c r="Y76" s="39" t="s">
        <v>2416</v>
      </c>
      <c r="Z76" s="39" t="s">
        <v>2415</v>
      </c>
    </row>
    <row r="77" spans="1:26">
      <c r="A77" s="40">
        <v>39995</v>
      </c>
      <c r="B77" s="39" t="s">
        <v>2328</v>
      </c>
      <c r="C77" s="39" t="s">
        <v>1523</v>
      </c>
      <c r="D77" s="39" t="s">
        <v>2403</v>
      </c>
      <c r="E77" s="39" t="s">
        <v>2421</v>
      </c>
      <c r="F77" s="39" t="s">
        <v>2414</v>
      </c>
      <c r="G77" s="39" t="s">
        <v>2414</v>
      </c>
      <c r="H77" s="39" t="s">
        <v>2414</v>
      </c>
      <c r="I77" s="39" t="s">
        <v>2414</v>
      </c>
      <c r="J77" s="39" t="s">
        <v>2416</v>
      </c>
      <c r="K77" s="39" t="s">
        <v>2414</v>
      </c>
      <c r="L77" s="39" t="s">
        <v>2414</v>
      </c>
      <c r="M77" s="39" t="s">
        <v>2414</v>
      </c>
      <c r="N77" s="39" t="s">
        <v>2414</v>
      </c>
      <c r="O77" s="39" t="s">
        <v>2414</v>
      </c>
      <c r="P77" s="39" t="s">
        <v>2414</v>
      </c>
      <c r="Q77" s="39" t="s">
        <v>2414</v>
      </c>
      <c r="R77" s="39" t="s">
        <v>2414</v>
      </c>
      <c r="S77" s="39" t="s">
        <v>2414</v>
      </c>
      <c r="T77" s="39" t="s">
        <v>2414</v>
      </c>
      <c r="U77" s="39" t="s">
        <v>2415</v>
      </c>
      <c r="V77" s="39" t="s">
        <v>2415</v>
      </c>
      <c r="W77" s="39" t="s">
        <v>2415</v>
      </c>
      <c r="X77" s="39" t="s">
        <v>2415</v>
      </c>
      <c r="Y77" s="39" t="s">
        <v>2415</v>
      </c>
      <c r="Z77" s="39" t="s">
        <v>2414</v>
      </c>
    </row>
    <row r="78" spans="1:26">
      <c r="A78" s="40">
        <v>39995</v>
      </c>
      <c r="B78" s="39" t="s">
        <v>2328</v>
      </c>
      <c r="C78" s="39" t="s">
        <v>1523</v>
      </c>
      <c r="D78" s="39" t="s">
        <v>2403</v>
      </c>
      <c r="E78" s="39" t="s">
        <v>2422</v>
      </c>
      <c r="F78" s="39" t="s">
        <v>2414</v>
      </c>
      <c r="G78" s="39" t="s">
        <v>2414</v>
      </c>
      <c r="H78" s="39" t="s">
        <v>2414</v>
      </c>
      <c r="I78" s="39" t="s">
        <v>2414</v>
      </c>
      <c r="J78" s="39" t="s">
        <v>2414</v>
      </c>
      <c r="K78" s="39" t="s">
        <v>2414</v>
      </c>
      <c r="L78" s="39" t="s">
        <v>2414</v>
      </c>
      <c r="M78" s="39" t="s">
        <v>2414</v>
      </c>
      <c r="N78" s="39" t="s">
        <v>2414</v>
      </c>
      <c r="O78" s="39" t="s">
        <v>2414</v>
      </c>
      <c r="P78" s="39" t="s">
        <v>2414</v>
      </c>
      <c r="Q78" s="39" t="s">
        <v>2414</v>
      </c>
      <c r="R78" s="39" t="s">
        <v>2414</v>
      </c>
      <c r="S78" s="39" t="s">
        <v>2414</v>
      </c>
      <c r="T78" s="39" t="s">
        <v>2414</v>
      </c>
      <c r="U78" s="39" t="s">
        <v>2414</v>
      </c>
      <c r="V78" s="39" t="s">
        <v>2414</v>
      </c>
      <c r="W78" s="39" t="s">
        <v>2414</v>
      </c>
      <c r="X78" s="39" t="s">
        <v>2414</v>
      </c>
      <c r="Y78" s="39" t="s">
        <v>2414</v>
      </c>
      <c r="Z78" s="39" t="s">
        <v>2414</v>
      </c>
    </row>
    <row r="79" spans="1:26">
      <c r="A79" s="40">
        <v>39995</v>
      </c>
      <c r="B79" s="39" t="s">
        <v>2331</v>
      </c>
      <c r="C79" s="39" t="s">
        <v>2407</v>
      </c>
      <c r="D79" s="39" t="s">
        <v>2403</v>
      </c>
      <c r="E79" s="39" t="s">
        <v>1550</v>
      </c>
      <c r="F79" s="39">
        <v>0</v>
      </c>
      <c r="G79" s="39">
        <v>0</v>
      </c>
      <c r="H79" s="39">
        <v>0</v>
      </c>
      <c r="I79" s="39">
        <v>0</v>
      </c>
      <c r="J79" s="39" t="s">
        <v>2414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 t="s">
        <v>2416</v>
      </c>
      <c r="V79" s="39" t="s">
        <v>2416</v>
      </c>
      <c r="W79" s="39" t="s">
        <v>2416</v>
      </c>
      <c r="X79" s="39" t="s">
        <v>2416</v>
      </c>
      <c r="Y79" s="39" t="s">
        <v>2416</v>
      </c>
      <c r="Z79" s="39">
        <v>0</v>
      </c>
    </row>
    <row r="80" spans="1:26">
      <c r="A80" s="40">
        <v>39995</v>
      </c>
      <c r="B80" s="39" t="s">
        <v>2331</v>
      </c>
      <c r="C80" s="39" t="s">
        <v>2407</v>
      </c>
      <c r="D80" s="39" t="s">
        <v>2403</v>
      </c>
      <c r="E80" s="39" t="s">
        <v>2420</v>
      </c>
      <c r="F80" s="39">
        <v>0</v>
      </c>
      <c r="G80" s="39">
        <v>0</v>
      </c>
      <c r="H80" s="39">
        <v>0</v>
      </c>
      <c r="I80" s="39">
        <v>0</v>
      </c>
      <c r="J80" s="39" t="s">
        <v>2414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 t="s">
        <v>2415</v>
      </c>
      <c r="V80" s="39" t="s">
        <v>2415</v>
      </c>
      <c r="W80" s="39" t="s">
        <v>2415</v>
      </c>
      <c r="X80" s="39" t="s">
        <v>2415</v>
      </c>
      <c r="Y80" s="39" t="s">
        <v>2415</v>
      </c>
      <c r="Z80" s="39">
        <v>0</v>
      </c>
    </row>
    <row r="81" spans="1:26">
      <c r="A81" s="40">
        <v>39995</v>
      </c>
      <c r="B81" s="39" t="s">
        <v>2331</v>
      </c>
      <c r="C81" s="39" t="s">
        <v>2407</v>
      </c>
      <c r="D81" s="39" t="s">
        <v>2403</v>
      </c>
      <c r="E81" s="39" t="s">
        <v>2421</v>
      </c>
      <c r="F81" s="39">
        <v>0</v>
      </c>
      <c r="G81" s="39">
        <v>0</v>
      </c>
      <c r="H81" s="39">
        <v>0</v>
      </c>
      <c r="I81" s="39">
        <v>0</v>
      </c>
      <c r="J81" s="39" t="s">
        <v>2416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 t="s">
        <v>2414</v>
      </c>
      <c r="V81" s="39" t="s">
        <v>2414</v>
      </c>
      <c r="W81" s="39" t="s">
        <v>2414</v>
      </c>
      <c r="X81" s="39" t="s">
        <v>2414</v>
      </c>
      <c r="Y81" s="39" t="s">
        <v>2414</v>
      </c>
      <c r="Z81" s="39">
        <v>0</v>
      </c>
    </row>
    <row r="82" spans="1:26">
      <c r="A82" s="40">
        <v>39995</v>
      </c>
      <c r="B82" s="39" t="s">
        <v>2331</v>
      </c>
      <c r="C82" s="39" t="s">
        <v>2407</v>
      </c>
      <c r="D82" s="39" t="s">
        <v>2403</v>
      </c>
      <c r="E82" s="39" t="s">
        <v>2422</v>
      </c>
      <c r="F82" s="39">
        <v>0</v>
      </c>
      <c r="G82" s="39">
        <v>0</v>
      </c>
      <c r="H82" s="39">
        <v>0</v>
      </c>
      <c r="I82" s="39">
        <v>0</v>
      </c>
      <c r="J82" s="39" t="s">
        <v>2414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 t="s">
        <v>2416</v>
      </c>
      <c r="V82" s="39" t="s">
        <v>2416</v>
      </c>
      <c r="W82" s="39" t="s">
        <v>2416</v>
      </c>
      <c r="X82" s="39" t="s">
        <v>2416</v>
      </c>
      <c r="Y82" s="39" t="s">
        <v>2416</v>
      </c>
      <c r="Z82" s="39">
        <v>0</v>
      </c>
    </row>
    <row r="83" spans="1:26">
      <c r="A83" s="40">
        <v>39995</v>
      </c>
      <c r="B83" s="39" t="s">
        <v>2331</v>
      </c>
      <c r="C83" s="39" t="s">
        <v>2408</v>
      </c>
      <c r="D83" s="39" t="s">
        <v>2403</v>
      </c>
      <c r="E83" s="39" t="s">
        <v>1550</v>
      </c>
      <c r="F83" s="39">
        <v>0</v>
      </c>
      <c r="G83" s="39">
        <v>0</v>
      </c>
      <c r="H83" s="39">
        <v>0</v>
      </c>
      <c r="I83" s="39">
        <v>0</v>
      </c>
      <c r="J83" s="39" t="s">
        <v>2414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 t="s">
        <v>2415</v>
      </c>
      <c r="V83" s="39" t="s">
        <v>2415</v>
      </c>
      <c r="W83" s="39" t="s">
        <v>2415</v>
      </c>
      <c r="X83" s="39" t="s">
        <v>2415</v>
      </c>
      <c r="Y83" s="39" t="s">
        <v>2415</v>
      </c>
      <c r="Z83" s="39">
        <v>0</v>
      </c>
    </row>
    <row r="84" spans="1:26">
      <c r="A84" s="40">
        <v>39995</v>
      </c>
      <c r="B84" s="39" t="s">
        <v>2331</v>
      </c>
      <c r="C84" s="39" t="s">
        <v>2408</v>
      </c>
      <c r="D84" s="39" t="s">
        <v>2403</v>
      </c>
      <c r="E84" s="39" t="s">
        <v>2420</v>
      </c>
      <c r="F84" s="39">
        <v>0</v>
      </c>
      <c r="G84" s="39">
        <v>0</v>
      </c>
      <c r="H84" s="39">
        <v>0</v>
      </c>
      <c r="I84" s="39">
        <v>0</v>
      </c>
      <c r="J84" s="39" t="s">
        <v>2414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 t="s">
        <v>2414</v>
      </c>
      <c r="V84" s="39" t="s">
        <v>2414</v>
      </c>
      <c r="W84" s="39" t="s">
        <v>2414</v>
      </c>
      <c r="X84" s="39" t="s">
        <v>2414</v>
      </c>
      <c r="Y84" s="39" t="s">
        <v>2414</v>
      </c>
      <c r="Z84" s="39">
        <v>0</v>
      </c>
    </row>
    <row r="85" spans="1:26">
      <c r="A85" s="40">
        <v>39995</v>
      </c>
      <c r="B85" s="39" t="s">
        <v>2331</v>
      </c>
      <c r="C85" s="39" t="s">
        <v>2408</v>
      </c>
      <c r="D85" s="39" t="s">
        <v>2403</v>
      </c>
      <c r="E85" s="39" t="s">
        <v>2421</v>
      </c>
      <c r="F85" s="39">
        <v>0</v>
      </c>
      <c r="G85" s="39">
        <v>0</v>
      </c>
      <c r="H85" s="39">
        <v>0</v>
      </c>
      <c r="I85" s="39">
        <v>0</v>
      </c>
      <c r="J85" s="39" t="s">
        <v>2416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 t="s">
        <v>2416</v>
      </c>
      <c r="V85" s="39" t="s">
        <v>2416</v>
      </c>
      <c r="W85" s="39" t="s">
        <v>2416</v>
      </c>
      <c r="X85" s="39" t="s">
        <v>2416</v>
      </c>
      <c r="Y85" s="39" t="s">
        <v>2416</v>
      </c>
      <c r="Z85" s="39">
        <v>0</v>
      </c>
    </row>
    <row r="86" spans="1:26">
      <c r="A86" s="40">
        <v>39995</v>
      </c>
      <c r="B86" s="39" t="s">
        <v>2331</v>
      </c>
      <c r="C86" s="39" t="s">
        <v>2408</v>
      </c>
      <c r="D86" s="39" t="s">
        <v>2403</v>
      </c>
      <c r="E86" s="39" t="s">
        <v>2422</v>
      </c>
      <c r="F86" s="39">
        <v>0</v>
      </c>
      <c r="G86" s="39">
        <v>0</v>
      </c>
      <c r="H86" s="39">
        <v>0</v>
      </c>
      <c r="I86" s="39">
        <v>0</v>
      </c>
      <c r="J86" s="39" t="s">
        <v>2414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 t="s">
        <v>2415</v>
      </c>
      <c r="V86" s="39" t="s">
        <v>2415</v>
      </c>
      <c r="W86" s="39" t="s">
        <v>2415</v>
      </c>
      <c r="X86" s="39" t="s">
        <v>2415</v>
      </c>
      <c r="Y86" s="39" t="s">
        <v>2415</v>
      </c>
      <c r="Z86" s="39">
        <v>0</v>
      </c>
    </row>
    <row r="87" spans="1:26">
      <c r="A87" s="40">
        <v>39995</v>
      </c>
      <c r="B87" s="39" t="s">
        <v>2331</v>
      </c>
      <c r="C87" s="39" t="s">
        <v>2409</v>
      </c>
      <c r="D87" s="39" t="s">
        <v>2403</v>
      </c>
      <c r="E87" s="39" t="s">
        <v>1550</v>
      </c>
      <c r="F87" s="39">
        <v>0</v>
      </c>
      <c r="G87" s="39">
        <v>0</v>
      </c>
      <c r="H87" s="39">
        <v>0</v>
      </c>
      <c r="I87" s="39">
        <v>0</v>
      </c>
      <c r="J87" s="39" t="s">
        <v>2414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 t="s">
        <v>2414</v>
      </c>
      <c r="V87" s="39" t="s">
        <v>2414</v>
      </c>
      <c r="W87" s="39" t="s">
        <v>2414</v>
      </c>
      <c r="X87" s="39" t="s">
        <v>2414</v>
      </c>
      <c r="Y87" s="39" t="s">
        <v>2414</v>
      </c>
      <c r="Z87" s="39">
        <v>0</v>
      </c>
    </row>
    <row r="88" spans="1:26">
      <c r="A88" s="40">
        <v>39995</v>
      </c>
      <c r="B88" s="39" t="s">
        <v>2331</v>
      </c>
      <c r="C88" s="39" t="s">
        <v>2409</v>
      </c>
      <c r="D88" s="39" t="s">
        <v>2403</v>
      </c>
      <c r="E88" s="39" t="s">
        <v>2420</v>
      </c>
      <c r="F88" s="39">
        <v>0</v>
      </c>
      <c r="G88" s="39">
        <v>0</v>
      </c>
      <c r="H88" s="39">
        <v>0</v>
      </c>
      <c r="I88" s="39">
        <v>0</v>
      </c>
      <c r="J88" s="39" t="s">
        <v>2414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 t="s">
        <v>2416</v>
      </c>
      <c r="V88" s="39" t="s">
        <v>2416</v>
      </c>
      <c r="W88" s="39" t="s">
        <v>2416</v>
      </c>
      <c r="X88" s="39" t="s">
        <v>2416</v>
      </c>
      <c r="Y88" s="39" t="s">
        <v>2416</v>
      </c>
      <c r="Z88" s="39">
        <v>0</v>
      </c>
    </row>
    <row r="89" spans="1:26">
      <c r="A89" s="40">
        <v>39995</v>
      </c>
      <c r="B89" s="39" t="s">
        <v>2331</v>
      </c>
      <c r="C89" s="39" t="s">
        <v>2409</v>
      </c>
      <c r="D89" s="39" t="s">
        <v>2403</v>
      </c>
      <c r="E89" s="39" t="s">
        <v>2421</v>
      </c>
      <c r="F89" s="39">
        <v>0</v>
      </c>
      <c r="G89" s="39">
        <v>0</v>
      </c>
      <c r="H89" s="39">
        <v>0</v>
      </c>
      <c r="I89" s="39">
        <v>0</v>
      </c>
      <c r="J89" s="39" t="s">
        <v>2416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 t="s">
        <v>2415</v>
      </c>
      <c r="V89" s="39" t="s">
        <v>2415</v>
      </c>
      <c r="W89" s="39" t="s">
        <v>2415</v>
      </c>
      <c r="X89" s="39" t="s">
        <v>2415</v>
      </c>
      <c r="Y89" s="39" t="s">
        <v>2415</v>
      </c>
      <c r="Z89" s="39">
        <v>0</v>
      </c>
    </row>
    <row r="90" spans="1:26">
      <c r="A90" s="40">
        <v>39995</v>
      </c>
      <c r="B90" s="39" t="s">
        <v>2331</v>
      </c>
      <c r="C90" s="39" t="s">
        <v>2409</v>
      </c>
      <c r="D90" s="39" t="s">
        <v>2403</v>
      </c>
      <c r="E90" s="39" t="s">
        <v>2422</v>
      </c>
      <c r="F90" s="39">
        <v>0</v>
      </c>
      <c r="G90" s="39">
        <v>0</v>
      </c>
      <c r="H90" s="39">
        <v>0</v>
      </c>
      <c r="I90" s="39">
        <v>0</v>
      </c>
      <c r="J90" s="39" t="s">
        <v>2414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 t="s">
        <v>2414</v>
      </c>
      <c r="V90" s="39" t="s">
        <v>2414</v>
      </c>
      <c r="W90" s="39" t="s">
        <v>2414</v>
      </c>
      <c r="X90" s="39" t="s">
        <v>2414</v>
      </c>
      <c r="Y90" s="39" t="s">
        <v>2414</v>
      </c>
      <c r="Z90" s="39">
        <v>0</v>
      </c>
    </row>
    <row r="91" spans="1:26">
      <c r="A91" s="40">
        <v>39995</v>
      </c>
      <c r="B91" s="39" t="s">
        <v>2331</v>
      </c>
      <c r="C91" s="39" t="s">
        <v>2409</v>
      </c>
      <c r="D91" s="39" t="s">
        <v>2410</v>
      </c>
      <c r="E91" s="39" t="s">
        <v>1550</v>
      </c>
      <c r="F91" s="39">
        <v>0</v>
      </c>
      <c r="G91" s="39">
        <v>0</v>
      </c>
      <c r="H91" s="39">
        <v>0</v>
      </c>
      <c r="I91" s="39">
        <v>0</v>
      </c>
      <c r="J91" s="39" t="s">
        <v>2414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 t="s">
        <v>2416</v>
      </c>
      <c r="V91" s="39" t="s">
        <v>2416</v>
      </c>
      <c r="W91" s="39" t="s">
        <v>2416</v>
      </c>
      <c r="X91" s="39" t="s">
        <v>2416</v>
      </c>
      <c r="Y91" s="39" t="s">
        <v>2416</v>
      </c>
      <c r="Z91" s="39">
        <v>0</v>
      </c>
    </row>
    <row r="92" spans="1:26">
      <c r="A92" s="40">
        <v>39995</v>
      </c>
      <c r="B92" s="39" t="s">
        <v>2331</v>
      </c>
      <c r="C92" s="39" t="s">
        <v>2409</v>
      </c>
      <c r="D92" s="39" t="s">
        <v>2410</v>
      </c>
      <c r="E92" s="39" t="s">
        <v>2420</v>
      </c>
      <c r="F92" s="39">
        <v>0</v>
      </c>
      <c r="G92" s="39">
        <v>0</v>
      </c>
      <c r="H92" s="39">
        <v>0</v>
      </c>
      <c r="I92" s="39">
        <v>0</v>
      </c>
      <c r="J92" s="39" t="s">
        <v>2414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 t="s">
        <v>2415</v>
      </c>
      <c r="V92" s="39" t="s">
        <v>2415</v>
      </c>
      <c r="W92" s="39" t="s">
        <v>2415</v>
      </c>
      <c r="X92" s="39" t="s">
        <v>2415</v>
      </c>
      <c r="Y92" s="39" t="s">
        <v>2415</v>
      </c>
      <c r="Z92" s="39">
        <v>0</v>
      </c>
    </row>
    <row r="93" spans="1:26">
      <c r="A93" s="40">
        <v>39995</v>
      </c>
      <c r="B93" s="39" t="s">
        <v>2331</v>
      </c>
      <c r="C93" s="39" t="s">
        <v>2409</v>
      </c>
      <c r="D93" s="39" t="s">
        <v>2410</v>
      </c>
      <c r="E93" s="39" t="s">
        <v>2421</v>
      </c>
      <c r="F93" s="39">
        <v>0</v>
      </c>
      <c r="G93" s="39">
        <v>0</v>
      </c>
      <c r="H93" s="39">
        <v>0</v>
      </c>
      <c r="I93" s="39">
        <v>0</v>
      </c>
      <c r="J93" s="39" t="s">
        <v>2416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 t="s">
        <v>2414</v>
      </c>
      <c r="V93" s="39" t="s">
        <v>2414</v>
      </c>
      <c r="W93" s="39" t="s">
        <v>2414</v>
      </c>
      <c r="X93" s="39" t="s">
        <v>2414</v>
      </c>
      <c r="Y93" s="39" t="s">
        <v>2414</v>
      </c>
      <c r="Z93" s="39">
        <v>0</v>
      </c>
    </row>
    <row r="94" spans="1:26">
      <c r="A94" s="40">
        <v>39995</v>
      </c>
      <c r="B94" s="39" t="s">
        <v>2331</v>
      </c>
      <c r="C94" s="39" t="s">
        <v>2409</v>
      </c>
      <c r="D94" s="39" t="s">
        <v>2410</v>
      </c>
      <c r="E94" s="39" t="s">
        <v>2422</v>
      </c>
      <c r="F94" s="39">
        <v>0</v>
      </c>
      <c r="G94" s="39">
        <v>0</v>
      </c>
      <c r="H94" s="39">
        <v>0</v>
      </c>
      <c r="I94" s="39">
        <v>0</v>
      </c>
      <c r="J94" s="39" t="s">
        <v>2414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 t="s">
        <v>2416</v>
      </c>
      <c r="V94" s="39" t="s">
        <v>2416</v>
      </c>
      <c r="W94" s="39" t="s">
        <v>2416</v>
      </c>
      <c r="X94" s="39" t="s">
        <v>2416</v>
      </c>
      <c r="Y94" s="39" t="s">
        <v>2416</v>
      </c>
      <c r="Z94" s="39">
        <v>0</v>
      </c>
    </row>
    <row r="95" spans="1:26">
      <c r="A95" s="40">
        <v>39995</v>
      </c>
      <c r="B95" s="39" t="s">
        <v>2331</v>
      </c>
      <c r="C95" s="39" t="s">
        <v>2409</v>
      </c>
      <c r="D95" s="39" t="s">
        <v>2411</v>
      </c>
      <c r="E95" s="39" t="s">
        <v>1550</v>
      </c>
      <c r="F95" s="39">
        <v>0</v>
      </c>
      <c r="G95" s="39">
        <v>0</v>
      </c>
      <c r="H95" s="39">
        <v>0</v>
      </c>
      <c r="I95" s="39">
        <v>0</v>
      </c>
      <c r="J95" s="39" t="s">
        <v>2414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 t="s">
        <v>2415</v>
      </c>
      <c r="V95" s="39" t="s">
        <v>2415</v>
      </c>
      <c r="W95" s="39" t="s">
        <v>2415</v>
      </c>
      <c r="X95" s="39" t="s">
        <v>2415</v>
      </c>
      <c r="Y95" s="39" t="s">
        <v>2415</v>
      </c>
      <c r="Z95" s="39">
        <v>0</v>
      </c>
    </row>
    <row r="96" spans="1:26">
      <c r="A96" s="40">
        <v>39995</v>
      </c>
      <c r="B96" s="39" t="s">
        <v>2331</v>
      </c>
      <c r="C96" s="39" t="s">
        <v>2409</v>
      </c>
      <c r="D96" s="39" t="s">
        <v>2411</v>
      </c>
      <c r="E96" s="39" t="s">
        <v>2420</v>
      </c>
      <c r="F96" s="39">
        <v>0</v>
      </c>
      <c r="G96" s="39">
        <v>0</v>
      </c>
      <c r="H96" s="39">
        <v>0</v>
      </c>
      <c r="I96" s="39">
        <v>0</v>
      </c>
      <c r="J96" s="39" t="s">
        <v>2414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 t="s">
        <v>2414</v>
      </c>
      <c r="V96" s="39" t="s">
        <v>2414</v>
      </c>
      <c r="W96" s="39" t="s">
        <v>2414</v>
      </c>
      <c r="X96" s="39" t="s">
        <v>2414</v>
      </c>
      <c r="Y96" s="39" t="s">
        <v>2414</v>
      </c>
      <c r="Z96" s="39">
        <v>0</v>
      </c>
    </row>
    <row r="97" spans="1:26">
      <c r="A97" s="40">
        <v>39995</v>
      </c>
      <c r="B97" s="39" t="s">
        <v>2331</v>
      </c>
      <c r="C97" s="39" t="s">
        <v>2409</v>
      </c>
      <c r="D97" s="39" t="s">
        <v>2411</v>
      </c>
      <c r="E97" s="39" t="s">
        <v>2421</v>
      </c>
      <c r="F97" s="39">
        <v>0</v>
      </c>
      <c r="G97" s="39">
        <v>0</v>
      </c>
      <c r="H97" s="39">
        <v>0</v>
      </c>
      <c r="I97" s="39">
        <v>0</v>
      </c>
      <c r="J97" s="39" t="s">
        <v>2416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 t="s">
        <v>2416</v>
      </c>
      <c r="V97" s="39" t="s">
        <v>2416</v>
      </c>
      <c r="W97" s="39" t="s">
        <v>2416</v>
      </c>
      <c r="X97" s="39" t="s">
        <v>2416</v>
      </c>
      <c r="Y97" s="39" t="s">
        <v>2416</v>
      </c>
      <c r="Z97" s="39">
        <v>0</v>
      </c>
    </row>
    <row r="98" spans="1:26">
      <c r="A98" s="40">
        <v>39995</v>
      </c>
      <c r="B98" s="39" t="s">
        <v>2331</v>
      </c>
      <c r="C98" s="39" t="s">
        <v>2409</v>
      </c>
      <c r="D98" s="39" t="s">
        <v>2411</v>
      </c>
      <c r="E98" s="39" t="s">
        <v>2422</v>
      </c>
      <c r="F98" s="39">
        <v>0</v>
      </c>
      <c r="G98" s="39">
        <v>0</v>
      </c>
      <c r="H98" s="39">
        <v>0</v>
      </c>
      <c r="I98" s="39">
        <v>0</v>
      </c>
      <c r="J98" s="39" t="s">
        <v>2414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 t="s">
        <v>2415</v>
      </c>
      <c r="V98" s="39" t="s">
        <v>2415</v>
      </c>
      <c r="W98" s="39" t="s">
        <v>2415</v>
      </c>
      <c r="X98" s="39" t="s">
        <v>2415</v>
      </c>
      <c r="Y98" s="39" t="s">
        <v>2415</v>
      </c>
      <c r="Z98" s="39">
        <v>0</v>
      </c>
    </row>
    <row r="99" spans="1:26">
      <c r="A99" s="40">
        <v>39995</v>
      </c>
      <c r="B99" s="39" t="s">
        <v>2331</v>
      </c>
      <c r="C99" s="39" t="s">
        <v>1523</v>
      </c>
      <c r="D99" s="39" t="s">
        <v>2403</v>
      </c>
      <c r="E99" s="39" t="s">
        <v>1550</v>
      </c>
      <c r="F99" s="39" t="s">
        <v>2414</v>
      </c>
      <c r="G99" s="39" t="s">
        <v>2414</v>
      </c>
      <c r="H99" s="39" t="s">
        <v>2414</v>
      </c>
      <c r="I99" s="39" t="s">
        <v>2414</v>
      </c>
      <c r="J99" s="39" t="s">
        <v>2414</v>
      </c>
      <c r="K99" s="39" t="s">
        <v>2414</v>
      </c>
      <c r="L99" s="39" t="s">
        <v>2414</v>
      </c>
      <c r="M99" s="39" t="s">
        <v>2414</v>
      </c>
      <c r="N99" s="39" t="s">
        <v>2414</v>
      </c>
      <c r="O99" s="39" t="s">
        <v>2414</v>
      </c>
      <c r="P99" s="39" t="s">
        <v>2414</v>
      </c>
      <c r="Q99" s="39" t="s">
        <v>2414</v>
      </c>
      <c r="R99" s="39" t="s">
        <v>2414</v>
      </c>
      <c r="S99" s="39" t="s">
        <v>2414</v>
      </c>
      <c r="T99" s="39" t="s">
        <v>2414</v>
      </c>
      <c r="U99" s="39" t="s">
        <v>2414</v>
      </c>
      <c r="V99" s="39" t="s">
        <v>2414</v>
      </c>
      <c r="W99" s="39" t="s">
        <v>2414</v>
      </c>
      <c r="X99" s="39" t="s">
        <v>2414</v>
      </c>
      <c r="Y99" s="39" t="s">
        <v>2414</v>
      </c>
      <c r="Z99" s="39" t="s">
        <v>2414</v>
      </c>
    </row>
    <row r="100" spans="1:26">
      <c r="A100" s="40">
        <v>39995</v>
      </c>
      <c r="B100" s="39" t="s">
        <v>2331</v>
      </c>
      <c r="C100" s="39" t="s">
        <v>1523</v>
      </c>
      <c r="D100" s="39" t="s">
        <v>2403</v>
      </c>
      <c r="E100" s="39" t="s">
        <v>2420</v>
      </c>
      <c r="F100" s="39" t="s">
        <v>2415</v>
      </c>
      <c r="G100" s="39" t="s">
        <v>2415</v>
      </c>
      <c r="H100" s="39" t="s">
        <v>2415</v>
      </c>
      <c r="I100" s="39" t="s">
        <v>2415</v>
      </c>
      <c r="J100" s="39" t="s">
        <v>2414</v>
      </c>
      <c r="K100" s="39" t="s">
        <v>2415</v>
      </c>
      <c r="L100" s="39" t="s">
        <v>2415</v>
      </c>
      <c r="M100" s="39" t="s">
        <v>2415</v>
      </c>
      <c r="N100" s="39" t="s">
        <v>2415</v>
      </c>
      <c r="O100" s="39" t="s">
        <v>2415</v>
      </c>
      <c r="P100" s="39" t="s">
        <v>2415</v>
      </c>
      <c r="Q100" s="39" t="s">
        <v>2415</v>
      </c>
      <c r="R100" s="39" t="s">
        <v>2415</v>
      </c>
      <c r="S100" s="39" t="s">
        <v>2415</v>
      </c>
      <c r="T100" s="39" t="s">
        <v>2415</v>
      </c>
      <c r="U100" s="39" t="s">
        <v>2416</v>
      </c>
      <c r="V100" s="39" t="s">
        <v>2416</v>
      </c>
      <c r="W100" s="39" t="s">
        <v>2416</v>
      </c>
      <c r="X100" s="39" t="s">
        <v>2416</v>
      </c>
      <c r="Y100" s="39" t="s">
        <v>2416</v>
      </c>
      <c r="Z100" s="39" t="s">
        <v>2415</v>
      </c>
    </row>
    <row r="101" spans="1:26">
      <c r="A101" s="40">
        <v>39995</v>
      </c>
      <c r="B101" s="39" t="s">
        <v>2331</v>
      </c>
      <c r="C101" s="39" t="s">
        <v>1523</v>
      </c>
      <c r="D101" s="39" t="s">
        <v>2403</v>
      </c>
      <c r="E101" s="39" t="s">
        <v>2421</v>
      </c>
      <c r="F101" s="39" t="s">
        <v>2414</v>
      </c>
      <c r="G101" s="39" t="s">
        <v>2414</v>
      </c>
      <c r="H101" s="39" t="s">
        <v>2414</v>
      </c>
      <c r="I101" s="39" t="s">
        <v>2414</v>
      </c>
      <c r="J101" s="39" t="s">
        <v>2416</v>
      </c>
      <c r="K101" s="39" t="s">
        <v>2414</v>
      </c>
      <c r="L101" s="39" t="s">
        <v>2414</v>
      </c>
      <c r="M101" s="39" t="s">
        <v>2414</v>
      </c>
      <c r="N101" s="39" t="s">
        <v>2414</v>
      </c>
      <c r="O101" s="39" t="s">
        <v>2414</v>
      </c>
      <c r="P101" s="39" t="s">
        <v>2414</v>
      </c>
      <c r="Q101" s="39" t="s">
        <v>2414</v>
      </c>
      <c r="R101" s="39" t="s">
        <v>2414</v>
      </c>
      <c r="S101" s="39" t="s">
        <v>2414</v>
      </c>
      <c r="T101" s="39" t="s">
        <v>2414</v>
      </c>
      <c r="U101" s="39" t="s">
        <v>2415</v>
      </c>
      <c r="V101" s="39" t="s">
        <v>2415</v>
      </c>
      <c r="W101" s="39" t="s">
        <v>2415</v>
      </c>
      <c r="X101" s="39" t="s">
        <v>2415</v>
      </c>
      <c r="Y101" s="39" t="s">
        <v>2415</v>
      </c>
      <c r="Z101" s="39" t="s">
        <v>2414</v>
      </c>
    </row>
    <row r="102" spans="1:26">
      <c r="A102" s="40">
        <v>39995</v>
      </c>
      <c r="B102" s="39" t="s">
        <v>2331</v>
      </c>
      <c r="C102" s="39" t="s">
        <v>1523</v>
      </c>
      <c r="D102" s="39" t="s">
        <v>2403</v>
      </c>
      <c r="E102" s="39" t="s">
        <v>2422</v>
      </c>
      <c r="F102" s="39" t="s">
        <v>2414</v>
      </c>
      <c r="G102" s="39" t="s">
        <v>2414</v>
      </c>
      <c r="H102" s="39" t="s">
        <v>2414</v>
      </c>
      <c r="I102" s="39" t="s">
        <v>2414</v>
      </c>
      <c r="J102" s="39" t="s">
        <v>2414</v>
      </c>
      <c r="K102" s="39" t="s">
        <v>2414</v>
      </c>
      <c r="L102" s="39" t="s">
        <v>2414</v>
      </c>
      <c r="M102" s="39" t="s">
        <v>2414</v>
      </c>
      <c r="N102" s="39" t="s">
        <v>2414</v>
      </c>
      <c r="O102" s="39" t="s">
        <v>2414</v>
      </c>
      <c r="P102" s="39" t="s">
        <v>2414</v>
      </c>
      <c r="Q102" s="39" t="s">
        <v>2414</v>
      </c>
      <c r="R102" s="39" t="s">
        <v>2414</v>
      </c>
      <c r="S102" s="39" t="s">
        <v>2414</v>
      </c>
      <c r="T102" s="39" t="s">
        <v>2414</v>
      </c>
      <c r="U102" s="39" t="s">
        <v>2414</v>
      </c>
      <c r="V102" s="39" t="s">
        <v>2414</v>
      </c>
      <c r="W102" s="39" t="s">
        <v>2414</v>
      </c>
      <c r="X102" s="39" t="s">
        <v>2414</v>
      </c>
      <c r="Y102" s="39" t="s">
        <v>2414</v>
      </c>
      <c r="Z102" s="39" t="s">
        <v>2414</v>
      </c>
    </row>
    <row r="103" spans="1:26">
      <c r="A103" s="40">
        <v>39995</v>
      </c>
      <c r="B103" s="39" t="s">
        <v>2333</v>
      </c>
      <c r="C103" s="39" t="s">
        <v>2407</v>
      </c>
      <c r="D103" s="39" t="s">
        <v>2403</v>
      </c>
      <c r="E103" s="39" t="s">
        <v>1550</v>
      </c>
      <c r="F103" s="39">
        <v>265</v>
      </c>
      <c r="G103" s="39">
        <v>105</v>
      </c>
      <c r="H103" s="39">
        <v>70</v>
      </c>
      <c r="I103" s="39">
        <v>28</v>
      </c>
      <c r="J103" s="39" t="s">
        <v>2414</v>
      </c>
      <c r="K103" s="39">
        <v>8</v>
      </c>
      <c r="L103" s="39">
        <v>6</v>
      </c>
      <c r="M103" s="39">
        <v>2</v>
      </c>
      <c r="N103" s="39">
        <v>8</v>
      </c>
      <c r="O103" s="39">
        <v>7</v>
      </c>
      <c r="P103" s="39">
        <v>6</v>
      </c>
      <c r="Q103" s="39">
        <v>7</v>
      </c>
      <c r="R103" s="39">
        <v>7</v>
      </c>
      <c r="S103" s="39">
        <v>6</v>
      </c>
      <c r="T103" s="39">
        <v>2</v>
      </c>
      <c r="U103" s="39" t="s">
        <v>2416</v>
      </c>
      <c r="V103" s="39" t="s">
        <v>2416</v>
      </c>
      <c r="W103" s="39" t="s">
        <v>2416</v>
      </c>
      <c r="X103" s="39" t="s">
        <v>2416</v>
      </c>
      <c r="Y103" s="39" t="s">
        <v>2416</v>
      </c>
      <c r="Z103" s="39">
        <v>3</v>
      </c>
    </row>
    <row r="104" spans="1:26">
      <c r="A104" s="40">
        <v>39995</v>
      </c>
      <c r="B104" s="39" t="s">
        <v>2333</v>
      </c>
      <c r="C104" s="39" t="s">
        <v>2407</v>
      </c>
      <c r="D104" s="39" t="s">
        <v>2403</v>
      </c>
      <c r="E104" s="39" t="s">
        <v>2420</v>
      </c>
      <c r="F104" s="39">
        <v>1608</v>
      </c>
      <c r="G104" s="39">
        <v>676</v>
      </c>
      <c r="H104" s="39">
        <v>408</v>
      </c>
      <c r="I104" s="39">
        <v>167</v>
      </c>
      <c r="J104" s="39" t="s">
        <v>2414</v>
      </c>
      <c r="K104" s="39">
        <v>46</v>
      </c>
      <c r="L104" s="39">
        <v>37</v>
      </c>
      <c r="M104" s="39">
        <v>6</v>
      </c>
      <c r="N104" s="39">
        <v>38</v>
      </c>
      <c r="O104" s="39">
        <v>60</v>
      </c>
      <c r="P104" s="39">
        <v>50</v>
      </c>
      <c r="Q104" s="39">
        <v>35</v>
      </c>
      <c r="R104" s="39">
        <v>31</v>
      </c>
      <c r="S104" s="39">
        <v>22</v>
      </c>
      <c r="T104" s="39">
        <v>4</v>
      </c>
      <c r="U104" s="39" t="s">
        <v>2415</v>
      </c>
      <c r="V104" s="39" t="s">
        <v>2415</v>
      </c>
      <c r="W104" s="39" t="s">
        <v>2415</v>
      </c>
      <c r="X104" s="39" t="s">
        <v>2415</v>
      </c>
      <c r="Y104" s="39" t="s">
        <v>2415</v>
      </c>
      <c r="Z104" s="39">
        <v>28</v>
      </c>
    </row>
    <row r="105" spans="1:26">
      <c r="A105" s="40">
        <v>39995</v>
      </c>
      <c r="B105" s="39" t="s">
        <v>2333</v>
      </c>
      <c r="C105" s="39" t="s">
        <v>2407</v>
      </c>
      <c r="D105" s="39" t="s">
        <v>2403</v>
      </c>
      <c r="E105" s="39" t="s">
        <v>2421</v>
      </c>
      <c r="F105" s="39">
        <v>1331</v>
      </c>
      <c r="G105" s="39">
        <v>556</v>
      </c>
      <c r="H105" s="39">
        <v>333</v>
      </c>
      <c r="I105" s="39">
        <v>143</v>
      </c>
      <c r="J105" s="39" t="s">
        <v>2416</v>
      </c>
      <c r="K105" s="39">
        <v>40</v>
      </c>
      <c r="L105" s="39">
        <v>29</v>
      </c>
      <c r="M105" s="39">
        <v>3</v>
      </c>
      <c r="N105" s="39">
        <v>32</v>
      </c>
      <c r="O105" s="39">
        <v>53</v>
      </c>
      <c r="P105" s="39">
        <v>44</v>
      </c>
      <c r="Q105" s="39">
        <v>28</v>
      </c>
      <c r="R105" s="39">
        <v>27</v>
      </c>
      <c r="S105" s="39">
        <v>17</v>
      </c>
      <c r="T105" s="39">
        <v>2</v>
      </c>
      <c r="U105" s="39" t="s">
        <v>2414</v>
      </c>
      <c r="V105" s="39" t="s">
        <v>2414</v>
      </c>
      <c r="W105" s="39" t="s">
        <v>2414</v>
      </c>
      <c r="X105" s="39" t="s">
        <v>2414</v>
      </c>
      <c r="Y105" s="39" t="s">
        <v>2414</v>
      </c>
      <c r="Z105" s="39">
        <v>24</v>
      </c>
    </row>
    <row r="106" spans="1:26">
      <c r="A106" s="40">
        <v>39995</v>
      </c>
      <c r="B106" s="39" t="s">
        <v>2333</v>
      </c>
      <c r="C106" s="39" t="s">
        <v>2407</v>
      </c>
      <c r="D106" s="39" t="s">
        <v>2403</v>
      </c>
      <c r="E106" s="39" t="s">
        <v>2422</v>
      </c>
      <c r="F106" s="39">
        <v>277</v>
      </c>
      <c r="G106" s="39">
        <v>120</v>
      </c>
      <c r="H106" s="39">
        <v>75</v>
      </c>
      <c r="I106" s="39">
        <v>24</v>
      </c>
      <c r="J106" s="39" t="s">
        <v>2414</v>
      </c>
      <c r="K106" s="39">
        <v>6</v>
      </c>
      <c r="L106" s="39">
        <v>8</v>
      </c>
      <c r="M106" s="39">
        <v>3</v>
      </c>
      <c r="N106" s="39">
        <v>6</v>
      </c>
      <c r="O106" s="39">
        <v>7</v>
      </c>
      <c r="P106" s="39">
        <v>6</v>
      </c>
      <c r="Q106" s="39">
        <v>7</v>
      </c>
      <c r="R106" s="39">
        <v>4</v>
      </c>
      <c r="S106" s="39">
        <v>5</v>
      </c>
      <c r="T106" s="39">
        <v>2</v>
      </c>
      <c r="U106" s="39" t="s">
        <v>2416</v>
      </c>
      <c r="V106" s="39" t="s">
        <v>2416</v>
      </c>
      <c r="W106" s="39" t="s">
        <v>2416</v>
      </c>
      <c r="X106" s="39" t="s">
        <v>2416</v>
      </c>
      <c r="Y106" s="39" t="s">
        <v>2416</v>
      </c>
      <c r="Z106" s="39">
        <v>4</v>
      </c>
    </row>
    <row r="107" spans="1:26">
      <c r="A107" s="40">
        <v>39995</v>
      </c>
      <c r="B107" s="39" t="s">
        <v>2333</v>
      </c>
      <c r="C107" s="39" t="s">
        <v>2408</v>
      </c>
      <c r="D107" s="39" t="s">
        <v>2403</v>
      </c>
      <c r="E107" s="39" t="s">
        <v>1550</v>
      </c>
      <c r="F107" s="39">
        <v>55</v>
      </c>
      <c r="G107" s="39">
        <v>28</v>
      </c>
      <c r="H107" s="39">
        <v>13</v>
      </c>
      <c r="I107" s="39">
        <v>7</v>
      </c>
      <c r="J107" s="39" t="s">
        <v>2414</v>
      </c>
      <c r="K107" s="39">
        <v>2</v>
      </c>
      <c r="L107" s="39">
        <v>0</v>
      </c>
      <c r="M107" s="39">
        <v>0</v>
      </c>
      <c r="N107" s="39">
        <v>1</v>
      </c>
      <c r="O107" s="39">
        <v>1</v>
      </c>
      <c r="P107" s="39">
        <v>0</v>
      </c>
      <c r="Q107" s="39">
        <v>0</v>
      </c>
      <c r="R107" s="39">
        <v>1</v>
      </c>
      <c r="S107" s="39">
        <v>0</v>
      </c>
      <c r="T107" s="39">
        <v>2</v>
      </c>
      <c r="U107" s="39" t="s">
        <v>2415</v>
      </c>
      <c r="V107" s="39" t="s">
        <v>2415</v>
      </c>
      <c r="W107" s="39" t="s">
        <v>2415</v>
      </c>
      <c r="X107" s="39" t="s">
        <v>2415</v>
      </c>
      <c r="Y107" s="39" t="s">
        <v>2415</v>
      </c>
      <c r="Z107" s="39">
        <v>0</v>
      </c>
    </row>
    <row r="108" spans="1:26">
      <c r="A108" s="40">
        <v>39995</v>
      </c>
      <c r="B108" s="39" t="s">
        <v>2333</v>
      </c>
      <c r="C108" s="39" t="s">
        <v>2408</v>
      </c>
      <c r="D108" s="39" t="s">
        <v>2403</v>
      </c>
      <c r="E108" s="39" t="s">
        <v>2420</v>
      </c>
      <c r="F108" s="39">
        <v>121</v>
      </c>
      <c r="G108" s="39">
        <v>54</v>
      </c>
      <c r="H108" s="39">
        <v>25</v>
      </c>
      <c r="I108" s="39">
        <v>24</v>
      </c>
      <c r="J108" s="39" t="s">
        <v>2414</v>
      </c>
      <c r="K108" s="39">
        <v>7</v>
      </c>
      <c r="L108" s="39">
        <v>0</v>
      </c>
      <c r="M108" s="39">
        <v>0</v>
      </c>
      <c r="N108" s="39">
        <v>3</v>
      </c>
      <c r="O108" s="39">
        <v>1</v>
      </c>
      <c r="P108" s="39">
        <v>0</v>
      </c>
      <c r="Q108" s="39">
        <v>0</v>
      </c>
      <c r="R108" s="39">
        <v>3</v>
      </c>
      <c r="S108" s="39">
        <v>0</v>
      </c>
      <c r="T108" s="39">
        <v>4</v>
      </c>
      <c r="U108" s="39" t="s">
        <v>2414</v>
      </c>
      <c r="V108" s="39" t="s">
        <v>2414</v>
      </c>
      <c r="W108" s="39" t="s">
        <v>2414</v>
      </c>
      <c r="X108" s="39" t="s">
        <v>2414</v>
      </c>
      <c r="Y108" s="39" t="s">
        <v>2414</v>
      </c>
      <c r="Z108" s="39">
        <v>0</v>
      </c>
    </row>
    <row r="109" spans="1:26">
      <c r="A109" s="40">
        <v>39995</v>
      </c>
      <c r="B109" s="39" t="s">
        <v>2333</v>
      </c>
      <c r="C109" s="39" t="s">
        <v>2408</v>
      </c>
      <c r="D109" s="39" t="s">
        <v>2403</v>
      </c>
      <c r="E109" s="39" t="s">
        <v>2421</v>
      </c>
      <c r="F109" s="39">
        <v>86</v>
      </c>
      <c r="G109" s="39">
        <v>39</v>
      </c>
      <c r="H109" s="39">
        <v>18</v>
      </c>
      <c r="I109" s="39">
        <v>16</v>
      </c>
      <c r="J109" s="39" t="s">
        <v>2416</v>
      </c>
      <c r="K109" s="39">
        <v>6</v>
      </c>
      <c r="L109" s="39">
        <v>0</v>
      </c>
      <c r="M109" s="39">
        <v>0</v>
      </c>
      <c r="N109" s="39">
        <v>3</v>
      </c>
      <c r="O109" s="39">
        <v>1</v>
      </c>
      <c r="P109" s="39">
        <v>0</v>
      </c>
      <c r="Q109" s="39">
        <v>0</v>
      </c>
      <c r="R109" s="39">
        <v>1</v>
      </c>
      <c r="S109" s="39">
        <v>0</v>
      </c>
      <c r="T109" s="39">
        <v>2</v>
      </c>
      <c r="U109" s="39" t="s">
        <v>2416</v>
      </c>
      <c r="V109" s="39" t="s">
        <v>2416</v>
      </c>
      <c r="W109" s="39" t="s">
        <v>2416</v>
      </c>
      <c r="X109" s="39" t="s">
        <v>2416</v>
      </c>
      <c r="Y109" s="39" t="s">
        <v>2416</v>
      </c>
      <c r="Z109" s="39">
        <v>0</v>
      </c>
    </row>
    <row r="110" spans="1:26">
      <c r="A110" s="40">
        <v>39995</v>
      </c>
      <c r="B110" s="39" t="s">
        <v>2333</v>
      </c>
      <c r="C110" s="39" t="s">
        <v>2408</v>
      </c>
      <c r="D110" s="39" t="s">
        <v>2403</v>
      </c>
      <c r="E110" s="39" t="s">
        <v>2422</v>
      </c>
      <c r="F110" s="39">
        <v>35</v>
      </c>
      <c r="G110" s="39">
        <v>15</v>
      </c>
      <c r="H110" s="39">
        <v>7</v>
      </c>
      <c r="I110" s="39">
        <v>8</v>
      </c>
      <c r="J110" s="39" t="s">
        <v>2414</v>
      </c>
      <c r="K110" s="39">
        <v>1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2</v>
      </c>
      <c r="S110" s="39">
        <v>0</v>
      </c>
      <c r="T110" s="39">
        <v>2</v>
      </c>
      <c r="U110" s="39" t="s">
        <v>2415</v>
      </c>
      <c r="V110" s="39" t="s">
        <v>2415</v>
      </c>
      <c r="W110" s="39" t="s">
        <v>2415</v>
      </c>
      <c r="X110" s="39" t="s">
        <v>2415</v>
      </c>
      <c r="Y110" s="39" t="s">
        <v>2415</v>
      </c>
      <c r="Z110" s="39">
        <v>0</v>
      </c>
    </row>
    <row r="111" spans="1:26">
      <c r="A111" s="40">
        <v>39995</v>
      </c>
      <c r="B111" s="39" t="s">
        <v>2333</v>
      </c>
      <c r="C111" s="39" t="s">
        <v>2409</v>
      </c>
      <c r="D111" s="39" t="s">
        <v>2403</v>
      </c>
      <c r="E111" s="39" t="s">
        <v>1550</v>
      </c>
      <c r="F111" s="39">
        <v>210</v>
      </c>
      <c r="G111" s="39">
        <v>77</v>
      </c>
      <c r="H111" s="39">
        <v>57</v>
      </c>
      <c r="I111" s="39">
        <v>21</v>
      </c>
      <c r="J111" s="39" t="s">
        <v>2414</v>
      </c>
      <c r="K111" s="39">
        <v>6</v>
      </c>
      <c r="L111" s="39">
        <v>6</v>
      </c>
      <c r="M111" s="39">
        <v>2</v>
      </c>
      <c r="N111" s="39">
        <v>7</v>
      </c>
      <c r="O111" s="39">
        <v>6</v>
      </c>
      <c r="P111" s="39">
        <v>6</v>
      </c>
      <c r="Q111" s="39">
        <v>7</v>
      </c>
      <c r="R111" s="39">
        <v>6</v>
      </c>
      <c r="S111" s="39">
        <v>6</v>
      </c>
      <c r="T111" s="39">
        <v>0</v>
      </c>
      <c r="U111" s="39" t="s">
        <v>2414</v>
      </c>
      <c r="V111" s="39" t="s">
        <v>2414</v>
      </c>
      <c r="W111" s="39" t="s">
        <v>2414</v>
      </c>
      <c r="X111" s="39" t="s">
        <v>2414</v>
      </c>
      <c r="Y111" s="39" t="s">
        <v>2414</v>
      </c>
      <c r="Z111" s="39">
        <v>3</v>
      </c>
    </row>
    <row r="112" spans="1:26">
      <c r="A112" s="40">
        <v>39995</v>
      </c>
      <c r="B112" s="39" t="s">
        <v>2333</v>
      </c>
      <c r="C112" s="39" t="s">
        <v>2409</v>
      </c>
      <c r="D112" s="39" t="s">
        <v>2403</v>
      </c>
      <c r="E112" s="39" t="s">
        <v>2420</v>
      </c>
      <c r="F112" s="39">
        <v>1487</v>
      </c>
      <c r="G112" s="39">
        <v>622</v>
      </c>
      <c r="H112" s="39">
        <v>383</v>
      </c>
      <c r="I112" s="39">
        <v>143</v>
      </c>
      <c r="J112" s="39" t="s">
        <v>2414</v>
      </c>
      <c r="K112" s="39">
        <v>39</v>
      </c>
      <c r="L112" s="39">
        <v>37</v>
      </c>
      <c r="M112" s="39">
        <v>6</v>
      </c>
      <c r="N112" s="39">
        <v>35</v>
      </c>
      <c r="O112" s="39">
        <v>59</v>
      </c>
      <c r="P112" s="39">
        <v>50</v>
      </c>
      <c r="Q112" s="39">
        <v>35</v>
      </c>
      <c r="R112" s="39">
        <v>28</v>
      </c>
      <c r="S112" s="39">
        <v>22</v>
      </c>
      <c r="T112" s="39">
        <v>0</v>
      </c>
      <c r="U112" s="39" t="s">
        <v>2416</v>
      </c>
      <c r="V112" s="39" t="s">
        <v>2416</v>
      </c>
      <c r="W112" s="39" t="s">
        <v>2416</v>
      </c>
      <c r="X112" s="39" t="s">
        <v>2416</v>
      </c>
      <c r="Y112" s="39" t="s">
        <v>2416</v>
      </c>
      <c r="Z112" s="39">
        <v>28</v>
      </c>
    </row>
    <row r="113" spans="1:26">
      <c r="A113" s="40">
        <v>39995</v>
      </c>
      <c r="B113" s="39" t="s">
        <v>2333</v>
      </c>
      <c r="C113" s="39" t="s">
        <v>2409</v>
      </c>
      <c r="D113" s="39" t="s">
        <v>2403</v>
      </c>
      <c r="E113" s="39" t="s">
        <v>2421</v>
      </c>
      <c r="F113" s="39">
        <v>1245</v>
      </c>
      <c r="G113" s="39">
        <v>517</v>
      </c>
      <c r="H113" s="39">
        <v>315</v>
      </c>
      <c r="I113" s="39">
        <v>127</v>
      </c>
      <c r="J113" s="39" t="s">
        <v>2416</v>
      </c>
      <c r="K113" s="39">
        <v>34</v>
      </c>
      <c r="L113" s="39">
        <v>29</v>
      </c>
      <c r="M113" s="39">
        <v>3</v>
      </c>
      <c r="N113" s="39">
        <v>29</v>
      </c>
      <c r="O113" s="39">
        <v>52</v>
      </c>
      <c r="P113" s="39">
        <v>44</v>
      </c>
      <c r="Q113" s="39">
        <v>28</v>
      </c>
      <c r="R113" s="39">
        <v>26</v>
      </c>
      <c r="S113" s="39">
        <v>17</v>
      </c>
      <c r="T113" s="39">
        <v>0</v>
      </c>
      <c r="U113" s="39" t="s">
        <v>2415</v>
      </c>
      <c r="V113" s="39" t="s">
        <v>2415</v>
      </c>
      <c r="W113" s="39" t="s">
        <v>2415</v>
      </c>
      <c r="X113" s="39" t="s">
        <v>2415</v>
      </c>
      <c r="Y113" s="39" t="s">
        <v>2415</v>
      </c>
      <c r="Z113" s="39">
        <v>24</v>
      </c>
    </row>
    <row r="114" spans="1:26">
      <c r="A114" s="40">
        <v>39995</v>
      </c>
      <c r="B114" s="39" t="s">
        <v>2333</v>
      </c>
      <c r="C114" s="39" t="s">
        <v>2409</v>
      </c>
      <c r="D114" s="39" t="s">
        <v>2403</v>
      </c>
      <c r="E114" s="39" t="s">
        <v>2422</v>
      </c>
      <c r="F114" s="39">
        <v>242</v>
      </c>
      <c r="G114" s="39">
        <v>105</v>
      </c>
      <c r="H114" s="39">
        <v>68</v>
      </c>
      <c r="I114" s="39">
        <v>16</v>
      </c>
      <c r="J114" s="39" t="s">
        <v>2414</v>
      </c>
      <c r="K114" s="39">
        <v>5</v>
      </c>
      <c r="L114" s="39">
        <v>8</v>
      </c>
      <c r="M114" s="39">
        <v>3</v>
      </c>
      <c r="N114" s="39">
        <v>6</v>
      </c>
      <c r="O114" s="39">
        <v>7</v>
      </c>
      <c r="P114" s="39">
        <v>6</v>
      </c>
      <c r="Q114" s="39">
        <v>7</v>
      </c>
      <c r="R114" s="39">
        <v>2</v>
      </c>
      <c r="S114" s="39">
        <v>5</v>
      </c>
      <c r="T114" s="39">
        <v>0</v>
      </c>
      <c r="U114" s="39" t="s">
        <v>2414</v>
      </c>
      <c r="V114" s="39" t="s">
        <v>2414</v>
      </c>
      <c r="W114" s="39" t="s">
        <v>2414</v>
      </c>
      <c r="X114" s="39" t="s">
        <v>2414</v>
      </c>
      <c r="Y114" s="39" t="s">
        <v>2414</v>
      </c>
      <c r="Z114" s="39">
        <v>4</v>
      </c>
    </row>
    <row r="115" spans="1:26">
      <c r="A115" s="40">
        <v>39995</v>
      </c>
      <c r="B115" s="39" t="s">
        <v>2333</v>
      </c>
      <c r="C115" s="39" t="s">
        <v>2409</v>
      </c>
      <c r="D115" s="39" t="s">
        <v>2410</v>
      </c>
      <c r="E115" s="39" t="s">
        <v>1550</v>
      </c>
      <c r="F115" s="39">
        <v>210</v>
      </c>
      <c r="G115" s="39">
        <v>77</v>
      </c>
      <c r="H115" s="39">
        <v>57</v>
      </c>
      <c r="I115" s="39">
        <v>21</v>
      </c>
      <c r="J115" s="39" t="s">
        <v>2414</v>
      </c>
      <c r="K115" s="39">
        <v>6</v>
      </c>
      <c r="L115" s="39">
        <v>6</v>
      </c>
      <c r="M115" s="39">
        <v>2</v>
      </c>
      <c r="N115" s="39">
        <v>7</v>
      </c>
      <c r="O115" s="39">
        <v>6</v>
      </c>
      <c r="P115" s="39">
        <v>6</v>
      </c>
      <c r="Q115" s="39">
        <v>7</v>
      </c>
      <c r="R115" s="39">
        <v>6</v>
      </c>
      <c r="S115" s="39">
        <v>6</v>
      </c>
      <c r="T115" s="39">
        <v>0</v>
      </c>
      <c r="U115" s="39" t="s">
        <v>2416</v>
      </c>
      <c r="V115" s="39" t="s">
        <v>2416</v>
      </c>
      <c r="W115" s="39" t="s">
        <v>2416</v>
      </c>
      <c r="X115" s="39" t="s">
        <v>2416</v>
      </c>
      <c r="Y115" s="39" t="s">
        <v>2416</v>
      </c>
      <c r="Z115" s="39">
        <v>3</v>
      </c>
    </row>
    <row r="116" spans="1:26">
      <c r="A116" s="40">
        <v>39995</v>
      </c>
      <c r="B116" s="39" t="s">
        <v>2333</v>
      </c>
      <c r="C116" s="39" t="s">
        <v>2409</v>
      </c>
      <c r="D116" s="39" t="s">
        <v>2410</v>
      </c>
      <c r="E116" s="39" t="s">
        <v>2420</v>
      </c>
      <c r="F116" s="39">
        <v>1487</v>
      </c>
      <c r="G116" s="39">
        <v>622</v>
      </c>
      <c r="H116" s="39">
        <v>383</v>
      </c>
      <c r="I116" s="39">
        <v>143</v>
      </c>
      <c r="J116" s="39" t="s">
        <v>2414</v>
      </c>
      <c r="K116" s="39">
        <v>39</v>
      </c>
      <c r="L116" s="39">
        <v>37</v>
      </c>
      <c r="M116" s="39">
        <v>6</v>
      </c>
      <c r="N116" s="39">
        <v>35</v>
      </c>
      <c r="O116" s="39">
        <v>59</v>
      </c>
      <c r="P116" s="39">
        <v>50</v>
      </c>
      <c r="Q116" s="39">
        <v>35</v>
      </c>
      <c r="R116" s="39">
        <v>28</v>
      </c>
      <c r="S116" s="39">
        <v>22</v>
      </c>
      <c r="T116" s="39">
        <v>0</v>
      </c>
      <c r="U116" s="39" t="s">
        <v>2415</v>
      </c>
      <c r="V116" s="39" t="s">
        <v>2415</v>
      </c>
      <c r="W116" s="39" t="s">
        <v>2415</v>
      </c>
      <c r="X116" s="39" t="s">
        <v>2415</v>
      </c>
      <c r="Y116" s="39" t="s">
        <v>2415</v>
      </c>
      <c r="Z116" s="39">
        <v>28</v>
      </c>
    </row>
    <row r="117" spans="1:26">
      <c r="A117" s="40">
        <v>39995</v>
      </c>
      <c r="B117" s="39" t="s">
        <v>2333</v>
      </c>
      <c r="C117" s="39" t="s">
        <v>2409</v>
      </c>
      <c r="D117" s="39" t="s">
        <v>2410</v>
      </c>
      <c r="E117" s="39" t="s">
        <v>2421</v>
      </c>
      <c r="F117" s="39">
        <v>1245</v>
      </c>
      <c r="G117" s="39">
        <v>517</v>
      </c>
      <c r="H117" s="39">
        <v>315</v>
      </c>
      <c r="I117" s="39">
        <v>127</v>
      </c>
      <c r="J117" s="39" t="s">
        <v>2416</v>
      </c>
      <c r="K117" s="39">
        <v>34</v>
      </c>
      <c r="L117" s="39">
        <v>29</v>
      </c>
      <c r="M117" s="39">
        <v>3</v>
      </c>
      <c r="N117" s="39">
        <v>29</v>
      </c>
      <c r="O117" s="39">
        <v>52</v>
      </c>
      <c r="P117" s="39">
        <v>44</v>
      </c>
      <c r="Q117" s="39">
        <v>28</v>
      </c>
      <c r="R117" s="39">
        <v>26</v>
      </c>
      <c r="S117" s="39">
        <v>17</v>
      </c>
      <c r="T117" s="39">
        <v>0</v>
      </c>
      <c r="U117" s="39" t="s">
        <v>2414</v>
      </c>
      <c r="V117" s="39" t="s">
        <v>2414</v>
      </c>
      <c r="W117" s="39" t="s">
        <v>2414</v>
      </c>
      <c r="X117" s="39" t="s">
        <v>2414</v>
      </c>
      <c r="Y117" s="39" t="s">
        <v>2414</v>
      </c>
      <c r="Z117" s="39">
        <v>24</v>
      </c>
    </row>
    <row r="118" spans="1:26">
      <c r="A118" s="40">
        <v>39995</v>
      </c>
      <c r="B118" s="39" t="s">
        <v>2333</v>
      </c>
      <c r="C118" s="39" t="s">
        <v>2409</v>
      </c>
      <c r="D118" s="39" t="s">
        <v>2410</v>
      </c>
      <c r="E118" s="39" t="s">
        <v>2422</v>
      </c>
      <c r="F118" s="39">
        <v>242</v>
      </c>
      <c r="G118" s="39">
        <v>105</v>
      </c>
      <c r="H118" s="39">
        <v>68</v>
      </c>
      <c r="I118" s="39">
        <v>16</v>
      </c>
      <c r="J118" s="39" t="s">
        <v>2414</v>
      </c>
      <c r="K118" s="39">
        <v>5</v>
      </c>
      <c r="L118" s="39">
        <v>8</v>
      </c>
      <c r="M118" s="39">
        <v>3</v>
      </c>
      <c r="N118" s="39">
        <v>6</v>
      </c>
      <c r="O118" s="39">
        <v>7</v>
      </c>
      <c r="P118" s="39">
        <v>6</v>
      </c>
      <c r="Q118" s="39">
        <v>7</v>
      </c>
      <c r="R118" s="39">
        <v>2</v>
      </c>
      <c r="S118" s="39">
        <v>5</v>
      </c>
      <c r="T118" s="39">
        <v>0</v>
      </c>
      <c r="U118" s="39" t="s">
        <v>2416</v>
      </c>
      <c r="V118" s="39" t="s">
        <v>2416</v>
      </c>
      <c r="W118" s="39" t="s">
        <v>2416</v>
      </c>
      <c r="X118" s="39" t="s">
        <v>2416</v>
      </c>
      <c r="Y118" s="39" t="s">
        <v>2416</v>
      </c>
      <c r="Z118" s="39">
        <v>4</v>
      </c>
    </row>
    <row r="119" spans="1:26">
      <c r="A119" s="40">
        <v>39995</v>
      </c>
      <c r="B119" s="39" t="s">
        <v>2333</v>
      </c>
      <c r="C119" s="39" t="s">
        <v>2409</v>
      </c>
      <c r="D119" s="39" t="s">
        <v>2411</v>
      </c>
      <c r="E119" s="39" t="s">
        <v>1550</v>
      </c>
      <c r="F119" s="39">
        <v>0</v>
      </c>
      <c r="G119" s="39">
        <v>0</v>
      </c>
      <c r="H119" s="39">
        <v>0</v>
      </c>
      <c r="I119" s="39">
        <v>0</v>
      </c>
      <c r="J119" s="39" t="s">
        <v>2414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 t="s">
        <v>2415</v>
      </c>
      <c r="V119" s="39" t="s">
        <v>2415</v>
      </c>
      <c r="W119" s="39" t="s">
        <v>2415</v>
      </c>
      <c r="X119" s="39" t="s">
        <v>2415</v>
      </c>
      <c r="Y119" s="39" t="s">
        <v>2415</v>
      </c>
      <c r="Z119" s="39">
        <v>0</v>
      </c>
    </row>
    <row r="120" spans="1:26">
      <c r="A120" s="40">
        <v>39995</v>
      </c>
      <c r="B120" s="39" t="s">
        <v>2333</v>
      </c>
      <c r="C120" s="39" t="s">
        <v>2409</v>
      </c>
      <c r="D120" s="39" t="s">
        <v>2411</v>
      </c>
      <c r="E120" s="39" t="s">
        <v>2420</v>
      </c>
      <c r="F120" s="39">
        <v>0</v>
      </c>
      <c r="G120" s="39">
        <v>0</v>
      </c>
      <c r="H120" s="39">
        <v>0</v>
      </c>
      <c r="I120" s="39">
        <v>0</v>
      </c>
      <c r="J120" s="39" t="s">
        <v>2414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 t="s">
        <v>2414</v>
      </c>
      <c r="V120" s="39" t="s">
        <v>2414</v>
      </c>
      <c r="W120" s="39" t="s">
        <v>2414</v>
      </c>
      <c r="X120" s="39" t="s">
        <v>2414</v>
      </c>
      <c r="Y120" s="39" t="s">
        <v>2414</v>
      </c>
      <c r="Z120" s="39">
        <v>0</v>
      </c>
    </row>
    <row r="121" spans="1:26">
      <c r="A121" s="40">
        <v>39995</v>
      </c>
      <c r="B121" s="39" t="s">
        <v>2333</v>
      </c>
      <c r="C121" s="39" t="s">
        <v>2409</v>
      </c>
      <c r="D121" s="39" t="s">
        <v>2411</v>
      </c>
      <c r="E121" s="39" t="s">
        <v>2421</v>
      </c>
      <c r="F121" s="39">
        <v>0</v>
      </c>
      <c r="G121" s="39">
        <v>0</v>
      </c>
      <c r="H121" s="39">
        <v>0</v>
      </c>
      <c r="I121" s="39">
        <v>0</v>
      </c>
      <c r="J121" s="39" t="s">
        <v>2416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 t="s">
        <v>2416</v>
      </c>
      <c r="V121" s="39" t="s">
        <v>2416</v>
      </c>
      <c r="W121" s="39" t="s">
        <v>2416</v>
      </c>
      <c r="X121" s="39" t="s">
        <v>2416</v>
      </c>
      <c r="Y121" s="39" t="s">
        <v>2416</v>
      </c>
      <c r="Z121" s="39">
        <v>0</v>
      </c>
    </row>
    <row r="122" spans="1:26">
      <c r="A122" s="40">
        <v>39995</v>
      </c>
      <c r="B122" s="39" t="s">
        <v>2333</v>
      </c>
      <c r="C122" s="39" t="s">
        <v>2409</v>
      </c>
      <c r="D122" s="39" t="s">
        <v>2411</v>
      </c>
      <c r="E122" s="39" t="s">
        <v>2422</v>
      </c>
      <c r="F122" s="39">
        <v>0</v>
      </c>
      <c r="G122" s="39">
        <v>0</v>
      </c>
      <c r="H122" s="39">
        <v>0</v>
      </c>
      <c r="I122" s="39">
        <v>0</v>
      </c>
      <c r="J122" s="39" t="s">
        <v>2414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 t="s">
        <v>2415</v>
      </c>
      <c r="V122" s="39" t="s">
        <v>2415</v>
      </c>
      <c r="W122" s="39" t="s">
        <v>2415</v>
      </c>
      <c r="X122" s="39" t="s">
        <v>2415</v>
      </c>
      <c r="Y122" s="39" t="s">
        <v>2415</v>
      </c>
      <c r="Z122" s="39">
        <v>0</v>
      </c>
    </row>
    <row r="123" spans="1:26">
      <c r="A123" s="40">
        <v>39995</v>
      </c>
      <c r="B123" s="39" t="s">
        <v>2333</v>
      </c>
      <c r="C123" s="39" t="s">
        <v>1523</v>
      </c>
      <c r="D123" s="39" t="s">
        <v>2403</v>
      </c>
      <c r="E123" s="39" t="s">
        <v>1550</v>
      </c>
      <c r="F123" s="39" t="s">
        <v>2414</v>
      </c>
      <c r="G123" s="39" t="s">
        <v>2414</v>
      </c>
      <c r="H123" s="39" t="s">
        <v>2414</v>
      </c>
      <c r="I123" s="39" t="s">
        <v>2414</v>
      </c>
      <c r="J123" s="39" t="s">
        <v>2414</v>
      </c>
      <c r="K123" s="39" t="s">
        <v>2414</v>
      </c>
      <c r="L123" s="39" t="s">
        <v>2414</v>
      </c>
      <c r="M123" s="39" t="s">
        <v>2414</v>
      </c>
      <c r="N123" s="39" t="s">
        <v>2414</v>
      </c>
      <c r="O123" s="39" t="s">
        <v>2414</v>
      </c>
      <c r="P123" s="39" t="s">
        <v>2414</v>
      </c>
      <c r="Q123" s="39" t="s">
        <v>2414</v>
      </c>
      <c r="R123" s="39" t="s">
        <v>2414</v>
      </c>
      <c r="S123" s="39" t="s">
        <v>2414</v>
      </c>
      <c r="T123" s="39" t="s">
        <v>2414</v>
      </c>
      <c r="U123" s="39" t="s">
        <v>2414</v>
      </c>
      <c r="V123" s="39" t="s">
        <v>2414</v>
      </c>
      <c r="W123" s="39" t="s">
        <v>2414</v>
      </c>
      <c r="X123" s="39" t="s">
        <v>2414</v>
      </c>
      <c r="Y123" s="39" t="s">
        <v>2414</v>
      </c>
      <c r="Z123" s="39" t="s">
        <v>2414</v>
      </c>
    </row>
    <row r="124" spans="1:26">
      <c r="A124" s="40">
        <v>39995</v>
      </c>
      <c r="B124" s="39" t="s">
        <v>2333</v>
      </c>
      <c r="C124" s="39" t="s">
        <v>1523</v>
      </c>
      <c r="D124" s="39" t="s">
        <v>2403</v>
      </c>
      <c r="E124" s="39" t="s">
        <v>2420</v>
      </c>
      <c r="F124" s="39" t="s">
        <v>2415</v>
      </c>
      <c r="G124" s="39" t="s">
        <v>2415</v>
      </c>
      <c r="H124" s="39" t="s">
        <v>2415</v>
      </c>
      <c r="I124" s="39" t="s">
        <v>2415</v>
      </c>
      <c r="J124" s="39" t="s">
        <v>2414</v>
      </c>
      <c r="K124" s="39" t="s">
        <v>2415</v>
      </c>
      <c r="L124" s="39" t="s">
        <v>2415</v>
      </c>
      <c r="M124" s="39" t="s">
        <v>2415</v>
      </c>
      <c r="N124" s="39" t="s">
        <v>2415</v>
      </c>
      <c r="O124" s="39" t="s">
        <v>2415</v>
      </c>
      <c r="P124" s="39" t="s">
        <v>2415</v>
      </c>
      <c r="Q124" s="39" t="s">
        <v>2415</v>
      </c>
      <c r="R124" s="39" t="s">
        <v>2415</v>
      </c>
      <c r="S124" s="39" t="s">
        <v>2415</v>
      </c>
      <c r="T124" s="39" t="s">
        <v>2415</v>
      </c>
      <c r="U124" s="39" t="s">
        <v>2416</v>
      </c>
      <c r="V124" s="39" t="s">
        <v>2416</v>
      </c>
      <c r="W124" s="39" t="s">
        <v>2416</v>
      </c>
      <c r="X124" s="39" t="s">
        <v>2416</v>
      </c>
      <c r="Y124" s="39" t="s">
        <v>2416</v>
      </c>
      <c r="Z124" s="39" t="s">
        <v>2415</v>
      </c>
    </row>
    <row r="125" spans="1:26">
      <c r="A125" s="40">
        <v>39995</v>
      </c>
      <c r="B125" s="39" t="s">
        <v>2333</v>
      </c>
      <c r="C125" s="39" t="s">
        <v>1523</v>
      </c>
      <c r="D125" s="39" t="s">
        <v>2403</v>
      </c>
      <c r="E125" s="39" t="s">
        <v>2421</v>
      </c>
      <c r="F125" s="39" t="s">
        <v>2414</v>
      </c>
      <c r="G125" s="39" t="s">
        <v>2414</v>
      </c>
      <c r="H125" s="39" t="s">
        <v>2414</v>
      </c>
      <c r="I125" s="39" t="s">
        <v>2414</v>
      </c>
      <c r="J125" s="39" t="s">
        <v>2416</v>
      </c>
      <c r="K125" s="39" t="s">
        <v>2414</v>
      </c>
      <c r="L125" s="39" t="s">
        <v>2414</v>
      </c>
      <c r="M125" s="39" t="s">
        <v>2414</v>
      </c>
      <c r="N125" s="39" t="s">
        <v>2414</v>
      </c>
      <c r="O125" s="39" t="s">
        <v>2414</v>
      </c>
      <c r="P125" s="39" t="s">
        <v>2414</v>
      </c>
      <c r="Q125" s="39" t="s">
        <v>2414</v>
      </c>
      <c r="R125" s="39" t="s">
        <v>2414</v>
      </c>
      <c r="S125" s="39" t="s">
        <v>2414</v>
      </c>
      <c r="T125" s="39" t="s">
        <v>2414</v>
      </c>
      <c r="U125" s="39" t="s">
        <v>2415</v>
      </c>
      <c r="V125" s="39" t="s">
        <v>2415</v>
      </c>
      <c r="W125" s="39" t="s">
        <v>2415</v>
      </c>
      <c r="X125" s="39" t="s">
        <v>2415</v>
      </c>
      <c r="Y125" s="39" t="s">
        <v>2415</v>
      </c>
      <c r="Z125" s="39" t="s">
        <v>2414</v>
      </c>
    </row>
    <row r="126" spans="1:26">
      <c r="A126" s="40">
        <v>39995</v>
      </c>
      <c r="B126" s="39" t="s">
        <v>2333</v>
      </c>
      <c r="C126" s="39" t="s">
        <v>1523</v>
      </c>
      <c r="D126" s="39" t="s">
        <v>2403</v>
      </c>
      <c r="E126" s="39" t="s">
        <v>2422</v>
      </c>
      <c r="F126" s="39" t="s">
        <v>2414</v>
      </c>
      <c r="G126" s="39" t="s">
        <v>2414</v>
      </c>
      <c r="H126" s="39" t="s">
        <v>2414</v>
      </c>
      <c r="I126" s="39" t="s">
        <v>2414</v>
      </c>
      <c r="J126" s="39" t="s">
        <v>2414</v>
      </c>
      <c r="K126" s="39" t="s">
        <v>2414</v>
      </c>
      <c r="L126" s="39" t="s">
        <v>2414</v>
      </c>
      <c r="M126" s="39" t="s">
        <v>2414</v>
      </c>
      <c r="N126" s="39" t="s">
        <v>2414</v>
      </c>
      <c r="O126" s="39" t="s">
        <v>2414</v>
      </c>
      <c r="P126" s="39" t="s">
        <v>2414</v>
      </c>
      <c r="Q126" s="39" t="s">
        <v>2414</v>
      </c>
      <c r="R126" s="39" t="s">
        <v>2414</v>
      </c>
      <c r="S126" s="39" t="s">
        <v>2414</v>
      </c>
      <c r="T126" s="39" t="s">
        <v>2414</v>
      </c>
      <c r="U126" s="39" t="s">
        <v>2414</v>
      </c>
      <c r="V126" s="39" t="s">
        <v>2414</v>
      </c>
      <c r="W126" s="39" t="s">
        <v>2414</v>
      </c>
      <c r="X126" s="39" t="s">
        <v>2414</v>
      </c>
      <c r="Y126" s="39" t="s">
        <v>2414</v>
      </c>
      <c r="Z126" s="39" t="s">
        <v>2414</v>
      </c>
    </row>
    <row r="127" spans="1:26">
      <c r="A127" s="40">
        <v>39995</v>
      </c>
      <c r="B127" s="39" t="s">
        <v>2335</v>
      </c>
      <c r="C127" s="39" t="s">
        <v>2407</v>
      </c>
      <c r="D127" s="39" t="s">
        <v>2403</v>
      </c>
      <c r="E127" s="39" t="s">
        <v>1550</v>
      </c>
      <c r="F127" s="39">
        <v>261</v>
      </c>
      <c r="G127" s="39">
        <v>139</v>
      </c>
      <c r="H127" s="39">
        <v>54</v>
      </c>
      <c r="I127" s="39">
        <v>22</v>
      </c>
      <c r="J127" s="39" t="s">
        <v>2414</v>
      </c>
      <c r="K127" s="39">
        <v>3</v>
      </c>
      <c r="L127" s="39">
        <v>9</v>
      </c>
      <c r="M127" s="39">
        <v>3</v>
      </c>
      <c r="N127" s="39">
        <v>6</v>
      </c>
      <c r="O127" s="39">
        <v>5</v>
      </c>
      <c r="P127" s="39">
        <v>6</v>
      </c>
      <c r="Q127" s="39">
        <v>4</v>
      </c>
      <c r="R127" s="39">
        <v>5</v>
      </c>
      <c r="S127" s="39">
        <v>2</v>
      </c>
      <c r="T127" s="39">
        <v>3</v>
      </c>
      <c r="U127" s="39" t="s">
        <v>2416</v>
      </c>
      <c r="V127" s="39" t="s">
        <v>2416</v>
      </c>
      <c r="W127" s="39" t="s">
        <v>2416</v>
      </c>
      <c r="X127" s="39" t="s">
        <v>2416</v>
      </c>
      <c r="Y127" s="39" t="s">
        <v>2416</v>
      </c>
      <c r="Z127" s="39">
        <v>0</v>
      </c>
    </row>
    <row r="128" spans="1:26">
      <c r="A128" s="40">
        <v>39995</v>
      </c>
      <c r="B128" s="39" t="s">
        <v>2335</v>
      </c>
      <c r="C128" s="39" t="s">
        <v>2407</v>
      </c>
      <c r="D128" s="39" t="s">
        <v>2403</v>
      </c>
      <c r="E128" s="39" t="s">
        <v>2420</v>
      </c>
      <c r="F128" s="39">
        <v>9442</v>
      </c>
      <c r="G128" s="39">
        <v>7275</v>
      </c>
      <c r="H128" s="39">
        <v>682</v>
      </c>
      <c r="I128" s="39">
        <v>588</v>
      </c>
      <c r="J128" s="39" t="s">
        <v>2414</v>
      </c>
      <c r="K128" s="39">
        <v>53</v>
      </c>
      <c r="L128" s="39">
        <v>103</v>
      </c>
      <c r="M128" s="39">
        <v>12</v>
      </c>
      <c r="N128" s="39">
        <v>130</v>
      </c>
      <c r="O128" s="39">
        <v>193</v>
      </c>
      <c r="P128" s="39">
        <v>257</v>
      </c>
      <c r="Q128" s="39">
        <v>19</v>
      </c>
      <c r="R128" s="39">
        <v>105</v>
      </c>
      <c r="S128" s="39">
        <v>15</v>
      </c>
      <c r="T128" s="39">
        <v>10</v>
      </c>
      <c r="U128" s="39" t="s">
        <v>2415</v>
      </c>
      <c r="V128" s="39" t="s">
        <v>2415</v>
      </c>
      <c r="W128" s="39" t="s">
        <v>2415</v>
      </c>
      <c r="X128" s="39" t="s">
        <v>2415</v>
      </c>
      <c r="Y128" s="39" t="s">
        <v>2415</v>
      </c>
      <c r="Z128" s="39">
        <v>0</v>
      </c>
    </row>
    <row r="129" spans="1:26">
      <c r="A129" s="40">
        <v>39995</v>
      </c>
      <c r="B129" s="39" t="s">
        <v>2335</v>
      </c>
      <c r="C129" s="39" t="s">
        <v>2407</v>
      </c>
      <c r="D129" s="39" t="s">
        <v>2403</v>
      </c>
      <c r="E129" s="39" t="s">
        <v>2421</v>
      </c>
      <c r="F129" s="39">
        <v>7533</v>
      </c>
      <c r="G129" s="39">
        <v>5928</v>
      </c>
      <c r="H129" s="39">
        <v>482</v>
      </c>
      <c r="I129" s="39">
        <v>465</v>
      </c>
      <c r="J129" s="39" t="s">
        <v>2416</v>
      </c>
      <c r="K129" s="39">
        <v>15</v>
      </c>
      <c r="L129" s="39">
        <v>72</v>
      </c>
      <c r="M129" s="39">
        <v>9</v>
      </c>
      <c r="N129" s="39">
        <v>115</v>
      </c>
      <c r="O129" s="39">
        <v>156</v>
      </c>
      <c r="P129" s="39">
        <v>218</v>
      </c>
      <c r="Q129" s="39">
        <v>16</v>
      </c>
      <c r="R129" s="39">
        <v>37</v>
      </c>
      <c r="S129" s="39">
        <v>13</v>
      </c>
      <c r="T129" s="39">
        <v>7</v>
      </c>
      <c r="U129" s="39" t="s">
        <v>2414</v>
      </c>
      <c r="V129" s="39" t="s">
        <v>2414</v>
      </c>
      <c r="W129" s="39" t="s">
        <v>2414</v>
      </c>
      <c r="X129" s="39" t="s">
        <v>2414</v>
      </c>
      <c r="Y129" s="39" t="s">
        <v>2414</v>
      </c>
      <c r="Z129" s="39">
        <v>0</v>
      </c>
    </row>
    <row r="130" spans="1:26">
      <c r="A130" s="40">
        <v>39995</v>
      </c>
      <c r="B130" s="39" t="s">
        <v>2335</v>
      </c>
      <c r="C130" s="39" t="s">
        <v>2407</v>
      </c>
      <c r="D130" s="39" t="s">
        <v>2403</v>
      </c>
      <c r="E130" s="39" t="s">
        <v>2422</v>
      </c>
      <c r="F130" s="39">
        <v>1909</v>
      </c>
      <c r="G130" s="39">
        <v>1347</v>
      </c>
      <c r="H130" s="39">
        <v>200</v>
      </c>
      <c r="I130" s="39">
        <v>123</v>
      </c>
      <c r="J130" s="39" t="s">
        <v>2414</v>
      </c>
      <c r="K130" s="39">
        <v>38</v>
      </c>
      <c r="L130" s="39">
        <v>31</v>
      </c>
      <c r="M130" s="39">
        <v>3</v>
      </c>
      <c r="N130" s="39">
        <v>15</v>
      </c>
      <c r="O130" s="39">
        <v>37</v>
      </c>
      <c r="P130" s="39">
        <v>39</v>
      </c>
      <c r="Q130" s="39">
        <v>3</v>
      </c>
      <c r="R130" s="39">
        <v>68</v>
      </c>
      <c r="S130" s="39">
        <v>2</v>
      </c>
      <c r="T130" s="39">
        <v>3</v>
      </c>
      <c r="U130" s="39" t="s">
        <v>2416</v>
      </c>
      <c r="V130" s="39" t="s">
        <v>2416</v>
      </c>
      <c r="W130" s="39" t="s">
        <v>2416</v>
      </c>
      <c r="X130" s="39" t="s">
        <v>2416</v>
      </c>
      <c r="Y130" s="39" t="s">
        <v>2416</v>
      </c>
      <c r="Z130" s="39">
        <v>0</v>
      </c>
    </row>
    <row r="131" spans="1:26">
      <c r="A131" s="40">
        <v>39995</v>
      </c>
      <c r="B131" s="39" t="s">
        <v>2335</v>
      </c>
      <c r="C131" s="39" t="s">
        <v>2408</v>
      </c>
      <c r="D131" s="39" t="s">
        <v>2403</v>
      </c>
      <c r="E131" s="39" t="s">
        <v>1550</v>
      </c>
      <c r="F131" s="39">
        <v>25</v>
      </c>
      <c r="G131" s="39">
        <v>12</v>
      </c>
      <c r="H131" s="39">
        <v>5</v>
      </c>
      <c r="I131" s="39">
        <v>2</v>
      </c>
      <c r="J131" s="39" t="s">
        <v>2414</v>
      </c>
      <c r="K131" s="39">
        <v>0</v>
      </c>
      <c r="L131" s="39">
        <v>2</v>
      </c>
      <c r="M131" s="39">
        <v>0</v>
      </c>
      <c r="N131" s="39">
        <v>1</v>
      </c>
      <c r="O131" s="39">
        <v>0</v>
      </c>
      <c r="P131" s="39">
        <v>0</v>
      </c>
      <c r="Q131" s="39">
        <v>0</v>
      </c>
      <c r="R131" s="39">
        <v>2</v>
      </c>
      <c r="S131" s="39">
        <v>0</v>
      </c>
      <c r="T131" s="39">
        <v>1</v>
      </c>
      <c r="U131" s="39" t="s">
        <v>2415</v>
      </c>
      <c r="V131" s="39" t="s">
        <v>2415</v>
      </c>
      <c r="W131" s="39" t="s">
        <v>2415</v>
      </c>
      <c r="X131" s="39" t="s">
        <v>2415</v>
      </c>
      <c r="Y131" s="39" t="s">
        <v>2415</v>
      </c>
      <c r="Z131" s="39">
        <v>0</v>
      </c>
    </row>
    <row r="132" spans="1:26">
      <c r="A132" s="40">
        <v>39995</v>
      </c>
      <c r="B132" s="39" t="s">
        <v>2335</v>
      </c>
      <c r="C132" s="39" t="s">
        <v>2408</v>
      </c>
      <c r="D132" s="39" t="s">
        <v>2403</v>
      </c>
      <c r="E132" s="39" t="s">
        <v>2420</v>
      </c>
      <c r="F132" s="39">
        <v>63</v>
      </c>
      <c r="G132" s="39">
        <v>28</v>
      </c>
      <c r="H132" s="39">
        <v>22</v>
      </c>
      <c r="I132" s="39">
        <v>2</v>
      </c>
      <c r="J132" s="39" t="s">
        <v>2414</v>
      </c>
      <c r="K132" s="39">
        <v>0</v>
      </c>
      <c r="L132" s="39">
        <v>4</v>
      </c>
      <c r="M132" s="39">
        <v>0</v>
      </c>
      <c r="N132" s="39">
        <v>2</v>
      </c>
      <c r="O132" s="39">
        <v>0</v>
      </c>
      <c r="P132" s="39">
        <v>0</v>
      </c>
      <c r="Q132" s="39">
        <v>0</v>
      </c>
      <c r="R132" s="39">
        <v>3</v>
      </c>
      <c r="S132" s="39">
        <v>0</v>
      </c>
      <c r="T132" s="39">
        <v>2</v>
      </c>
      <c r="U132" s="39" t="s">
        <v>2414</v>
      </c>
      <c r="V132" s="39" t="s">
        <v>2414</v>
      </c>
      <c r="W132" s="39" t="s">
        <v>2414</v>
      </c>
      <c r="X132" s="39" t="s">
        <v>2414</v>
      </c>
      <c r="Y132" s="39" t="s">
        <v>2414</v>
      </c>
      <c r="Z132" s="39">
        <v>0</v>
      </c>
    </row>
    <row r="133" spans="1:26">
      <c r="A133" s="40">
        <v>39995</v>
      </c>
      <c r="B133" s="39" t="s">
        <v>2335</v>
      </c>
      <c r="C133" s="39" t="s">
        <v>2408</v>
      </c>
      <c r="D133" s="39" t="s">
        <v>2403</v>
      </c>
      <c r="E133" s="39" t="s">
        <v>2421</v>
      </c>
      <c r="F133" s="39">
        <v>34</v>
      </c>
      <c r="G133" s="39">
        <v>16</v>
      </c>
      <c r="H133" s="39">
        <v>10</v>
      </c>
      <c r="I133" s="39">
        <v>2</v>
      </c>
      <c r="J133" s="39" t="s">
        <v>2416</v>
      </c>
      <c r="K133" s="39">
        <v>0</v>
      </c>
      <c r="L133" s="39">
        <v>1</v>
      </c>
      <c r="M133" s="39">
        <v>0</v>
      </c>
      <c r="N133" s="39">
        <v>1</v>
      </c>
      <c r="O133" s="39">
        <v>0</v>
      </c>
      <c r="P133" s="39">
        <v>0</v>
      </c>
      <c r="Q133" s="39">
        <v>0</v>
      </c>
      <c r="R133" s="39">
        <v>2</v>
      </c>
      <c r="S133" s="39">
        <v>0</v>
      </c>
      <c r="T133" s="39">
        <v>2</v>
      </c>
      <c r="U133" s="39" t="s">
        <v>2416</v>
      </c>
      <c r="V133" s="39" t="s">
        <v>2416</v>
      </c>
      <c r="W133" s="39" t="s">
        <v>2416</v>
      </c>
      <c r="X133" s="39" t="s">
        <v>2416</v>
      </c>
      <c r="Y133" s="39" t="s">
        <v>2416</v>
      </c>
      <c r="Z133" s="39">
        <v>0</v>
      </c>
    </row>
    <row r="134" spans="1:26">
      <c r="A134" s="40">
        <v>39995</v>
      </c>
      <c r="B134" s="39" t="s">
        <v>2335</v>
      </c>
      <c r="C134" s="39" t="s">
        <v>2408</v>
      </c>
      <c r="D134" s="39" t="s">
        <v>2403</v>
      </c>
      <c r="E134" s="39" t="s">
        <v>2422</v>
      </c>
      <c r="F134" s="39">
        <v>29</v>
      </c>
      <c r="G134" s="39">
        <v>12</v>
      </c>
      <c r="H134" s="39">
        <v>12</v>
      </c>
      <c r="I134" s="39">
        <v>0</v>
      </c>
      <c r="J134" s="39" t="s">
        <v>2414</v>
      </c>
      <c r="K134" s="39">
        <v>0</v>
      </c>
      <c r="L134" s="39">
        <v>3</v>
      </c>
      <c r="M134" s="39">
        <v>0</v>
      </c>
      <c r="N134" s="39">
        <v>1</v>
      </c>
      <c r="O134" s="39">
        <v>0</v>
      </c>
      <c r="P134" s="39">
        <v>0</v>
      </c>
      <c r="Q134" s="39">
        <v>0</v>
      </c>
      <c r="R134" s="39">
        <v>1</v>
      </c>
      <c r="S134" s="39">
        <v>0</v>
      </c>
      <c r="T134" s="39">
        <v>0</v>
      </c>
      <c r="U134" s="39" t="s">
        <v>2415</v>
      </c>
      <c r="V134" s="39" t="s">
        <v>2415</v>
      </c>
      <c r="W134" s="39" t="s">
        <v>2415</v>
      </c>
      <c r="X134" s="39" t="s">
        <v>2415</v>
      </c>
      <c r="Y134" s="39" t="s">
        <v>2415</v>
      </c>
      <c r="Z134" s="39">
        <v>0</v>
      </c>
    </row>
    <row r="135" spans="1:26">
      <c r="A135" s="40">
        <v>39995</v>
      </c>
      <c r="B135" s="39" t="s">
        <v>2335</v>
      </c>
      <c r="C135" s="39" t="s">
        <v>2409</v>
      </c>
      <c r="D135" s="39" t="s">
        <v>2403</v>
      </c>
      <c r="E135" s="39" t="s">
        <v>1550</v>
      </c>
      <c r="F135" s="39">
        <v>236</v>
      </c>
      <c r="G135" s="39">
        <v>127</v>
      </c>
      <c r="H135" s="39">
        <v>49</v>
      </c>
      <c r="I135" s="39">
        <v>20</v>
      </c>
      <c r="J135" s="39" t="s">
        <v>2414</v>
      </c>
      <c r="K135" s="39">
        <v>3</v>
      </c>
      <c r="L135" s="39">
        <v>7</v>
      </c>
      <c r="M135" s="39">
        <v>3</v>
      </c>
      <c r="N135" s="39">
        <v>5</v>
      </c>
      <c r="O135" s="39">
        <v>5</v>
      </c>
      <c r="P135" s="39">
        <v>6</v>
      </c>
      <c r="Q135" s="39">
        <v>4</v>
      </c>
      <c r="R135" s="39">
        <v>3</v>
      </c>
      <c r="S135" s="39">
        <v>2</v>
      </c>
      <c r="T135" s="39">
        <v>2</v>
      </c>
      <c r="U135" s="39" t="s">
        <v>2414</v>
      </c>
      <c r="V135" s="39" t="s">
        <v>2414</v>
      </c>
      <c r="W135" s="39" t="s">
        <v>2414</v>
      </c>
      <c r="X135" s="39" t="s">
        <v>2414</v>
      </c>
      <c r="Y135" s="39" t="s">
        <v>2414</v>
      </c>
      <c r="Z135" s="39">
        <v>0</v>
      </c>
    </row>
    <row r="136" spans="1:26">
      <c r="A136" s="40">
        <v>39995</v>
      </c>
      <c r="B136" s="39" t="s">
        <v>2335</v>
      </c>
      <c r="C136" s="39" t="s">
        <v>2409</v>
      </c>
      <c r="D136" s="39" t="s">
        <v>2403</v>
      </c>
      <c r="E136" s="39" t="s">
        <v>2420</v>
      </c>
      <c r="F136" s="39">
        <v>9379</v>
      </c>
      <c r="G136" s="39">
        <v>7247</v>
      </c>
      <c r="H136" s="39">
        <v>660</v>
      </c>
      <c r="I136" s="39">
        <v>586</v>
      </c>
      <c r="J136" s="39" t="s">
        <v>2414</v>
      </c>
      <c r="K136" s="39">
        <v>53</v>
      </c>
      <c r="L136" s="39">
        <v>99</v>
      </c>
      <c r="M136" s="39">
        <v>12</v>
      </c>
      <c r="N136" s="39">
        <v>128</v>
      </c>
      <c r="O136" s="39">
        <v>193</v>
      </c>
      <c r="P136" s="39">
        <v>257</v>
      </c>
      <c r="Q136" s="39">
        <v>19</v>
      </c>
      <c r="R136" s="39">
        <v>102</v>
      </c>
      <c r="S136" s="39">
        <v>15</v>
      </c>
      <c r="T136" s="39">
        <v>8</v>
      </c>
      <c r="U136" s="39" t="s">
        <v>2416</v>
      </c>
      <c r="V136" s="39" t="s">
        <v>2416</v>
      </c>
      <c r="W136" s="39" t="s">
        <v>2416</v>
      </c>
      <c r="X136" s="39" t="s">
        <v>2416</v>
      </c>
      <c r="Y136" s="39" t="s">
        <v>2416</v>
      </c>
      <c r="Z136" s="39">
        <v>0</v>
      </c>
    </row>
    <row r="137" spans="1:26">
      <c r="A137" s="40">
        <v>39995</v>
      </c>
      <c r="B137" s="39" t="s">
        <v>2335</v>
      </c>
      <c r="C137" s="39" t="s">
        <v>2409</v>
      </c>
      <c r="D137" s="39" t="s">
        <v>2403</v>
      </c>
      <c r="E137" s="39" t="s">
        <v>2421</v>
      </c>
      <c r="F137" s="39">
        <v>7499</v>
      </c>
      <c r="G137" s="39">
        <v>5912</v>
      </c>
      <c r="H137" s="39">
        <v>472</v>
      </c>
      <c r="I137" s="39">
        <v>463</v>
      </c>
      <c r="J137" s="39" t="s">
        <v>2416</v>
      </c>
      <c r="K137" s="39">
        <v>15</v>
      </c>
      <c r="L137" s="39">
        <v>71</v>
      </c>
      <c r="M137" s="39">
        <v>9</v>
      </c>
      <c r="N137" s="39">
        <v>114</v>
      </c>
      <c r="O137" s="39">
        <v>156</v>
      </c>
      <c r="P137" s="39">
        <v>218</v>
      </c>
      <c r="Q137" s="39">
        <v>16</v>
      </c>
      <c r="R137" s="39">
        <v>35</v>
      </c>
      <c r="S137" s="39">
        <v>13</v>
      </c>
      <c r="T137" s="39">
        <v>5</v>
      </c>
      <c r="U137" s="39" t="s">
        <v>2415</v>
      </c>
      <c r="V137" s="39" t="s">
        <v>2415</v>
      </c>
      <c r="W137" s="39" t="s">
        <v>2415</v>
      </c>
      <c r="X137" s="39" t="s">
        <v>2415</v>
      </c>
      <c r="Y137" s="39" t="s">
        <v>2415</v>
      </c>
      <c r="Z137" s="39">
        <v>0</v>
      </c>
    </row>
    <row r="138" spans="1:26">
      <c r="A138" s="40">
        <v>39995</v>
      </c>
      <c r="B138" s="39" t="s">
        <v>2335</v>
      </c>
      <c r="C138" s="39" t="s">
        <v>2409</v>
      </c>
      <c r="D138" s="39" t="s">
        <v>2403</v>
      </c>
      <c r="E138" s="39" t="s">
        <v>2422</v>
      </c>
      <c r="F138" s="39">
        <v>1880</v>
      </c>
      <c r="G138" s="39">
        <v>1335</v>
      </c>
      <c r="H138" s="39">
        <v>188</v>
      </c>
      <c r="I138" s="39">
        <v>123</v>
      </c>
      <c r="J138" s="39" t="s">
        <v>2414</v>
      </c>
      <c r="K138" s="39">
        <v>38</v>
      </c>
      <c r="L138" s="39">
        <v>28</v>
      </c>
      <c r="M138" s="39">
        <v>3</v>
      </c>
      <c r="N138" s="39">
        <v>14</v>
      </c>
      <c r="O138" s="39">
        <v>37</v>
      </c>
      <c r="P138" s="39">
        <v>39</v>
      </c>
      <c r="Q138" s="39">
        <v>3</v>
      </c>
      <c r="R138" s="39">
        <v>67</v>
      </c>
      <c r="S138" s="39">
        <v>2</v>
      </c>
      <c r="T138" s="39">
        <v>3</v>
      </c>
      <c r="U138" s="39" t="s">
        <v>2414</v>
      </c>
      <c r="V138" s="39" t="s">
        <v>2414</v>
      </c>
      <c r="W138" s="39" t="s">
        <v>2414</v>
      </c>
      <c r="X138" s="39" t="s">
        <v>2414</v>
      </c>
      <c r="Y138" s="39" t="s">
        <v>2414</v>
      </c>
      <c r="Z138" s="39">
        <v>0</v>
      </c>
    </row>
    <row r="139" spans="1:26">
      <c r="A139" s="40">
        <v>39995</v>
      </c>
      <c r="B139" s="39" t="s">
        <v>2335</v>
      </c>
      <c r="C139" s="39" t="s">
        <v>2409</v>
      </c>
      <c r="D139" s="39" t="s">
        <v>2410</v>
      </c>
      <c r="E139" s="39" t="s">
        <v>1550</v>
      </c>
      <c r="F139" s="39">
        <v>236</v>
      </c>
      <c r="G139" s="39">
        <v>127</v>
      </c>
      <c r="H139" s="39">
        <v>49</v>
      </c>
      <c r="I139" s="39">
        <v>20</v>
      </c>
      <c r="J139" s="39" t="s">
        <v>2414</v>
      </c>
      <c r="K139" s="39">
        <v>3</v>
      </c>
      <c r="L139" s="39">
        <v>7</v>
      </c>
      <c r="M139" s="39">
        <v>3</v>
      </c>
      <c r="N139" s="39">
        <v>5</v>
      </c>
      <c r="O139" s="39">
        <v>5</v>
      </c>
      <c r="P139" s="39">
        <v>6</v>
      </c>
      <c r="Q139" s="39">
        <v>4</v>
      </c>
      <c r="R139" s="39">
        <v>3</v>
      </c>
      <c r="S139" s="39">
        <v>2</v>
      </c>
      <c r="T139" s="39">
        <v>2</v>
      </c>
      <c r="U139" s="39" t="s">
        <v>2416</v>
      </c>
      <c r="V139" s="39" t="s">
        <v>2416</v>
      </c>
      <c r="W139" s="39" t="s">
        <v>2416</v>
      </c>
      <c r="X139" s="39" t="s">
        <v>2416</v>
      </c>
      <c r="Y139" s="39" t="s">
        <v>2416</v>
      </c>
      <c r="Z139" s="39">
        <v>0</v>
      </c>
    </row>
    <row r="140" spans="1:26">
      <c r="A140" s="40">
        <v>39995</v>
      </c>
      <c r="B140" s="39" t="s">
        <v>2335</v>
      </c>
      <c r="C140" s="39" t="s">
        <v>2409</v>
      </c>
      <c r="D140" s="39" t="s">
        <v>2410</v>
      </c>
      <c r="E140" s="39" t="s">
        <v>2420</v>
      </c>
      <c r="F140" s="39">
        <v>9379</v>
      </c>
      <c r="G140" s="39">
        <v>7247</v>
      </c>
      <c r="H140" s="39">
        <v>660</v>
      </c>
      <c r="I140" s="39">
        <v>586</v>
      </c>
      <c r="J140" s="39" t="s">
        <v>2414</v>
      </c>
      <c r="K140" s="39">
        <v>53</v>
      </c>
      <c r="L140" s="39">
        <v>99</v>
      </c>
      <c r="M140" s="39">
        <v>12</v>
      </c>
      <c r="N140" s="39">
        <v>128</v>
      </c>
      <c r="O140" s="39">
        <v>193</v>
      </c>
      <c r="P140" s="39">
        <v>257</v>
      </c>
      <c r="Q140" s="39">
        <v>19</v>
      </c>
      <c r="R140" s="39">
        <v>102</v>
      </c>
      <c r="S140" s="39">
        <v>15</v>
      </c>
      <c r="T140" s="39">
        <v>8</v>
      </c>
      <c r="U140" s="39" t="s">
        <v>2415</v>
      </c>
      <c r="V140" s="39" t="s">
        <v>2415</v>
      </c>
      <c r="W140" s="39" t="s">
        <v>2415</v>
      </c>
      <c r="X140" s="39" t="s">
        <v>2415</v>
      </c>
      <c r="Y140" s="39" t="s">
        <v>2415</v>
      </c>
      <c r="Z140" s="39">
        <v>0</v>
      </c>
    </row>
    <row r="141" spans="1:26">
      <c r="A141" s="40">
        <v>39995</v>
      </c>
      <c r="B141" s="39" t="s">
        <v>2335</v>
      </c>
      <c r="C141" s="39" t="s">
        <v>2409</v>
      </c>
      <c r="D141" s="39" t="s">
        <v>2410</v>
      </c>
      <c r="E141" s="39" t="s">
        <v>2421</v>
      </c>
      <c r="F141" s="39">
        <v>7499</v>
      </c>
      <c r="G141" s="39">
        <v>5912</v>
      </c>
      <c r="H141" s="39">
        <v>472</v>
      </c>
      <c r="I141" s="39">
        <v>463</v>
      </c>
      <c r="J141" s="39" t="s">
        <v>2416</v>
      </c>
      <c r="K141" s="39">
        <v>15</v>
      </c>
      <c r="L141" s="39">
        <v>71</v>
      </c>
      <c r="M141" s="39">
        <v>9</v>
      </c>
      <c r="N141" s="39">
        <v>114</v>
      </c>
      <c r="O141" s="39">
        <v>156</v>
      </c>
      <c r="P141" s="39">
        <v>218</v>
      </c>
      <c r="Q141" s="39">
        <v>16</v>
      </c>
      <c r="R141" s="39">
        <v>35</v>
      </c>
      <c r="S141" s="39">
        <v>13</v>
      </c>
      <c r="T141" s="39">
        <v>5</v>
      </c>
      <c r="U141" s="39" t="s">
        <v>2414</v>
      </c>
      <c r="V141" s="39" t="s">
        <v>2414</v>
      </c>
      <c r="W141" s="39" t="s">
        <v>2414</v>
      </c>
      <c r="X141" s="39" t="s">
        <v>2414</v>
      </c>
      <c r="Y141" s="39" t="s">
        <v>2414</v>
      </c>
      <c r="Z141" s="39">
        <v>0</v>
      </c>
    </row>
    <row r="142" spans="1:26">
      <c r="A142" s="40">
        <v>39995</v>
      </c>
      <c r="B142" s="39" t="s">
        <v>2335</v>
      </c>
      <c r="C142" s="39" t="s">
        <v>2409</v>
      </c>
      <c r="D142" s="39" t="s">
        <v>2410</v>
      </c>
      <c r="E142" s="39" t="s">
        <v>2422</v>
      </c>
      <c r="F142" s="39">
        <v>1880</v>
      </c>
      <c r="G142" s="39">
        <v>1335</v>
      </c>
      <c r="H142" s="39">
        <v>188</v>
      </c>
      <c r="I142" s="39">
        <v>123</v>
      </c>
      <c r="J142" s="39" t="s">
        <v>2414</v>
      </c>
      <c r="K142" s="39">
        <v>38</v>
      </c>
      <c r="L142" s="39">
        <v>28</v>
      </c>
      <c r="M142" s="39">
        <v>3</v>
      </c>
      <c r="N142" s="39">
        <v>14</v>
      </c>
      <c r="O142" s="39">
        <v>37</v>
      </c>
      <c r="P142" s="39">
        <v>39</v>
      </c>
      <c r="Q142" s="39">
        <v>3</v>
      </c>
      <c r="R142" s="39">
        <v>67</v>
      </c>
      <c r="S142" s="39">
        <v>2</v>
      </c>
      <c r="T142" s="39">
        <v>3</v>
      </c>
      <c r="U142" s="39" t="s">
        <v>2416</v>
      </c>
      <c r="V142" s="39" t="s">
        <v>2416</v>
      </c>
      <c r="W142" s="39" t="s">
        <v>2416</v>
      </c>
      <c r="X142" s="39" t="s">
        <v>2416</v>
      </c>
      <c r="Y142" s="39" t="s">
        <v>2416</v>
      </c>
      <c r="Z142" s="39">
        <v>0</v>
      </c>
    </row>
    <row r="143" spans="1:26">
      <c r="A143" s="40">
        <v>39995</v>
      </c>
      <c r="B143" s="39" t="s">
        <v>2335</v>
      </c>
      <c r="C143" s="39" t="s">
        <v>2409</v>
      </c>
      <c r="D143" s="39" t="s">
        <v>2411</v>
      </c>
      <c r="E143" s="39" t="s">
        <v>1550</v>
      </c>
      <c r="F143" s="39">
        <v>0</v>
      </c>
      <c r="G143" s="39">
        <v>0</v>
      </c>
      <c r="H143" s="39">
        <v>0</v>
      </c>
      <c r="I143" s="39">
        <v>0</v>
      </c>
      <c r="J143" s="39" t="s">
        <v>2414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 t="s">
        <v>2415</v>
      </c>
      <c r="V143" s="39" t="s">
        <v>2415</v>
      </c>
      <c r="W143" s="39" t="s">
        <v>2415</v>
      </c>
      <c r="X143" s="39" t="s">
        <v>2415</v>
      </c>
      <c r="Y143" s="39" t="s">
        <v>2415</v>
      </c>
      <c r="Z143" s="39">
        <v>0</v>
      </c>
    </row>
    <row r="144" spans="1:26">
      <c r="A144" s="40">
        <v>39995</v>
      </c>
      <c r="B144" s="39" t="s">
        <v>2335</v>
      </c>
      <c r="C144" s="39" t="s">
        <v>2409</v>
      </c>
      <c r="D144" s="39" t="s">
        <v>2411</v>
      </c>
      <c r="E144" s="39" t="s">
        <v>2420</v>
      </c>
      <c r="F144" s="39">
        <v>0</v>
      </c>
      <c r="G144" s="39">
        <v>0</v>
      </c>
      <c r="H144" s="39">
        <v>0</v>
      </c>
      <c r="I144" s="39">
        <v>0</v>
      </c>
      <c r="J144" s="39" t="s">
        <v>2414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 t="s">
        <v>2414</v>
      </c>
      <c r="V144" s="39" t="s">
        <v>2414</v>
      </c>
      <c r="W144" s="39" t="s">
        <v>2414</v>
      </c>
      <c r="X144" s="39" t="s">
        <v>2414</v>
      </c>
      <c r="Y144" s="39" t="s">
        <v>2414</v>
      </c>
      <c r="Z144" s="39">
        <v>0</v>
      </c>
    </row>
    <row r="145" spans="1:26">
      <c r="A145" s="40">
        <v>39995</v>
      </c>
      <c r="B145" s="39" t="s">
        <v>2335</v>
      </c>
      <c r="C145" s="39" t="s">
        <v>2409</v>
      </c>
      <c r="D145" s="39" t="s">
        <v>2411</v>
      </c>
      <c r="E145" s="39" t="s">
        <v>2421</v>
      </c>
      <c r="F145" s="39">
        <v>0</v>
      </c>
      <c r="G145" s="39">
        <v>0</v>
      </c>
      <c r="H145" s="39">
        <v>0</v>
      </c>
      <c r="I145" s="39">
        <v>0</v>
      </c>
      <c r="J145" s="39" t="s">
        <v>2416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 t="s">
        <v>2416</v>
      </c>
      <c r="V145" s="39" t="s">
        <v>2416</v>
      </c>
      <c r="W145" s="39" t="s">
        <v>2416</v>
      </c>
      <c r="X145" s="39" t="s">
        <v>2416</v>
      </c>
      <c r="Y145" s="39" t="s">
        <v>2416</v>
      </c>
      <c r="Z145" s="39">
        <v>0</v>
      </c>
    </row>
    <row r="146" spans="1:26">
      <c r="A146" s="40">
        <v>39995</v>
      </c>
      <c r="B146" s="39" t="s">
        <v>2335</v>
      </c>
      <c r="C146" s="39" t="s">
        <v>2409</v>
      </c>
      <c r="D146" s="39" t="s">
        <v>2411</v>
      </c>
      <c r="E146" s="39" t="s">
        <v>2422</v>
      </c>
      <c r="F146" s="39">
        <v>0</v>
      </c>
      <c r="G146" s="39">
        <v>0</v>
      </c>
      <c r="H146" s="39">
        <v>0</v>
      </c>
      <c r="I146" s="39">
        <v>0</v>
      </c>
      <c r="J146" s="39" t="s">
        <v>2414</v>
      </c>
      <c r="K146" s="39">
        <v>0</v>
      </c>
      <c r="L146" s="39">
        <v>0</v>
      </c>
      <c r="M146" s="39">
        <v>0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 t="s">
        <v>2415</v>
      </c>
      <c r="V146" s="39" t="s">
        <v>2415</v>
      </c>
      <c r="W146" s="39" t="s">
        <v>2415</v>
      </c>
      <c r="X146" s="39" t="s">
        <v>2415</v>
      </c>
      <c r="Y146" s="39" t="s">
        <v>2415</v>
      </c>
      <c r="Z146" s="39">
        <v>0</v>
      </c>
    </row>
    <row r="147" spans="1:26">
      <c r="A147" s="40">
        <v>39995</v>
      </c>
      <c r="B147" s="39" t="s">
        <v>2335</v>
      </c>
      <c r="C147" s="39" t="s">
        <v>1523</v>
      </c>
      <c r="D147" s="39" t="s">
        <v>2403</v>
      </c>
      <c r="E147" s="39" t="s">
        <v>1550</v>
      </c>
      <c r="F147" s="39" t="s">
        <v>2414</v>
      </c>
      <c r="G147" s="39" t="s">
        <v>2414</v>
      </c>
      <c r="H147" s="39" t="s">
        <v>2414</v>
      </c>
      <c r="I147" s="39" t="s">
        <v>2414</v>
      </c>
      <c r="J147" s="39" t="s">
        <v>2414</v>
      </c>
      <c r="K147" s="39" t="s">
        <v>2414</v>
      </c>
      <c r="L147" s="39" t="s">
        <v>2414</v>
      </c>
      <c r="M147" s="39" t="s">
        <v>2414</v>
      </c>
      <c r="N147" s="39" t="s">
        <v>2414</v>
      </c>
      <c r="O147" s="39" t="s">
        <v>2414</v>
      </c>
      <c r="P147" s="39" t="s">
        <v>2414</v>
      </c>
      <c r="Q147" s="39" t="s">
        <v>2414</v>
      </c>
      <c r="R147" s="39" t="s">
        <v>2414</v>
      </c>
      <c r="S147" s="39" t="s">
        <v>2414</v>
      </c>
      <c r="T147" s="39" t="s">
        <v>2414</v>
      </c>
      <c r="U147" s="39" t="s">
        <v>2414</v>
      </c>
      <c r="V147" s="39" t="s">
        <v>2414</v>
      </c>
      <c r="W147" s="39" t="s">
        <v>2414</v>
      </c>
      <c r="X147" s="39" t="s">
        <v>2414</v>
      </c>
      <c r="Y147" s="39" t="s">
        <v>2414</v>
      </c>
      <c r="Z147" s="39" t="s">
        <v>2414</v>
      </c>
    </row>
    <row r="148" spans="1:26">
      <c r="A148" s="40">
        <v>39995</v>
      </c>
      <c r="B148" s="39" t="s">
        <v>2335</v>
      </c>
      <c r="C148" s="39" t="s">
        <v>1523</v>
      </c>
      <c r="D148" s="39" t="s">
        <v>2403</v>
      </c>
      <c r="E148" s="39" t="s">
        <v>2420</v>
      </c>
      <c r="F148" s="39" t="s">
        <v>2414</v>
      </c>
      <c r="G148" s="39" t="s">
        <v>2414</v>
      </c>
      <c r="H148" s="39" t="s">
        <v>2414</v>
      </c>
      <c r="I148" s="39" t="s">
        <v>2414</v>
      </c>
      <c r="J148" s="39" t="s">
        <v>2414</v>
      </c>
      <c r="K148" s="39" t="s">
        <v>2414</v>
      </c>
      <c r="L148" s="39" t="s">
        <v>2414</v>
      </c>
      <c r="M148" s="39" t="s">
        <v>2414</v>
      </c>
      <c r="N148" s="39" t="s">
        <v>2414</v>
      </c>
      <c r="O148" s="39" t="s">
        <v>2414</v>
      </c>
      <c r="P148" s="39" t="s">
        <v>2414</v>
      </c>
      <c r="Q148" s="39" t="s">
        <v>2414</v>
      </c>
      <c r="R148" s="39" t="s">
        <v>2414</v>
      </c>
      <c r="S148" s="39" t="s">
        <v>2414</v>
      </c>
      <c r="T148" s="39" t="s">
        <v>2414</v>
      </c>
      <c r="U148" s="39" t="s">
        <v>2416</v>
      </c>
      <c r="V148" s="39" t="s">
        <v>2416</v>
      </c>
      <c r="W148" s="39" t="s">
        <v>2416</v>
      </c>
      <c r="X148" s="39" t="s">
        <v>2416</v>
      </c>
      <c r="Y148" s="39" t="s">
        <v>2416</v>
      </c>
      <c r="Z148" s="39" t="s">
        <v>2414</v>
      </c>
    </row>
    <row r="149" spans="1:26">
      <c r="A149" s="40">
        <v>39995</v>
      </c>
      <c r="B149" s="39" t="s">
        <v>2335</v>
      </c>
      <c r="C149" s="39" t="s">
        <v>1523</v>
      </c>
      <c r="D149" s="39" t="s">
        <v>2403</v>
      </c>
      <c r="E149" s="39" t="s">
        <v>2421</v>
      </c>
      <c r="F149" s="39" t="s">
        <v>2414</v>
      </c>
      <c r="G149" s="39" t="s">
        <v>2414</v>
      </c>
      <c r="H149" s="39" t="s">
        <v>2414</v>
      </c>
      <c r="I149" s="39" t="s">
        <v>2414</v>
      </c>
      <c r="J149" s="39" t="s">
        <v>2416</v>
      </c>
      <c r="K149" s="39" t="s">
        <v>2414</v>
      </c>
      <c r="L149" s="39" t="s">
        <v>2414</v>
      </c>
      <c r="M149" s="39" t="s">
        <v>2414</v>
      </c>
      <c r="N149" s="39" t="s">
        <v>2414</v>
      </c>
      <c r="O149" s="39" t="s">
        <v>2414</v>
      </c>
      <c r="P149" s="39" t="s">
        <v>2414</v>
      </c>
      <c r="Q149" s="39" t="s">
        <v>2414</v>
      </c>
      <c r="R149" s="39" t="s">
        <v>2414</v>
      </c>
      <c r="S149" s="39" t="s">
        <v>2414</v>
      </c>
      <c r="T149" s="39" t="s">
        <v>2414</v>
      </c>
      <c r="U149" s="39" t="s">
        <v>2415</v>
      </c>
      <c r="V149" s="39" t="s">
        <v>2415</v>
      </c>
      <c r="W149" s="39" t="s">
        <v>2415</v>
      </c>
      <c r="X149" s="39" t="s">
        <v>2415</v>
      </c>
      <c r="Y149" s="39" t="s">
        <v>2415</v>
      </c>
      <c r="Z149" s="39" t="s">
        <v>2414</v>
      </c>
    </row>
    <row r="150" spans="1:26">
      <c r="A150" s="40">
        <v>39995</v>
      </c>
      <c r="B150" s="39" t="s">
        <v>2335</v>
      </c>
      <c r="C150" s="39" t="s">
        <v>1523</v>
      </c>
      <c r="D150" s="39" t="s">
        <v>2403</v>
      </c>
      <c r="E150" s="39" t="s">
        <v>2422</v>
      </c>
      <c r="F150" s="39" t="s">
        <v>2416</v>
      </c>
      <c r="G150" s="39" t="s">
        <v>2416</v>
      </c>
      <c r="H150" s="39" t="s">
        <v>2416</v>
      </c>
      <c r="I150" s="39" t="s">
        <v>2416</v>
      </c>
      <c r="J150" s="39" t="s">
        <v>2414</v>
      </c>
      <c r="K150" s="39" t="s">
        <v>2416</v>
      </c>
      <c r="L150" s="39" t="s">
        <v>2416</v>
      </c>
      <c r="M150" s="39" t="s">
        <v>2416</v>
      </c>
      <c r="N150" s="39" t="s">
        <v>2416</v>
      </c>
      <c r="O150" s="39" t="s">
        <v>2416</v>
      </c>
      <c r="P150" s="39" t="s">
        <v>2416</v>
      </c>
      <c r="Q150" s="39" t="s">
        <v>2416</v>
      </c>
      <c r="R150" s="39" t="s">
        <v>2416</v>
      </c>
      <c r="S150" s="39" t="s">
        <v>2416</v>
      </c>
      <c r="T150" s="39" t="s">
        <v>2416</v>
      </c>
      <c r="U150" s="39" t="s">
        <v>2414</v>
      </c>
      <c r="V150" s="39" t="s">
        <v>2414</v>
      </c>
      <c r="W150" s="39" t="s">
        <v>2414</v>
      </c>
      <c r="X150" s="39" t="s">
        <v>2414</v>
      </c>
      <c r="Y150" s="39" t="s">
        <v>2414</v>
      </c>
      <c r="Z150" s="39" t="s">
        <v>2416</v>
      </c>
    </row>
    <row r="151" spans="1:26">
      <c r="A151" s="40">
        <v>39995</v>
      </c>
      <c r="B151" s="39" t="s">
        <v>2337</v>
      </c>
      <c r="C151" s="39" t="s">
        <v>2407</v>
      </c>
      <c r="D151" s="39" t="s">
        <v>2403</v>
      </c>
      <c r="E151" s="39" t="s">
        <v>1550</v>
      </c>
      <c r="F151" s="39">
        <v>1</v>
      </c>
      <c r="G151" s="39">
        <v>0</v>
      </c>
      <c r="H151" s="39">
        <v>0</v>
      </c>
      <c r="I151" s="39">
        <v>1</v>
      </c>
      <c r="J151" s="39" t="s">
        <v>2414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 t="s">
        <v>2416</v>
      </c>
      <c r="V151" s="39" t="s">
        <v>2416</v>
      </c>
      <c r="W151" s="39" t="s">
        <v>2416</v>
      </c>
      <c r="X151" s="39" t="s">
        <v>2416</v>
      </c>
      <c r="Y151" s="39" t="s">
        <v>2416</v>
      </c>
      <c r="Z151" s="39">
        <v>0</v>
      </c>
    </row>
    <row r="152" spans="1:26">
      <c r="A152" s="40">
        <v>39995</v>
      </c>
      <c r="B152" s="39" t="s">
        <v>2337</v>
      </c>
      <c r="C152" s="39" t="s">
        <v>2407</v>
      </c>
      <c r="D152" s="39" t="s">
        <v>2403</v>
      </c>
      <c r="E152" s="39" t="s">
        <v>2420</v>
      </c>
      <c r="F152" s="39">
        <v>0</v>
      </c>
      <c r="G152" s="39">
        <v>0</v>
      </c>
      <c r="H152" s="39">
        <v>0</v>
      </c>
      <c r="I152" s="39">
        <v>0</v>
      </c>
      <c r="J152" s="39" t="s">
        <v>2414</v>
      </c>
      <c r="K152" s="39">
        <v>0</v>
      </c>
      <c r="L152" s="39">
        <v>0</v>
      </c>
      <c r="M152" s="39">
        <v>0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 t="s">
        <v>2415</v>
      </c>
      <c r="V152" s="39" t="s">
        <v>2415</v>
      </c>
      <c r="W152" s="39" t="s">
        <v>2415</v>
      </c>
      <c r="X152" s="39" t="s">
        <v>2415</v>
      </c>
      <c r="Y152" s="39" t="s">
        <v>2415</v>
      </c>
      <c r="Z152" s="39">
        <v>0</v>
      </c>
    </row>
    <row r="153" spans="1:26">
      <c r="A153" s="40">
        <v>39995</v>
      </c>
      <c r="B153" s="39" t="s">
        <v>2337</v>
      </c>
      <c r="C153" s="39" t="s">
        <v>2407</v>
      </c>
      <c r="D153" s="39" t="s">
        <v>2403</v>
      </c>
      <c r="E153" s="39" t="s">
        <v>2421</v>
      </c>
      <c r="F153" s="39">
        <v>0</v>
      </c>
      <c r="G153" s="39">
        <v>0</v>
      </c>
      <c r="H153" s="39">
        <v>0</v>
      </c>
      <c r="I153" s="39">
        <v>0</v>
      </c>
      <c r="J153" s="39" t="s">
        <v>2416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 t="s">
        <v>2414</v>
      </c>
      <c r="V153" s="39" t="s">
        <v>2414</v>
      </c>
      <c r="W153" s="39" t="s">
        <v>2414</v>
      </c>
      <c r="X153" s="39" t="s">
        <v>2414</v>
      </c>
      <c r="Y153" s="39" t="s">
        <v>2414</v>
      </c>
      <c r="Z153" s="39">
        <v>0</v>
      </c>
    </row>
    <row r="154" spans="1:26">
      <c r="A154" s="40">
        <v>39995</v>
      </c>
      <c r="B154" s="39" t="s">
        <v>2337</v>
      </c>
      <c r="C154" s="39" t="s">
        <v>2407</v>
      </c>
      <c r="D154" s="39" t="s">
        <v>2403</v>
      </c>
      <c r="E154" s="39" t="s">
        <v>2422</v>
      </c>
      <c r="F154" s="39">
        <v>0</v>
      </c>
      <c r="G154" s="39">
        <v>0</v>
      </c>
      <c r="H154" s="39">
        <v>0</v>
      </c>
      <c r="I154" s="39">
        <v>0</v>
      </c>
      <c r="J154" s="39" t="s">
        <v>2414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 t="s">
        <v>2416</v>
      </c>
      <c r="V154" s="39" t="s">
        <v>2416</v>
      </c>
      <c r="W154" s="39" t="s">
        <v>2416</v>
      </c>
      <c r="X154" s="39" t="s">
        <v>2416</v>
      </c>
      <c r="Y154" s="39" t="s">
        <v>2416</v>
      </c>
      <c r="Z154" s="39">
        <v>0</v>
      </c>
    </row>
    <row r="155" spans="1:26">
      <c r="A155" s="40">
        <v>39995</v>
      </c>
      <c r="B155" s="39" t="s">
        <v>2337</v>
      </c>
      <c r="C155" s="39" t="s">
        <v>2408</v>
      </c>
      <c r="D155" s="39" t="s">
        <v>2403</v>
      </c>
      <c r="E155" s="39" t="s">
        <v>1550</v>
      </c>
      <c r="F155" s="39">
        <v>0</v>
      </c>
      <c r="G155" s="39">
        <v>0</v>
      </c>
      <c r="H155" s="39">
        <v>0</v>
      </c>
      <c r="I155" s="39">
        <v>0</v>
      </c>
      <c r="J155" s="39" t="s">
        <v>2414</v>
      </c>
      <c r="K155" s="39">
        <v>0</v>
      </c>
      <c r="L155" s="39">
        <v>0</v>
      </c>
      <c r="M155" s="39">
        <v>0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 t="s">
        <v>2415</v>
      </c>
      <c r="V155" s="39" t="s">
        <v>2415</v>
      </c>
      <c r="W155" s="39" t="s">
        <v>2415</v>
      </c>
      <c r="X155" s="39" t="s">
        <v>2415</v>
      </c>
      <c r="Y155" s="39" t="s">
        <v>2415</v>
      </c>
      <c r="Z155" s="39">
        <v>0</v>
      </c>
    </row>
    <row r="156" spans="1:26">
      <c r="A156" s="40">
        <v>39995</v>
      </c>
      <c r="B156" s="39" t="s">
        <v>2337</v>
      </c>
      <c r="C156" s="39" t="s">
        <v>2408</v>
      </c>
      <c r="D156" s="39" t="s">
        <v>2403</v>
      </c>
      <c r="E156" s="39" t="s">
        <v>2420</v>
      </c>
      <c r="F156" s="39">
        <v>0</v>
      </c>
      <c r="G156" s="39">
        <v>0</v>
      </c>
      <c r="H156" s="39">
        <v>0</v>
      </c>
      <c r="I156" s="39">
        <v>0</v>
      </c>
      <c r="J156" s="39" t="s">
        <v>2414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 t="s">
        <v>2414</v>
      </c>
      <c r="V156" s="39" t="s">
        <v>2414</v>
      </c>
      <c r="W156" s="39" t="s">
        <v>2414</v>
      </c>
      <c r="X156" s="39" t="s">
        <v>2414</v>
      </c>
      <c r="Y156" s="39" t="s">
        <v>2414</v>
      </c>
      <c r="Z156" s="39">
        <v>0</v>
      </c>
    </row>
    <row r="157" spans="1:26">
      <c r="A157" s="40">
        <v>39995</v>
      </c>
      <c r="B157" s="39" t="s">
        <v>2337</v>
      </c>
      <c r="C157" s="39" t="s">
        <v>2408</v>
      </c>
      <c r="D157" s="39" t="s">
        <v>2403</v>
      </c>
      <c r="E157" s="39" t="s">
        <v>2421</v>
      </c>
      <c r="F157" s="39">
        <v>0</v>
      </c>
      <c r="G157" s="39">
        <v>0</v>
      </c>
      <c r="H157" s="39">
        <v>0</v>
      </c>
      <c r="I157" s="39">
        <v>0</v>
      </c>
      <c r="J157" s="39" t="s">
        <v>2416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 t="s">
        <v>2416</v>
      </c>
      <c r="V157" s="39" t="s">
        <v>2416</v>
      </c>
      <c r="W157" s="39" t="s">
        <v>2416</v>
      </c>
      <c r="X157" s="39" t="s">
        <v>2416</v>
      </c>
      <c r="Y157" s="39" t="s">
        <v>2416</v>
      </c>
      <c r="Z157" s="39">
        <v>0</v>
      </c>
    </row>
    <row r="158" spans="1:26">
      <c r="A158" s="40">
        <v>39995</v>
      </c>
      <c r="B158" s="39" t="s">
        <v>2337</v>
      </c>
      <c r="C158" s="39" t="s">
        <v>2408</v>
      </c>
      <c r="D158" s="39" t="s">
        <v>2403</v>
      </c>
      <c r="E158" s="39" t="s">
        <v>2422</v>
      </c>
      <c r="F158" s="39">
        <v>0</v>
      </c>
      <c r="G158" s="39">
        <v>0</v>
      </c>
      <c r="H158" s="39">
        <v>0</v>
      </c>
      <c r="I158" s="39">
        <v>0</v>
      </c>
      <c r="J158" s="39" t="s">
        <v>2414</v>
      </c>
      <c r="K158" s="39">
        <v>0</v>
      </c>
      <c r="L158" s="39">
        <v>0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 t="s">
        <v>2415</v>
      </c>
      <c r="V158" s="39" t="s">
        <v>2415</v>
      </c>
      <c r="W158" s="39" t="s">
        <v>2415</v>
      </c>
      <c r="X158" s="39" t="s">
        <v>2415</v>
      </c>
      <c r="Y158" s="39" t="s">
        <v>2415</v>
      </c>
      <c r="Z158" s="39">
        <v>0</v>
      </c>
    </row>
    <row r="159" spans="1:26">
      <c r="A159" s="40">
        <v>39995</v>
      </c>
      <c r="B159" s="39" t="s">
        <v>2337</v>
      </c>
      <c r="C159" s="39" t="s">
        <v>2409</v>
      </c>
      <c r="D159" s="39" t="s">
        <v>2403</v>
      </c>
      <c r="E159" s="39" t="s">
        <v>1550</v>
      </c>
      <c r="F159" s="39">
        <v>1</v>
      </c>
      <c r="G159" s="39">
        <v>0</v>
      </c>
      <c r="H159" s="39">
        <v>0</v>
      </c>
      <c r="I159" s="39">
        <v>1</v>
      </c>
      <c r="J159" s="39" t="s">
        <v>2414</v>
      </c>
      <c r="K159" s="39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 t="s">
        <v>2414</v>
      </c>
      <c r="V159" s="39" t="s">
        <v>2414</v>
      </c>
      <c r="W159" s="39" t="s">
        <v>2414</v>
      </c>
      <c r="X159" s="39" t="s">
        <v>2414</v>
      </c>
      <c r="Y159" s="39" t="s">
        <v>2414</v>
      </c>
      <c r="Z159" s="39">
        <v>0</v>
      </c>
    </row>
    <row r="160" spans="1:26">
      <c r="A160" s="40">
        <v>39995</v>
      </c>
      <c r="B160" s="39" t="s">
        <v>2337</v>
      </c>
      <c r="C160" s="39" t="s">
        <v>2409</v>
      </c>
      <c r="D160" s="39" t="s">
        <v>2403</v>
      </c>
      <c r="E160" s="39" t="s">
        <v>2420</v>
      </c>
      <c r="F160" s="39">
        <v>0</v>
      </c>
      <c r="G160" s="39">
        <v>0</v>
      </c>
      <c r="H160" s="39">
        <v>0</v>
      </c>
      <c r="I160" s="39">
        <v>0</v>
      </c>
      <c r="J160" s="39" t="s">
        <v>2414</v>
      </c>
      <c r="K160" s="39">
        <v>0</v>
      </c>
      <c r="L160" s="39">
        <v>0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 t="s">
        <v>2416</v>
      </c>
      <c r="V160" s="39" t="s">
        <v>2416</v>
      </c>
      <c r="W160" s="39" t="s">
        <v>2416</v>
      </c>
      <c r="X160" s="39" t="s">
        <v>2416</v>
      </c>
      <c r="Y160" s="39" t="s">
        <v>2416</v>
      </c>
      <c r="Z160" s="39">
        <v>0</v>
      </c>
    </row>
    <row r="161" spans="1:26">
      <c r="A161" s="40">
        <v>39995</v>
      </c>
      <c r="B161" s="39" t="s">
        <v>2337</v>
      </c>
      <c r="C161" s="39" t="s">
        <v>2409</v>
      </c>
      <c r="D161" s="39" t="s">
        <v>2403</v>
      </c>
      <c r="E161" s="39" t="s">
        <v>2421</v>
      </c>
      <c r="F161" s="39">
        <v>0</v>
      </c>
      <c r="G161" s="39">
        <v>0</v>
      </c>
      <c r="H161" s="39">
        <v>0</v>
      </c>
      <c r="I161" s="39">
        <v>0</v>
      </c>
      <c r="J161" s="39" t="s">
        <v>2416</v>
      </c>
      <c r="K161" s="39">
        <v>0</v>
      </c>
      <c r="L161" s="39">
        <v>0</v>
      </c>
      <c r="M161" s="39">
        <v>0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 t="s">
        <v>2415</v>
      </c>
      <c r="V161" s="39" t="s">
        <v>2415</v>
      </c>
      <c r="W161" s="39" t="s">
        <v>2415</v>
      </c>
      <c r="X161" s="39" t="s">
        <v>2415</v>
      </c>
      <c r="Y161" s="39" t="s">
        <v>2415</v>
      </c>
      <c r="Z161" s="39">
        <v>0</v>
      </c>
    </row>
    <row r="162" spans="1:26">
      <c r="A162" s="40">
        <v>39995</v>
      </c>
      <c r="B162" s="39" t="s">
        <v>2337</v>
      </c>
      <c r="C162" s="39" t="s">
        <v>2409</v>
      </c>
      <c r="D162" s="39" t="s">
        <v>2403</v>
      </c>
      <c r="E162" s="39" t="s">
        <v>2422</v>
      </c>
      <c r="F162" s="39">
        <v>0</v>
      </c>
      <c r="G162" s="39">
        <v>0</v>
      </c>
      <c r="H162" s="39">
        <v>0</v>
      </c>
      <c r="I162" s="39">
        <v>0</v>
      </c>
      <c r="J162" s="39" t="s">
        <v>2414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 t="s">
        <v>2414</v>
      </c>
      <c r="V162" s="39" t="s">
        <v>2414</v>
      </c>
      <c r="W162" s="39" t="s">
        <v>2414</v>
      </c>
      <c r="X162" s="39" t="s">
        <v>2414</v>
      </c>
      <c r="Y162" s="39" t="s">
        <v>2414</v>
      </c>
      <c r="Z162" s="39">
        <v>0</v>
      </c>
    </row>
    <row r="163" spans="1:26">
      <c r="A163" s="40">
        <v>39995</v>
      </c>
      <c r="B163" s="39" t="s">
        <v>2337</v>
      </c>
      <c r="C163" s="39" t="s">
        <v>2409</v>
      </c>
      <c r="D163" s="39" t="s">
        <v>2410</v>
      </c>
      <c r="E163" s="39" t="s">
        <v>1550</v>
      </c>
      <c r="F163" s="39">
        <v>1</v>
      </c>
      <c r="G163" s="39">
        <v>0</v>
      </c>
      <c r="H163" s="39">
        <v>0</v>
      </c>
      <c r="I163" s="39">
        <v>1</v>
      </c>
      <c r="J163" s="39" t="s">
        <v>2414</v>
      </c>
      <c r="K163" s="39">
        <v>0</v>
      </c>
      <c r="L163" s="39">
        <v>0</v>
      </c>
      <c r="M163" s="39">
        <v>0</v>
      </c>
      <c r="N163" s="39">
        <v>0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 t="s">
        <v>2416</v>
      </c>
      <c r="V163" s="39" t="s">
        <v>2416</v>
      </c>
      <c r="W163" s="39" t="s">
        <v>2416</v>
      </c>
      <c r="X163" s="39" t="s">
        <v>2416</v>
      </c>
      <c r="Y163" s="39" t="s">
        <v>2416</v>
      </c>
      <c r="Z163" s="39">
        <v>0</v>
      </c>
    </row>
    <row r="164" spans="1:26">
      <c r="A164" s="40">
        <v>39995</v>
      </c>
      <c r="B164" s="39" t="s">
        <v>2337</v>
      </c>
      <c r="C164" s="39" t="s">
        <v>2409</v>
      </c>
      <c r="D164" s="39" t="s">
        <v>2410</v>
      </c>
      <c r="E164" s="39" t="s">
        <v>2420</v>
      </c>
      <c r="F164" s="39">
        <v>0</v>
      </c>
      <c r="G164" s="39">
        <v>0</v>
      </c>
      <c r="H164" s="39">
        <v>0</v>
      </c>
      <c r="I164" s="39">
        <v>0</v>
      </c>
      <c r="J164" s="39" t="s">
        <v>2414</v>
      </c>
      <c r="K164" s="39">
        <v>0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 t="s">
        <v>2415</v>
      </c>
      <c r="V164" s="39" t="s">
        <v>2415</v>
      </c>
      <c r="W164" s="39" t="s">
        <v>2415</v>
      </c>
      <c r="X164" s="39" t="s">
        <v>2415</v>
      </c>
      <c r="Y164" s="39" t="s">
        <v>2415</v>
      </c>
      <c r="Z164" s="39">
        <v>0</v>
      </c>
    </row>
    <row r="165" spans="1:26">
      <c r="A165" s="40">
        <v>39995</v>
      </c>
      <c r="B165" s="39" t="s">
        <v>2337</v>
      </c>
      <c r="C165" s="39" t="s">
        <v>2409</v>
      </c>
      <c r="D165" s="39" t="s">
        <v>2410</v>
      </c>
      <c r="E165" s="39" t="s">
        <v>2421</v>
      </c>
      <c r="F165" s="39">
        <v>0</v>
      </c>
      <c r="G165" s="39">
        <v>0</v>
      </c>
      <c r="H165" s="39">
        <v>0</v>
      </c>
      <c r="I165" s="39">
        <v>0</v>
      </c>
      <c r="J165" s="39" t="s">
        <v>2416</v>
      </c>
      <c r="K165" s="39">
        <v>0</v>
      </c>
      <c r="L165" s="39">
        <v>0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 t="s">
        <v>2414</v>
      </c>
      <c r="V165" s="39" t="s">
        <v>2414</v>
      </c>
      <c r="W165" s="39" t="s">
        <v>2414</v>
      </c>
      <c r="X165" s="39" t="s">
        <v>2414</v>
      </c>
      <c r="Y165" s="39" t="s">
        <v>2414</v>
      </c>
      <c r="Z165" s="39">
        <v>0</v>
      </c>
    </row>
    <row r="166" spans="1:26">
      <c r="A166" s="40">
        <v>39995</v>
      </c>
      <c r="B166" s="39" t="s">
        <v>2337</v>
      </c>
      <c r="C166" s="39" t="s">
        <v>2409</v>
      </c>
      <c r="D166" s="39" t="s">
        <v>2410</v>
      </c>
      <c r="E166" s="39" t="s">
        <v>2422</v>
      </c>
      <c r="F166" s="39">
        <v>0</v>
      </c>
      <c r="G166" s="39">
        <v>0</v>
      </c>
      <c r="H166" s="39">
        <v>0</v>
      </c>
      <c r="I166" s="39">
        <v>0</v>
      </c>
      <c r="J166" s="39" t="s">
        <v>2414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 t="s">
        <v>2416</v>
      </c>
      <c r="V166" s="39" t="s">
        <v>2416</v>
      </c>
      <c r="W166" s="39" t="s">
        <v>2416</v>
      </c>
      <c r="X166" s="39" t="s">
        <v>2416</v>
      </c>
      <c r="Y166" s="39" t="s">
        <v>2416</v>
      </c>
      <c r="Z166" s="39">
        <v>0</v>
      </c>
    </row>
    <row r="167" spans="1:26">
      <c r="A167" s="40">
        <v>39995</v>
      </c>
      <c r="B167" s="39" t="s">
        <v>2337</v>
      </c>
      <c r="C167" s="39" t="s">
        <v>2409</v>
      </c>
      <c r="D167" s="39" t="s">
        <v>2411</v>
      </c>
      <c r="E167" s="39" t="s">
        <v>1550</v>
      </c>
      <c r="F167" s="39">
        <v>0</v>
      </c>
      <c r="G167" s="39">
        <v>0</v>
      </c>
      <c r="H167" s="39">
        <v>0</v>
      </c>
      <c r="I167" s="39">
        <v>0</v>
      </c>
      <c r="J167" s="39" t="s">
        <v>2414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 t="s">
        <v>2415</v>
      </c>
      <c r="V167" s="39" t="s">
        <v>2415</v>
      </c>
      <c r="W167" s="39" t="s">
        <v>2415</v>
      </c>
      <c r="X167" s="39" t="s">
        <v>2415</v>
      </c>
      <c r="Y167" s="39" t="s">
        <v>2415</v>
      </c>
      <c r="Z167" s="39">
        <v>0</v>
      </c>
    </row>
    <row r="168" spans="1:26">
      <c r="A168" s="40">
        <v>39995</v>
      </c>
      <c r="B168" s="39" t="s">
        <v>2337</v>
      </c>
      <c r="C168" s="39" t="s">
        <v>2409</v>
      </c>
      <c r="D168" s="39" t="s">
        <v>2411</v>
      </c>
      <c r="E168" s="39" t="s">
        <v>2420</v>
      </c>
      <c r="F168" s="39">
        <v>0</v>
      </c>
      <c r="G168" s="39">
        <v>0</v>
      </c>
      <c r="H168" s="39">
        <v>0</v>
      </c>
      <c r="I168" s="39">
        <v>0</v>
      </c>
      <c r="J168" s="39" t="s">
        <v>2414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 t="s">
        <v>2414</v>
      </c>
      <c r="V168" s="39" t="s">
        <v>2414</v>
      </c>
      <c r="W168" s="39" t="s">
        <v>2414</v>
      </c>
      <c r="X168" s="39" t="s">
        <v>2414</v>
      </c>
      <c r="Y168" s="39" t="s">
        <v>2414</v>
      </c>
      <c r="Z168" s="39">
        <v>0</v>
      </c>
    </row>
    <row r="169" spans="1:26">
      <c r="A169" s="40">
        <v>39995</v>
      </c>
      <c r="B169" s="39" t="s">
        <v>2337</v>
      </c>
      <c r="C169" s="39" t="s">
        <v>2409</v>
      </c>
      <c r="D169" s="39" t="s">
        <v>2411</v>
      </c>
      <c r="E169" s="39" t="s">
        <v>2421</v>
      </c>
      <c r="F169" s="39">
        <v>0</v>
      </c>
      <c r="G169" s="39">
        <v>0</v>
      </c>
      <c r="H169" s="39">
        <v>0</v>
      </c>
      <c r="I169" s="39">
        <v>0</v>
      </c>
      <c r="J169" s="39" t="s">
        <v>2416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 t="s">
        <v>2416</v>
      </c>
      <c r="V169" s="39" t="s">
        <v>2416</v>
      </c>
      <c r="W169" s="39" t="s">
        <v>2416</v>
      </c>
      <c r="X169" s="39" t="s">
        <v>2416</v>
      </c>
      <c r="Y169" s="39" t="s">
        <v>2416</v>
      </c>
      <c r="Z169" s="39">
        <v>0</v>
      </c>
    </row>
    <row r="170" spans="1:26">
      <c r="A170" s="40">
        <v>39995</v>
      </c>
      <c r="B170" s="39" t="s">
        <v>2337</v>
      </c>
      <c r="C170" s="39" t="s">
        <v>2409</v>
      </c>
      <c r="D170" s="39" t="s">
        <v>2411</v>
      </c>
      <c r="E170" s="39" t="s">
        <v>2422</v>
      </c>
      <c r="F170" s="39">
        <v>0</v>
      </c>
      <c r="G170" s="39">
        <v>0</v>
      </c>
      <c r="H170" s="39">
        <v>0</v>
      </c>
      <c r="I170" s="39">
        <v>0</v>
      </c>
      <c r="J170" s="39" t="s">
        <v>2414</v>
      </c>
      <c r="K170" s="39">
        <v>0</v>
      </c>
      <c r="L170" s="39">
        <v>0</v>
      </c>
      <c r="M170" s="39">
        <v>0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 t="s">
        <v>2415</v>
      </c>
      <c r="V170" s="39" t="s">
        <v>2415</v>
      </c>
      <c r="W170" s="39" t="s">
        <v>2415</v>
      </c>
      <c r="X170" s="39" t="s">
        <v>2415</v>
      </c>
      <c r="Y170" s="39" t="s">
        <v>2415</v>
      </c>
      <c r="Z170" s="39">
        <v>0</v>
      </c>
    </row>
    <row r="171" spans="1:26">
      <c r="A171" s="40">
        <v>39995</v>
      </c>
      <c r="B171" s="39" t="s">
        <v>2337</v>
      </c>
      <c r="C171" s="39" t="s">
        <v>1523</v>
      </c>
      <c r="D171" s="39" t="s">
        <v>2403</v>
      </c>
      <c r="E171" s="39" t="s">
        <v>1550</v>
      </c>
      <c r="F171" s="39" t="s">
        <v>2414</v>
      </c>
      <c r="G171" s="39" t="s">
        <v>2414</v>
      </c>
      <c r="H171" s="39" t="s">
        <v>2414</v>
      </c>
      <c r="I171" s="39" t="s">
        <v>2414</v>
      </c>
      <c r="J171" s="39" t="s">
        <v>2414</v>
      </c>
      <c r="K171" s="39" t="s">
        <v>2414</v>
      </c>
      <c r="L171" s="39" t="s">
        <v>2414</v>
      </c>
      <c r="M171" s="39" t="s">
        <v>2414</v>
      </c>
      <c r="N171" s="39" t="s">
        <v>2414</v>
      </c>
      <c r="O171" s="39" t="s">
        <v>2414</v>
      </c>
      <c r="P171" s="39" t="s">
        <v>2414</v>
      </c>
      <c r="Q171" s="39" t="s">
        <v>2414</v>
      </c>
      <c r="R171" s="39" t="s">
        <v>2414</v>
      </c>
      <c r="S171" s="39" t="s">
        <v>2414</v>
      </c>
      <c r="T171" s="39" t="s">
        <v>2414</v>
      </c>
      <c r="U171" s="39" t="s">
        <v>2414</v>
      </c>
      <c r="V171" s="39" t="s">
        <v>2414</v>
      </c>
      <c r="W171" s="39" t="s">
        <v>2414</v>
      </c>
      <c r="X171" s="39" t="s">
        <v>2414</v>
      </c>
      <c r="Y171" s="39" t="s">
        <v>2414</v>
      </c>
      <c r="Z171" s="39" t="s">
        <v>2414</v>
      </c>
    </row>
    <row r="172" spans="1:26">
      <c r="A172" s="40">
        <v>39995</v>
      </c>
      <c r="B172" s="39" t="s">
        <v>2337</v>
      </c>
      <c r="C172" s="39" t="s">
        <v>1523</v>
      </c>
      <c r="D172" s="39" t="s">
        <v>2403</v>
      </c>
      <c r="E172" s="39" t="s">
        <v>2420</v>
      </c>
      <c r="F172" s="39" t="s">
        <v>2414</v>
      </c>
      <c r="G172" s="39" t="s">
        <v>2414</v>
      </c>
      <c r="H172" s="39" t="s">
        <v>2414</v>
      </c>
      <c r="I172" s="39" t="s">
        <v>2414</v>
      </c>
      <c r="J172" s="39" t="s">
        <v>2414</v>
      </c>
      <c r="K172" s="39" t="s">
        <v>2414</v>
      </c>
      <c r="L172" s="39" t="s">
        <v>2414</v>
      </c>
      <c r="M172" s="39" t="s">
        <v>2414</v>
      </c>
      <c r="N172" s="39" t="s">
        <v>2414</v>
      </c>
      <c r="O172" s="39" t="s">
        <v>2414</v>
      </c>
      <c r="P172" s="39" t="s">
        <v>2414</v>
      </c>
      <c r="Q172" s="39" t="s">
        <v>2414</v>
      </c>
      <c r="R172" s="39" t="s">
        <v>2414</v>
      </c>
      <c r="S172" s="39" t="s">
        <v>2414</v>
      </c>
      <c r="T172" s="39" t="s">
        <v>2414</v>
      </c>
      <c r="U172" s="39" t="s">
        <v>2416</v>
      </c>
      <c r="V172" s="39" t="s">
        <v>2416</v>
      </c>
      <c r="W172" s="39" t="s">
        <v>2416</v>
      </c>
      <c r="X172" s="39" t="s">
        <v>2416</v>
      </c>
      <c r="Y172" s="39" t="s">
        <v>2416</v>
      </c>
      <c r="Z172" s="39" t="s">
        <v>2414</v>
      </c>
    </row>
    <row r="173" spans="1:26">
      <c r="A173" s="40">
        <v>39995</v>
      </c>
      <c r="B173" s="39" t="s">
        <v>2337</v>
      </c>
      <c r="C173" s="39" t="s">
        <v>1523</v>
      </c>
      <c r="D173" s="39" t="s">
        <v>2403</v>
      </c>
      <c r="E173" s="39" t="s">
        <v>2421</v>
      </c>
      <c r="F173" s="39" t="s">
        <v>2414</v>
      </c>
      <c r="G173" s="39" t="s">
        <v>2414</v>
      </c>
      <c r="H173" s="39" t="s">
        <v>2414</v>
      </c>
      <c r="I173" s="39" t="s">
        <v>2414</v>
      </c>
      <c r="J173" s="39" t="s">
        <v>2416</v>
      </c>
      <c r="K173" s="39" t="s">
        <v>2414</v>
      </c>
      <c r="L173" s="39" t="s">
        <v>2414</v>
      </c>
      <c r="M173" s="39" t="s">
        <v>2414</v>
      </c>
      <c r="N173" s="39" t="s">
        <v>2414</v>
      </c>
      <c r="O173" s="39" t="s">
        <v>2414</v>
      </c>
      <c r="P173" s="39" t="s">
        <v>2414</v>
      </c>
      <c r="Q173" s="39" t="s">
        <v>2414</v>
      </c>
      <c r="R173" s="39" t="s">
        <v>2414</v>
      </c>
      <c r="S173" s="39" t="s">
        <v>2414</v>
      </c>
      <c r="T173" s="39" t="s">
        <v>2414</v>
      </c>
      <c r="U173" s="39" t="s">
        <v>2415</v>
      </c>
      <c r="V173" s="39" t="s">
        <v>2415</v>
      </c>
      <c r="W173" s="39" t="s">
        <v>2415</v>
      </c>
      <c r="X173" s="39" t="s">
        <v>2415</v>
      </c>
      <c r="Y173" s="39" t="s">
        <v>2415</v>
      </c>
      <c r="Z173" s="39" t="s">
        <v>2414</v>
      </c>
    </row>
    <row r="174" spans="1:26">
      <c r="A174" s="40">
        <v>39995</v>
      </c>
      <c r="B174" s="39" t="s">
        <v>2337</v>
      </c>
      <c r="C174" s="39" t="s">
        <v>1523</v>
      </c>
      <c r="D174" s="39" t="s">
        <v>2403</v>
      </c>
      <c r="E174" s="39" t="s">
        <v>2422</v>
      </c>
      <c r="F174" s="39" t="s">
        <v>2416</v>
      </c>
      <c r="G174" s="39" t="s">
        <v>2416</v>
      </c>
      <c r="H174" s="39" t="s">
        <v>2416</v>
      </c>
      <c r="I174" s="39" t="s">
        <v>2416</v>
      </c>
      <c r="J174" s="39" t="s">
        <v>2414</v>
      </c>
      <c r="K174" s="39" t="s">
        <v>2416</v>
      </c>
      <c r="L174" s="39" t="s">
        <v>2416</v>
      </c>
      <c r="M174" s="39" t="s">
        <v>2416</v>
      </c>
      <c r="N174" s="39" t="s">
        <v>2416</v>
      </c>
      <c r="O174" s="39" t="s">
        <v>2416</v>
      </c>
      <c r="P174" s="39" t="s">
        <v>2416</v>
      </c>
      <c r="Q174" s="39" t="s">
        <v>2416</v>
      </c>
      <c r="R174" s="39" t="s">
        <v>2416</v>
      </c>
      <c r="S174" s="39" t="s">
        <v>2416</v>
      </c>
      <c r="T174" s="39" t="s">
        <v>2416</v>
      </c>
      <c r="U174" s="39" t="s">
        <v>2414</v>
      </c>
      <c r="V174" s="39" t="s">
        <v>2414</v>
      </c>
      <c r="W174" s="39" t="s">
        <v>2414</v>
      </c>
      <c r="X174" s="39" t="s">
        <v>2414</v>
      </c>
      <c r="Y174" s="39" t="s">
        <v>2414</v>
      </c>
      <c r="Z174" s="39" t="s">
        <v>2416</v>
      </c>
    </row>
    <row r="175" spans="1:26">
      <c r="A175" s="40">
        <v>39995</v>
      </c>
      <c r="B175" s="39" t="s">
        <v>2339</v>
      </c>
      <c r="C175" s="39" t="s">
        <v>2407</v>
      </c>
      <c r="D175" s="39" t="s">
        <v>2403</v>
      </c>
      <c r="E175" s="39" t="s">
        <v>1550</v>
      </c>
      <c r="F175" s="39">
        <v>9</v>
      </c>
      <c r="G175" s="39">
        <v>0</v>
      </c>
      <c r="H175" s="39">
        <v>3</v>
      </c>
      <c r="I175" s="39">
        <v>0</v>
      </c>
      <c r="J175" s="39" t="s">
        <v>2414</v>
      </c>
      <c r="K175" s="39">
        <v>0</v>
      </c>
      <c r="L175" s="39">
        <v>0</v>
      </c>
      <c r="M175" s="39">
        <v>0</v>
      </c>
      <c r="N175" s="39">
        <v>1</v>
      </c>
      <c r="O175" s="39">
        <v>1</v>
      </c>
      <c r="P175" s="39">
        <v>2</v>
      </c>
      <c r="Q175" s="39">
        <v>1</v>
      </c>
      <c r="R175" s="39">
        <v>0</v>
      </c>
      <c r="S175" s="39">
        <v>1</v>
      </c>
      <c r="T175" s="39">
        <v>0</v>
      </c>
      <c r="U175" s="39" t="s">
        <v>2416</v>
      </c>
      <c r="V175" s="39" t="s">
        <v>2416</v>
      </c>
      <c r="W175" s="39" t="s">
        <v>2416</v>
      </c>
      <c r="X175" s="39" t="s">
        <v>2416</v>
      </c>
      <c r="Y175" s="39" t="s">
        <v>2416</v>
      </c>
      <c r="Z175" s="39">
        <v>0</v>
      </c>
    </row>
    <row r="176" spans="1:26">
      <c r="A176" s="40">
        <v>39995</v>
      </c>
      <c r="B176" s="39" t="s">
        <v>2339</v>
      </c>
      <c r="C176" s="39" t="s">
        <v>2407</v>
      </c>
      <c r="D176" s="39" t="s">
        <v>2403</v>
      </c>
      <c r="E176" s="39" t="s">
        <v>2420</v>
      </c>
      <c r="F176" s="39">
        <v>27</v>
      </c>
      <c r="G176" s="39">
        <v>0</v>
      </c>
      <c r="H176" s="39">
        <v>13</v>
      </c>
      <c r="I176" s="39">
        <v>0</v>
      </c>
      <c r="J176" s="39" t="s">
        <v>2414</v>
      </c>
      <c r="K176" s="39">
        <v>0</v>
      </c>
      <c r="L176" s="39">
        <v>0</v>
      </c>
      <c r="M176" s="39">
        <v>0</v>
      </c>
      <c r="N176" s="39">
        <v>2</v>
      </c>
      <c r="O176" s="39">
        <v>3</v>
      </c>
      <c r="P176" s="39">
        <v>6</v>
      </c>
      <c r="Q176" s="39">
        <v>2</v>
      </c>
      <c r="R176" s="39">
        <v>0</v>
      </c>
      <c r="S176" s="39">
        <v>1</v>
      </c>
      <c r="T176" s="39">
        <v>0</v>
      </c>
      <c r="U176" s="39" t="s">
        <v>2415</v>
      </c>
      <c r="V176" s="39" t="s">
        <v>2415</v>
      </c>
      <c r="W176" s="39" t="s">
        <v>2415</v>
      </c>
      <c r="X176" s="39" t="s">
        <v>2415</v>
      </c>
      <c r="Y176" s="39" t="s">
        <v>2415</v>
      </c>
      <c r="Z176" s="39">
        <v>0</v>
      </c>
    </row>
    <row r="177" spans="1:26">
      <c r="A177" s="40">
        <v>39995</v>
      </c>
      <c r="B177" s="39" t="s">
        <v>2339</v>
      </c>
      <c r="C177" s="39" t="s">
        <v>2407</v>
      </c>
      <c r="D177" s="39" t="s">
        <v>2403</v>
      </c>
      <c r="E177" s="39" t="s">
        <v>2421</v>
      </c>
      <c r="F177" s="39">
        <v>20</v>
      </c>
      <c r="G177" s="39">
        <v>0</v>
      </c>
      <c r="H177" s="39">
        <v>12</v>
      </c>
      <c r="I177" s="39">
        <v>0</v>
      </c>
      <c r="J177" s="39" t="s">
        <v>2416</v>
      </c>
      <c r="K177" s="39">
        <v>0</v>
      </c>
      <c r="L177" s="39">
        <v>0</v>
      </c>
      <c r="M177" s="39">
        <v>0</v>
      </c>
      <c r="N177" s="39">
        <v>1</v>
      </c>
      <c r="O177" s="39">
        <v>1</v>
      </c>
      <c r="P177" s="39">
        <v>4</v>
      </c>
      <c r="Q177" s="39">
        <v>1</v>
      </c>
      <c r="R177" s="39">
        <v>0</v>
      </c>
      <c r="S177" s="39">
        <v>1</v>
      </c>
      <c r="T177" s="39">
        <v>0</v>
      </c>
      <c r="U177" s="39" t="s">
        <v>2414</v>
      </c>
      <c r="V177" s="39" t="s">
        <v>2414</v>
      </c>
      <c r="W177" s="39" t="s">
        <v>2414</v>
      </c>
      <c r="X177" s="39" t="s">
        <v>2414</v>
      </c>
      <c r="Y177" s="39" t="s">
        <v>2414</v>
      </c>
      <c r="Z177" s="39">
        <v>0</v>
      </c>
    </row>
    <row r="178" spans="1:26">
      <c r="A178" s="40">
        <v>39995</v>
      </c>
      <c r="B178" s="39" t="s">
        <v>2339</v>
      </c>
      <c r="C178" s="39" t="s">
        <v>2407</v>
      </c>
      <c r="D178" s="39" t="s">
        <v>2403</v>
      </c>
      <c r="E178" s="39" t="s">
        <v>2422</v>
      </c>
      <c r="F178" s="39">
        <v>7</v>
      </c>
      <c r="G178" s="39">
        <v>0</v>
      </c>
      <c r="H178" s="39">
        <v>1</v>
      </c>
      <c r="I178" s="39">
        <v>0</v>
      </c>
      <c r="J178" s="39" t="s">
        <v>2414</v>
      </c>
      <c r="K178" s="39">
        <v>0</v>
      </c>
      <c r="L178" s="39">
        <v>0</v>
      </c>
      <c r="M178" s="39">
        <v>0</v>
      </c>
      <c r="N178" s="39">
        <v>1</v>
      </c>
      <c r="O178" s="39">
        <v>2</v>
      </c>
      <c r="P178" s="39">
        <v>2</v>
      </c>
      <c r="Q178" s="39">
        <v>1</v>
      </c>
      <c r="R178" s="39">
        <v>0</v>
      </c>
      <c r="S178" s="39">
        <v>0</v>
      </c>
      <c r="T178" s="39">
        <v>0</v>
      </c>
      <c r="U178" s="39" t="s">
        <v>2416</v>
      </c>
      <c r="V178" s="39" t="s">
        <v>2416</v>
      </c>
      <c r="W178" s="39" t="s">
        <v>2416</v>
      </c>
      <c r="X178" s="39" t="s">
        <v>2416</v>
      </c>
      <c r="Y178" s="39" t="s">
        <v>2416</v>
      </c>
      <c r="Z178" s="39">
        <v>0</v>
      </c>
    </row>
    <row r="179" spans="1:26">
      <c r="A179" s="40">
        <v>39995</v>
      </c>
      <c r="B179" s="39" t="s">
        <v>2339</v>
      </c>
      <c r="C179" s="39" t="s">
        <v>2408</v>
      </c>
      <c r="D179" s="39" t="s">
        <v>2403</v>
      </c>
      <c r="E179" s="39" t="s">
        <v>1550</v>
      </c>
      <c r="F179" s="39">
        <v>0</v>
      </c>
      <c r="G179" s="39">
        <v>0</v>
      </c>
      <c r="H179" s="39">
        <v>0</v>
      </c>
      <c r="I179" s="39">
        <v>0</v>
      </c>
      <c r="J179" s="39" t="s">
        <v>2414</v>
      </c>
      <c r="K179" s="39">
        <v>0</v>
      </c>
      <c r="L179" s="39">
        <v>0</v>
      </c>
      <c r="M179" s="39">
        <v>0</v>
      </c>
      <c r="N179" s="39">
        <v>0</v>
      </c>
      <c r="O179" s="39">
        <v>0</v>
      </c>
      <c r="P179" s="39">
        <v>0</v>
      </c>
      <c r="Q179" s="39">
        <v>0</v>
      </c>
      <c r="R179" s="39">
        <v>0</v>
      </c>
      <c r="S179" s="39">
        <v>0</v>
      </c>
      <c r="T179" s="39">
        <v>0</v>
      </c>
      <c r="U179" s="39" t="s">
        <v>2415</v>
      </c>
      <c r="V179" s="39" t="s">
        <v>2415</v>
      </c>
      <c r="W179" s="39" t="s">
        <v>2415</v>
      </c>
      <c r="X179" s="39" t="s">
        <v>2415</v>
      </c>
      <c r="Y179" s="39" t="s">
        <v>2415</v>
      </c>
      <c r="Z179" s="39">
        <v>0</v>
      </c>
    </row>
    <row r="180" spans="1:26">
      <c r="A180" s="40">
        <v>39995</v>
      </c>
      <c r="B180" s="39" t="s">
        <v>2339</v>
      </c>
      <c r="C180" s="39" t="s">
        <v>2408</v>
      </c>
      <c r="D180" s="39" t="s">
        <v>2403</v>
      </c>
      <c r="E180" s="39" t="s">
        <v>2420</v>
      </c>
      <c r="F180" s="39">
        <v>0</v>
      </c>
      <c r="G180" s="39">
        <v>0</v>
      </c>
      <c r="H180" s="39">
        <v>0</v>
      </c>
      <c r="I180" s="39">
        <v>0</v>
      </c>
      <c r="J180" s="39" t="s">
        <v>2414</v>
      </c>
      <c r="K180" s="39">
        <v>0</v>
      </c>
      <c r="L180" s="39">
        <v>0</v>
      </c>
      <c r="M180" s="39">
        <v>0</v>
      </c>
      <c r="N180" s="39">
        <v>0</v>
      </c>
      <c r="O180" s="39">
        <v>0</v>
      </c>
      <c r="P180" s="39">
        <v>0</v>
      </c>
      <c r="Q180" s="39">
        <v>0</v>
      </c>
      <c r="R180" s="39">
        <v>0</v>
      </c>
      <c r="S180" s="39">
        <v>0</v>
      </c>
      <c r="T180" s="39">
        <v>0</v>
      </c>
      <c r="U180" s="39" t="s">
        <v>2414</v>
      </c>
      <c r="V180" s="39" t="s">
        <v>2414</v>
      </c>
      <c r="W180" s="39" t="s">
        <v>2414</v>
      </c>
      <c r="X180" s="39" t="s">
        <v>2414</v>
      </c>
      <c r="Y180" s="39" t="s">
        <v>2414</v>
      </c>
      <c r="Z180" s="39">
        <v>0</v>
      </c>
    </row>
    <row r="181" spans="1:26">
      <c r="A181" s="40">
        <v>39995</v>
      </c>
      <c r="B181" s="39" t="s">
        <v>2339</v>
      </c>
      <c r="C181" s="39" t="s">
        <v>2408</v>
      </c>
      <c r="D181" s="39" t="s">
        <v>2403</v>
      </c>
      <c r="E181" s="39" t="s">
        <v>2421</v>
      </c>
      <c r="F181" s="39">
        <v>0</v>
      </c>
      <c r="G181" s="39">
        <v>0</v>
      </c>
      <c r="H181" s="39">
        <v>0</v>
      </c>
      <c r="I181" s="39">
        <v>0</v>
      </c>
      <c r="J181" s="39" t="s">
        <v>2416</v>
      </c>
      <c r="K181" s="39">
        <v>0</v>
      </c>
      <c r="L181" s="39">
        <v>0</v>
      </c>
      <c r="M181" s="39">
        <v>0</v>
      </c>
      <c r="N181" s="39">
        <v>0</v>
      </c>
      <c r="O181" s="39">
        <v>0</v>
      </c>
      <c r="P181" s="39">
        <v>0</v>
      </c>
      <c r="Q181" s="39">
        <v>0</v>
      </c>
      <c r="R181" s="39">
        <v>0</v>
      </c>
      <c r="S181" s="39">
        <v>0</v>
      </c>
      <c r="T181" s="39">
        <v>0</v>
      </c>
      <c r="U181" s="39" t="s">
        <v>2416</v>
      </c>
      <c r="V181" s="39" t="s">
        <v>2416</v>
      </c>
      <c r="W181" s="39" t="s">
        <v>2416</v>
      </c>
      <c r="X181" s="39" t="s">
        <v>2416</v>
      </c>
      <c r="Y181" s="39" t="s">
        <v>2416</v>
      </c>
      <c r="Z181" s="39">
        <v>0</v>
      </c>
    </row>
    <row r="182" spans="1:26">
      <c r="A182" s="40">
        <v>39995</v>
      </c>
      <c r="B182" s="39" t="s">
        <v>2339</v>
      </c>
      <c r="C182" s="39" t="s">
        <v>2408</v>
      </c>
      <c r="D182" s="39" t="s">
        <v>2403</v>
      </c>
      <c r="E182" s="39" t="s">
        <v>2422</v>
      </c>
      <c r="F182" s="39">
        <v>0</v>
      </c>
      <c r="G182" s="39">
        <v>0</v>
      </c>
      <c r="H182" s="39">
        <v>0</v>
      </c>
      <c r="I182" s="39">
        <v>0</v>
      </c>
      <c r="J182" s="39" t="s">
        <v>2414</v>
      </c>
      <c r="K182" s="39">
        <v>0</v>
      </c>
      <c r="L182" s="39">
        <v>0</v>
      </c>
      <c r="M182" s="39">
        <v>0</v>
      </c>
      <c r="N182" s="39">
        <v>0</v>
      </c>
      <c r="O182" s="39">
        <v>0</v>
      </c>
      <c r="P182" s="39">
        <v>0</v>
      </c>
      <c r="Q182" s="39">
        <v>0</v>
      </c>
      <c r="R182" s="39">
        <v>0</v>
      </c>
      <c r="S182" s="39">
        <v>0</v>
      </c>
      <c r="T182" s="39">
        <v>0</v>
      </c>
      <c r="U182" s="39" t="s">
        <v>2415</v>
      </c>
      <c r="V182" s="39" t="s">
        <v>2415</v>
      </c>
      <c r="W182" s="39" t="s">
        <v>2415</v>
      </c>
      <c r="X182" s="39" t="s">
        <v>2415</v>
      </c>
      <c r="Y182" s="39" t="s">
        <v>2415</v>
      </c>
      <c r="Z182" s="39">
        <v>0</v>
      </c>
    </row>
    <row r="183" spans="1:26">
      <c r="A183" s="40">
        <v>39995</v>
      </c>
      <c r="B183" s="39" t="s">
        <v>2339</v>
      </c>
      <c r="C183" s="39" t="s">
        <v>2409</v>
      </c>
      <c r="D183" s="39" t="s">
        <v>2403</v>
      </c>
      <c r="E183" s="39" t="s">
        <v>1550</v>
      </c>
      <c r="F183" s="39">
        <v>9</v>
      </c>
      <c r="G183" s="39">
        <v>0</v>
      </c>
      <c r="H183" s="39">
        <v>3</v>
      </c>
      <c r="I183" s="39">
        <v>0</v>
      </c>
      <c r="J183" s="39" t="s">
        <v>2414</v>
      </c>
      <c r="K183" s="39">
        <v>0</v>
      </c>
      <c r="L183" s="39">
        <v>0</v>
      </c>
      <c r="M183" s="39">
        <v>0</v>
      </c>
      <c r="N183" s="39">
        <v>1</v>
      </c>
      <c r="O183" s="39">
        <v>1</v>
      </c>
      <c r="P183" s="39">
        <v>2</v>
      </c>
      <c r="Q183" s="39">
        <v>1</v>
      </c>
      <c r="R183" s="39">
        <v>0</v>
      </c>
      <c r="S183" s="39">
        <v>1</v>
      </c>
      <c r="T183" s="39">
        <v>0</v>
      </c>
      <c r="U183" s="39" t="s">
        <v>2414</v>
      </c>
      <c r="V183" s="39" t="s">
        <v>2414</v>
      </c>
      <c r="W183" s="39" t="s">
        <v>2414</v>
      </c>
      <c r="X183" s="39" t="s">
        <v>2414</v>
      </c>
      <c r="Y183" s="39" t="s">
        <v>2414</v>
      </c>
      <c r="Z183" s="39">
        <v>0</v>
      </c>
    </row>
    <row r="184" spans="1:26">
      <c r="A184" s="40">
        <v>39995</v>
      </c>
      <c r="B184" s="39" t="s">
        <v>2339</v>
      </c>
      <c r="C184" s="39" t="s">
        <v>2409</v>
      </c>
      <c r="D184" s="39" t="s">
        <v>2403</v>
      </c>
      <c r="E184" s="39" t="s">
        <v>2420</v>
      </c>
      <c r="F184" s="39">
        <v>27</v>
      </c>
      <c r="G184" s="39">
        <v>0</v>
      </c>
      <c r="H184" s="39">
        <v>13</v>
      </c>
      <c r="I184" s="39">
        <v>0</v>
      </c>
      <c r="J184" s="39" t="s">
        <v>2414</v>
      </c>
      <c r="K184" s="39">
        <v>0</v>
      </c>
      <c r="L184" s="39">
        <v>0</v>
      </c>
      <c r="M184" s="39">
        <v>0</v>
      </c>
      <c r="N184" s="39">
        <v>2</v>
      </c>
      <c r="O184" s="39">
        <v>3</v>
      </c>
      <c r="P184" s="39">
        <v>6</v>
      </c>
      <c r="Q184" s="39">
        <v>2</v>
      </c>
      <c r="R184" s="39">
        <v>0</v>
      </c>
      <c r="S184" s="39">
        <v>1</v>
      </c>
      <c r="T184" s="39">
        <v>0</v>
      </c>
      <c r="U184" s="39" t="s">
        <v>2416</v>
      </c>
      <c r="V184" s="39" t="s">
        <v>2416</v>
      </c>
      <c r="W184" s="39" t="s">
        <v>2416</v>
      </c>
      <c r="X184" s="39" t="s">
        <v>2416</v>
      </c>
      <c r="Y184" s="39" t="s">
        <v>2416</v>
      </c>
      <c r="Z184" s="39">
        <v>0</v>
      </c>
    </row>
    <row r="185" spans="1:26">
      <c r="A185" s="40">
        <v>39995</v>
      </c>
      <c r="B185" s="39" t="s">
        <v>2339</v>
      </c>
      <c r="C185" s="39" t="s">
        <v>2409</v>
      </c>
      <c r="D185" s="39" t="s">
        <v>2403</v>
      </c>
      <c r="E185" s="39" t="s">
        <v>2421</v>
      </c>
      <c r="F185" s="39">
        <v>20</v>
      </c>
      <c r="G185" s="39">
        <v>0</v>
      </c>
      <c r="H185" s="39">
        <v>12</v>
      </c>
      <c r="I185" s="39">
        <v>0</v>
      </c>
      <c r="J185" s="39" t="s">
        <v>2416</v>
      </c>
      <c r="K185" s="39">
        <v>0</v>
      </c>
      <c r="L185" s="39">
        <v>0</v>
      </c>
      <c r="M185" s="39">
        <v>0</v>
      </c>
      <c r="N185" s="39">
        <v>1</v>
      </c>
      <c r="O185" s="39">
        <v>1</v>
      </c>
      <c r="P185" s="39">
        <v>4</v>
      </c>
      <c r="Q185" s="39">
        <v>1</v>
      </c>
      <c r="R185" s="39">
        <v>0</v>
      </c>
      <c r="S185" s="39">
        <v>1</v>
      </c>
      <c r="T185" s="39">
        <v>0</v>
      </c>
      <c r="U185" s="39" t="s">
        <v>2415</v>
      </c>
      <c r="V185" s="39" t="s">
        <v>2415</v>
      </c>
      <c r="W185" s="39" t="s">
        <v>2415</v>
      </c>
      <c r="X185" s="39" t="s">
        <v>2415</v>
      </c>
      <c r="Y185" s="39" t="s">
        <v>2415</v>
      </c>
      <c r="Z185" s="39">
        <v>0</v>
      </c>
    </row>
    <row r="186" spans="1:26">
      <c r="A186" s="40">
        <v>39995</v>
      </c>
      <c r="B186" s="39" t="s">
        <v>2339</v>
      </c>
      <c r="C186" s="39" t="s">
        <v>2409</v>
      </c>
      <c r="D186" s="39" t="s">
        <v>2403</v>
      </c>
      <c r="E186" s="39" t="s">
        <v>2422</v>
      </c>
      <c r="F186" s="39">
        <v>7</v>
      </c>
      <c r="G186" s="39">
        <v>0</v>
      </c>
      <c r="H186" s="39">
        <v>1</v>
      </c>
      <c r="I186" s="39">
        <v>0</v>
      </c>
      <c r="J186" s="39" t="s">
        <v>2414</v>
      </c>
      <c r="K186" s="39">
        <v>0</v>
      </c>
      <c r="L186" s="39">
        <v>0</v>
      </c>
      <c r="M186" s="39">
        <v>0</v>
      </c>
      <c r="N186" s="39">
        <v>1</v>
      </c>
      <c r="O186" s="39">
        <v>2</v>
      </c>
      <c r="P186" s="39">
        <v>2</v>
      </c>
      <c r="Q186" s="39">
        <v>1</v>
      </c>
      <c r="R186" s="39">
        <v>0</v>
      </c>
      <c r="S186" s="39">
        <v>0</v>
      </c>
      <c r="T186" s="39">
        <v>0</v>
      </c>
      <c r="U186" s="39" t="s">
        <v>2414</v>
      </c>
      <c r="V186" s="39" t="s">
        <v>2414</v>
      </c>
      <c r="W186" s="39" t="s">
        <v>2414</v>
      </c>
      <c r="X186" s="39" t="s">
        <v>2414</v>
      </c>
      <c r="Y186" s="39" t="s">
        <v>2414</v>
      </c>
      <c r="Z186" s="39">
        <v>0</v>
      </c>
    </row>
    <row r="187" spans="1:26">
      <c r="A187" s="40">
        <v>39995</v>
      </c>
      <c r="B187" s="39" t="s">
        <v>2339</v>
      </c>
      <c r="C187" s="39" t="s">
        <v>2409</v>
      </c>
      <c r="D187" s="39" t="s">
        <v>2410</v>
      </c>
      <c r="E187" s="39" t="s">
        <v>1550</v>
      </c>
      <c r="F187" s="39">
        <v>9</v>
      </c>
      <c r="G187" s="39">
        <v>0</v>
      </c>
      <c r="H187" s="39">
        <v>3</v>
      </c>
      <c r="I187" s="39">
        <v>0</v>
      </c>
      <c r="J187" s="39" t="s">
        <v>2414</v>
      </c>
      <c r="K187" s="39">
        <v>0</v>
      </c>
      <c r="L187" s="39">
        <v>0</v>
      </c>
      <c r="M187" s="39">
        <v>0</v>
      </c>
      <c r="N187" s="39">
        <v>1</v>
      </c>
      <c r="O187" s="39">
        <v>1</v>
      </c>
      <c r="P187" s="39">
        <v>2</v>
      </c>
      <c r="Q187" s="39">
        <v>1</v>
      </c>
      <c r="R187" s="39">
        <v>0</v>
      </c>
      <c r="S187" s="39">
        <v>1</v>
      </c>
      <c r="T187" s="39">
        <v>0</v>
      </c>
      <c r="U187" s="39" t="s">
        <v>2416</v>
      </c>
      <c r="V187" s="39" t="s">
        <v>2416</v>
      </c>
      <c r="W187" s="39" t="s">
        <v>2416</v>
      </c>
      <c r="X187" s="39" t="s">
        <v>2416</v>
      </c>
      <c r="Y187" s="39" t="s">
        <v>2416</v>
      </c>
      <c r="Z187" s="39">
        <v>0</v>
      </c>
    </row>
    <row r="188" spans="1:26">
      <c r="A188" s="40">
        <v>39995</v>
      </c>
      <c r="B188" s="39" t="s">
        <v>2339</v>
      </c>
      <c r="C188" s="39" t="s">
        <v>2409</v>
      </c>
      <c r="D188" s="39" t="s">
        <v>2410</v>
      </c>
      <c r="E188" s="39" t="s">
        <v>2420</v>
      </c>
      <c r="F188" s="39">
        <v>27</v>
      </c>
      <c r="G188" s="39">
        <v>0</v>
      </c>
      <c r="H188" s="39">
        <v>13</v>
      </c>
      <c r="I188" s="39">
        <v>0</v>
      </c>
      <c r="J188" s="39" t="s">
        <v>2414</v>
      </c>
      <c r="K188" s="39">
        <v>0</v>
      </c>
      <c r="L188" s="39">
        <v>0</v>
      </c>
      <c r="M188" s="39">
        <v>0</v>
      </c>
      <c r="N188" s="39">
        <v>2</v>
      </c>
      <c r="O188" s="39">
        <v>3</v>
      </c>
      <c r="P188" s="39">
        <v>6</v>
      </c>
      <c r="Q188" s="39">
        <v>2</v>
      </c>
      <c r="R188" s="39">
        <v>0</v>
      </c>
      <c r="S188" s="39">
        <v>1</v>
      </c>
      <c r="T188" s="39">
        <v>0</v>
      </c>
      <c r="U188" s="39" t="s">
        <v>2415</v>
      </c>
      <c r="V188" s="39" t="s">
        <v>2415</v>
      </c>
      <c r="W188" s="39" t="s">
        <v>2415</v>
      </c>
      <c r="X188" s="39" t="s">
        <v>2415</v>
      </c>
      <c r="Y188" s="39" t="s">
        <v>2415</v>
      </c>
      <c r="Z188" s="39">
        <v>0</v>
      </c>
    </row>
    <row r="189" spans="1:26">
      <c r="A189" s="40">
        <v>39995</v>
      </c>
      <c r="B189" s="39" t="s">
        <v>2339</v>
      </c>
      <c r="C189" s="39" t="s">
        <v>2409</v>
      </c>
      <c r="D189" s="39" t="s">
        <v>2410</v>
      </c>
      <c r="E189" s="39" t="s">
        <v>2421</v>
      </c>
      <c r="F189" s="39">
        <v>20</v>
      </c>
      <c r="G189" s="39">
        <v>0</v>
      </c>
      <c r="H189" s="39">
        <v>12</v>
      </c>
      <c r="I189" s="39">
        <v>0</v>
      </c>
      <c r="J189" s="39" t="s">
        <v>2416</v>
      </c>
      <c r="K189" s="39">
        <v>0</v>
      </c>
      <c r="L189" s="39">
        <v>0</v>
      </c>
      <c r="M189" s="39">
        <v>0</v>
      </c>
      <c r="N189" s="39">
        <v>1</v>
      </c>
      <c r="O189" s="39">
        <v>1</v>
      </c>
      <c r="P189" s="39">
        <v>4</v>
      </c>
      <c r="Q189" s="39">
        <v>1</v>
      </c>
      <c r="R189" s="39">
        <v>0</v>
      </c>
      <c r="S189" s="39">
        <v>1</v>
      </c>
      <c r="T189" s="39">
        <v>0</v>
      </c>
      <c r="U189" s="39" t="s">
        <v>2414</v>
      </c>
      <c r="V189" s="39" t="s">
        <v>2414</v>
      </c>
      <c r="W189" s="39" t="s">
        <v>2414</v>
      </c>
      <c r="X189" s="39" t="s">
        <v>2414</v>
      </c>
      <c r="Y189" s="39" t="s">
        <v>2414</v>
      </c>
      <c r="Z189" s="39">
        <v>0</v>
      </c>
    </row>
    <row r="190" spans="1:26">
      <c r="A190" s="40">
        <v>39995</v>
      </c>
      <c r="B190" s="39" t="s">
        <v>2339</v>
      </c>
      <c r="C190" s="39" t="s">
        <v>2409</v>
      </c>
      <c r="D190" s="39" t="s">
        <v>2410</v>
      </c>
      <c r="E190" s="39" t="s">
        <v>2422</v>
      </c>
      <c r="F190" s="39">
        <v>7</v>
      </c>
      <c r="G190" s="39">
        <v>0</v>
      </c>
      <c r="H190" s="39">
        <v>1</v>
      </c>
      <c r="I190" s="39">
        <v>0</v>
      </c>
      <c r="J190" s="39" t="s">
        <v>2414</v>
      </c>
      <c r="K190" s="39">
        <v>0</v>
      </c>
      <c r="L190" s="39">
        <v>0</v>
      </c>
      <c r="M190" s="39">
        <v>0</v>
      </c>
      <c r="N190" s="39">
        <v>1</v>
      </c>
      <c r="O190" s="39">
        <v>2</v>
      </c>
      <c r="P190" s="39">
        <v>2</v>
      </c>
      <c r="Q190" s="39">
        <v>1</v>
      </c>
      <c r="R190" s="39">
        <v>0</v>
      </c>
      <c r="S190" s="39">
        <v>0</v>
      </c>
      <c r="T190" s="39">
        <v>0</v>
      </c>
      <c r="U190" s="39" t="s">
        <v>2416</v>
      </c>
      <c r="V190" s="39" t="s">
        <v>2416</v>
      </c>
      <c r="W190" s="39" t="s">
        <v>2416</v>
      </c>
      <c r="X190" s="39" t="s">
        <v>2416</v>
      </c>
      <c r="Y190" s="39" t="s">
        <v>2416</v>
      </c>
      <c r="Z190" s="39">
        <v>0</v>
      </c>
    </row>
    <row r="191" spans="1:26">
      <c r="A191" s="40">
        <v>39995</v>
      </c>
      <c r="B191" s="39" t="s">
        <v>2339</v>
      </c>
      <c r="C191" s="39" t="s">
        <v>2409</v>
      </c>
      <c r="D191" s="39" t="s">
        <v>2411</v>
      </c>
      <c r="E191" s="39" t="s">
        <v>1550</v>
      </c>
      <c r="F191" s="39">
        <v>0</v>
      </c>
      <c r="G191" s="39">
        <v>0</v>
      </c>
      <c r="H191" s="39">
        <v>0</v>
      </c>
      <c r="I191" s="39">
        <v>0</v>
      </c>
      <c r="J191" s="39" t="s">
        <v>2414</v>
      </c>
      <c r="K191" s="39">
        <v>0</v>
      </c>
      <c r="L191" s="39">
        <v>0</v>
      </c>
      <c r="M191" s="39">
        <v>0</v>
      </c>
      <c r="N191" s="39">
        <v>0</v>
      </c>
      <c r="O191" s="39">
        <v>0</v>
      </c>
      <c r="P191" s="39">
        <v>0</v>
      </c>
      <c r="Q191" s="39">
        <v>0</v>
      </c>
      <c r="R191" s="39">
        <v>0</v>
      </c>
      <c r="S191" s="39">
        <v>0</v>
      </c>
      <c r="T191" s="39">
        <v>0</v>
      </c>
      <c r="U191" s="39" t="s">
        <v>2415</v>
      </c>
      <c r="V191" s="39" t="s">
        <v>2415</v>
      </c>
      <c r="W191" s="39" t="s">
        <v>2415</v>
      </c>
      <c r="X191" s="39" t="s">
        <v>2415</v>
      </c>
      <c r="Y191" s="39" t="s">
        <v>2415</v>
      </c>
      <c r="Z191" s="39">
        <v>0</v>
      </c>
    </row>
    <row r="192" spans="1:26">
      <c r="A192" s="40">
        <v>39995</v>
      </c>
      <c r="B192" s="39" t="s">
        <v>2339</v>
      </c>
      <c r="C192" s="39" t="s">
        <v>2409</v>
      </c>
      <c r="D192" s="39" t="s">
        <v>2411</v>
      </c>
      <c r="E192" s="39" t="s">
        <v>2420</v>
      </c>
      <c r="F192" s="39">
        <v>0</v>
      </c>
      <c r="G192" s="39">
        <v>0</v>
      </c>
      <c r="H192" s="39">
        <v>0</v>
      </c>
      <c r="I192" s="39">
        <v>0</v>
      </c>
      <c r="J192" s="39" t="s">
        <v>2414</v>
      </c>
      <c r="K192" s="39">
        <v>0</v>
      </c>
      <c r="L192" s="39">
        <v>0</v>
      </c>
      <c r="M192" s="39">
        <v>0</v>
      </c>
      <c r="N192" s="39">
        <v>0</v>
      </c>
      <c r="O192" s="39">
        <v>0</v>
      </c>
      <c r="P192" s="39">
        <v>0</v>
      </c>
      <c r="Q192" s="39">
        <v>0</v>
      </c>
      <c r="R192" s="39">
        <v>0</v>
      </c>
      <c r="S192" s="39">
        <v>0</v>
      </c>
      <c r="T192" s="39">
        <v>0</v>
      </c>
      <c r="U192" s="39" t="s">
        <v>2414</v>
      </c>
      <c r="V192" s="39" t="s">
        <v>2414</v>
      </c>
      <c r="W192" s="39" t="s">
        <v>2414</v>
      </c>
      <c r="X192" s="39" t="s">
        <v>2414</v>
      </c>
      <c r="Y192" s="39" t="s">
        <v>2414</v>
      </c>
      <c r="Z192" s="39">
        <v>0</v>
      </c>
    </row>
    <row r="193" spans="1:26">
      <c r="A193" s="40">
        <v>39995</v>
      </c>
      <c r="B193" s="39" t="s">
        <v>2339</v>
      </c>
      <c r="C193" s="39" t="s">
        <v>2409</v>
      </c>
      <c r="D193" s="39" t="s">
        <v>2411</v>
      </c>
      <c r="E193" s="39" t="s">
        <v>2421</v>
      </c>
      <c r="F193" s="39">
        <v>0</v>
      </c>
      <c r="G193" s="39">
        <v>0</v>
      </c>
      <c r="H193" s="39">
        <v>0</v>
      </c>
      <c r="I193" s="39">
        <v>0</v>
      </c>
      <c r="J193" s="39" t="s">
        <v>2416</v>
      </c>
      <c r="K193" s="39">
        <v>0</v>
      </c>
      <c r="L193" s="39">
        <v>0</v>
      </c>
      <c r="M193" s="39">
        <v>0</v>
      </c>
      <c r="N193" s="39">
        <v>0</v>
      </c>
      <c r="O193" s="39">
        <v>0</v>
      </c>
      <c r="P193" s="39">
        <v>0</v>
      </c>
      <c r="Q193" s="39">
        <v>0</v>
      </c>
      <c r="R193" s="39">
        <v>0</v>
      </c>
      <c r="S193" s="39">
        <v>0</v>
      </c>
      <c r="T193" s="39">
        <v>0</v>
      </c>
      <c r="U193" s="39" t="s">
        <v>2416</v>
      </c>
      <c r="V193" s="39" t="s">
        <v>2416</v>
      </c>
      <c r="W193" s="39" t="s">
        <v>2416</v>
      </c>
      <c r="X193" s="39" t="s">
        <v>2416</v>
      </c>
      <c r="Y193" s="39" t="s">
        <v>2416</v>
      </c>
      <c r="Z193" s="39">
        <v>0</v>
      </c>
    </row>
    <row r="194" spans="1:26">
      <c r="A194" s="40">
        <v>39995</v>
      </c>
      <c r="B194" s="39" t="s">
        <v>2339</v>
      </c>
      <c r="C194" s="39" t="s">
        <v>2409</v>
      </c>
      <c r="D194" s="39" t="s">
        <v>2411</v>
      </c>
      <c r="E194" s="39" t="s">
        <v>2422</v>
      </c>
      <c r="F194" s="39">
        <v>0</v>
      </c>
      <c r="G194" s="39">
        <v>0</v>
      </c>
      <c r="H194" s="39">
        <v>0</v>
      </c>
      <c r="I194" s="39">
        <v>0</v>
      </c>
      <c r="J194" s="39" t="s">
        <v>2414</v>
      </c>
      <c r="K194" s="39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39">
        <v>0</v>
      </c>
      <c r="R194" s="39">
        <v>0</v>
      </c>
      <c r="S194" s="39">
        <v>0</v>
      </c>
      <c r="T194" s="39">
        <v>0</v>
      </c>
      <c r="U194" s="39" t="s">
        <v>2415</v>
      </c>
      <c r="V194" s="39" t="s">
        <v>2415</v>
      </c>
      <c r="W194" s="39" t="s">
        <v>2415</v>
      </c>
      <c r="X194" s="39" t="s">
        <v>2415</v>
      </c>
      <c r="Y194" s="39" t="s">
        <v>2415</v>
      </c>
      <c r="Z194" s="39">
        <v>0</v>
      </c>
    </row>
    <row r="195" spans="1:26">
      <c r="A195" s="40">
        <v>39995</v>
      </c>
      <c r="B195" s="39" t="s">
        <v>2339</v>
      </c>
      <c r="C195" s="39" t="s">
        <v>1523</v>
      </c>
      <c r="D195" s="39" t="s">
        <v>2403</v>
      </c>
      <c r="E195" s="39" t="s">
        <v>1550</v>
      </c>
      <c r="F195" s="39" t="s">
        <v>2414</v>
      </c>
      <c r="G195" s="39" t="s">
        <v>2414</v>
      </c>
      <c r="H195" s="39" t="s">
        <v>2414</v>
      </c>
      <c r="I195" s="39" t="s">
        <v>2414</v>
      </c>
      <c r="J195" s="39" t="s">
        <v>2414</v>
      </c>
      <c r="K195" s="39" t="s">
        <v>2414</v>
      </c>
      <c r="L195" s="39" t="s">
        <v>2414</v>
      </c>
      <c r="M195" s="39" t="s">
        <v>2414</v>
      </c>
      <c r="N195" s="39" t="s">
        <v>2414</v>
      </c>
      <c r="O195" s="39" t="s">
        <v>2414</v>
      </c>
      <c r="P195" s="39" t="s">
        <v>2414</v>
      </c>
      <c r="Q195" s="39" t="s">
        <v>2414</v>
      </c>
      <c r="R195" s="39" t="s">
        <v>2414</v>
      </c>
      <c r="S195" s="39" t="s">
        <v>2414</v>
      </c>
      <c r="T195" s="39" t="s">
        <v>2414</v>
      </c>
      <c r="U195" s="39" t="s">
        <v>2414</v>
      </c>
      <c r="V195" s="39" t="s">
        <v>2414</v>
      </c>
      <c r="W195" s="39" t="s">
        <v>2414</v>
      </c>
      <c r="X195" s="39" t="s">
        <v>2414</v>
      </c>
      <c r="Y195" s="39" t="s">
        <v>2414</v>
      </c>
      <c r="Z195" s="39" t="s">
        <v>2414</v>
      </c>
    </row>
    <row r="196" spans="1:26">
      <c r="A196" s="40">
        <v>39995</v>
      </c>
      <c r="B196" s="39" t="s">
        <v>2339</v>
      </c>
      <c r="C196" s="39" t="s">
        <v>1523</v>
      </c>
      <c r="D196" s="39" t="s">
        <v>2403</v>
      </c>
      <c r="E196" s="39" t="s">
        <v>2420</v>
      </c>
      <c r="F196" s="39" t="s">
        <v>2415</v>
      </c>
      <c r="G196" s="39" t="s">
        <v>2415</v>
      </c>
      <c r="H196" s="39" t="s">
        <v>2415</v>
      </c>
      <c r="I196" s="39" t="s">
        <v>2415</v>
      </c>
      <c r="J196" s="39" t="s">
        <v>2414</v>
      </c>
      <c r="K196" s="39" t="s">
        <v>2415</v>
      </c>
      <c r="L196" s="39" t="s">
        <v>2415</v>
      </c>
      <c r="M196" s="39" t="s">
        <v>2415</v>
      </c>
      <c r="N196" s="39" t="s">
        <v>2415</v>
      </c>
      <c r="O196" s="39" t="s">
        <v>2415</v>
      </c>
      <c r="P196" s="39" t="s">
        <v>2415</v>
      </c>
      <c r="Q196" s="39" t="s">
        <v>2415</v>
      </c>
      <c r="R196" s="39" t="s">
        <v>2415</v>
      </c>
      <c r="S196" s="39" t="s">
        <v>2415</v>
      </c>
      <c r="T196" s="39" t="s">
        <v>2415</v>
      </c>
      <c r="U196" s="39" t="s">
        <v>2416</v>
      </c>
      <c r="V196" s="39" t="s">
        <v>2416</v>
      </c>
      <c r="W196" s="39" t="s">
        <v>2416</v>
      </c>
      <c r="X196" s="39" t="s">
        <v>2416</v>
      </c>
      <c r="Y196" s="39" t="s">
        <v>2416</v>
      </c>
      <c r="Z196" s="39" t="s">
        <v>2415</v>
      </c>
    </row>
    <row r="197" spans="1:26">
      <c r="A197" s="40">
        <v>39995</v>
      </c>
      <c r="B197" s="39" t="s">
        <v>2339</v>
      </c>
      <c r="C197" s="39" t="s">
        <v>1523</v>
      </c>
      <c r="D197" s="39" t="s">
        <v>2403</v>
      </c>
      <c r="E197" s="39" t="s">
        <v>2421</v>
      </c>
      <c r="F197" s="39" t="s">
        <v>2414</v>
      </c>
      <c r="G197" s="39" t="s">
        <v>2414</v>
      </c>
      <c r="H197" s="39" t="s">
        <v>2414</v>
      </c>
      <c r="I197" s="39" t="s">
        <v>2414</v>
      </c>
      <c r="J197" s="39" t="s">
        <v>2416</v>
      </c>
      <c r="K197" s="39" t="s">
        <v>2414</v>
      </c>
      <c r="L197" s="39" t="s">
        <v>2414</v>
      </c>
      <c r="M197" s="39" t="s">
        <v>2414</v>
      </c>
      <c r="N197" s="39" t="s">
        <v>2414</v>
      </c>
      <c r="O197" s="39" t="s">
        <v>2414</v>
      </c>
      <c r="P197" s="39" t="s">
        <v>2414</v>
      </c>
      <c r="Q197" s="39" t="s">
        <v>2414</v>
      </c>
      <c r="R197" s="39" t="s">
        <v>2414</v>
      </c>
      <c r="S197" s="39" t="s">
        <v>2414</v>
      </c>
      <c r="T197" s="39" t="s">
        <v>2414</v>
      </c>
      <c r="U197" s="39" t="s">
        <v>2415</v>
      </c>
      <c r="V197" s="39" t="s">
        <v>2415</v>
      </c>
      <c r="W197" s="39" t="s">
        <v>2415</v>
      </c>
      <c r="X197" s="39" t="s">
        <v>2415</v>
      </c>
      <c r="Y197" s="39" t="s">
        <v>2415</v>
      </c>
      <c r="Z197" s="39" t="s">
        <v>2414</v>
      </c>
    </row>
    <row r="198" spans="1:26">
      <c r="A198" s="40">
        <v>39995</v>
      </c>
      <c r="B198" s="39" t="s">
        <v>2339</v>
      </c>
      <c r="C198" s="39" t="s">
        <v>1523</v>
      </c>
      <c r="D198" s="39" t="s">
        <v>2403</v>
      </c>
      <c r="E198" s="39" t="s">
        <v>2422</v>
      </c>
      <c r="F198" s="39" t="s">
        <v>2414</v>
      </c>
      <c r="G198" s="39" t="s">
        <v>2414</v>
      </c>
      <c r="H198" s="39" t="s">
        <v>2414</v>
      </c>
      <c r="I198" s="39" t="s">
        <v>2414</v>
      </c>
      <c r="J198" s="39" t="s">
        <v>2414</v>
      </c>
      <c r="K198" s="39" t="s">
        <v>2414</v>
      </c>
      <c r="L198" s="39" t="s">
        <v>2414</v>
      </c>
      <c r="M198" s="39" t="s">
        <v>2414</v>
      </c>
      <c r="N198" s="39" t="s">
        <v>2414</v>
      </c>
      <c r="O198" s="39" t="s">
        <v>2414</v>
      </c>
      <c r="P198" s="39" t="s">
        <v>2414</v>
      </c>
      <c r="Q198" s="39" t="s">
        <v>2414</v>
      </c>
      <c r="R198" s="39" t="s">
        <v>2414</v>
      </c>
      <c r="S198" s="39" t="s">
        <v>2414</v>
      </c>
      <c r="T198" s="39" t="s">
        <v>2414</v>
      </c>
      <c r="U198" s="39" t="s">
        <v>2414</v>
      </c>
      <c r="V198" s="39" t="s">
        <v>2414</v>
      </c>
      <c r="W198" s="39" t="s">
        <v>2414</v>
      </c>
      <c r="X198" s="39" t="s">
        <v>2414</v>
      </c>
      <c r="Y198" s="39" t="s">
        <v>2414</v>
      </c>
      <c r="Z198" s="39" t="s">
        <v>2414</v>
      </c>
    </row>
    <row r="199" spans="1:26">
      <c r="A199" s="40">
        <v>39995</v>
      </c>
      <c r="B199" s="39" t="s">
        <v>2341</v>
      </c>
      <c r="C199" s="39" t="s">
        <v>2407</v>
      </c>
      <c r="D199" s="39" t="s">
        <v>2403</v>
      </c>
      <c r="E199" s="39" t="s">
        <v>1550</v>
      </c>
      <c r="F199" s="39">
        <v>96</v>
      </c>
      <c r="G199" s="39">
        <v>33</v>
      </c>
      <c r="H199" s="39">
        <v>23</v>
      </c>
      <c r="I199" s="39">
        <v>13</v>
      </c>
      <c r="J199" s="39" t="s">
        <v>2414</v>
      </c>
      <c r="K199" s="39">
        <v>4</v>
      </c>
      <c r="L199" s="39">
        <v>1</v>
      </c>
      <c r="M199" s="39">
        <v>1</v>
      </c>
      <c r="N199" s="39">
        <v>2</v>
      </c>
      <c r="O199" s="39">
        <v>1</v>
      </c>
      <c r="P199" s="39">
        <v>5</v>
      </c>
      <c r="Q199" s="39">
        <v>2</v>
      </c>
      <c r="R199" s="39">
        <v>2</v>
      </c>
      <c r="S199" s="39">
        <v>3</v>
      </c>
      <c r="T199" s="39">
        <v>2</v>
      </c>
      <c r="U199" s="39" t="s">
        <v>2416</v>
      </c>
      <c r="V199" s="39" t="s">
        <v>2416</v>
      </c>
      <c r="W199" s="39" t="s">
        <v>2416</v>
      </c>
      <c r="X199" s="39" t="s">
        <v>2416</v>
      </c>
      <c r="Y199" s="39" t="s">
        <v>2416</v>
      </c>
      <c r="Z199" s="39">
        <v>4</v>
      </c>
    </row>
    <row r="200" spans="1:26">
      <c r="A200" s="40">
        <v>39995</v>
      </c>
      <c r="B200" s="39" t="s">
        <v>2341</v>
      </c>
      <c r="C200" s="39" t="s">
        <v>2407</v>
      </c>
      <c r="D200" s="39" t="s">
        <v>2403</v>
      </c>
      <c r="E200" s="39" t="s">
        <v>2420</v>
      </c>
      <c r="F200" s="39">
        <v>1803</v>
      </c>
      <c r="G200" s="39">
        <v>789</v>
      </c>
      <c r="H200" s="39">
        <v>262</v>
      </c>
      <c r="I200" s="39">
        <v>334</v>
      </c>
      <c r="J200" s="39" t="s">
        <v>2414</v>
      </c>
      <c r="K200" s="39">
        <v>50</v>
      </c>
      <c r="L200" s="39">
        <v>7</v>
      </c>
      <c r="M200" s="39">
        <v>4</v>
      </c>
      <c r="N200" s="39">
        <v>27</v>
      </c>
      <c r="O200" s="39">
        <v>2</v>
      </c>
      <c r="P200" s="39">
        <v>42</v>
      </c>
      <c r="Q200" s="39">
        <v>38</v>
      </c>
      <c r="R200" s="39">
        <v>91</v>
      </c>
      <c r="S200" s="39">
        <v>71</v>
      </c>
      <c r="T200" s="39">
        <v>42</v>
      </c>
      <c r="U200" s="39" t="s">
        <v>2415</v>
      </c>
      <c r="V200" s="39" t="s">
        <v>2415</v>
      </c>
      <c r="W200" s="39" t="s">
        <v>2415</v>
      </c>
      <c r="X200" s="39" t="s">
        <v>2415</v>
      </c>
      <c r="Y200" s="39" t="s">
        <v>2415</v>
      </c>
      <c r="Z200" s="39">
        <v>44</v>
      </c>
    </row>
    <row r="201" spans="1:26">
      <c r="A201" s="40">
        <v>39995</v>
      </c>
      <c r="B201" s="39" t="s">
        <v>2341</v>
      </c>
      <c r="C201" s="39" t="s">
        <v>2407</v>
      </c>
      <c r="D201" s="39" t="s">
        <v>2403</v>
      </c>
      <c r="E201" s="39" t="s">
        <v>2421</v>
      </c>
      <c r="F201" s="39">
        <v>1530</v>
      </c>
      <c r="G201" s="39">
        <v>700</v>
      </c>
      <c r="H201" s="39">
        <v>225</v>
      </c>
      <c r="I201" s="39">
        <v>281</v>
      </c>
      <c r="J201" s="39" t="s">
        <v>2416</v>
      </c>
      <c r="K201" s="39">
        <v>46</v>
      </c>
      <c r="L201" s="39">
        <v>5</v>
      </c>
      <c r="M201" s="39">
        <v>3</v>
      </c>
      <c r="N201" s="39">
        <v>13</v>
      </c>
      <c r="O201" s="39">
        <v>0</v>
      </c>
      <c r="P201" s="39">
        <v>36</v>
      </c>
      <c r="Q201" s="39">
        <v>35</v>
      </c>
      <c r="R201" s="39">
        <v>61</v>
      </c>
      <c r="S201" s="39">
        <v>45</v>
      </c>
      <c r="T201" s="39">
        <v>37</v>
      </c>
      <c r="U201" s="39" t="s">
        <v>2414</v>
      </c>
      <c r="V201" s="39" t="s">
        <v>2414</v>
      </c>
      <c r="W201" s="39" t="s">
        <v>2414</v>
      </c>
      <c r="X201" s="39" t="s">
        <v>2414</v>
      </c>
      <c r="Y201" s="39" t="s">
        <v>2414</v>
      </c>
      <c r="Z201" s="39">
        <v>43</v>
      </c>
    </row>
    <row r="202" spans="1:26">
      <c r="A202" s="40">
        <v>39995</v>
      </c>
      <c r="B202" s="39" t="s">
        <v>2341</v>
      </c>
      <c r="C202" s="39" t="s">
        <v>2407</v>
      </c>
      <c r="D202" s="39" t="s">
        <v>2403</v>
      </c>
      <c r="E202" s="39" t="s">
        <v>2422</v>
      </c>
      <c r="F202" s="39">
        <v>273</v>
      </c>
      <c r="G202" s="39">
        <v>89</v>
      </c>
      <c r="H202" s="39">
        <v>37</v>
      </c>
      <c r="I202" s="39">
        <v>53</v>
      </c>
      <c r="J202" s="39" t="s">
        <v>2414</v>
      </c>
      <c r="K202" s="39">
        <v>4</v>
      </c>
      <c r="L202" s="39">
        <v>2</v>
      </c>
      <c r="M202" s="39">
        <v>1</v>
      </c>
      <c r="N202" s="39">
        <v>14</v>
      </c>
      <c r="O202" s="39">
        <v>2</v>
      </c>
      <c r="P202" s="39">
        <v>6</v>
      </c>
      <c r="Q202" s="39">
        <v>3</v>
      </c>
      <c r="R202" s="39">
        <v>30</v>
      </c>
      <c r="S202" s="39">
        <v>26</v>
      </c>
      <c r="T202" s="39">
        <v>5</v>
      </c>
      <c r="U202" s="39" t="s">
        <v>2416</v>
      </c>
      <c r="V202" s="39" t="s">
        <v>2416</v>
      </c>
      <c r="W202" s="39" t="s">
        <v>2416</v>
      </c>
      <c r="X202" s="39" t="s">
        <v>2416</v>
      </c>
      <c r="Y202" s="39" t="s">
        <v>2416</v>
      </c>
      <c r="Z202" s="39">
        <v>1</v>
      </c>
    </row>
    <row r="203" spans="1:26">
      <c r="A203" s="40">
        <v>39995</v>
      </c>
      <c r="B203" s="39" t="s">
        <v>2341</v>
      </c>
      <c r="C203" s="39" t="s">
        <v>2408</v>
      </c>
      <c r="D203" s="39" t="s">
        <v>2403</v>
      </c>
      <c r="E203" s="39" t="s">
        <v>1550</v>
      </c>
      <c r="F203" s="39">
        <v>10</v>
      </c>
      <c r="G203" s="39">
        <v>3</v>
      </c>
      <c r="H203" s="39">
        <v>5</v>
      </c>
      <c r="I203" s="39">
        <v>1</v>
      </c>
      <c r="J203" s="39" t="s">
        <v>2414</v>
      </c>
      <c r="K203" s="39">
        <v>0</v>
      </c>
      <c r="L203" s="39">
        <v>0</v>
      </c>
      <c r="M203" s="39">
        <v>0</v>
      </c>
      <c r="N203" s="39">
        <v>1</v>
      </c>
      <c r="O203" s="39">
        <v>0</v>
      </c>
      <c r="P203" s="39">
        <v>0</v>
      </c>
      <c r="Q203" s="39">
        <v>0</v>
      </c>
      <c r="R203" s="39">
        <v>0</v>
      </c>
      <c r="S203" s="39">
        <v>0</v>
      </c>
      <c r="T203" s="39">
        <v>0</v>
      </c>
      <c r="U203" s="39" t="s">
        <v>2415</v>
      </c>
      <c r="V203" s="39" t="s">
        <v>2415</v>
      </c>
      <c r="W203" s="39" t="s">
        <v>2415</v>
      </c>
      <c r="X203" s="39" t="s">
        <v>2415</v>
      </c>
      <c r="Y203" s="39" t="s">
        <v>2415</v>
      </c>
      <c r="Z203" s="39">
        <v>0</v>
      </c>
    </row>
    <row r="204" spans="1:26">
      <c r="A204" s="40">
        <v>39995</v>
      </c>
      <c r="B204" s="39" t="s">
        <v>2341</v>
      </c>
      <c r="C204" s="39" t="s">
        <v>2408</v>
      </c>
      <c r="D204" s="39" t="s">
        <v>2403</v>
      </c>
      <c r="E204" s="39" t="s">
        <v>2420</v>
      </c>
      <c r="F204" s="39">
        <v>13</v>
      </c>
      <c r="G204" s="39">
        <v>4</v>
      </c>
      <c r="H204" s="39">
        <v>7</v>
      </c>
      <c r="I204" s="39">
        <v>1</v>
      </c>
      <c r="J204" s="39" t="s">
        <v>2414</v>
      </c>
      <c r="K204" s="39">
        <v>0</v>
      </c>
      <c r="L204" s="39">
        <v>0</v>
      </c>
      <c r="M204" s="39">
        <v>0</v>
      </c>
      <c r="N204" s="39">
        <v>1</v>
      </c>
      <c r="O204" s="39">
        <v>0</v>
      </c>
      <c r="P204" s="39">
        <v>0</v>
      </c>
      <c r="Q204" s="39">
        <v>0</v>
      </c>
      <c r="R204" s="39">
        <v>0</v>
      </c>
      <c r="S204" s="39">
        <v>0</v>
      </c>
      <c r="T204" s="39">
        <v>0</v>
      </c>
      <c r="U204" s="39" t="s">
        <v>2414</v>
      </c>
      <c r="V204" s="39" t="s">
        <v>2414</v>
      </c>
      <c r="W204" s="39" t="s">
        <v>2414</v>
      </c>
      <c r="X204" s="39" t="s">
        <v>2414</v>
      </c>
      <c r="Y204" s="39" t="s">
        <v>2414</v>
      </c>
      <c r="Z204" s="39">
        <v>0</v>
      </c>
    </row>
    <row r="205" spans="1:26">
      <c r="A205" s="40">
        <v>39995</v>
      </c>
      <c r="B205" s="39" t="s">
        <v>2341</v>
      </c>
      <c r="C205" s="39" t="s">
        <v>2408</v>
      </c>
      <c r="D205" s="39" t="s">
        <v>2403</v>
      </c>
      <c r="E205" s="39" t="s">
        <v>2421</v>
      </c>
      <c r="F205" s="39">
        <v>9</v>
      </c>
      <c r="G205" s="39">
        <v>3</v>
      </c>
      <c r="H205" s="39">
        <v>5</v>
      </c>
      <c r="I205" s="39">
        <v>1</v>
      </c>
      <c r="J205" s="39" t="s">
        <v>2416</v>
      </c>
      <c r="K205" s="39">
        <v>0</v>
      </c>
      <c r="L205" s="39">
        <v>0</v>
      </c>
      <c r="M205" s="39">
        <v>0</v>
      </c>
      <c r="N205" s="39">
        <v>0</v>
      </c>
      <c r="O205" s="39">
        <v>0</v>
      </c>
      <c r="P205" s="39">
        <v>0</v>
      </c>
      <c r="Q205" s="39">
        <v>0</v>
      </c>
      <c r="R205" s="39">
        <v>0</v>
      </c>
      <c r="S205" s="39">
        <v>0</v>
      </c>
      <c r="T205" s="39">
        <v>0</v>
      </c>
      <c r="U205" s="39" t="s">
        <v>2416</v>
      </c>
      <c r="V205" s="39" t="s">
        <v>2416</v>
      </c>
      <c r="W205" s="39" t="s">
        <v>2416</v>
      </c>
      <c r="X205" s="39" t="s">
        <v>2416</v>
      </c>
      <c r="Y205" s="39" t="s">
        <v>2416</v>
      </c>
      <c r="Z205" s="39">
        <v>0</v>
      </c>
    </row>
    <row r="206" spans="1:26">
      <c r="A206" s="40">
        <v>39995</v>
      </c>
      <c r="B206" s="39" t="s">
        <v>2341</v>
      </c>
      <c r="C206" s="39" t="s">
        <v>2408</v>
      </c>
      <c r="D206" s="39" t="s">
        <v>2403</v>
      </c>
      <c r="E206" s="39" t="s">
        <v>2422</v>
      </c>
      <c r="F206" s="39">
        <v>4</v>
      </c>
      <c r="G206" s="39">
        <v>1</v>
      </c>
      <c r="H206" s="39">
        <v>2</v>
      </c>
      <c r="I206" s="39">
        <v>0</v>
      </c>
      <c r="J206" s="39" t="s">
        <v>2414</v>
      </c>
      <c r="K206" s="39">
        <v>0</v>
      </c>
      <c r="L206" s="39">
        <v>0</v>
      </c>
      <c r="M206" s="39">
        <v>0</v>
      </c>
      <c r="N206" s="39">
        <v>1</v>
      </c>
      <c r="O206" s="39">
        <v>0</v>
      </c>
      <c r="P206" s="39">
        <v>0</v>
      </c>
      <c r="Q206" s="39">
        <v>0</v>
      </c>
      <c r="R206" s="39">
        <v>0</v>
      </c>
      <c r="S206" s="39">
        <v>0</v>
      </c>
      <c r="T206" s="39">
        <v>0</v>
      </c>
      <c r="U206" s="39" t="s">
        <v>2415</v>
      </c>
      <c r="V206" s="39" t="s">
        <v>2415</v>
      </c>
      <c r="W206" s="39" t="s">
        <v>2415</v>
      </c>
      <c r="X206" s="39" t="s">
        <v>2415</v>
      </c>
      <c r="Y206" s="39" t="s">
        <v>2415</v>
      </c>
      <c r="Z206" s="39">
        <v>0</v>
      </c>
    </row>
    <row r="207" spans="1:26">
      <c r="A207" s="40">
        <v>39995</v>
      </c>
      <c r="B207" s="39" t="s">
        <v>2341</v>
      </c>
      <c r="C207" s="39" t="s">
        <v>2409</v>
      </c>
      <c r="D207" s="39" t="s">
        <v>2403</v>
      </c>
      <c r="E207" s="39" t="s">
        <v>1550</v>
      </c>
      <c r="F207" s="39">
        <v>86</v>
      </c>
      <c r="G207" s="39">
        <v>30</v>
      </c>
      <c r="H207" s="39">
        <v>18</v>
      </c>
      <c r="I207" s="39">
        <v>12</v>
      </c>
      <c r="J207" s="39" t="s">
        <v>2414</v>
      </c>
      <c r="K207" s="39">
        <v>4</v>
      </c>
      <c r="L207" s="39">
        <v>1</v>
      </c>
      <c r="M207" s="39">
        <v>1</v>
      </c>
      <c r="N207" s="39">
        <v>1</v>
      </c>
      <c r="O207" s="39">
        <v>1</v>
      </c>
      <c r="P207" s="39">
        <v>5</v>
      </c>
      <c r="Q207" s="39">
        <v>2</v>
      </c>
      <c r="R207" s="39">
        <v>2</v>
      </c>
      <c r="S207" s="39">
        <v>3</v>
      </c>
      <c r="T207" s="39">
        <v>2</v>
      </c>
      <c r="U207" s="39" t="s">
        <v>2414</v>
      </c>
      <c r="V207" s="39" t="s">
        <v>2414</v>
      </c>
      <c r="W207" s="39" t="s">
        <v>2414</v>
      </c>
      <c r="X207" s="39" t="s">
        <v>2414</v>
      </c>
      <c r="Y207" s="39" t="s">
        <v>2414</v>
      </c>
      <c r="Z207" s="39">
        <v>4</v>
      </c>
    </row>
    <row r="208" spans="1:26">
      <c r="A208" s="40">
        <v>39995</v>
      </c>
      <c r="B208" s="39" t="s">
        <v>2341</v>
      </c>
      <c r="C208" s="39" t="s">
        <v>2409</v>
      </c>
      <c r="D208" s="39" t="s">
        <v>2403</v>
      </c>
      <c r="E208" s="39" t="s">
        <v>2420</v>
      </c>
      <c r="F208" s="39">
        <v>1790</v>
      </c>
      <c r="G208" s="39">
        <v>785</v>
      </c>
      <c r="H208" s="39">
        <v>255</v>
      </c>
      <c r="I208" s="39">
        <v>333</v>
      </c>
      <c r="J208" s="39" t="s">
        <v>2414</v>
      </c>
      <c r="K208" s="39">
        <v>50</v>
      </c>
      <c r="L208" s="39">
        <v>7</v>
      </c>
      <c r="M208" s="39">
        <v>4</v>
      </c>
      <c r="N208" s="39">
        <v>26</v>
      </c>
      <c r="O208" s="39">
        <v>2</v>
      </c>
      <c r="P208" s="39">
        <v>42</v>
      </c>
      <c r="Q208" s="39">
        <v>38</v>
      </c>
      <c r="R208" s="39">
        <v>91</v>
      </c>
      <c r="S208" s="39">
        <v>71</v>
      </c>
      <c r="T208" s="39">
        <v>42</v>
      </c>
      <c r="U208" s="39" t="s">
        <v>2416</v>
      </c>
      <c r="V208" s="39" t="s">
        <v>2416</v>
      </c>
      <c r="W208" s="39" t="s">
        <v>2416</v>
      </c>
      <c r="X208" s="39" t="s">
        <v>2416</v>
      </c>
      <c r="Y208" s="39" t="s">
        <v>2416</v>
      </c>
      <c r="Z208" s="39">
        <v>44</v>
      </c>
    </row>
    <row r="209" spans="1:26">
      <c r="A209" s="40">
        <v>39995</v>
      </c>
      <c r="B209" s="39" t="s">
        <v>2341</v>
      </c>
      <c r="C209" s="39" t="s">
        <v>2409</v>
      </c>
      <c r="D209" s="39" t="s">
        <v>2403</v>
      </c>
      <c r="E209" s="39" t="s">
        <v>2421</v>
      </c>
      <c r="F209" s="39">
        <v>1521</v>
      </c>
      <c r="G209" s="39">
        <v>697</v>
      </c>
      <c r="H209" s="39">
        <v>220</v>
      </c>
      <c r="I209" s="39">
        <v>280</v>
      </c>
      <c r="J209" s="39" t="s">
        <v>2416</v>
      </c>
      <c r="K209" s="39">
        <v>46</v>
      </c>
      <c r="L209" s="39">
        <v>5</v>
      </c>
      <c r="M209" s="39">
        <v>3</v>
      </c>
      <c r="N209" s="39">
        <v>13</v>
      </c>
      <c r="O209" s="39">
        <v>0</v>
      </c>
      <c r="P209" s="39">
        <v>36</v>
      </c>
      <c r="Q209" s="39">
        <v>35</v>
      </c>
      <c r="R209" s="39">
        <v>61</v>
      </c>
      <c r="S209" s="39">
        <v>45</v>
      </c>
      <c r="T209" s="39">
        <v>37</v>
      </c>
      <c r="U209" s="39" t="s">
        <v>2415</v>
      </c>
      <c r="V209" s="39" t="s">
        <v>2415</v>
      </c>
      <c r="W209" s="39" t="s">
        <v>2415</v>
      </c>
      <c r="X209" s="39" t="s">
        <v>2415</v>
      </c>
      <c r="Y209" s="39" t="s">
        <v>2415</v>
      </c>
      <c r="Z209" s="39">
        <v>43</v>
      </c>
    </row>
    <row r="210" spans="1:26">
      <c r="A210" s="40">
        <v>39995</v>
      </c>
      <c r="B210" s="39" t="s">
        <v>2341</v>
      </c>
      <c r="C210" s="39" t="s">
        <v>2409</v>
      </c>
      <c r="D210" s="39" t="s">
        <v>2403</v>
      </c>
      <c r="E210" s="39" t="s">
        <v>2422</v>
      </c>
      <c r="F210" s="39">
        <v>269</v>
      </c>
      <c r="G210" s="39">
        <v>88</v>
      </c>
      <c r="H210" s="39">
        <v>35</v>
      </c>
      <c r="I210" s="39">
        <v>53</v>
      </c>
      <c r="J210" s="39" t="s">
        <v>2414</v>
      </c>
      <c r="K210" s="39">
        <v>4</v>
      </c>
      <c r="L210" s="39">
        <v>2</v>
      </c>
      <c r="M210" s="39">
        <v>1</v>
      </c>
      <c r="N210" s="39">
        <v>13</v>
      </c>
      <c r="O210" s="39">
        <v>2</v>
      </c>
      <c r="P210" s="39">
        <v>6</v>
      </c>
      <c r="Q210" s="39">
        <v>3</v>
      </c>
      <c r="R210" s="39">
        <v>30</v>
      </c>
      <c r="S210" s="39">
        <v>26</v>
      </c>
      <c r="T210" s="39">
        <v>5</v>
      </c>
      <c r="U210" s="39" t="s">
        <v>2414</v>
      </c>
      <c r="V210" s="39" t="s">
        <v>2414</v>
      </c>
      <c r="W210" s="39" t="s">
        <v>2414</v>
      </c>
      <c r="X210" s="39" t="s">
        <v>2414</v>
      </c>
      <c r="Y210" s="39" t="s">
        <v>2414</v>
      </c>
      <c r="Z210" s="39">
        <v>1</v>
      </c>
    </row>
    <row r="211" spans="1:26">
      <c r="A211" s="40">
        <v>39995</v>
      </c>
      <c r="B211" s="39" t="s">
        <v>2341</v>
      </c>
      <c r="C211" s="39" t="s">
        <v>2409</v>
      </c>
      <c r="D211" s="39" t="s">
        <v>2410</v>
      </c>
      <c r="E211" s="39" t="s">
        <v>1550</v>
      </c>
      <c r="F211" s="39">
        <v>86</v>
      </c>
      <c r="G211" s="39">
        <v>30</v>
      </c>
      <c r="H211" s="39">
        <v>18</v>
      </c>
      <c r="I211" s="39">
        <v>12</v>
      </c>
      <c r="J211" s="39" t="s">
        <v>2414</v>
      </c>
      <c r="K211" s="39">
        <v>4</v>
      </c>
      <c r="L211" s="39">
        <v>1</v>
      </c>
      <c r="M211" s="39">
        <v>1</v>
      </c>
      <c r="N211" s="39">
        <v>1</v>
      </c>
      <c r="O211" s="39">
        <v>1</v>
      </c>
      <c r="P211" s="39">
        <v>5</v>
      </c>
      <c r="Q211" s="39">
        <v>2</v>
      </c>
      <c r="R211" s="39">
        <v>2</v>
      </c>
      <c r="S211" s="39">
        <v>3</v>
      </c>
      <c r="T211" s="39">
        <v>2</v>
      </c>
      <c r="U211" s="39" t="s">
        <v>2416</v>
      </c>
      <c r="V211" s="39" t="s">
        <v>2416</v>
      </c>
      <c r="W211" s="39" t="s">
        <v>2416</v>
      </c>
      <c r="X211" s="39" t="s">
        <v>2416</v>
      </c>
      <c r="Y211" s="39" t="s">
        <v>2416</v>
      </c>
      <c r="Z211" s="39">
        <v>4</v>
      </c>
    </row>
    <row r="212" spans="1:26">
      <c r="A212" s="40">
        <v>39995</v>
      </c>
      <c r="B212" s="39" t="s">
        <v>2341</v>
      </c>
      <c r="C212" s="39" t="s">
        <v>2409</v>
      </c>
      <c r="D212" s="39" t="s">
        <v>2410</v>
      </c>
      <c r="E212" s="39" t="s">
        <v>2420</v>
      </c>
      <c r="F212" s="39">
        <v>1790</v>
      </c>
      <c r="G212" s="39">
        <v>785</v>
      </c>
      <c r="H212" s="39">
        <v>255</v>
      </c>
      <c r="I212" s="39">
        <v>333</v>
      </c>
      <c r="J212" s="39" t="s">
        <v>2414</v>
      </c>
      <c r="K212" s="39">
        <v>50</v>
      </c>
      <c r="L212" s="39">
        <v>7</v>
      </c>
      <c r="M212" s="39">
        <v>4</v>
      </c>
      <c r="N212" s="39">
        <v>26</v>
      </c>
      <c r="O212" s="39">
        <v>2</v>
      </c>
      <c r="P212" s="39">
        <v>42</v>
      </c>
      <c r="Q212" s="39">
        <v>38</v>
      </c>
      <c r="R212" s="39">
        <v>91</v>
      </c>
      <c r="S212" s="39">
        <v>71</v>
      </c>
      <c r="T212" s="39">
        <v>42</v>
      </c>
      <c r="U212" s="39" t="s">
        <v>2415</v>
      </c>
      <c r="V212" s="39" t="s">
        <v>2415</v>
      </c>
      <c r="W212" s="39" t="s">
        <v>2415</v>
      </c>
      <c r="X212" s="39" t="s">
        <v>2415</v>
      </c>
      <c r="Y212" s="39" t="s">
        <v>2415</v>
      </c>
      <c r="Z212" s="39">
        <v>44</v>
      </c>
    </row>
    <row r="213" spans="1:26">
      <c r="A213" s="40">
        <v>39995</v>
      </c>
      <c r="B213" s="39" t="s">
        <v>2341</v>
      </c>
      <c r="C213" s="39" t="s">
        <v>2409</v>
      </c>
      <c r="D213" s="39" t="s">
        <v>2410</v>
      </c>
      <c r="E213" s="39" t="s">
        <v>2421</v>
      </c>
      <c r="F213" s="39">
        <v>1521</v>
      </c>
      <c r="G213" s="39">
        <v>697</v>
      </c>
      <c r="H213" s="39">
        <v>220</v>
      </c>
      <c r="I213" s="39">
        <v>280</v>
      </c>
      <c r="J213" s="39" t="s">
        <v>2416</v>
      </c>
      <c r="K213" s="39">
        <v>46</v>
      </c>
      <c r="L213" s="39">
        <v>5</v>
      </c>
      <c r="M213" s="39">
        <v>3</v>
      </c>
      <c r="N213" s="39">
        <v>13</v>
      </c>
      <c r="O213" s="39">
        <v>0</v>
      </c>
      <c r="P213" s="39">
        <v>36</v>
      </c>
      <c r="Q213" s="39">
        <v>35</v>
      </c>
      <c r="R213" s="39">
        <v>61</v>
      </c>
      <c r="S213" s="39">
        <v>45</v>
      </c>
      <c r="T213" s="39">
        <v>37</v>
      </c>
      <c r="U213" s="39" t="s">
        <v>2414</v>
      </c>
      <c r="V213" s="39" t="s">
        <v>2414</v>
      </c>
      <c r="W213" s="39" t="s">
        <v>2414</v>
      </c>
      <c r="X213" s="39" t="s">
        <v>2414</v>
      </c>
      <c r="Y213" s="39" t="s">
        <v>2414</v>
      </c>
      <c r="Z213" s="39">
        <v>43</v>
      </c>
    </row>
    <row r="214" spans="1:26">
      <c r="A214" s="40">
        <v>39995</v>
      </c>
      <c r="B214" s="39" t="s">
        <v>2341</v>
      </c>
      <c r="C214" s="39" t="s">
        <v>2409</v>
      </c>
      <c r="D214" s="39" t="s">
        <v>2410</v>
      </c>
      <c r="E214" s="39" t="s">
        <v>2422</v>
      </c>
      <c r="F214" s="39">
        <v>269</v>
      </c>
      <c r="G214" s="39">
        <v>88</v>
      </c>
      <c r="H214" s="39">
        <v>35</v>
      </c>
      <c r="I214" s="39">
        <v>53</v>
      </c>
      <c r="J214" s="39" t="s">
        <v>2414</v>
      </c>
      <c r="K214" s="39">
        <v>4</v>
      </c>
      <c r="L214" s="39">
        <v>2</v>
      </c>
      <c r="M214" s="39">
        <v>1</v>
      </c>
      <c r="N214" s="39">
        <v>13</v>
      </c>
      <c r="O214" s="39">
        <v>2</v>
      </c>
      <c r="P214" s="39">
        <v>6</v>
      </c>
      <c r="Q214" s="39">
        <v>3</v>
      </c>
      <c r="R214" s="39">
        <v>30</v>
      </c>
      <c r="S214" s="39">
        <v>26</v>
      </c>
      <c r="T214" s="39">
        <v>5</v>
      </c>
      <c r="U214" s="39" t="s">
        <v>2416</v>
      </c>
      <c r="V214" s="39" t="s">
        <v>2416</v>
      </c>
      <c r="W214" s="39" t="s">
        <v>2416</v>
      </c>
      <c r="X214" s="39" t="s">
        <v>2416</v>
      </c>
      <c r="Y214" s="39" t="s">
        <v>2416</v>
      </c>
      <c r="Z214" s="39">
        <v>1</v>
      </c>
    </row>
    <row r="215" spans="1:26">
      <c r="A215" s="40">
        <v>39995</v>
      </c>
      <c r="B215" s="39" t="s">
        <v>2341</v>
      </c>
      <c r="C215" s="39" t="s">
        <v>2409</v>
      </c>
      <c r="D215" s="39" t="s">
        <v>2411</v>
      </c>
      <c r="E215" s="39" t="s">
        <v>1550</v>
      </c>
      <c r="F215" s="39">
        <v>0</v>
      </c>
      <c r="G215" s="39">
        <v>0</v>
      </c>
      <c r="H215" s="39">
        <v>0</v>
      </c>
      <c r="I215" s="39">
        <v>0</v>
      </c>
      <c r="J215" s="39" t="s">
        <v>2414</v>
      </c>
      <c r="K215" s="39">
        <v>0</v>
      </c>
      <c r="L215" s="39">
        <v>0</v>
      </c>
      <c r="M215" s="39">
        <v>0</v>
      </c>
      <c r="N215" s="39">
        <v>0</v>
      </c>
      <c r="O215" s="39">
        <v>0</v>
      </c>
      <c r="P215" s="39">
        <v>0</v>
      </c>
      <c r="Q215" s="39">
        <v>0</v>
      </c>
      <c r="R215" s="39">
        <v>0</v>
      </c>
      <c r="S215" s="39">
        <v>0</v>
      </c>
      <c r="T215" s="39">
        <v>0</v>
      </c>
      <c r="U215" s="39" t="s">
        <v>2415</v>
      </c>
      <c r="V215" s="39" t="s">
        <v>2415</v>
      </c>
      <c r="W215" s="39" t="s">
        <v>2415</v>
      </c>
      <c r="X215" s="39" t="s">
        <v>2415</v>
      </c>
      <c r="Y215" s="39" t="s">
        <v>2415</v>
      </c>
      <c r="Z215" s="39">
        <v>0</v>
      </c>
    </row>
    <row r="216" spans="1:26">
      <c r="A216" s="40">
        <v>39995</v>
      </c>
      <c r="B216" s="39" t="s">
        <v>2341</v>
      </c>
      <c r="C216" s="39" t="s">
        <v>2409</v>
      </c>
      <c r="D216" s="39" t="s">
        <v>2411</v>
      </c>
      <c r="E216" s="39" t="s">
        <v>2420</v>
      </c>
      <c r="F216" s="39">
        <v>0</v>
      </c>
      <c r="G216" s="39">
        <v>0</v>
      </c>
      <c r="H216" s="39">
        <v>0</v>
      </c>
      <c r="I216" s="39">
        <v>0</v>
      </c>
      <c r="J216" s="39" t="s">
        <v>2414</v>
      </c>
      <c r="K216" s="39">
        <v>0</v>
      </c>
      <c r="L216" s="39">
        <v>0</v>
      </c>
      <c r="M216" s="39">
        <v>0</v>
      </c>
      <c r="N216" s="39">
        <v>0</v>
      </c>
      <c r="O216" s="39">
        <v>0</v>
      </c>
      <c r="P216" s="39">
        <v>0</v>
      </c>
      <c r="Q216" s="39">
        <v>0</v>
      </c>
      <c r="R216" s="39">
        <v>0</v>
      </c>
      <c r="S216" s="39">
        <v>0</v>
      </c>
      <c r="T216" s="39">
        <v>0</v>
      </c>
      <c r="U216" s="39" t="s">
        <v>2414</v>
      </c>
      <c r="V216" s="39" t="s">
        <v>2414</v>
      </c>
      <c r="W216" s="39" t="s">
        <v>2414</v>
      </c>
      <c r="X216" s="39" t="s">
        <v>2414</v>
      </c>
      <c r="Y216" s="39" t="s">
        <v>2414</v>
      </c>
      <c r="Z216" s="39">
        <v>0</v>
      </c>
    </row>
    <row r="217" spans="1:26">
      <c r="A217" s="40">
        <v>39995</v>
      </c>
      <c r="B217" s="39" t="s">
        <v>2341</v>
      </c>
      <c r="C217" s="39" t="s">
        <v>2409</v>
      </c>
      <c r="D217" s="39" t="s">
        <v>2411</v>
      </c>
      <c r="E217" s="39" t="s">
        <v>2421</v>
      </c>
      <c r="F217" s="39">
        <v>0</v>
      </c>
      <c r="G217" s="39">
        <v>0</v>
      </c>
      <c r="H217" s="39">
        <v>0</v>
      </c>
      <c r="I217" s="39">
        <v>0</v>
      </c>
      <c r="J217" s="39" t="s">
        <v>2416</v>
      </c>
      <c r="K217" s="39">
        <v>0</v>
      </c>
      <c r="L217" s="39">
        <v>0</v>
      </c>
      <c r="M217" s="39">
        <v>0</v>
      </c>
      <c r="N217" s="39">
        <v>0</v>
      </c>
      <c r="O217" s="39">
        <v>0</v>
      </c>
      <c r="P217" s="39">
        <v>0</v>
      </c>
      <c r="Q217" s="39">
        <v>0</v>
      </c>
      <c r="R217" s="39">
        <v>0</v>
      </c>
      <c r="S217" s="39">
        <v>0</v>
      </c>
      <c r="T217" s="39">
        <v>0</v>
      </c>
      <c r="U217" s="39" t="s">
        <v>2416</v>
      </c>
      <c r="V217" s="39" t="s">
        <v>2416</v>
      </c>
      <c r="W217" s="39" t="s">
        <v>2416</v>
      </c>
      <c r="X217" s="39" t="s">
        <v>2416</v>
      </c>
      <c r="Y217" s="39" t="s">
        <v>2416</v>
      </c>
      <c r="Z217" s="39">
        <v>0</v>
      </c>
    </row>
    <row r="218" spans="1:26">
      <c r="A218" s="40">
        <v>39995</v>
      </c>
      <c r="B218" s="39" t="s">
        <v>2341</v>
      </c>
      <c r="C218" s="39" t="s">
        <v>2409</v>
      </c>
      <c r="D218" s="39" t="s">
        <v>2411</v>
      </c>
      <c r="E218" s="39" t="s">
        <v>2422</v>
      </c>
      <c r="F218" s="39">
        <v>0</v>
      </c>
      <c r="G218" s="39">
        <v>0</v>
      </c>
      <c r="H218" s="39">
        <v>0</v>
      </c>
      <c r="I218" s="39">
        <v>0</v>
      </c>
      <c r="J218" s="39" t="s">
        <v>2414</v>
      </c>
      <c r="K218" s="39">
        <v>0</v>
      </c>
      <c r="L218" s="39">
        <v>0</v>
      </c>
      <c r="M218" s="39">
        <v>0</v>
      </c>
      <c r="N218" s="39">
        <v>0</v>
      </c>
      <c r="O218" s="39">
        <v>0</v>
      </c>
      <c r="P218" s="39">
        <v>0</v>
      </c>
      <c r="Q218" s="39">
        <v>0</v>
      </c>
      <c r="R218" s="39">
        <v>0</v>
      </c>
      <c r="S218" s="39">
        <v>0</v>
      </c>
      <c r="T218" s="39">
        <v>0</v>
      </c>
      <c r="U218" s="39" t="s">
        <v>2415</v>
      </c>
      <c r="V218" s="39" t="s">
        <v>2415</v>
      </c>
      <c r="W218" s="39" t="s">
        <v>2415</v>
      </c>
      <c r="X218" s="39" t="s">
        <v>2415</v>
      </c>
      <c r="Y218" s="39" t="s">
        <v>2415</v>
      </c>
      <c r="Z218" s="39">
        <v>0</v>
      </c>
    </row>
    <row r="219" spans="1:26">
      <c r="A219" s="40">
        <v>39995</v>
      </c>
      <c r="B219" s="39" t="s">
        <v>2341</v>
      </c>
      <c r="C219" s="39" t="s">
        <v>1523</v>
      </c>
      <c r="D219" s="39" t="s">
        <v>2403</v>
      </c>
      <c r="E219" s="39" t="s">
        <v>1550</v>
      </c>
      <c r="F219" s="39" t="s">
        <v>2414</v>
      </c>
      <c r="G219" s="39" t="s">
        <v>2414</v>
      </c>
      <c r="H219" s="39" t="s">
        <v>2414</v>
      </c>
      <c r="I219" s="39" t="s">
        <v>2414</v>
      </c>
      <c r="J219" s="39" t="s">
        <v>2414</v>
      </c>
      <c r="K219" s="39" t="s">
        <v>2414</v>
      </c>
      <c r="L219" s="39" t="s">
        <v>2414</v>
      </c>
      <c r="M219" s="39" t="s">
        <v>2414</v>
      </c>
      <c r="N219" s="39" t="s">
        <v>2414</v>
      </c>
      <c r="O219" s="39" t="s">
        <v>2414</v>
      </c>
      <c r="P219" s="39" t="s">
        <v>2414</v>
      </c>
      <c r="Q219" s="39" t="s">
        <v>2414</v>
      </c>
      <c r="R219" s="39" t="s">
        <v>2414</v>
      </c>
      <c r="S219" s="39" t="s">
        <v>2414</v>
      </c>
      <c r="T219" s="39" t="s">
        <v>2414</v>
      </c>
      <c r="U219" s="39" t="s">
        <v>2414</v>
      </c>
      <c r="V219" s="39" t="s">
        <v>2414</v>
      </c>
      <c r="W219" s="39" t="s">
        <v>2414</v>
      </c>
      <c r="X219" s="39" t="s">
        <v>2414</v>
      </c>
      <c r="Y219" s="39" t="s">
        <v>2414</v>
      </c>
      <c r="Z219" s="39" t="s">
        <v>2414</v>
      </c>
    </row>
    <row r="220" spans="1:26">
      <c r="A220" s="40">
        <v>39995</v>
      </c>
      <c r="B220" s="39" t="s">
        <v>2341</v>
      </c>
      <c r="C220" s="39" t="s">
        <v>1523</v>
      </c>
      <c r="D220" s="39" t="s">
        <v>2403</v>
      </c>
      <c r="E220" s="39" t="s">
        <v>2420</v>
      </c>
      <c r="F220" s="39" t="s">
        <v>2414</v>
      </c>
      <c r="G220" s="39" t="s">
        <v>2414</v>
      </c>
      <c r="H220" s="39" t="s">
        <v>2414</v>
      </c>
      <c r="I220" s="39" t="s">
        <v>2414</v>
      </c>
      <c r="J220" s="39" t="s">
        <v>2414</v>
      </c>
      <c r="K220" s="39" t="s">
        <v>2414</v>
      </c>
      <c r="L220" s="39" t="s">
        <v>2414</v>
      </c>
      <c r="M220" s="39" t="s">
        <v>2414</v>
      </c>
      <c r="N220" s="39" t="s">
        <v>2414</v>
      </c>
      <c r="O220" s="39" t="s">
        <v>2414</v>
      </c>
      <c r="P220" s="39" t="s">
        <v>2414</v>
      </c>
      <c r="Q220" s="39" t="s">
        <v>2414</v>
      </c>
      <c r="R220" s="39" t="s">
        <v>2414</v>
      </c>
      <c r="S220" s="39" t="s">
        <v>2414</v>
      </c>
      <c r="T220" s="39" t="s">
        <v>2414</v>
      </c>
      <c r="U220" s="39" t="s">
        <v>2416</v>
      </c>
      <c r="V220" s="39" t="s">
        <v>2416</v>
      </c>
      <c r="W220" s="39" t="s">
        <v>2416</v>
      </c>
      <c r="X220" s="39" t="s">
        <v>2416</v>
      </c>
      <c r="Y220" s="39" t="s">
        <v>2416</v>
      </c>
      <c r="Z220" s="39" t="s">
        <v>2414</v>
      </c>
    </row>
    <row r="221" spans="1:26">
      <c r="A221" s="40">
        <v>39995</v>
      </c>
      <c r="B221" s="39" t="s">
        <v>2341</v>
      </c>
      <c r="C221" s="39" t="s">
        <v>1523</v>
      </c>
      <c r="D221" s="39" t="s">
        <v>2403</v>
      </c>
      <c r="E221" s="39" t="s">
        <v>2421</v>
      </c>
      <c r="F221" s="39" t="s">
        <v>2414</v>
      </c>
      <c r="G221" s="39" t="s">
        <v>2414</v>
      </c>
      <c r="H221" s="39" t="s">
        <v>2414</v>
      </c>
      <c r="I221" s="39" t="s">
        <v>2414</v>
      </c>
      <c r="J221" s="39" t="s">
        <v>2416</v>
      </c>
      <c r="K221" s="39" t="s">
        <v>2414</v>
      </c>
      <c r="L221" s="39" t="s">
        <v>2414</v>
      </c>
      <c r="M221" s="39" t="s">
        <v>2414</v>
      </c>
      <c r="N221" s="39" t="s">
        <v>2414</v>
      </c>
      <c r="O221" s="39" t="s">
        <v>2414</v>
      </c>
      <c r="P221" s="39" t="s">
        <v>2414</v>
      </c>
      <c r="Q221" s="39" t="s">
        <v>2414</v>
      </c>
      <c r="R221" s="39" t="s">
        <v>2414</v>
      </c>
      <c r="S221" s="39" t="s">
        <v>2414</v>
      </c>
      <c r="T221" s="39" t="s">
        <v>2414</v>
      </c>
      <c r="U221" s="39" t="s">
        <v>2415</v>
      </c>
      <c r="V221" s="39" t="s">
        <v>2415</v>
      </c>
      <c r="W221" s="39" t="s">
        <v>2415</v>
      </c>
      <c r="X221" s="39" t="s">
        <v>2415</v>
      </c>
      <c r="Y221" s="39" t="s">
        <v>2415</v>
      </c>
      <c r="Z221" s="39" t="s">
        <v>2414</v>
      </c>
    </row>
    <row r="222" spans="1:26">
      <c r="A222" s="40">
        <v>39995</v>
      </c>
      <c r="B222" s="39" t="s">
        <v>2341</v>
      </c>
      <c r="C222" s="39" t="s">
        <v>1523</v>
      </c>
      <c r="D222" s="39" t="s">
        <v>2403</v>
      </c>
      <c r="E222" s="39" t="s">
        <v>2422</v>
      </c>
      <c r="F222" s="39" t="s">
        <v>2414</v>
      </c>
      <c r="G222" s="39" t="s">
        <v>2414</v>
      </c>
      <c r="H222" s="39" t="s">
        <v>2414</v>
      </c>
      <c r="I222" s="39" t="s">
        <v>2414</v>
      </c>
      <c r="J222" s="39" t="s">
        <v>2414</v>
      </c>
      <c r="K222" s="39" t="s">
        <v>2414</v>
      </c>
      <c r="L222" s="39" t="s">
        <v>2414</v>
      </c>
      <c r="M222" s="39" t="s">
        <v>2414</v>
      </c>
      <c r="N222" s="39" t="s">
        <v>2414</v>
      </c>
      <c r="O222" s="39" t="s">
        <v>2414</v>
      </c>
      <c r="P222" s="39" t="s">
        <v>2414</v>
      </c>
      <c r="Q222" s="39" t="s">
        <v>2414</v>
      </c>
      <c r="R222" s="39" t="s">
        <v>2414</v>
      </c>
      <c r="S222" s="39" t="s">
        <v>2414</v>
      </c>
      <c r="T222" s="39" t="s">
        <v>2414</v>
      </c>
      <c r="U222" s="39" t="s">
        <v>2414</v>
      </c>
      <c r="V222" s="39" t="s">
        <v>2414</v>
      </c>
      <c r="W222" s="39" t="s">
        <v>2414</v>
      </c>
      <c r="X222" s="39" t="s">
        <v>2414</v>
      </c>
      <c r="Y222" s="39" t="s">
        <v>2414</v>
      </c>
      <c r="Z222" s="39" t="s">
        <v>2414</v>
      </c>
    </row>
    <row r="223" spans="1:26">
      <c r="A223" s="40">
        <v>39995</v>
      </c>
      <c r="B223" s="39" t="s">
        <v>2343</v>
      </c>
      <c r="C223" s="39" t="s">
        <v>2407</v>
      </c>
      <c r="D223" s="39" t="s">
        <v>2403</v>
      </c>
      <c r="E223" s="39" t="s">
        <v>1550</v>
      </c>
      <c r="F223" s="39">
        <v>379</v>
      </c>
      <c r="G223" s="39">
        <v>183</v>
      </c>
      <c r="H223" s="39">
        <v>56</v>
      </c>
      <c r="I223" s="39">
        <v>37</v>
      </c>
      <c r="J223" s="39" t="s">
        <v>2414</v>
      </c>
      <c r="K223" s="39">
        <v>11</v>
      </c>
      <c r="L223" s="39">
        <v>13</v>
      </c>
      <c r="M223" s="39">
        <v>5</v>
      </c>
      <c r="N223" s="39">
        <v>9</v>
      </c>
      <c r="O223" s="39">
        <v>12</v>
      </c>
      <c r="P223" s="39">
        <v>10</v>
      </c>
      <c r="Q223" s="39">
        <v>8</v>
      </c>
      <c r="R223" s="39">
        <v>12</v>
      </c>
      <c r="S223" s="39">
        <v>11</v>
      </c>
      <c r="T223" s="39">
        <v>7</v>
      </c>
      <c r="U223" s="39" t="s">
        <v>2416</v>
      </c>
      <c r="V223" s="39" t="s">
        <v>2416</v>
      </c>
      <c r="W223" s="39" t="s">
        <v>2416</v>
      </c>
      <c r="X223" s="39" t="s">
        <v>2416</v>
      </c>
      <c r="Y223" s="39" t="s">
        <v>2416</v>
      </c>
      <c r="Z223" s="39">
        <v>5</v>
      </c>
    </row>
    <row r="224" spans="1:26">
      <c r="A224" s="40">
        <v>39995</v>
      </c>
      <c r="B224" s="39" t="s">
        <v>2343</v>
      </c>
      <c r="C224" s="39" t="s">
        <v>2407</v>
      </c>
      <c r="D224" s="39" t="s">
        <v>2403</v>
      </c>
      <c r="E224" s="39" t="s">
        <v>2420</v>
      </c>
      <c r="F224" s="39">
        <v>3097</v>
      </c>
      <c r="G224" s="39">
        <v>1445</v>
      </c>
      <c r="H224" s="39">
        <v>414</v>
      </c>
      <c r="I224" s="39">
        <v>323</v>
      </c>
      <c r="J224" s="39" t="s">
        <v>2414</v>
      </c>
      <c r="K224" s="39">
        <v>127</v>
      </c>
      <c r="L224" s="39">
        <v>91</v>
      </c>
      <c r="M224" s="39">
        <v>61</v>
      </c>
      <c r="N224" s="39">
        <v>34</v>
      </c>
      <c r="O224" s="39">
        <v>80</v>
      </c>
      <c r="P224" s="39">
        <v>74</v>
      </c>
      <c r="Q224" s="39">
        <v>52</v>
      </c>
      <c r="R224" s="39">
        <v>105</v>
      </c>
      <c r="S224" s="39">
        <v>178</v>
      </c>
      <c r="T224" s="39">
        <v>50</v>
      </c>
      <c r="U224" s="39" t="s">
        <v>2415</v>
      </c>
      <c r="V224" s="39" t="s">
        <v>2415</v>
      </c>
      <c r="W224" s="39" t="s">
        <v>2415</v>
      </c>
      <c r="X224" s="39" t="s">
        <v>2415</v>
      </c>
      <c r="Y224" s="39" t="s">
        <v>2415</v>
      </c>
      <c r="Z224" s="39">
        <v>63</v>
      </c>
    </row>
    <row r="225" spans="1:26">
      <c r="A225" s="40">
        <v>39995</v>
      </c>
      <c r="B225" s="39" t="s">
        <v>2343</v>
      </c>
      <c r="C225" s="39" t="s">
        <v>2407</v>
      </c>
      <c r="D225" s="39" t="s">
        <v>2403</v>
      </c>
      <c r="E225" s="39" t="s">
        <v>2421</v>
      </c>
      <c r="F225" s="39">
        <v>1634</v>
      </c>
      <c r="G225" s="39">
        <v>758</v>
      </c>
      <c r="H225" s="39">
        <v>224</v>
      </c>
      <c r="I225" s="39">
        <v>169</v>
      </c>
      <c r="J225" s="39" t="s">
        <v>2416</v>
      </c>
      <c r="K225" s="39">
        <v>60</v>
      </c>
      <c r="L225" s="39">
        <v>46</v>
      </c>
      <c r="M225" s="39">
        <v>45</v>
      </c>
      <c r="N225" s="39">
        <v>17</v>
      </c>
      <c r="O225" s="39">
        <v>41</v>
      </c>
      <c r="P225" s="39">
        <v>28</v>
      </c>
      <c r="Q225" s="39">
        <v>34</v>
      </c>
      <c r="R225" s="39">
        <v>51</v>
      </c>
      <c r="S225" s="39">
        <v>100</v>
      </c>
      <c r="T225" s="39">
        <v>32</v>
      </c>
      <c r="U225" s="39" t="s">
        <v>2414</v>
      </c>
      <c r="V225" s="39" t="s">
        <v>2414</v>
      </c>
      <c r="W225" s="39" t="s">
        <v>2414</v>
      </c>
      <c r="X225" s="39" t="s">
        <v>2414</v>
      </c>
      <c r="Y225" s="39" t="s">
        <v>2414</v>
      </c>
      <c r="Z225" s="39">
        <v>29</v>
      </c>
    </row>
    <row r="226" spans="1:26">
      <c r="A226" s="40">
        <v>39995</v>
      </c>
      <c r="B226" s="39" t="s">
        <v>2343</v>
      </c>
      <c r="C226" s="39" t="s">
        <v>2407</v>
      </c>
      <c r="D226" s="39" t="s">
        <v>2403</v>
      </c>
      <c r="E226" s="39" t="s">
        <v>2422</v>
      </c>
      <c r="F226" s="39">
        <v>1448</v>
      </c>
      <c r="G226" s="39">
        <v>687</v>
      </c>
      <c r="H226" s="39">
        <v>190</v>
      </c>
      <c r="I226" s="39">
        <v>154</v>
      </c>
      <c r="J226" s="39" t="s">
        <v>2414</v>
      </c>
      <c r="K226" s="39">
        <v>67</v>
      </c>
      <c r="L226" s="39">
        <v>45</v>
      </c>
      <c r="M226" s="39">
        <v>16</v>
      </c>
      <c r="N226" s="39">
        <v>17</v>
      </c>
      <c r="O226" s="39">
        <v>39</v>
      </c>
      <c r="P226" s="39">
        <v>46</v>
      </c>
      <c r="Q226" s="39">
        <v>18</v>
      </c>
      <c r="R226" s="39">
        <v>54</v>
      </c>
      <c r="S226" s="39">
        <v>78</v>
      </c>
      <c r="T226" s="39">
        <v>18</v>
      </c>
      <c r="U226" s="39" t="s">
        <v>2416</v>
      </c>
      <c r="V226" s="39" t="s">
        <v>2416</v>
      </c>
      <c r="W226" s="39" t="s">
        <v>2416</v>
      </c>
      <c r="X226" s="39" t="s">
        <v>2416</v>
      </c>
      <c r="Y226" s="39" t="s">
        <v>2416</v>
      </c>
      <c r="Z226" s="39">
        <v>19</v>
      </c>
    </row>
    <row r="227" spans="1:26">
      <c r="A227" s="40">
        <v>39995</v>
      </c>
      <c r="B227" s="39" t="s">
        <v>2343</v>
      </c>
      <c r="C227" s="39" t="s">
        <v>2408</v>
      </c>
      <c r="D227" s="39" t="s">
        <v>2403</v>
      </c>
      <c r="E227" s="39" t="s">
        <v>1550</v>
      </c>
      <c r="F227" s="39">
        <v>137</v>
      </c>
      <c r="G227" s="39">
        <v>86</v>
      </c>
      <c r="H227" s="39">
        <v>17</v>
      </c>
      <c r="I227" s="39">
        <v>5</v>
      </c>
      <c r="J227" s="39" t="s">
        <v>2414</v>
      </c>
      <c r="K227" s="39">
        <v>1</v>
      </c>
      <c r="L227" s="39">
        <v>2</v>
      </c>
      <c r="M227" s="39">
        <v>2</v>
      </c>
      <c r="N227" s="39">
        <v>3</v>
      </c>
      <c r="O227" s="39">
        <v>5</v>
      </c>
      <c r="P227" s="39">
        <v>2</v>
      </c>
      <c r="Q227" s="39">
        <v>2</v>
      </c>
      <c r="R227" s="39">
        <v>4</v>
      </c>
      <c r="S227" s="39">
        <v>3</v>
      </c>
      <c r="T227" s="39">
        <v>3</v>
      </c>
      <c r="U227" s="39" t="s">
        <v>2415</v>
      </c>
      <c r="V227" s="39" t="s">
        <v>2415</v>
      </c>
      <c r="W227" s="39" t="s">
        <v>2415</v>
      </c>
      <c r="X227" s="39" t="s">
        <v>2415</v>
      </c>
      <c r="Y227" s="39" t="s">
        <v>2415</v>
      </c>
      <c r="Z227" s="39">
        <v>2</v>
      </c>
    </row>
    <row r="228" spans="1:26">
      <c r="A228" s="40">
        <v>39995</v>
      </c>
      <c r="B228" s="39" t="s">
        <v>2343</v>
      </c>
      <c r="C228" s="39" t="s">
        <v>2408</v>
      </c>
      <c r="D228" s="39" t="s">
        <v>2403</v>
      </c>
      <c r="E228" s="39" t="s">
        <v>2420</v>
      </c>
      <c r="F228" s="39">
        <v>498</v>
      </c>
      <c r="G228" s="39">
        <v>233</v>
      </c>
      <c r="H228" s="39">
        <v>34</v>
      </c>
      <c r="I228" s="39">
        <v>44</v>
      </c>
      <c r="J228" s="39" t="s">
        <v>2414</v>
      </c>
      <c r="K228" s="39">
        <v>2</v>
      </c>
      <c r="L228" s="39">
        <v>2</v>
      </c>
      <c r="M228" s="39">
        <v>6</v>
      </c>
      <c r="N228" s="39">
        <v>7</v>
      </c>
      <c r="O228" s="39">
        <v>38</v>
      </c>
      <c r="P228" s="39">
        <v>6</v>
      </c>
      <c r="Q228" s="39">
        <v>7</v>
      </c>
      <c r="R228" s="39">
        <v>20</v>
      </c>
      <c r="S228" s="39">
        <v>49</v>
      </c>
      <c r="T228" s="39">
        <v>28</v>
      </c>
      <c r="U228" s="39" t="s">
        <v>2414</v>
      </c>
      <c r="V228" s="39" t="s">
        <v>2414</v>
      </c>
      <c r="W228" s="39" t="s">
        <v>2414</v>
      </c>
      <c r="X228" s="39" t="s">
        <v>2414</v>
      </c>
      <c r="Y228" s="39" t="s">
        <v>2414</v>
      </c>
      <c r="Z228" s="39">
        <v>22</v>
      </c>
    </row>
    <row r="229" spans="1:26">
      <c r="A229" s="40">
        <v>39995</v>
      </c>
      <c r="B229" s="39" t="s">
        <v>2343</v>
      </c>
      <c r="C229" s="39" t="s">
        <v>2408</v>
      </c>
      <c r="D229" s="39" t="s">
        <v>2403</v>
      </c>
      <c r="E229" s="39" t="s">
        <v>2421</v>
      </c>
      <c r="F229" s="39">
        <v>239</v>
      </c>
      <c r="G229" s="39">
        <v>118</v>
      </c>
      <c r="H229" s="39">
        <v>14</v>
      </c>
      <c r="I229" s="39">
        <v>24</v>
      </c>
      <c r="J229" s="39" t="s">
        <v>2416</v>
      </c>
      <c r="K229" s="39">
        <v>2</v>
      </c>
      <c r="L229" s="39">
        <v>2</v>
      </c>
      <c r="M229" s="39">
        <v>5</v>
      </c>
      <c r="N229" s="39">
        <v>5</v>
      </c>
      <c r="O229" s="39">
        <v>17</v>
      </c>
      <c r="P229" s="39">
        <v>4</v>
      </c>
      <c r="Q229" s="39">
        <v>6</v>
      </c>
      <c r="R229" s="39">
        <v>10</v>
      </c>
      <c r="S229" s="39">
        <v>15</v>
      </c>
      <c r="T229" s="39">
        <v>12</v>
      </c>
      <c r="U229" s="39" t="s">
        <v>2416</v>
      </c>
      <c r="V229" s="39" t="s">
        <v>2416</v>
      </c>
      <c r="W229" s="39" t="s">
        <v>2416</v>
      </c>
      <c r="X229" s="39" t="s">
        <v>2416</v>
      </c>
      <c r="Y229" s="39" t="s">
        <v>2416</v>
      </c>
      <c r="Z229" s="39">
        <v>5</v>
      </c>
    </row>
    <row r="230" spans="1:26">
      <c r="A230" s="40">
        <v>39995</v>
      </c>
      <c r="B230" s="39" t="s">
        <v>2343</v>
      </c>
      <c r="C230" s="39" t="s">
        <v>2408</v>
      </c>
      <c r="D230" s="39" t="s">
        <v>2403</v>
      </c>
      <c r="E230" s="39" t="s">
        <v>2422</v>
      </c>
      <c r="F230" s="39">
        <v>259</v>
      </c>
      <c r="G230" s="39">
        <v>115</v>
      </c>
      <c r="H230" s="39">
        <v>20</v>
      </c>
      <c r="I230" s="39">
        <v>20</v>
      </c>
      <c r="J230" s="39" t="s">
        <v>2414</v>
      </c>
      <c r="K230" s="39">
        <v>0</v>
      </c>
      <c r="L230" s="39">
        <v>0</v>
      </c>
      <c r="M230" s="39">
        <v>1</v>
      </c>
      <c r="N230" s="39">
        <v>2</v>
      </c>
      <c r="O230" s="39">
        <v>21</v>
      </c>
      <c r="P230" s="39">
        <v>2</v>
      </c>
      <c r="Q230" s="39">
        <v>1</v>
      </c>
      <c r="R230" s="39">
        <v>10</v>
      </c>
      <c r="S230" s="39">
        <v>34</v>
      </c>
      <c r="T230" s="39">
        <v>16</v>
      </c>
      <c r="U230" s="39" t="s">
        <v>2415</v>
      </c>
      <c r="V230" s="39" t="s">
        <v>2415</v>
      </c>
      <c r="W230" s="39" t="s">
        <v>2415</v>
      </c>
      <c r="X230" s="39" t="s">
        <v>2415</v>
      </c>
      <c r="Y230" s="39" t="s">
        <v>2415</v>
      </c>
      <c r="Z230" s="39">
        <v>17</v>
      </c>
    </row>
    <row r="231" spans="1:26">
      <c r="A231" s="40">
        <v>39995</v>
      </c>
      <c r="B231" s="39" t="s">
        <v>2343</v>
      </c>
      <c r="C231" s="39" t="s">
        <v>2409</v>
      </c>
      <c r="D231" s="39" t="s">
        <v>2403</v>
      </c>
      <c r="E231" s="39" t="s">
        <v>1550</v>
      </c>
      <c r="F231" s="39">
        <v>242</v>
      </c>
      <c r="G231" s="39">
        <v>97</v>
      </c>
      <c r="H231" s="39">
        <v>39</v>
      </c>
      <c r="I231" s="39">
        <v>32</v>
      </c>
      <c r="J231" s="39" t="s">
        <v>2414</v>
      </c>
      <c r="K231" s="39">
        <v>10</v>
      </c>
      <c r="L231" s="39">
        <v>11</v>
      </c>
      <c r="M231" s="39">
        <v>3</v>
      </c>
      <c r="N231" s="39">
        <v>6</v>
      </c>
      <c r="O231" s="39">
        <v>7</v>
      </c>
      <c r="P231" s="39">
        <v>8</v>
      </c>
      <c r="Q231" s="39">
        <v>6</v>
      </c>
      <c r="R231" s="39">
        <v>8</v>
      </c>
      <c r="S231" s="39">
        <v>8</v>
      </c>
      <c r="T231" s="39">
        <v>4</v>
      </c>
      <c r="U231" s="39" t="s">
        <v>2414</v>
      </c>
      <c r="V231" s="39" t="s">
        <v>2414</v>
      </c>
      <c r="W231" s="39" t="s">
        <v>2414</v>
      </c>
      <c r="X231" s="39" t="s">
        <v>2414</v>
      </c>
      <c r="Y231" s="39" t="s">
        <v>2414</v>
      </c>
      <c r="Z231" s="39">
        <v>3</v>
      </c>
    </row>
    <row r="232" spans="1:26">
      <c r="A232" s="40">
        <v>39995</v>
      </c>
      <c r="B232" s="39" t="s">
        <v>2343</v>
      </c>
      <c r="C232" s="39" t="s">
        <v>2409</v>
      </c>
      <c r="D232" s="39" t="s">
        <v>2403</v>
      </c>
      <c r="E232" s="39" t="s">
        <v>2420</v>
      </c>
      <c r="F232" s="39">
        <v>2599</v>
      </c>
      <c r="G232" s="39">
        <v>1212</v>
      </c>
      <c r="H232" s="39">
        <v>380</v>
      </c>
      <c r="I232" s="39">
        <v>279</v>
      </c>
      <c r="J232" s="39" t="s">
        <v>2414</v>
      </c>
      <c r="K232" s="39">
        <v>125</v>
      </c>
      <c r="L232" s="39">
        <v>89</v>
      </c>
      <c r="M232" s="39">
        <v>55</v>
      </c>
      <c r="N232" s="39">
        <v>27</v>
      </c>
      <c r="O232" s="39">
        <v>42</v>
      </c>
      <c r="P232" s="39">
        <v>68</v>
      </c>
      <c r="Q232" s="39">
        <v>45</v>
      </c>
      <c r="R232" s="39">
        <v>85</v>
      </c>
      <c r="S232" s="39">
        <v>129</v>
      </c>
      <c r="T232" s="39">
        <v>22</v>
      </c>
      <c r="U232" s="39" t="s">
        <v>2416</v>
      </c>
      <c r="V232" s="39" t="s">
        <v>2416</v>
      </c>
      <c r="W232" s="39" t="s">
        <v>2416</v>
      </c>
      <c r="X232" s="39" t="s">
        <v>2416</v>
      </c>
      <c r="Y232" s="39" t="s">
        <v>2416</v>
      </c>
      <c r="Z232" s="39">
        <v>41</v>
      </c>
    </row>
    <row r="233" spans="1:26">
      <c r="A233" s="40">
        <v>39995</v>
      </c>
      <c r="B233" s="39" t="s">
        <v>2343</v>
      </c>
      <c r="C233" s="39" t="s">
        <v>2409</v>
      </c>
      <c r="D233" s="39" t="s">
        <v>2403</v>
      </c>
      <c r="E233" s="39" t="s">
        <v>2421</v>
      </c>
      <c r="F233" s="39">
        <v>1395</v>
      </c>
      <c r="G233" s="39">
        <v>640</v>
      </c>
      <c r="H233" s="39">
        <v>210</v>
      </c>
      <c r="I233" s="39">
        <v>145</v>
      </c>
      <c r="J233" s="39" t="s">
        <v>2416</v>
      </c>
      <c r="K233" s="39">
        <v>58</v>
      </c>
      <c r="L233" s="39">
        <v>44</v>
      </c>
      <c r="M233" s="39">
        <v>40</v>
      </c>
      <c r="N233" s="39">
        <v>12</v>
      </c>
      <c r="O233" s="39">
        <v>24</v>
      </c>
      <c r="P233" s="39">
        <v>24</v>
      </c>
      <c r="Q233" s="39">
        <v>28</v>
      </c>
      <c r="R233" s="39">
        <v>41</v>
      </c>
      <c r="S233" s="39">
        <v>85</v>
      </c>
      <c r="T233" s="39">
        <v>20</v>
      </c>
      <c r="U233" s="39" t="s">
        <v>2415</v>
      </c>
      <c r="V233" s="39" t="s">
        <v>2415</v>
      </c>
      <c r="W233" s="39" t="s">
        <v>2415</v>
      </c>
      <c r="X233" s="39" t="s">
        <v>2415</v>
      </c>
      <c r="Y233" s="39" t="s">
        <v>2415</v>
      </c>
      <c r="Z233" s="39">
        <v>24</v>
      </c>
    </row>
    <row r="234" spans="1:26">
      <c r="A234" s="40">
        <v>39995</v>
      </c>
      <c r="B234" s="39" t="s">
        <v>2343</v>
      </c>
      <c r="C234" s="39" t="s">
        <v>2409</v>
      </c>
      <c r="D234" s="39" t="s">
        <v>2403</v>
      </c>
      <c r="E234" s="39" t="s">
        <v>2422</v>
      </c>
      <c r="F234" s="39">
        <v>1189</v>
      </c>
      <c r="G234" s="39">
        <v>572</v>
      </c>
      <c r="H234" s="39">
        <v>170</v>
      </c>
      <c r="I234" s="39">
        <v>134</v>
      </c>
      <c r="J234" s="39" t="s">
        <v>2414</v>
      </c>
      <c r="K234" s="39">
        <v>67</v>
      </c>
      <c r="L234" s="39">
        <v>45</v>
      </c>
      <c r="M234" s="39">
        <v>15</v>
      </c>
      <c r="N234" s="39">
        <v>15</v>
      </c>
      <c r="O234" s="39">
        <v>18</v>
      </c>
      <c r="P234" s="39">
        <v>44</v>
      </c>
      <c r="Q234" s="39">
        <v>17</v>
      </c>
      <c r="R234" s="39">
        <v>44</v>
      </c>
      <c r="S234" s="39">
        <v>44</v>
      </c>
      <c r="T234" s="39">
        <v>2</v>
      </c>
      <c r="U234" s="39" t="s">
        <v>2414</v>
      </c>
      <c r="V234" s="39" t="s">
        <v>2414</v>
      </c>
      <c r="W234" s="39" t="s">
        <v>2414</v>
      </c>
      <c r="X234" s="39" t="s">
        <v>2414</v>
      </c>
      <c r="Y234" s="39" t="s">
        <v>2414</v>
      </c>
      <c r="Z234" s="39">
        <v>2</v>
      </c>
    </row>
    <row r="235" spans="1:26">
      <c r="A235" s="40">
        <v>39995</v>
      </c>
      <c r="B235" s="39" t="s">
        <v>2343</v>
      </c>
      <c r="C235" s="39" t="s">
        <v>2409</v>
      </c>
      <c r="D235" s="39" t="s">
        <v>2410</v>
      </c>
      <c r="E235" s="39" t="s">
        <v>1550</v>
      </c>
      <c r="F235" s="39">
        <v>239</v>
      </c>
      <c r="G235" s="39">
        <v>96</v>
      </c>
      <c r="H235" s="39">
        <v>39</v>
      </c>
      <c r="I235" s="39">
        <v>32</v>
      </c>
      <c r="J235" s="39" t="s">
        <v>2414</v>
      </c>
      <c r="K235" s="39">
        <v>10</v>
      </c>
      <c r="L235" s="39">
        <v>11</v>
      </c>
      <c r="M235" s="39">
        <v>3</v>
      </c>
      <c r="N235" s="39">
        <v>6</v>
      </c>
      <c r="O235" s="39">
        <v>6</v>
      </c>
      <c r="P235" s="39">
        <v>7</v>
      </c>
      <c r="Q235" s="39">
        <v>6</v>
      </c>
      <c r="R235" s="39">
        <v>8</v>
      </c>
      <c r="S235" s="39">
        <v>8</v>
      </c>
      <c r="T235" s="39">
        <v>4</v>
      </c>
      <c r="U235" s="39" t="s">
        <v>2416</v>
      </c>
      <c r="V235" s="39" t="s">
        <v>2416</v>
      </c>
      <c r="W235" s="39" t="s">
        <v>2416</v>
      </c>
      <c r="X235" s="39" t="s">
        <v>2416</v>
      </c>
      <c r="Y235" s="39" t="s">
        <v>2416</v>
      </c>
      <c r="Z235" s="39">
        <v>3</v>
      </c>
    </row>
    <row r="236" spans="1:26">
      <c r="A236" s="40">
        <v>39995</v>
      </c>
      <c r="B236" s="39" t="s">
        <v>2343</v>
      </c>
      <c r="C236" s="39" t="s">
        <v>2409</v>
      </c>
      <c r="D236" s="39" t="s">
        <v>2410</v>
      </c>
      <c r="E236" s="39" t="s">
        <v>2420</v>
      </c>
      <c r="F236" s="39">
        <v>2566</v>
      </c>
      <c r="G236" s="39">
        <v>1208</v>
      </c>
      <c r="H236" s="39">
        <v>380</v>
      </c>
      <c r="I236" s="39">
        <v>279</v>
      </c>
      <c r="J236" s="39" t="s">
        <v>2414</v>
      </c>
      <c r="K236" s="39">
        <v>125</v>
      </c>
      <c r="L236" s="39">
        <v>89</v>
      </c>
      <c r="M236" s="39">
        <v>55</v>
      </c>
      <c r="N236" s="39">
        <v>27</v>
      </c>
      <c r="O236" s="39">
        <v>41</v>
      </c>
      <c r="P236" s="39">
        <v>40</v>
      </c>
      <c r="Q236" s="39">
        <v>45</v>
      </c>
      <c r="R236" s="39">
        <v>85</v>
      </c>
      <c r="S236" s="39">
        <v>129</v>
      </c>
      <c r="T236" s="39">
        <v>22</v>
      </c>
      <c r="U236" s="39" t="s">
        <v>2415</v>
      </c>
      <c r="V236" s="39" t="s">
        <v>2415</v>
      </c>
      <c r="W236" s="39" t="s">
        <v>2415</v>
      </c>
      <c r="X236" s="39" t="s">
        <v>2415</v>
      </c>
      <c r="Y236" s="39" t="s">
        <v>2415</v>
      </c>
      <c r="Z236" s="39">
        <v>41</v>
      </c>
    </row>
    <row r="237" spans="1:26">
      <c r="A237" s="40">
        <v>39995</v>
      </c>
      <c r="B237" s="39" t="s">
        <v>2343</v>
      </c>
      <c r="C237" s="39" t="s">
        <v>2409</v>
      </c>
      <c r="D237" s="39" t="s">
        <v>2410</v>
      </c>
      <c r="E237" s="39" t="s">
        <v>2421</v>
      </c>
      <c r="F237" s="39">
        <v>1389</v>
      </c>
      <c r="G237" s="39">
        <v>640</v>
      </c>
      <c r="H237" s="39">
        <v>210</v>
      </c>
      <c r="I237" s="39">
        <v>145</v>
      </c>
      <c r="J237" s="39" t="s">
        <v>2416</v>
      </c>
      <c r="K237" s="39">
        <v>58</v>
      </c>
      <c r="L237" s="39">
        <v>44</v>
      </c>
      <c r="M237" s="39">
        <v>40</v>
      </c>
      <c r="N237" s="39">
        <v>12</v>
      </c>
      <c r="O237" s="39">
        <v>24</v>
      </c>
      <c r="P237" s="39">
        <v>18</v>
      </c>
      <c r="Q237" s="39">
        <v>28</v>
      </c>
      <c r="R237" s="39">
        <v>41</v>
      </c>
      <c r="S237" s="39">
        <v>85</v>
      </c>
      <c r="T237" s="39">
        <v>20</v>
      </c>
      <c r="U237" s="39" t="s">
        <v>2414</v>
      </c>
      <c r="V237" s="39" t="s">
        <v>2414</v>
      </c>
      <c r="W237" s="39" t="s">
        <v>2414</v>
      </c>
      <c r="X237" s="39" t="s">
        <v>2414</v>
      </c>
      <c r="Y237" s="39" t="s">
        <v>2414</v>
      </c>
      <c r="Z237" s="39">
        <v>24</v>
      </c>
    </row>
    <row r="238" spans="1:26">
      <c r="A238" s="40">
        <v>39995</v>
      </c>
      <c r="B238" s="39" t="s">
        <v>2343</v>
      </c>
      <c r="C238" s="39" t="s">
        <v>2409</v>
      </c>
      <c r="D238" s="39" t="s">
        <v>2410</v>
      </c>
      <c r="E238" s="39" t="s">
        <v>2422</v>
      </c>
      <c r="F238" s="39">
        <v>1162</v>
      </c>
      <c r="G238" s="39">
        <v>568</v>
      </c>
      <c r="H238" s="39">
        <v>170</v>
      </c>
      <c r="I238" s="39">
        <v>134</v>
      </c>
      <c r="J238" s="39" t="s">
        <v>2414</v>
      </c>
      <c r="K238" s="39">
        <v>67</v>
      </c>
      <c r="L238" s="39">
        <v>45</v>
      </c>
      <c r="M238" s="39">
        <v>15</v>
      </c>
      <c r="N238" s="39">
        <v>15</v>
      </c>
      <c r="O238" s="39">
        <v>17</v>
      </c>
      <c r="P238" s="39">
        <v>22</v>
      </c>
      <c r="Q238" s="39">
        <v>17</v>
      </c>
      <c r="R238" s="39">
        <v>44</v>
      </c>
      <c r="S238" s="39">
        <v>44</v>
      </c>
      <c r="T238" s="39">
        <v>2</v>
      </c>
      <c r="U238" s="39" t="s">
        <v>2416</v>
      </c>
      <c r="V238" s="39" t="s">
        <v>2416</v>
      </c>
      <c r="W238" s="39" t="s">
        <v>2416</v>
      </c>
      <c r="X238" s="39" t="s">
        <v>2416</v>
      </c>
      <c r="Y238" s="39" t="s">
        <v>2416</v>
      </c>
      <c r="Z238" s="39">
        <v>2</v>
      </c>
    </row>
    <row r="239" spans="1:26">
      <c r="A239" s="40">
        <v>39995</v>
      </c>
      <c r="B239" s="39" t="s">
        <v>2343</v>
      </c>
      <c r="C239" s="39" t="s">
        <v>2409</v>
      </c>
      <c r="D239" s="39" t="s">
        <v>2411</v>
      </c>
      <c r="E239" s="39" t="s">
        <v>1550</v>
      </c>
      <c r="F239" s="39">
        <v>3</v>
      </c>
      <c r="G239" s="39">
        <v>1</v>
      </c>
      <c r="H239" s="39">
        <v>0</v>
      </c>
      <c r="I239" s="39">
        <v>0</v>
      </c>
      <c r="J239" s="39" t="s">
        <v>2414</v>
      </c>
      <c r="K239" s="39">
        <v>0</v>
      </c>
      <c r="L239" s="39">
        <v>0</v>
      </c>
      <c r="M239" s="39">
        <v>0</v>
      </c>
      <c r="N239" s="39">
        <v>0</v>
      </c>
      <c r="O239" s="39">
        <v>1</v>
      </c>
      <c r="P239" s="39">
        <v>1</v>
      </c>
      <c r="Q239" s="39">
        <v>0</v>
      </c>
      <c r="R239" s="39">
        <v>0</v>
      </c>
      <c r="S239" s="39">
        <v>0</v>
      </c>
      <c r="T239" s="39">
        <v>0</v>
      </c>
      <c r="U239" s="39" t="s">
        <v>2415</v>
      </c>
      <c r="V239" s="39" t="s">
        <v>2415</v>
      </c>
      <c r="W239" s="39" t="s">
        <v>2415</v>
      </c>
      <c r="X239" s="39" t="s">
        <v>2415</v>
      </c>
      <c r="Y239" s="39" t="s">
        <v>2415</v>
      </c>
      <c r="Z239" s="39">
        <v>0</v>
      </c>
    </row>
    <row r="240" spans="1:26">
      <c r="A240" s="40">
        <v>39995</v>
      </c>
      <c r="B240" s="39" t="s">
        <v>2343</v>
      </c>
      <c r="C240" s="39" t="s">
        <v>2409</v>
      </c>
      <c r="D240" s="39" t="s">
        <v>2411</v>
      </c>
      <c r="E240" s="39" t="s">
        <v>2420</v>
      </c>
      <c r="F240" s="39">
        <v>33</v>
      </c>
      <c r="G240" s="39">
        <v>4</v>
      </c>
      <c r="H240" s="39">
        <v>0</v>
      </c>
      <c r="I240" s="39">
        <v>0</v>
      </c>
      <c r="J240" s="39" t="s">
        <v>2414</v>
      </c>
      <c r="K240" s="39">
        <v>0</v>
      </c>
      <c r="L240" s="39">
        <v>0</v>
      </c>
      <c r="M240" s="39">
        <v>0</v>
      </c>
      <c r="N240" s="39">
        <v>0</v>
      </c>
      <c r="O240" s="39">
        <v>1</v>
      </c>
      <c r="P240" s="39">
        <v>28</v>
      </c>
      <c r="Q240" s="39">
        <v>0</v>
      </c>
      <c r="R240" s="39">
        <v>0</v>
      </c>
      <c r="S240" s="39">
        <v>0</v>
      </c>
      <c r="T240" s="39">
        <v>0</v>
      </c>
      <c r="U240" s="39" t="s">
        <v>2414</v>
      </c>
      <c r="V240" s="39" t="s">
        <v>2414</v>
      </c>
      <c r="W240" s="39" t="s">
        <v>2414</v>
      </c>
      <c r="X240" s="39" t="s">
        <v>2414</v>
      </c>
      <c r="Y240" s="39" t="s">
        <v>2414</v>
      </c>
      <c r="Z240" s="39">
        <v>0</v>
      </c>
    </row>
    <row r="241" spans="1:26">
      <c r="A241" s="40">
        <v>39995</v>
      </c>
      <c r="B241" s="39" t="s">
        <v>2343</v>
      </c>
      <c r="C241" s="39" t="s">
        <v>2409</v>
      </c>
      <c r="D241" s="39" t="s">
        <v>2411</v>
      </c>
      <c r="E241" s="39" t="s">
        <v>2421</v>
      </c>
      <c r="F241" s="39">
        <v>6</v>
      </c>
      <c r="G241" s="39">
        <v>0</v>
      </c>
      <c r="H241" s="39">
        <v>0</v>
      </c>
      <c r="I241" s="39">
        <v>0</v>
      </c>
      <c r="J241" s="39" t="s">
        <v>2416</v>
      </c>
      <c r="K241" s="39">
        <v>0</v>
      </c>
      <c r="L241" s="39">
        <v>0</v>
      </c>
      <c r="M241" s="39">
        <v>0</v>
      </c>
      <c r="N241" s="39">
        <v>0</v>
      </c>
      <c r="O241" s="39">
        <v>0</v>
      </c>
      <c r="P241" s="39">
        <v>6</v>
      </c>
      <c r="Q241" s="39">
        <v>0</v>
      </c>
      <c r="R241" s="39">
        <v>0</v>
      </c>
      <c r="S241" s="39">
        <v>0</v>
      </c>
      <c r="T241" s="39">
        <v>0</v>
      </c>
      <c r="U241" s="39" t="s">
        <v>2416</v>
      </c>
      <c r="V241" s="39" t="s">
        <v>2416</v>
      </c>
      <c r="W241" s="39" t="s">
        <v>2416</v>
      </c>
      <c r="X241" s="39" t="s">
        <v>2416</v>
      </c>
      <c r="Y241" s="39" t="s">
        <v>2416</v>
      </c>
      <c r="Z241" s="39">
        <v>0</v>
      </c>
    </row>
    <row r="242" spans="1:26">
      <c r="A242" s="40">
        <v>39995</v>
      </c>
      <c r="B242" s="39" t="s">
        <v>2343</v>
      </c>
      <c r="C242" s="39" t="s">
        <v>2409</v>
      </c>
      <c r="D242" s="39" t="s">
        <v>2411</v>
      </c>
      <c r="E242" s="39" t="s">
        <v>2422</v>
      </c>
      <c r="F242" s="39">
        <v>27</v>
      </c>
      <c r="G242" s="39">
        <v>4</v>
      </c>
      <c r="H242" s="39">
        <v>0</v>
      </c>
      <c r="I242" s="39">
        <v>0</v>
      </c>
      <c r="J242" s="39" t="s">
        <v>2414</v>
      </c>
      <c r="K242" s="39">
        <v>0</v>
      </c>
      <c r="L242" s="39">
        <v>0</v>
      </c>
      <c r="M242" s="39">
        <v>0</v>
      </c>
      <c r="N242" s="39">
        <v>0</v>
      </c>
      <c r="O242" s="39">
        <v>1</v>
      </c>
      <c r="P242" s="39">
        <v>22</v>
      </c>
      <c r="Q242" s="39">
        <v>0</v>
      </c>
      <c r="R242" s="39">
        <v>0</v>
      </c>
      <c r="S242" s="39">
        <v>0</v>
      </c>
      <c r="T242" s="39">
        <v>0</v>
      </c>
      <c r="U242" s="39" t="s">
        <v>2415</v>
      </c>
      <c r="V242" s="39" t="s">
        <v>2415</v>
      </c>
      <c r="W242" s="39" t="s">
        <v>2415</v>
      </c>
      <c r="X242" s="39" t="s">
        <v>2415</v>
      </c>
      <c r="Y242" s="39" t="s">
        <v>2415</v>
      </c>
      <c r="Z242" s="39">
        <v>0</v>
      </c>
    </row>
    <row r="243" spans="1:26">
      <c r="A243" s="40">
        <v>39995</v>
      </c>
      <c r="B243" s="39" t="s">
        <v>2343</v>
      </c>
      <c r="C243" s="39" t="s">
        <v>1523</v>
      </c>
      <c r="D243" s="39" t="s">
        <v>2403</v>
      </c>
      <c r="E243" s="39" t="s">
        <v>1550</v>
      </c>
      <c r="F243" s="39" t="s">
        <v>2414</v>
      </c>
      <c r="G243" s="39" t="s">
        <v>2414</v>
      </c>
      <c r="H243" s="39" t="s">
        <v>2414</v>
      </c>
      <c r="I243" s="39" t="s">
        <v>2414</v>
      </c>
      <c r="J243" s="39" t="s">
        <v>2414</v>
      </c>
      <c r="K243" s="39" t="s">
        <v>2414</v>
      </c>
      <c r="L243" s="39" t="s">
        <v>2414</v>
      </c>
      <c r="M243" s="39" t="s">
        <v>2414</v>
      </c>
      <c r="N243" s="39" t="s">
        <v>2414</v>
      </c>
      <c r="O243" s="39" t="s">
        <v>2414</v>
      </c>
      <c r="P243" s="39" t="s">
        <v>2414</v>
      </c>
      <c r="Q243" s="39" t="s">
        <v>2414</v>
      </c>
      <c r="R243" s="39" t="s">
        <v>2414</v>
      </c>
      <c r="S243" s="39" t="s">
        <v>2414</v>
      </c>
      <c r="T243" s="39" t="s">
        <v>2414</v>
      </c>
      <c r="U243" s="39" t="s">
        <v>2414</v>
      </c>
      <c r="V243" s="39" t="s">
        <v>2414</v>
      </c>
      <c r="W243" s="39" t="s">
        <v>2414</v>
      </c>
      <c r="X243" s="39" t="s">
        <v>2414</v>
      </c>
      <c r="Y243" s="39" t="s">
        <v>2414</v>
      </c>
      <c r="Z243" s="39" t="s">
        <v>2414</v>
      </c>
    </row>
    <row r="244" spans="1:26">
      <c r="A244" s="40">
        <v>39995</v>
      </c>
      <c r="B244" s="39" t="s">
        <v>2343</v>
      </c>
      <c r="C244" s="39" t="s">
        <v>1523</v>
      </c>
      <c r="D244" s="39" t="s">
        <v>2403</v>
      </c>
      <c r="E244" s="39" t="s">
        <v>2420</v>
      </c>
      <c r="F244" s="39" t="s">
        <v>2415</v>
      </c>
      <c r="G244" s="39" t="s">
        <v>2415</v>
      </c>
      <c r="H244" s="39" t="s">
        <v>2415</v>
      </c>
      <c r="I244" s="39" t="s">
        <v>2415</v>
      </c>
      <c r="J244" s="39" t="s">
        <v>2414</v>
      </c>
      <c r="K244" s="39" t="s">
        <v>2415</v>
      </c>
      <c r="L244" s="39" t="s">
        <v>2415</v>
      </c>
      <c r="M244" s="39" t="s">
        <v>2415</v>
      </c>
      <c r="N244" s="39" t="s">
        <v>2415</v>
      </c>
      <c r="O244" s="39" t="s">
        <v>2415</v>
      </c>
      <c r="P244" s="39" t="s">
        <v>2415</v>
      </c>
      <c r="Q244" s="39" t="s">
        <v>2415</v>
      </c>
      <c r="R244" s="39" t="s">
        <v>2415</v>
      </c>
      <c r="S244" s="39" t="s">
        <v>2415</v>
      </c>
      <c r="T244" s="39" t="s">
        <v>2415</v>
      </c>
      <c r="U244" s="39" t="s">
        <v>2416</v>
      </c>
      <c r="V244" s="39" t="s">
        <v>2416</v>
      </c>
      <c r="W244" s="39" t="s">
        <v>2416</v>
      </c>
      <c r="X244" s="39" t="s">
        <v>2416</v>
      </c>
      <c r="Y244" s="39" t="s">
        <v>2416</v>
      </c>
      <c r="Z244" s="39" t="s">
        <v>2415</v>
      </c>
    </row>
    <row r="245" spans="1:26">
      <c r="A245" s="40">
        <v>39995</v>
      </c>
      <c r="B245" s="39" t="s">
        <v>2343</v>
      </c>
      <c r="C245" s="39" t="s">
        <v>1523</v>
      </c>
      <c r="D245" s="39" t="s">
        <v>2403</v>
      </c>
      <c r="E245" s="39" t="s">
        <v>2421</v>
      </c>
      <c r="F245" s="39" t="s">
        <v>2416</v>
      </c>
      <c r="G245" s="39" t="s">
        <v>2416</v>
      </c>
      <c r="H245" s="39" t="s">
        <v>2416</v>
      </c>
      <c r="I245" s="39" t="s">
        <v>2416</v>
      </c>
      <c r="J245" s="39" t="s">
        <v>2416</v>
      </c>
      <c r="K245" s="39" t="s">
        <v>2416</v>
      </c>
      <c r="L245" s="39" t="s">
        <v>2416</v>
      </c>
      <c r="M245" s="39" t="s">
        <v>2416</v>
      </c>
      <c r="N245" s="39" t="s">
        <v>2416</v>
      </c>
      <c r="O245" s="39" t="s">
        <v>2416</v>
      </c>
      <c r="P245" s="39" t="s">
        <v>2416</v>
      </c>
      <c r="Q245" s="39" t="s">
        <v>2416</v>
      </c>
      <c r="R245" s="39" t="s">
        <v>2416</v>
      </c>
      <c r="S245" s="39" t="s">
        <v>2416</v>
      </c>
      <c r="T245" s="39" t="s">
        <v>2416</v>
      </c>
      <c r="U245" s="39" t="s">
        <v>2415</v>
      </c>
      <c r="V245" s="39" t="s">
        <v>2415</v>
      </c>
      <c r="W245" s="39" t="s">
        <v>2415</v>
      </c>
      <c r="X245" s="39" t="s">
        <v>2415</v>
      </c>
      <c r="Y245" s="39" t="s">
        <v>2415</v>
      </c>
      <c r="Z245" s="39" t="s">
        <v>2416</v>
      </c>
    </row>
    <row r="246" spans="1:26">
      <c r="A246" s="40">
        <v>39995</v>
      </c>
      <c r="B246" s="39" t="s">
        <v>2343</v>
      </c>
      <c r="C246" s="39" t="s">
        <v>1523</v>
      </c>
      <c r="D246" s="39" t="s">
        <v>2403</v>
      </c>
      <c r="E246" s="39" t="s">
        <v>2422</v>
      </c>
      <c r="F246" s="39" t="s">
        <v>2416</v>
      </c>
      <c r="G246" s="39" t="s">
        <v>2416</v>
      </c>
      <c r="H246" s="39" t="s">
        <v>2416</v>
      </c>
      <c r="I246" s="39" t="s">
        <v>2416</v>
      </c>
      <c r="J246" s="39" t="s">
        <v>2414</v>
      </c>
      <c r="K246" s="39" t="s">
        <v>2416</v>
      </c>
      <c r="L246" s="39" t="s">
        <v>2416</v>
      </c>
      <c r="M246" s="39" t="s">
        <v>2416</v>
      </c>
      <c r="N246" s="39" t="s">
        <v>2416</v>
      </c>
      <c r="O246" s="39" t="s">
        <v>2416</v>
      </c>
      <c r="P246" s="39" t="s">
        <v>2416</v>
      </c>
      <c r="Q246" s="39" t="s">
        <v>2416</v>
      </c>
      <c r="R246" s="39" t="s">
        <v>2416</v>
      </c>
      <c r="S246" s="39" t="s">
        <v>2416</v>
      </c>
      <c r="T246" s="39" t="s">
        <v>2416</v>
      </c>
      <c r="U246" s="39" t="s">
        <v>2414</v>
      </c>
      <c r="V246" s="39" t="s">
        <v>2414</v>
      </c>
      <c r="W246" s="39" t="s">
        <v>2414</v>
      </c>
      <c r="X246" s="39" t="s">
        <v>2414</v>
      </c>
      <c r="Y246" s="39" t="s">
        <v>2414</v>
      </c>
      <c r="Z246" s="39" t="s">
        <v>2416</v>
      </c>
    </row>
    <row r="247" spans="1:26">
      <c r="A247" s="40">
        <v>39995</v>
      </c>
      <c r="B247" s="39" t="s">
        <v>2345</v>
      </c>
      <c r="C247" s="39" t="s">
        <v>2407</v>
      </c>
      <c r="D247" s="39" t="s">
        <v>2403</v>
      </c>
      <c r="E247" s="39" t="s">
        <v>1550</v>
      </c>
      <c r="F247" s="39">
        <v>8</v>
      </c>
      <c r="G247" s="39">
        <v>3</v>
      </c>
      <c r="H247" s="39">
        <v>2</v>
      </c>
      <c r="I247" s="39">
        <v>2</v>
      </c>
      <c r="J247" s="39" t="s">
        <v>2414</v>
      </c>
      <c r="K247" s="39">
        <v>0</v>
      </c>
      <c r="L247" s="39">
        <v>0</v>
      </c>
      <c r="M247" s="39">
        <v>0</v>
      </c>
      <c r="N247" s="39">
        <v>0</v>
      </c>
      <c r="O247" s="39">
        <v>0</v>
      </c>
      <c r="P247" s="39">
        <v>0</v>
      </c>
      <c r="Q247" s="39">
        <v>0</v>
      </c>
      <c r="R247" s="39">
        <v>0</v>
      </c>
      <c r="S247" s="39">
        <v>1</v>
      </c>
      <c r="T247" s="39">
        <v>0</v>
      </c>
      <c r="U247" s="39" t="s">
        <v>2416</v>
      </c>
      <c r="V247" s="39" t="s">
        <v>2416</v>
      </c>
      <c r="W247" s="39" t="s">
        <v>2416</v>
      </c>
      <c r="X247" s="39" t="s">
        <v>2416</v>
      </c>
      <c r="Y247" s="39" t="s">
        <v>2416</v>
      </c>
      <c r="Z247" s="39">
        <v>0</v>
      </c>
    </row>
    <row r="248" spans="1:26">
      <c r="A248" s="40">
        <v>39995</v>
      </c>
      <c r="B248" s="39" t="s">
        <v>2345</v>
      </c>
      <c r="C248" s="39" t="s">
        <v>2407</v>
      </c>
      <c r="D248" s="39" t="s">
        <v>2403</v>
      </c>
      <c r="E248" s="39" t="s">
        <v>2420</v>
      </c>
      <c r="F248" s="39">
        <v>140</v>
      </c>
      <c r="G248" s="39">
        <v>37</v>
      </c>
      <c r="H248" s="39">
        <v>46</v>
      </c>
      <c r="I248" s="39">
        <v>45</v>
      </c>
      <c r="J248" s="39" t="s">
        <v>2414</v>
      </c>
      <c r="K248" s="39">
        <v>0</v>
      </c>
      <c r="L248" s="39">
        <v>0</v>
      </c>
      <c r="M248" s="39">
        <v>0</v>
      </c>
      <c r="N248" s="39">
        <v>0</v>
      </c>
      <c r="O248" s="39">
        <v>0</v>
      </c>
      <c r="P248" s="39">
        <v>0</v>
      </c>
      <c r="Q248" s="39">
        <v>0</v>
      </c>
      <c r="R248" s="39">
        <v>0</v>
      </c>
      <c r="S248" s="39">
        <v>12</v>
      </c>
      <c r="T248" s="39">
        <v>0</v>
      </c>
      <c r="U248" s="39" t="s">
        <v>2415</v>
      </c>
      <c r="V248" s="39" t="s">
        <v>2415</v>
      </c>
      <c r="W248" s="39" t="s">
        <v>2415</v>
      </c>
      <c r="X248" s="39" t="s">
        <v>2415</v>
      </c>
      <c r="Y248" s="39" t="s">
        <v>2415</v>
      </c>
      <c r="Z248" s="39">
        <v>0</v>
      </c>
    </row>
    <row r="249" spans="1:26">
      <c r="A249" s="40">
        <v>39995</v>
      </c>
      <c r="B249" s="39" t="s">
        <v>2345</v>
      </c>
      <c r="C249" s="39" t="s">
        <v>2407</v>
      </c>
      <c r="D249" s="39" t="s">
        <v>2403</v>
      </c>
      <c r="E249" s="39" t="s">
        <v>2421</v>
      </c>
      <c r="F249" s="39">
        <v>35</v>
      </c>
      <c r="G249" s="39">
        <v>21</v>
      </c>
      <c r="H249" s="39">
        <v>3</v>
      </c>
      <c r="I249" s="39">
        <v>4</v>
      </c>
      <c r="J249" s="39" t="s">
        <v>2416</v>
      </c>
      <c r="K249" s="39">
        <v>0</v>
      </c>
      <c r="L249" s="39">
        <v>0</v>
      </c>
      <c r="M249" s="39">
        <v>0</v>
      </c>
      <c r="N249" s="39">
        <v>0</v>
      </c>
      <c r="O249" s="39">
        <v>0</v>
      </c>
      <c r="P249" s="39">
        <v>0</v>
      </c>
      <c r="Q249" s="39">
        <v>0</v>
      </c>
      <c r="R249" s="39">
        <v>0</v>
      </c>
      <c r="S249" s="39">
        <v>7</v>
      </c>
      <c r="T249" s="39">
        <v>0</v>
      </c>
      <c r="U249" s="39" t="s">
        <v>2414</v>
      </c>
      <c r="V249" s="39" t="s">
        <v>2414</v>
      </c>
      <c r="W249" s="39" t="s">
        <v>2414</v>
      </c>
      <c r="X249" s="39" t="s">
        <v>2414</v>
      </c>
      <c r="Y249" s="39" t="s">
        <v>2414</v>
      </c>
      <c r="Z249" s="39">
        <v>0</v>
      </c>
    </row>
    <row r="250" spans="1:26">
      <c r="A250" s="40">
        <v>39995</v>
      </c>
      <c r="B250" s="39" t="s">
        <v>2345</v>
      </c>
      <c r="C250" s="39" t="s">
        <v>2407</v>
      </c>
      <c r="D250" s="39" t="s">
        <v>2403</v>
      </c>
      <c r="E250" s="39" t="s">
        <v>2422</v>
      </c>
      <c r="F250" s="39">
        <v>105</v>
      </c>
      <c r="G250" s="39">
        <v>16</v>
      </c>
      <c r="H250" s="39">
        <v>43</v>
      </c>
      <c r="I250" s="39">
        <v>41</v>
      </c>
      <c r="J250" s="39" t="s">
        <v>2414</v>
      </c>
      <c r="K250" s="39">
        <v>0</v>
      </c>
      <c r="L250" s="39">
        <v>0</v>
      </c>
      <c r="M250" s="39">
        <v>0</v>
      </c>
      <c r="N250" s="39">
        <v>0</v>
      </c>
      <c r="O250" s="39">
        <v>0</v>
      </c>
      <c r="P250" s="39">
        <v>0</v>
      </c>
      <c r="Q250" s="39">
        <v>0</v>
      </c>
      <c r="R250" s="39">
        <v>0</v>
      </c>
      <c r="S250" s="39">
        <v>5</v>
      </c>
      <c r="T250" s="39">
        <v>0</v>
      </c>
      <c r="U250" s="39" t="s">
        <v>2416</v>
      </c>
      <c r="V250" s="39" t="s">
        <v>2416</v>
      </c>
      <c r="W250" s="39" t="s">
        <v>2416</v>
      </c>
      <c r="X250" s="39" t="s">
        <v>2416</v>
      </c>
      <c r="Y250" s="39" t="s">
        <v>2416</v>
      </c>
      <c r="Z250" s="39">
        <v>0</v>
      </c>
    </row>
    <row r="251" spans="1:26">
      <c r="A251" s="40">
        <v>39995</v>
      </c>
      <c r="B251" s="39" t="s">
        <v>2345</v>
      </c>
      <c r="C251" s="39" t="s">
        <v>2408</v>
      </c>
      <c r="D251" s="39" t="s">
        <v>2403</v>
      </c>
      <c r="E251" s="39" t="s">
        <v>1550</v>
      </c>
      <c r="F251" s="39">
        <v>1</v>
      </c>
      <c r="G251" s="39">
        <v>1</v>
      </c>
      <c r="H251" s="39">
        <v>0</v>
      </c>
      <c r="I251" s="39">
        <v>0</v>
      </c>
      <c r="J251" s="39" t="s">
        <v>2414</v>
      </c>
      <c r="K251" s="39">
        <v>0</v>
      </c>
      <c r="L251" s="39">
        <v>0</v>
      </c>
      <c r="M251" s="39">
        <v>0</v>
      </c>
      <c r="N251" s="39">
        <v>0</v>
      </c>
      <c r="O251" s="39">
        <v>0</v>
      </c>
      <c r="P251" s="39">
        <v>0</v>
      </c>
      <c r="Q251" s="39">
        <v>0</v>
      </c>
      <c r="R251" s="39">
        <v>0</v>
      </c>
      <c r="S251" s="39">
        <v>0</v>
      </c>
      <c r="T251" s="39">
        <v>0</v>
      </c>
      <c r="U251" s="39" t="s">
        <v>2415</v>
      </c>
      <c r="V251" s="39" t="s">
        <v>2415</v>
      </c>
      <c r="W251" s="39" t="s">
        <v>2415</v>
      </c>
      <c r="X251" s="39" t="s">
        <v>2415</v>
      </c>
      <c r="Y251" s="39" t="s">
        <v>2415</v>
      </c>
      <c r="Z251" s="39">
        <v>0</v>
      </c>
    </row>
    <row r="252" spans="1:26">
      <c r="A252" s="40">
        <v>39995</v>
      </c>
      <c r="B252" s="39" t="s">
        <v>2345</v>
      </c>
      <c r="C252" s="39" t="s">
        <v>2408</v>
      </c>
      <c r="D252" s="39" t="s">
        <v>2403</v>
      </c>
      <c r="E252" s="39" t="s">
        <v>2420</v>
      </c>
      <c r="F252" s="39">
        <v>1</v>
      </c>
      <c r="G252" s="39">
        <v>1</v>
      </c>
      <c r="H252" s="39">
        <v>0</v>
      </c>
      <c r="I252" s="39">
        <v>0</v>
      </c>
      <c r="J252" s="39" t="s">
        <v>2414</v>
      </c>
      <c r="K252" s="39">
        <v>0</v>
      </c>
      <c r="L252" s="39">
        <v>0</v>
      </c>
      <c r="M252" s="39">
        <v>0</v>
      </c>
      <c r="N252" s="39">
        <v>0</v>
      </c>
      <c r="O252" s="39">
        <v>0</v>
      </c>
      <c r="P252" s="39">
        <v>0</v>
      </c>
      <c r="Q252" s="39">
        <v>0</v>
      </c>
      <c r="R252" s="39">
        <v>0</v>
      </c>
      <c r="S252" s="39">
        <v>0</v>
      </c>
      <c r="T252" s="39">
        <v>0</v>
      </c>
      <c r="U252" s="39" t="s">
        <v>2414</v>
      </c>
      <c r="V252" s="39" t="s">
        <v>2414</v>
      </c>
      <c r="W252" s="39" t="s">
        <v>2414</v>
      </c>
      <c r="X252" s="39" t="s">
        <v>2414</v>
      </c>
      <c r="Y252" s="39" t="s">
        <v>2414</v>
      </c>
      <c r="Z252" s="39">
        <v>0</v>
      </c>
    </row>
    <row r="253" spans="1:26">
      <c r="A253" s="40">
        <v>39995</v>
      </c>
      <c r="B253" s="39" t="s">
        <v>2345</v>
      </c>
      <c r="C253" s="39" t="s">
        <v>2408</v>
      </c>
      <c r="D253" s="39" t="s">
        <v>2403</v>
      </c>
      <c r="E253" s="39" t="s">
        <v>2421</v>
      </c>
      <c r="F253" s="39">
        <v>1</v>
      </c>
      <c r="G253" s="39">
        <v>1</v>
      </c>
      <c r="H253" s="39">
        <v>0</v>
      </c>
      <c r="I253" s="39">
        <v>0</v>
      </c>
      <c r="J253" s="39" t="s">
        <v>2416</v>
      </c>
      <c r="K253" s="39">
        <v>0</v>
      </c>
      <c r="L253" s="39">
        <v>0</v>
      </c>
      <c r="M253" s="39">
        <v>0</v>
      </c>
      <c r="N253" s="39">
        <v>0</v>
      </c>
      <c r="O253" s="39">
        <v>0</v>
      </c>
      <c r="P253" s="39">
        <v>0</v>
      </c>
      <c r="Q253" s="39">
        <v>0</v>
      </c>
      <c r="R253" s="39">
        <v>0</v>
      </c>
      <c r="S253" s="39">
        <v>0</v>
      </c>
      <c r="T253" s="39">
        <v>0</v>
      </c>
      <c r="U253" s="39" t="s">
        <v>2416</v>
      </c>
      <c r="V253" s="39" t="s">
        <v>2416</v>
      </c>
      <c r="W253" s="39" t="s">
        <v>2416</v>
      </c>
      <c r="X253" s="39" t="s">
        <v>2416</v>
      </c>
      <c r="Y253" s="39" t="s">
        <v>2416</v>
      </c>
      <c r="Z253" s="39">
        <v>0</v>
      </c>
    </row>
    <row r="254" spans="1:26">
      <c r="A254" s="40">
        <v>39995</v>
      </c>
      <c r="B254" s="39" t="s">
        <v>2345</v>
      </c>
      <c r="C254" s="39" t="s">
        <v>2408</v>
      </c>
      <c r="D254" s="39" t="s">
        <v>2403</v>
      </c>
      <c r="E254" s="39" t="s">
        <v>2422</v>
      </c>
      <c r="F254" s="39">
        <v>0</v>
      </c>
      <c r="G254" s="39">
        <v>0</v>
      </c>
      <c r="H254" s="39">
        <v>0</v>
      </c>
      <c r="I254" s="39">
        <v>0</v>
      </c>
      <c r="J254" s="39" t="s">
        <v>2414</v>
      </c>
      <c r="K254" s="39">
        <v>0</v>
      </c>
      <c r="L254" s="39">
        <v>0</v>
      </c>
      <c r="M254" s="39">
        <v>0</v>
      </c>
      <c r="N254" s="39">
        <v>0</v>
      </c>
      <c r="O254" s="39">
        <v>0</v>
      </c>
      <c r="P254" s="39">
        <v>0</v>
      </c>
      <c r="Q254" s="39">
        <v>0</v>
      </c>
      <c r="R254" s="39">
        <v>0</v>
      </c>
      <c r="S254" s="39">
        <v>0</v>
      </c>
      <c r="T254" s="39">
        <v>0</v>
      </c>
      <c r="U254" s="39" t="s">
        <v>2415</v>
      </c>
      <c r="V254" s="39" t="s">
        <v>2415</v>
      </c>
      <c r="W254" s="39" t="s">
        <v>2415</v>
      </c>
      <c r="X254" s="39" t="s">
        <v>2415</v>
      </c>
      <c r="Y254" s="39" t="s">
        <v>2415</v>
      </c>
      <c r="Z254" s="39">
        <v>0</v>
      </c>
    </row>
    <row r="255" spans="1:26">
      <c r="A255" s="40">
        <v>39995</v>
      </c>
      <c r="B255" s="39" t="s">
        <v>2345</v>
      </c>
      <c r="C255" s="39" t="s">
        <v>2409</v>
      </c>
      <c r="D255" s="39" t="s">
        <v>2403</v>
      </c>
      <c r="E255" s="39" t="s">
        <v>1550</v>
      </c>
      <c r="F255" s="39">
        <v>7</v>
      </c>
      <c r="G255" s="39">
        <v>2</v>
      </c>
      <c r="H255" s="39">
        <v>2</v>
      </c>
      <c r="I255" s="39">
        <v>2</v>
      </c>
      <c r="J255" s="39" t="s">
        <v>2414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>
        <v>0</v>
      </c>
      <c r="Q255" s="39">
        <v>0</v>
      </c>
      <c r="R255" s="39">
        <v>0</v>
      </c>
      <c r="S255" s="39">
        <v>1</v>
      </c>
      <c r="T255" s="39">
        <v>0</v>
      </c>
      <c r="U255" s="39" t="s">
        <v>2414</v>
      </c>
      <c r="V255" s="39" t="s">
        <v>2414</v>
      </c>
      <c r="W255" s="39" t="s">
        <v>2414</v>
      </c>
      <c r="X255" s="39" t="s">
        <v>2414</v>
      </c>
      <c r="Y255" s="39" t="s">
        <v>2414</v>
      </c>
      <c r="Z255" s="39">
        <v>0</v>
      </c>
    </row>
    <row r="256" spans="1:26">
      <c r="A256" s="40">
        <v>39995</v>
      </c>
      <c r="B256" s="39" t="s">
        <v>2345</v>
      </c>
      <c r="C256" s="39" t="s">
        <v>2409</v>
      </c>
      <c r="D256" s="39" t="s">
        <v>2403</v>
      </c>
      <c r="E256" s="39" t="s">
        <v>2420</v>
      </c>
      <c r="F256" s="39">
        <v>139</v>
      </c>
      <c r="G256" s="39">
        <v>36</v>
      </c>
      <c r="H256" s="39">
        <v>46</v>
      </c>
      <c r="I256" s="39">
        <v>45</v>
      </c>
      <c r="J256" s="39" t="s">
        <v>2414</v>
      </c>
      <c r="K256" s="39">
        <v>0</v>
      </c>
      <c r="L256" s="39">
        <v>0</v>
      </c>
      <c r="M256" s="39">
        <v>0</v>
      </c>
      <c r="N256" s="39">
        <v>0</v>
      </c>
      <c r="O256" s="39">
        <v>0</v>
      </c>
      <c r="P256" s="39">
        <v>0</v>
      </c>
      <c r="Q256" s="39">
        <v>0</v>
      </c>
      <c r="R256" s="39">
        <v>0</v>
      </c>
      <c r="S256" s="39">
        <v>12</v>
      </c>
      <c r="T256" s="39">
        <v>0</v>
      </c>
      <c r="U256" s="39" t="s">
        <v>2416</v>
      </c>
      <c r="V256" s="39" t="s">
        <v>2416</v>
      </c>
      <c r="W256" s="39" t="s">
        <v>2416</v>
      </c>
      <c r="X256" s="39" t="s">
        <v>2416</v>
      </c>
      <c r="Y256" s="39" t="s">
        <v>2416</v>
      </c>
      <c r="Z256" s="39">
        <v>0</v>
      </c>
    </row>
    <row r="257" spans="1:26">
      <c r="A257" s="40">
        <v>39995</v>
      </c>
      <c r="B257" s="39" t="s">
        <v>2345</v>
      </c>
      <c r="C257" s="39" t="s">
        <v>2409</v>
      </c>
      <c r="D257" s="39" t="s">
        <v>2403</v>
      </c>
      <c r="E257" s="39" t="s">
        <v>2421</v>
      </c>
      <c r="F257" s="39">
        <v>34</v>
      </c>
      <c r="G257" s="39">
        <v>20</v>
      </c>
      <c r="H257" s="39">
        <v>3</v>
      </c>
      <c r="I257" s="39">
        <v>4</v>
      </c>
      <c r="J257" s="39" t="s">
        <v>2416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39">
        <v>0</v>
      </c>
      <c r="Q257" s="39">
        <v>0</v>
      </c>
      <c r="R257" s="39">
        <v>0</v>
      </c>
      <c r="S257" s="39">
        <v>7</v>
      </c>
      <c r="T257" s="39">
        <v>0</v>
      </c>
      <c r="U257" s="39" t="s">
        <v>2415</v>
      </c>
      <c r="V257" s="39" t="s">
        <v>2415</v>
      </c>
      <c r="W257" s="39" t="s">
        <v>2415</v>
      </c>
      <c r="X257" s="39" t="s">
        <v>2415</v>
      </c>
      <c r="Y257" s="39" t="s">
        <v>2415</v>
      </c>
      <c r="Z257" s="39">
        <v>0</v>
      </c>
    </row>
    <row r="258" spans="1:26">
      <c r="A258" s="40">
        <v>39995</v>
      </c>
      <c r="B258" s="39" t="s">
        <v>2345</v>
      </c>
      <c r="C258" s="39" t="s">
        <v>2409</v>
      </c>
      <c r="D258" s="39" t="s">
        <v>2403</v>
      </c>
      <c r="E258" s="39" t="s">
        <v>2422</v>
      </c>
      <c r="F258" s="39">
        <v>105</v>
      </c>
      <c r="G258" s="39">
        <v>16</v>
      </c>
      <c r="H258" s="39">
        <v>43</v>
      </c>
      <c r="I258" s="39">
        <v>41</v>
      </c>
      <c r="J258" s="39" t="s">
        <v>2414</v>
      </c>
      <c r="K258" s="39">
        <v>0</v>
      </c>
      <c r="L258" s="39">
        <v>0</v>
      </c>
      <c r="M258" s="39">
        <v>0</v>
      </c>
      <c r="N258" s="39">
        <v>0</v>
      </c>
      <c r="O258" s="39">
        <v>0</v>
      </c>
      <c r="P258" s="39">
        <v>0</v>
      </c>
      <c r="Q258" s="39">
        <v>0</v>
      </c>
      <c r="R258" s="39">
        <v>0</v>
      </c>
      <c r="S258" s="39">
        <v>5</v>
      </c>
      <c r="T258" s="39">
        <v>0</v>
      </c>
      <c r="U258" s="39" t="s">
        <v>2414</v>
      </c>
      <c r="V258" s="39" t="s">
        <v>2414</v>
      </c>
      <c r="W258" s="39" t="s">
        <v>2414</v>
      </c>
      <c r="X258" s="39" t="s">
        <v>2414</v>
      </c>
      <c r="Y258" s="39" t="s">
        <v>2414</v>
      </c>
      <c r="Z258" s="39">
        <v>0</v>
      </c>
    </row>
    <row r="259" spans="1:26">
      <c r="A259" s="40">
        <v>39995</v>
      </c>
      <c r="B259" s="39" t="s">
        <v>2345</v>
      </c>
      <c r="C259" s="39" t="s">
        <v>2409</v>
      </c>
      <c r="D259" s="39" t="s">
        <v>2410</v>
      </c>
      <c r="E259" s="39" t="s">
        <v>1550</v>
      </c>
      <c r="F259" s="39">
        <v>5</v>
      </c>
      <c r="G259" s="39">
        <v>1</v>
      </c>
      <c r="H259" s="39">
        <v>2</v>
      </c>
      <c r="I259" s="39">
        <v>2</v>
      </c>
      <c r="J259" s="39" t="s">
        <v>2414</v>
      </c>
      <c r="K259" s="39">
        <v>0</v>
      </c>
      <c r="L259" s="39">
        <v>0</v>
      </c>
      <c r="M259" s="39">
        <v>0</v>
      </c>
      <c r="N259" s="39">
        <v>0</v>
      </c>
      <c r="O259" s="39">
        <v>0</v>
      </c>
      <c r="P259" s="39">
        <v>0</v>
      </c>
      <c r="Q259" s="39">
        <v>0</v>
      </c>
      <c r="R259" s="39">
        <v>0</v>
      </c>
      <c r="S259" s="39">
        <v>0</v>
      </c>
      <c r="T259" s="39">
        <v>0</v>
      </c>
      <c r="U259" s="39" t="s">
        <v>2416</v>
      </c>
      <c r="V259" s="39" t="s">
        <v>2416</v>
      </c>
      <c r="W259" s="39" t="s">
        <v>2416</v>
      </c>
      <c r="X259" s="39" t="s">
        <v>2416</v>
      </c>
      <c r="Y259" s="39" t="s">
        <v>2416</v>
      </c>
      <c r="Z259" s="39">
        <v>0</v>
      </c>
    </row>
    <row r="260" spans="1:26">
      <c r="A260" s="40">
        <v>39995</v>
      </c>
      <c r="B260" s="39" t="s">
        <v>2345</v>
      </c>
      <c r="C260" s="39" t="s">
        <v>2409</v>
      </c>
      <c r="D260" s="39" t="s">
        <v>2410</v>
      </c>
      <c r="E260" s="39" t="s">
        <v>2420</v>
      </c>
      <c r="F260" s="39">
        <v>107</v>
      </c>
      <c r="G260" s="39">
        <v>16</v>
      </c>
      <c r="H260" s="39">
        <v>46</v>
      </c>
      <c r="I260" s="39">
        <v>45</v>
      </c>
      <c r="J260" s="39" t="s">
        <v>2414</v>
      </c>
      <c r="K260" s="39">
        <v>0</v>
      </c>
      <c r="L260" s="39">
        <v>0</v>
      </c>
      <c r="M260" s="39">
        <v>0</v>
      </c>
      <c r="N260" s="39">
        <v>0</v>
      </c>
      <c r="O260" s="39">
        <v>0</v>
      </c>
      <c r="P260" s="39">
        <v>0</v>
      </c>
      <c r="Q260" s="39">
        <v>0</v>
      </c>
      <c r="R260" s="39">
        <v>0</v>
      </c>
      <c r="S260" s="39">
        <v>0</v>
      </c>
      <c r="T260" s="39">
        <v>0</v>
      </c>
      <c r="U260" s="39" t="s">
        <v>2415</v>
      </c>
      <c r="V260" s="39" t="s">
        <v>2415</v>
      </c>
      <c r="W260" s="39" t="s">
        <v>2415</v>
      </c>
      <c r="X260" s="39" t="s">
        <v>2415</v>
      </c>
      <c r="Y260" s="39" t="s">
        <v>2415</v>
      </c>
      <c r="Z260" s="39">
        <v>0</v>
      </c>
    </row>
    <row r="261" spans="1:26">
      <c r="A261" s="40">
        <v>39995</v>
      </c>
      <c r="B261" s="39" t="s">
        <v>2345</v>
      </c>
      <c r="C261" s="39" t="s">
        <v>2409</v>
      </c>
      <c r="D261" s="39" t="s">
        <v>2410</v>
      </c>
      <c r="E261" s="39" t="s">
        <v>2421</v>
      </c>
      <c r="F261" s="39">
        <v>15</v>
      </c>
      <c r="G261" s="39">
        <v>8</v>
      </c>
      <c r="H261" s="39">
        <v>3</v>
      </c>
      <c r="I261" s="39">
        <v>4</v>
      </c>
      <c r="J261" s="39" t="s">
        <v>2416</v>
      </c>
      <c r="K261" s="39">
        <v>0</v>
      </c>
      <c r="L261" s="39">
        <v>0</v>
      </c>
      <c r="M261" s="39">
        <v>0</v>
      </c>
      <c r="N261" s="39">
        <v>0</v>
      </c>
      <c r="O261" s="39">
        <v>0</v>
      </c>
      <c r="P261" s="39">
        <v>0</v>
      </c>
      <c r="Q261" s="39">
        <v>0</v>
      </c>
      <c r="R261" s="39">
        <v>0</v>
      </c>
      <c r="S261" s="39">
        <v>0</v>
      </c>
      <c r="T261" s="39">
        <v>0</v>
      </c>
      <c r="U261" s="39" t="s">
        <v>2414</v>
      </c>
      <c r="V261" s="39" t="s">
        <v>2414</v>
      </c>
      <c r="W261" s="39" t="s">
        <v>2414</v>
      </c>
      <c r="X261" s="39" t="s">
        <v>2414</v>
      </c>
      <c r="Y261" s="39" t="s">
        <v>2414</v>
      </c>
      <c r="Z261" s="39">
        <v>0</v>
      </c>
    </row>
    <row r="262" spans="1:26">
      <c r="A262" s="40">
        <v>39995</v>
      </c>
      <c r="B262" s="39" t="s">
        <v>2345</v>
      </c>
      <c r="C262" s="39" t="s">
        <v>2409</v>
      </c>
      <c r="D262" s="39" t="s">
        <v>2410</v>
      </c>
      <c r="E262" s="39" t="s">
        <v>2422</v>
      </c>
      <c r="F262" s="39">
        <v>92</v>
      </c>
      <c r="G262" s="39">
        <v>8</v>
      </c>
      <c r="H262" s="39">
        <v>43</v>
      </c>
      <c r="I262" s="39">
        <v>41</v>
      </c>
      <c r="J262" s="39" t="s">
        <v>2414</v>
      </c>
      <c r="K262" s="39">
        <v>0</v>
      </c>
      <c r="L262" s="39">
        <v>0</v>
      </c>
      <c r="M262" s="39">
        <v>0</v>
      </c>
      <c r="N262" s="39">
        <v>0</v>
      </c>
      <c r="O262" s="39">
        <v>0</v>
      </c>
      <c r="P262" s="39">
        <v>0</v>
      </c>
      <c r="Q262" s="39">
        <v>0</v>
      </c>
      <c r="R262" s="39">
        <v>0</v>
      </c>
      <c r="S262" s="39">
        <v>0</v>
      </c>
      <c r="T262" s="39">
        <v>0</v>
      </c>
      <c r="U262" s="39" t="s">
        <v>2416</v>
      </c>
      <c r="V262" s="39" t="s">
        <v>2416</v>
      </c>
      <c r="W262" s="39" t="s">
        <v>2416</v>
      </c>
      <c r="X262" s="39" t="s">
        <v>2416</v>
      </c>
      <c r="Y262" s="39" t="s">
        <v>2416</v>
      </c>
      <c r="Z262" s="39">
        <v>0</v>
      </c>
    </row>
    <row r="263" spans="1:26">
      <c r="A263" s="40">
        <v>39995</v>
      </c>
      <c r="B263" s="39" t="s">
        <v>2345</v>
      </c>
      <c r="C263" s="39" t="s">
        <v>2409</v>
      </c>
      <c r="D263" s="39" t="s">
        <v>2411</v>
      </c>
      <c r="E263" s="39" t="s">
        <v>1550</v>
      </c>
      <c r="F263" s="39">
        <v>2</v>
      </c>
      <c r="G263" s="39">
        <v>1</v>
      </c>
      <c r="H263" s="39">
        <v>0</v>
      </c>
      <c r="I263" s="39">
        <v>0</v>
      </c>
      <c r="J263" s="39" t="s">
        <v>2414</v>
      </c>
      <c r="K263" s="39">
        <v>0</v>
      </c>
      <c r="L263" s="39">
        <v>0</v>
      </c>
      <c r="M263" s="39">
        <v>0</v>
      </c>
      <c r="N263" s="39">
        <v>0</v>
      </c>
      <c r="O263" s="39">
        <v>0</v>
      </c>
      <c r="P263" s="39">
        <v>0</v>
      </c>
      <c r="Q263" s="39">
        <v>0</v>
      </c>
      <c r="R263" s="39">
        <v>0</v>
      </c>
      <c r="S263" s="39">
        <v>1</v>
      </c>
      <c r="T263" s="39">
        <v>0</v>
      </c>
      <c r="U263" s="39" t="s">
        <v>2415</v>
      </c>
      <c r="V263" s="39" t="s">
        <v>2415</v>
      </c>
      <c r="W263" s="39" t="s">
        <v>2415</v>
      </c>
      <c r="X263" s="39" t="s">
        <v>2415</v>
      </c>
      <c r="Y263" s="39" t="s">
        <v>2415</v>
      </c>
      <c r="Z263" s="39">
        <v>0</v>
      </c>
    </row>
    <row r="264" spans="1:26">
      <c r="A264" s="40">
        <v>39995</v>
      </c>
      <c r="B264" s="39" t="s">
        <v>2345</v>
      </c>
      <c r="C264" s="39" t="s">
        <v>2409</v>
      </c>
      <c r="D264" s="39" t="s">
        <v>2411</v>
      </c>
      <c r="E264" s="39" t="s">
        <v>2420</v>
      </c>
      <c r="F264" s="39">
        <v>32</v>
      </c>
      <c r="G264" s="39">
        <v>20</v>
      </c>
      <c r="H264" s="39">
        <v>0</v>
      </c>
      <c r="I264" s="39">
        <v>0</v>
      </c>
      <c r="J264" s="39" t="s">
        <v>2414</v>
      </c>
      <c r="K264" s="39">
        <v>0</v>
      </c>
      <c r="L264" s="39">
        <v>0</v>
      </c>
      <c r="M264" s="39">
        <v>0</v>
      </c>
      <c r="N264" s="39">
        <v>0</v>
      </c>
      <c r="O264" s="39">
        <v>0</v>
      </c>
      <c r="P264" s="39">
        <v>0</v>
      </c>
      <c r="Q264" s="39">
        <v>0</v>
      </c>
      <c r="R264" s="39">
        <v>0</v>
      </c>
      <c r="S264" s="39">
        <v>12</v>
      </c>
      <c r="T264" s="39">
        <v>0</v>
      </c>
      <c r="U264" s="39" t="s">
        <v>2414</v>
      </c>
      <c r="V264" s="39" t="s">
        <v>2414</v>
      </c>
      <c r="W264" s="39" t="s">
        <v>2414</v>
      </c>
      <c r="X264" s="39" t="s">
        <v>2414</v>
      </c>
      <c r="Y264" s="39" t="s">
        <v>2414</v>
      </c>
      <c r="Z264" s="39">
        <v>0</v>
      </c>
    </row>
    <row r="265" spans="1:26">
      <c r="A265" s="40">
        <v>39995</v>
      </c>
      <c r="B265" s="39" t="s">
        <v>2345</v>
      </c>
      <c r="C265" s="39" t="s">
        <v>2409</v>
      </c>
      <c r="D265" s="39" t="s">
        <v>2411</v>
      </c>
      <c r="E265" s="39" t="s">
        <v>2421</v>
      </c>
      <c r="F265" s="39">
        <v>19</v>
      </c>
      <c r="G265" s="39">
        <v>12</v>
      </c>
      <c r="H265" s="39">
        <v>0</v>
      </c>
      <c r="I265" s="39">
        <v>0</v>
      </c>
      <c r="J265" s="39" t="s">
        <v>2416</v>
      </c>
      <c r="K265" s="39">
        <v>0</v>
      </c>
      <c r="L265" s="39">
        <v>0</v>
      </c>
      <c r="M265" s="39">
        <v>0</v>
      </c>
      <c r="N265" s="39">
        <v>0</v>
      </c>
      <c r="O265" s="39">
        <v>0</v>
      </c>
      <c r="P265" s="39">
        <v>0</v>
      </c>
      <c r="Q265" s="39">
        <v>0</v>
      </c>
      <c r="R265" s="39">
        <v>0</v>
      </c>
      <c r="S265" s="39">
        <v>7</v>
      </c>
      <c r="T265" s="39">
        <v>0</v>
      </c>
      <c r="U265" s="39" t="s">
        <v>2416</v>
      </c>
      <c r="V265" s="39" t="s">
        <v>2416</v>
      </c>
      <c r="W265" s="39" t="s">
        <v>2416</v>
      </c>
      <c r="X265" s="39" t="s">
        <v>2416</v>
      </c>
      <c r="Y265" s="39" t="s">
        <v>2416</v>
      </c>
      <c r="Z265" s="39">
        <v>0</v>
      </c>
    </row>
    <row r="266" spans="1:26">
      <c r="A266" s="40">
        <v>39995</v>
      </c>
      <c r="B266" s="39" t="s">
        <v>2345</v>
      </c>
      <c r="C266" s="39" t="s">
        <v>2409</v>
      </c>
      <c r="D266" s="39" t="s">
        <v>2411</v>
      </c>
      <c r="E266" s="39" t="s">
        <v>2422</v>
      </c>
      <c r="F266" s="39">
        <v>13</v>
      </c>
      <c r="G266" s="39">
        <v>8</v>
      </c>
      <c r="H266" s="39">
        <v>0</v>
      </c>
      <c r="I266" s="39">
        <v>0</v>
      </c>
      <c r="J266" s="39" t="s">
        <v>2414</v>
      </c>
      <c r="K266" s="39">
        <v>0</v>
      </c>
      <c r="L266" s="39">
        <v>0</v>
      </c>
      <c r="M266" s="39">
        <v>0</v>
      </c>
      <c r="N266" s="39">
        <v>0</v>
      </c>
      <c r="O266" s="39">
        <v>0</v>
      </c>
      <c r="P266" s="39">
        <v>0</v>
      </c>
      <c r="Q266" s="39">
        <v>0</v>
      </c>
      <c r="R266" s="39">
        <v>0</v>
      </c>
      <c r="S266" s="39">
        <v>5</v>
      </c>
      <c r="T266" s="39">
        <v>0</v>
      </c>
      <c r="U266" s="39" t="s">
        <v>2415</v>
      </c>
      <c r="V266" s="39" t="s">
        <v>2415</v>
      </c>
      <c r="W266" s="39" t="s">
        <v>2415</v>
      </c>
      <c r="X266" s="39" t="s">
        <v>2415</v>
      </c>
      <c r="Y266" s="39" t="s">
        <v>2415</v>
      </c>
      <c r="Z266" s="39">
        <v>0</v>
      </c>
    </row>
    <row r="267" spans="1:26">
      <c r="A267" s="40">
        <v>39995</v>
      </c>
      <c r="B267" s="39" t="s">
        <v>2345</v>
      </c>
      <c r="C267" s="39" t="s">
        <v>1523</v>
      </c>
      <c r="D267" s="39" t="s">
        <v>2403</v>
      </c>
      <c r="E267" s="39" t="s">
        <v>1550</v>
      </c>
      <c r="F267" s="39" t="s">
        <v>2414</v>
      </c>
      <c r="G267" s="39" t="s">
        <v>2414</v>
      </c>
      <c r="H267" s="39" t="s">
        <v>2414</v>
      </c>
      <c r="I267" s="39" t="s">
        <v>2414</v>
      </c>
      <c r="J267" s="39" t="s">
        <v>2414</v>
      </c>
      <c r="K267" s="39" t="s">
        <v>2414</v>
      </c>
      <c r="L267" s="39" t="s">
        <v>2414</v>
      </c>
      <c r="M267" s="39" t="s">
        <v>2414</v>
      </c>
      <c r="N267" s="39" t="s">
        <v>2414</v>
      </c>
      <c r="O267" s="39" t="s">
        <v>2414</v>
      </c>
      <c r="P267" s="39" t="s">
        <v>2414</v>
      </c>
      <c r="Q267" s="39" t="s">
        <v>2414</v>
      </c>
      <c r="R267" s="39" t="s">
        <v>2414</v>
      </c>
      <c r="S267" s="39" t="s">
        <v>2414</v>
      </c>
      <c r="T267" s="39" t="s">
        <v>2414</v>
      </c>
      <c r="U267" s="39" t="s">
        <v>2414</v>
      </c>
      <c r="V267" s="39" t="s">
        <v>2414</v>
      </c>
      <c r="W267" s="39" t="s">
        <v>2414</v>
      </c>
      <c r="X267" s="39" t="s">
        <v>2414</v>
      </c>
      <c r="Y267" s="39" t="s">
        <v>2414</v>
      </c>
      <c r="Z267" s="39" t="s">
        <v>2414</v>
      </c>
    </row>
    <row r="268" spans="1:26">
      <c r="A268" s="40">
        <v>39995</v>
      </c>
      <c r="B268" s="39" t="s">
        <v>2345</v>
      </c>
      <c r="C268" s="39" t="s">
        <v>1523</v>
      </c>
      <c r="D268" s="39" t="s">
        <v>2403</v>
      </c>
      <c r="E268" s="39" t="s">
        <v>2420</v>
      </c>
      <c r="F268" s="39" t="s">
        <v>2415</v>
      </c>
      <c r="G268" s="39" t="s">
        <v>2415</v>
      </c>
      <c r="H268" s="39" t="s">
        <v>2415</v>
      </c>
      <c r="I268" s="39" t="s">
        <v>2415</v>
      </c>
      <c r="J268" s="39" t="s">
        <v>2414</v>
      </c>
      <c r="K268" s="39" t="s">
        <v>2415</v>
      </c>
      <c r="L268" s="39" t="s">
        <v>2415</v>
      </c>
      <c r="M268" s="39" t="s">
        <v>2415</v>
      </c>
      <c r="N268" s="39" t="s">
        <v>2415</v>
      </c>
      <c r="O268" s="39" t="s">
        <v>2415</v>
      </c>
      <c r="P268" s="39" t="s">
        <v>2415</v>
      </c>
      <c r="Q268" s="39" t="s">
        <v>2415</v>
      </c>
      <c r="R268" s="39" t="s">
        <v>2415</v>
      </c>
      <c r="S268" s="39" t="s">
        <v>2415</v>
      </c>
      <c r="T268" s="39" t="s">
        <v>2415</v>
      </c>
      <c r="U268" s="39" t="s">
        <v>2416</v>
      </c>
      <c r="V268" s="39" t="s">
        <v>2416</v>
      </c>
      <c r="W268" s="39" t="s">
        <v>2416</v>
      </c>
      <c r="X268" s="39" t="s">
        <v>2416</v>
      </c>
      <c r="Y268" s="39" t="s">
        <v>2416</v>
      </c>
      <c r="Z268" s="39" t="s">
        <v>2415</v>
      </c>
    </row>
    <row r="269" spans="1:26">
      <c r="A269" s="40">
        <v>39995</v>
      </c>
      <c r="B269" s="39" t="s">
        <v>2345</v>
      </c>
      <c r="C269" s="39" t="s">
        <v>1523</v>
      </c>
      <c r="D269" s="39" t="s">
        <v>2403</v>
      </c>
      <c r="E269" s="39" t="s">
        <v>2421</v>
      </c>
      <c r="F269" s="39" t="s">
        <v>2414</v>
      </c>
      <c r="G269" s="39" t="s">
        <v>2414</v>
      </c>
      <c r="H269" s="39" t="s">
        <v>2414</v>
      </c>
      <c r="I269" s="39" t="s">
        <v>2414</v>
      </c>
      <c r="J269" s="39" t="s">
        <v>2416</v>
      </c>
      <c r="K269" s="39" t="s">
        <v>2414</v>
      </c>
      <c r="L269" s="39" t="s">
        <v>2414</v>
      </c>
      <c r="M269" s="39" t="s">
        <v>2414</v>
      </c>
      <c r="N269" s="39" t="s">
        <v>2414</v>
      </c>
      <c r="O269" s="39" t="s">
        <v>2414</v>
      </c>
      <c r="P269" s="39" t="s">
        <v>2414</v>
      </c>
      <c r="Q269" s="39" t="s">
        <v>2414</v>
      </c>
      <c r="R269" s="39" t="s">
        <v>2414</v>
      </c>
      <c r="S269" s="39" t="s">
        <v>2414</v>
      </c>
      <c r="T269" s="39" t="s">
        <v>2414</v>
      </c>
      <c r="U269" s="39" t="s">
        <v>2415</v>
      </c>
      <c r="V269" s="39" t="s">
        <v>2415</v>
      </c>
      <c r="W269" s="39" t="s">
        <v>2415</v>
      </c>
      <c r="X269" s="39" t="s">
        <v>2415</v>
      </c>
      <c r="Y269" s="39" t="s">
        <v>2415</v>
      </c>
      <c r="Z269" s="39" t="s">
        <v>2414</v>
      </c>
    </row>
    <row r="270" spans="1:26">
      <c r="A270" s="40">
        <v>39995</v>
      </c>
      <c r="B270" s="39" t="s">
        <v>2345</v>
      </c>
      <c r="C270" s="39" t="s">
        <v>1523</v>
      </c>
      <c r="D270" s="39" t="s">
        <v>2403</v>
      </c>
      <c r="E270" s="39" t="s">
        <v>2422</v>
      </c>
      <c r="F270" s="39" t="s">
        <v>2416</v>
      </c>
      <c r="G270" s="39" t="s">
        <v>2416</v>
      </c>
      <c r="H270" s="39" t="s">
        <v>2416</v>
      </c>
      <c r="I270" s="39" t="s">
        <v>2416</v>
      </c>
      <c r="J270" s="39" t="s">
        <v>2414</v>
      </c>
      <c r="K270" s="39" t="s">
        <v>2416</v>
      </c>
      <c r="L270" s="39" t="s">
        <v>2416</v>
      </c>
      <c r="M270" s="39" t="s">
        <v>2416</v>
      </c>
      <c r="N270" s="39" t="s">
        <v>2416</v>
      </c>
      <c r="O270" s="39" t="s">
        <v>2416</v>
      </c>
      <c r="P270" s="39" t="s">
        <v>2416</v>
      </c>
      <c r="Q270" s="39" t="s">
        <v>2416</v>
      </c>
      <c r="R270" s="39" t="s">
        <v>2416</v>
      </c>
      <c r="S270" s="39" t="s">
        <v>2416</v>
      </c>
      <c r="T270" s="39" t="s">
        <v>2416</v>
      </c>
      <c r="U270" s="39" t="s">
        <v>2414</v>
      </c>
      <c r="V270" s="39" t="s">
        <v>2414</v>
      </c>
      <c r="W270" s="39" t="s">
        <v>2414</v>
      </c>
      <c r="X270" s="39" t="s">
        <v>2414</v>
      </c>
      <c r="Y270" s="39" t="s">
        <v>2414</v>
      </c>
      <c r="Z270" s="39" t="s">
        <v>2416</v>
      </c>
    </row>
    <row r="271" spans="1:26">
      <c r="A271" s="40">
        <v>39995</v>
      </c>
      <c r="B271" s="39" t="s">
        <v>2347</v>
      </c>
      <c r="C271" s="39" t="s">
        <v>2407</v>
      </c>
      <c r="D271" s="39" t="s">
        <v>2403</v>
      </c>
      <c r="E271" s="39" t="s">
        <v>1550</v>
      </c>
      <c r="F271" s="39">
        <v>234</v>
      </c>
      <c r="G271" s="39">
        <v>108</v>
      </c>
      <c r="H271" s="39">
        <v>67</v>
      </c>
      <c r="I271" s="39">
        <v>27</v>
      </c>
      <c r="J271" s="39" t="s">
        <v>2414</v>
      </c>
      <c r="K271" s="39">
        <v>3</v>
      </c>
      <c r="L271" s="39">
        <v>3</v>
      </c>
      <c r="M271" s="39">
        <v>5</v>
      </c>
      <c r="N271" s="39">
        <v>3</v>
      </c>
      <c r="O271" s="39">
        <v>3</v>
      </c>
      <c r="P271" s="39">
        <v>5</v>
      </c>
      <c r="Q271" s="39">
        <v>6</v>
      </c>
      <c r="R271" s="39">
        <v>1</v>
      </c>
      <c r="S271" s="39">
        <v>0</v>
      </c>
      <c r="T271" s="39">
        <v>1</v>
      </c>
      <c r="U271" s="39" t="s">
        <v>2416</v>
      </c>
      <c r="V271" s="39" t="s">
        <v>2416</v>
      </c>
      <c r="W271" s="39" t="s">
        <v>2416</v>
      </c>
      <c r="X271" s="39" t="s">
        <v>2416</v>
      </c>
      <c r="Y271" s="39" t="s">
        <v>2416</v>
      </c>
      <c r="Z271" s="39">
        <v>2</v>
      </c>
    </row>
    <row r="272" spans="1:26">
      <c r="A272" s="40">
        <v>39995</v>
      </c>
      <c r="B272" s="39" t="s">
        <v>2347</v>
      </c>
      <c r="C272" s="39" t="s">
        <v>2407</v>
      </c>
      <c r="D272" s="39" t="s">
        <v>2403</v>
      </c>
      <c r="E272" s="39" t="s">
        <v>2420</v>
      </c>
      <c r="F272" s="39">
        <v>671</v>
      </c>
      <c r="G272" s="39">
        <v>237</v>
      </c>
      <c r="H272" s="39">
        <v>191</v>
      </c>
      <c r="I272" s="39">
        <v>112</v>
      </c>
      <c r="J272" s="39" t="s">
        <v>2414</v>
      </c>
      <c r="K272" s="39">
        <v>9</v>
      </c>
      <c r="L272" s="39">
        <v>5</v>
      </c>
      <c r="M272" s="39">
        <v>13</v>
      </c>
      <c r="N272" s="39">
        <v>17</v>
      </c>
      <c r="O272" s="39">
        <v>4</v>
      </c>
      <c r="P272" s="39">
        <v>6</v>
      </c>
      <c r="Q272" s="39">
        <v>20</v>
      </c>
      <c r="R272" s="39">
        <v>50</v>
      </c>
      <c r="S272" s="39">
        <v>0</v>
      </c>
      <c r="T272" s="39">
        <v>1</v>
      </c>
      <c r="U272" s="39" t="s">
        <v>2415</v>
      </c>
      <c r="V272" s="39" t="s">
        <v>2415</v>
      </c>
      <c r="W272" s="39" t="s">
        <v>2415</v>
      </c>
      <c r="X272" s="39" t="s">
        <v>2415</v>
      </c>
      <c r="Y272" s="39" t="s">
        <v>2415</v>
      </c>
      <c r="Z272" s="39">
        <v>6</v>
      </c>
    </row>
    <row r="273" spans="1:26">
      <c r="A273" s="40">
        <v>39995</v>
      </c>
      <c r="B273" s="39" t="s">
        <v>2347</v>
      </c>
      <c r="C273" s="39" t="s">
        <v>2407</v>
      </c>
      <c r="D273" s="39" t="s">
        <v>2403</v>
      </c>
      <c r="E273" s="39" t="s">
        <v>2421</v>
      </c>
      <c r="F273" s="39">
        <v>426</v>
      </c>
      <c r="G273" s="39">
        <v>149</v>
      </c>
      <c r="H273" s="39">
        <v>121</v>
      </c>
      <c r="I273" s="39">
        <v>91</v>
      </c>
      <c r="J273" s="39" t="s">
        <v>2416</v>
      </c>
      <c r="K273" s="39">
        <v>4</v>
      </c>
      <c r="L273" s="39">
        <v>3</v>
      </c>
      <c r="M273" s="39">
        <v>7</v>
      </c>
      <c r="N273" s="39">
        <v>11</v>
      </c>
      <c r="O273" s="39">
        <v>2</v>
      </c>
      <c r="P273" s="39">
        <v>5</v>
      </c>
      <c r="Q273" s="39">
        <v>12</v>
      </c>
      <c r="R273" s="39">
        <v>19</v>
      </c>
      <c r="S273" s="39">
        <v>0</v>
      </c>
      <c r="T273" s="39">
        <v>1</v>
      </c>
      <c r="U273" s="39" t="s">
        <v>2414</v>
      </c>
      <c r="V273" s="39" t="s">
        <v>2414</v>
      </c>
      <c r="W273" s="39" t="s">
        <v>2414</v>
      </c>
      <c r="X273" s="39" t="s">
        <v>2414</v>
      </c>
      <c r="Y273" s="39" t="s">
        <v>2414</v>
      </c>
      <c r="Z273" s="39">
        <v>1</v>
      </c>
    </row>
    <row r="274" spans="1:26">
      <c r="A274" s="40">
        <v>39995</v>
      </c>
      <c r="B274" s="39" t="s">
        <v>2347</v>
      </c>
      <c r="C274" s="39" t="s">
        <v>2407</v>
      </c>
      <c r="D274" s="39" t="s">
        <v>2403</v>
      </c>
      <c r="E274" s="39" t="s">
        <v>2422</v>
      </c>
      <c r="F274" s="39">
        <v>245</v>
      </c>
      <c r="G274" s="39">
        <v>88</v>
      </c>
      <c r="H274" s="39">
        <v>70</v>
      </c>
      <c r="I274" s="39">
        <v>21</v>
      </c>
      <c r="J274" s="39" t="s">
        <v>2414</v>
      </c>
      <c r="K274" s="39">
        <v>5</v>
      </c>
      <c r="L274" s="39">
        <v>2</v>
      </c>
      <c r="M274" s="39">
        <v>6</v>
      </c>
      <c r="N274" s="39">
        <v>6</v>
      </c>
      <c r="O274" s="39">
        <v>2</v>
      </c>
      <c r="P274" s="39">
        <v>1</v>
      </c>
      <c r="Q274" s="39">
        <v>8</v>
      </c>
      <c r="R274" s="39">
        <v>31</v>
      </c>
      <c r="S274" s="39">
        <v>0</v>
      </c>
      <c r="T274" s="39">
        <v>0</v>
      </c>
      <c r="U274" s="39" t="s">
        <v>2416</v>
      </c>
      <c r="V274" s="39" t="s">
        <v>2416</v>
      </c>
      <c r="W274" s="39" t="s">
        <v>2416</v>
      </c>
      <c r="X274" s="39" t="s">
        <v>2416</v>
      </c>
      <c r="Y274" s="39" t="s">
        <v>2416</v>
      </c>
      <c r="Z274" s="39">
        <v>5</v>
      </c>
    </row>
    <row r="275" spans="1:26">
      <c r="A275" s="40">
        <v>39995</v>
      </c>
      <c r="B275" s="39" t="s">
        <v>2347</v>
      </c>
      <c r="C275" s="39" t="s">
        <v>2408</v>
      </c>
      <c r="D275" s="39" t="s">
        <v>2403</v>
      </c>
      <c r="E275" s="39" t="s">
        <v>1550</v>
      </c>
      <c r="F275" s="39">
        <v>149</v>
      </c>
      <c r="G275" s="39">
        <v>81</v>
      </c>
      <c r="H275" s="39">
        <v>39</v>
      </c>
      <c r="I275" s="39">
        <v>15</v>
      </c>
      <c r="J275" s="39" t="s">
        <v>2414</v>
      </c>
      <c r="K275" s="39">
        <v>1</v>
      </c>
      <c r="L275" s="39">
        <v>1</v>
      </c>
      <c r="M275" s="39">
        <v>3</v>
      </c>
      <c r="N275" s="39">
        <v>1</v>
      </c>
      <c r="O275" s="39">
        <v>2</v>
      </c>
      <c r="P275" s="39">
        <v>2</v>
      </c>
      <c r="Q275" s="39">
        <v>2</v>
      </c>
      <c r="R275" s="39">
        <v>0</v>
      </c>
      <c r="S275" s="39">
        <v>0</v>
      </c>
      <c r="T275" s="39">
        <v>1</v>
      </c>
      <c r="U275" s="39" t="s">
        <v>2415</v>
      </c>
      <c r="V275" s="39" t="s">
        <v>2415</v>
      </c>
      <c r="W275" s="39" t="s">
        <v>2415</v>
      </c>
      <c r="X275" s="39" t="s">
        <v>2415</v>
      </c>
      <c r="Y275" s="39" t="s">
        <v>2415</v>
      </c>
      <c r="Z275" s="39">
        <v>1</v>
      </c>
    </row>
    <row r="276" spans="1:26">
      <c r="A276" s="40">
        <v>39995</v>
      </c>
      <c r="B276" s="39" t="s">
        <v>2347</v>
      </c>
      <c r="C276" s="39" t="s">
        <v>2408</v>
      </c>
      <c r="D276" s="39" t="s">
        <v>2403</v>
      </c>
      <c r="E276" s="39" t="s">
        <v>2420</v>
      </c>
      <c r="F276" s="39">
        <v>225</v>
      </c>
      <c r="G276" s="39">
        <v>117</v>
      </c>
      <c r="H276" s="39">
        <v>60</v>
      </c>
      <c r="I276" s="39">
        <v>26</v>
      </c>
      <c r="J276" s="39" t="s">
        <v>2414</v>
      </c>
      <c r="K276" s="39">
        <v>2</v>
      </c>
      <c r="L276" s="39">
        <v>1</v>
      </c>
      <c r="M276" s="39">
        <v>5</v>
      </c>
      <c r="N276" s="39">
        <v>1</v>
      </c>
      <c r="O276" s="39">
        <v>2</v>
      </c>
      <c r="P276" s="39">
        <v>2</v>
      </c>
      <c r="Q276" s="39">
        <v>3</v>
      </c>
      <c r="R276" s="39">
        <v>0</v>
      </c>
      <c r="S276" s="39">
        <v>0</v>
      </c>
      <c r="T276" s="39">
        <v>1</v>
      </c>
      <c r="U276" s="39" t="s">
        <v>2414</v>
      </c>
      <c r="V276" s="39" t="s">
        <v>2414</v>
      </c>
      <c r="W276" s="39" t="s">
        <v>2414</v>
      </c>
      <c r="X276" s="39" t="s">
        <v>2414</v>
      </c>
      <c r="Y276" s="39" t="s">
        <v>2414</v>
      </c>
      <c r="Z276" s="39">
        <v>5</v>
      </c>
    </row>
    <row r="277" spans="1:26">
      <c r="A277" s="40">
        <v>39995</v>
      </c>
      <c r="B277" s="39" t="s">
        <v>2347</v>
      </c>
      <c r="C277" s="39" t="s">
        <v>2408</v>
      </c>
      <c r="D277" s="39" t="s">
        <v>2403</v>
      </c>
      <c r="E277" s="39" t="s">
        <v>2421</v>
      </c>
      <c r="F277" s="39">
        <v>141</v>
      </c>
      <c r="G277" s="39">
        <v>73</v>
      </c>
      <c r="H277" s="39">
        <v>41</v>
      </c>
      <c r="I277" s="39">
        <v>18</v>
      </c>
      <c r="J277" s="39" t="s">
        <v>2416</v>
      </c>
      <c r="K277" s="39">
        <v>1</v>
      </c>
      <c r="L277" s="39">
        <v>1</v>
      </c>
      <c r="M277" s="39">
        <v>2</v>
      </c>
      <c r="N277" s="39">
        <v>0</v>
      </c>
      <c r="O277" s="39">
        <v>1</v>
      </c>
      <c r="P277" s="39">
        <v>2</v>
      </c>
      <c r="Q277" s="39">
        <v>1</v>
      </c>
      <c r="R277" s="39">
        <v>0</v>
      </c>
      <c r="S277" s="39">
        <v>0</v>
      </c>
      <c r="T277" s="39">
        <v>1</v>
      </c>
      <c r="U277" s="39" t="s">
        <v>2416</v>
      </c>
      <c r="V277" s="39" t="s">
        <v>2416</v>
      </c>
      <c r="W277" s="39" t="s">
        <v>2416</v>
      </c>
      <c r="X277" s="39" t="s">
        <v>2416</v>
      </c>
      <c r="Y277" s="39" t="s">
        <v>2416</v>
      </c>
      <c r="Z277" s="39">
        <v>0</v>
      </c>
    </row>
    <row r="278" spans="1:26">
      <c r="A278" s="40">
        <v>39995</v>
      </c>
      <c r="B278" s="39" t="s">
        <v>2347</v>
      </c>
      <c r="C278" s="39" t="s">
        <v>2408</v>
      </c>
      <c r="D278" s="39" t="s">
        <v>2403</v>
      </c>
      <c r="E278" s="39" t="s">
        <v>2422</v>
      </c>
      <c r="F278" s="39">
        <v>84</v>
      </c>
      <c r="G278" s="39">
        <v>44</v>
      </c>
      <c r="H278" s="39">
        <v>19</v>
      </c>
      <c r="I278" s="39">
        <v>8</v>
      </c>
      <c r="J278" s="39" t="s">
        <v>2414</v>
      </c>
      <c r="K278" s="39">
        <v>1</v>
      </c>
      <c r="L278" s="39">
        <v>0</v>
      </c>
      <c r="M278" s="39">
        <v>3</v>
      </c>
      <c r="N278" s="39">
        <v>1</v>
      </c>
      <c r="O278" s="39">
        <v>1</v>
      </c>
      <c r="P278" s="39">
        <v>0</v>
      </c>
      <c r="Q278" s="39">
        <v>2</v>
      </c>
      <c r="R278" s="39">
        <v>0</v>
      </c>
      <c r="S278" s="39">
        <v>0</v>
      </c>
      <c r="T278" s="39">
        <v>0</v>
      </c>
      <c r="U278" s="39" t="s">
        <v>2415</v>
      </c>
      <c r="V278" s="39" t="s">
        <v>2415</v>
      </c>
      <c r="W278" s="39" t="s">
        <v>2415</v>
      </c>
      <c r="X278" s="39" t="s">
        <v>2415</v>
      </c>
      <c r="Y278" s="39" t="s">
        <v>2415</v>
      </c>
      <c r="Z278" s="39">
        <v>5</v>
      </c>
    </row>
    <row r="279" spans="1:26">
      <c r="A279" s="40">
        <v>39995</v>
      </c>
      <c r="B279" s="39" t="s">
        <v>2347</v>
      </c>
      <c r="C279" s="39" t="s">
        <v>2409</v>
      </c>
      <c r="D279" s="39" t="s">
        <v>2403</v>
      </c>
      <c r="E279" s="39" t="s">
        <v>1550</v>
      </c>
      <c r="F279" s="39">
        <v>85</v>
      </c>
      <c r="G279" s="39">
        <v>27</v>
      </c>
      <c r="H279" s="39">
        <v>28</v>
      </c>
      <c r="I279" s="39">
        <v>12</v>
      </c>
      <c r="J279" s="39" t="s">
        <v>2414</v>
      </c>
      <c r="K279" s="39">
        <v>2</v>
      </c>
      <c r="L279" s="39">
        <v>2</v>
      </c>
      <c r="M279" s="39">
        <v>2</v>
      </c>
      <c r="N279" s="39">
        <v>2</v>
      </c>
      <c r="O279" s="39">
        <v>1</v>
      </c>
      <c r="P279" s="39">
        <v>3</v>
      </c>
      <c r="Q279" s="39">
        <v>4</v>
      </c>
      <c r="R279" s="39">
        <v>1</v>
      </c>
      <c r="S279" s="39">
        <v>0</v>
      </c>
      <c r="T279" s="39">
        <v>0</v>
      </c>
      <c r="U279" s="39" t="s">
        <v>2414</v>
      </c>
      <c r="V279" s="39" t="s">
        <v>2414</v>
      </c>
      <c r="W279" s="39" t="s">
        <v>2414</v>
      </c>
      <c r="X279" s="39" t="s">
        <v>2414</v>
      </c>
      <c r="Y279" s="39" t="s">
        <v>2414</v>
      </c>
      <c r="Z279" s="39">
        <v>1</v>
      </c>
    </row>
    <row r="280" spans="1:26">
      <c r="A280" s="40">
        <v>39995</v>
      </c>
      <c r="B280" s="39" t="s">
        <v>2347</v>
      </c>
      <c r="C280" s="39" t="s">
        <v>2409</v>
      </c>
      <c r="D280" s="39" t="s">
        <v>2403</v>
      </c>
      <c r="E280" s="39" t="s">
        <v>2420</v>
      </c>
      <c r="F280" s="39">
        <v>446</v>
      </c>
      <c r="G280" s="39">
        <v>120</v>
      </c>
      <c r="H280" s="39">
        <v>131</v>
      </c>
      <c r="I280" s="39">
        <v>86</v>
      </c>
      <c r="J280" s="39" t="s">
        <v>2414</v>
      </c>
      <c r="K280" s="39">
        <v>7</v>
      </c>
      <c r="L280" s="39">
        <v>4</v>
      </c>
      <c r="M280" s="39">
        <v>8</v>
      </c>
      <c r="N280" s="39">
        <v>16</v>
      </c>
      <c r="O280" s="39">
        <v>2</v>
      </c>
      <c r="P280" s="39">
        <v>4</v>
      </c>
      <c r="Q280" s="39">
        <v>17</v>
      </c>
      <c r="R280" s="39">
        <v>50</v>
      </c>
      <c r="S280" s="39">
        <v>0</v>
      </c>
      <c r="T280" s="39">
        <v>0</v>
      </c>
      <c r="U280" s="39" t="s">
        <v>2416</v>
      </c>
      <c r="V280" s="39" t="s">
        <v>2416</v>
      </c>
      <c r="W280" s="39" t="s">
        <v>2416</v>
      </c>
      <c r="X280" s="39" t="s">
        <v>2416</v>
      </c>
      <c r="Y280" s="39" t="s">
        <v>2416</v>
      </c>
      <c r="Z280" s="39">
        <v>1</v>
      </c>
    </row>
    <row r="281" spans="1:26">
      <c r="A281" s="40">
        <v>39995</v>
      </c>
      <c r="B281" s="39" t="s">
        <v>2347</v>
      </c>
      <c r="C281" s="39" t="s">
        <v>2409</v>
      </c>
      <c r="D281" s="39" t="s">
        <v>2403</v>
      </c>
      <c r="E281" s="39" t="s">
        <v>2421</v>
      </c>
      <c r="F281" s="39">
        <v>285</v>
      </c>
      <c r="G281" s="39">
        <v>76</v>
      </c>
      <c r="H281" s="39">
        <v>80</v>
      </c>
      <c r="I281" s="39">
        <v>73</v>
      </c>
      <c r="J281" s="39" t="s">
        <v>2416</v>
      </c>
      <c r="K281" s="39">
        <v>3</v>
      </c>
      <c r="L281" s="39">
        <v>2</v>
      </c>
      <c r="M281" s="39">
        <v>5</v>
      </c>
      <c r="N281" s="39">
        <v>11</v>
      </c>
      <c r="O281" s="39">
        <v>1</v>
      </c>
      <c r="P281" s="39">
        <v>3</v>
      </c>
      <c r="Q281" s="39">
        <v>11</v>
      </c>
      <c r="R281" s="39">
        <v>19</v>
      </c>
      <c r="S281" s="39">
        <v>0</v>
      </c>
      <c r="T281" s="39">
        <v>0</v>
      </c>
      <c r="U281" s="39" t="s">
        <v>2415</v>
      </c>
      <c r="V281" s="39" t="s">
        <v>2415</v>
      </c>
      <c r="W281" s="39" t="s">
        <v>2415</v>
      </c>
      <c r="X281" s="39" t="s">
        <v>2415</v>
      </c>
      <c r="Y281" s="39" t="s">
        <v>2415</v>
      </c>
      <c r="Z281" s="39">
        <v>1</v>
      </c>
    </row>
    <row r="282" spans="1:26">
      <c r="A282" s="40">
        <v>39995</v>
      </c>
      <c r="B282" s="39" t="s">
        <v>2347</v>
      </c>
      <c r="C282" s="39" t="s">
        <v>2409</v>
      </c>
      <c r="D282" s="39" t="s">
        <v>2403</v>
      </c>
      <c r="E282" s="39" t="s">
        <v>2422</v>
      </c>
      <c r="F282" s="39">
        <v>161</v>
      </c>
      <c r="G282" s="39">
        <v>44</v>
      </c>
      <c r="H282" s="39">
        <v>51</v>
      </c>
      <c r="I282" s="39">
        <v>13</v>
      </c>
      <c r="J282" s="39" t="s">
        <v>2414</v>
      </c>
      <c r="K282" s="39">
        <v>4</v>
      </c>
      <c r="L282" s="39">
        <v>2</v>
      </c>
      <c r="M282" s="39">
        <v>3</v>
      </c>
      <c r="N282" s="39">
        <v>5</v>
      </c>
      <c r="O282" s="39">
        <v>1</v>
      </c>
      <c r="P282" s="39">
        <v>1</v>
      </c>
      <c r="Q282" s="39">
        <v>6</v>
      </c>
      <c r="R282" s="39">
        <v>31</v>
      </c>
      <c r="S282" s="39">
        <v>0</v>
      </c>
      <c r="T282" s="39">
        <v>0</v>
      </c>
      <c r="U282" s="39" t="s">
        <v>2414</v>
      </c>
      <c r="V282" s="39" t="s">
        <v>2414</v>
      </c>
      <c r="W282" s="39" t="s">
        <v>2414</v>
      </c>
      <c r="X282" s="39" t="s">
        <v>2414</v>
      </c>
      <c r="Y282" s="39" t="s">
        <v>2414</v>
      </c>
      <c r="Z282" s="39">
        <v>0</v>
      </c>
    </row>
    <row r="283" spans="1:26">
      <c r="A283" s="40">
        <v>39995</v>
      </c>
      <c r="B283" s="39" t="s">
        <v>2347</v>
      </c>
      <c r="C283" s="39" t="s">
        <v>2409</v>
      </c>
      <c r="D283" s="39" t="s">
        <v>2410</v>
      </c>
      <c r="E283" s="39" t="s">
        <v>1550</v>
      </c>
      <c r="F283" s="39">
        <v>85</v>
      </c>
      <c r="G283" s="39">
        <v>27</v>
      </c>
      <c r="H283" s="39">
        <v>28</v>
      </c>
      <c r="I283" s="39">
        <v>12</v>
      </c>
      <c r="J283" s="39" t="s">
        <v>2414</v>
      </c>
      <c r="K283" s="39">
        <v>2</v>
      </c>
      <c r="L283" s="39">
        <v>2</v>
      </c>
      <c r="M283" s="39">
        <v>2</v>
      </c>
      <c r="N283" s="39">
        <v>2</v>
      </c>
      <c r="O283" s="39">
        <v>1</v>
      </c>
      <c r="P283" s="39">
        <v>3</v>
      </c>
      <c r="Q283" s="39">
        <v>4</v>
      </c>
      <c r="R283" s="39">
        <v>1</v>
      </c>
      <c r="S283" s="39">
        <v>0</v>
      </c>
      <c r="T283" s="39">
        <v>0</v>
      </c>
      <c r="U283" s="39" t="s">
        <v>2416</v>
      </c>
      <c r="V283" s="39" t="s">
        <v>2416</v>
      </c>
      <c r="W283" s="39" t="s">
        <v>2416</v>
      </c>
      <c r="X283" s="39" t="s">
        <v>2416</v>
      </c>
      <c r="Y283" s="39" t="s">
        <v>2416</v>
      </c>
      <c r="Z283" s="39">
        <v>1</v>
      </c>
    </row>
    <row r="284" spans="1:26">
      <c r="A284" s="40">
        <v>39995</v>
      </c>
      <c r="B284" s="39" t="s">
        <v>2347</v>
      </c>
      <c r="C284" s="39" t="s">
        <v>2409</v>
      </c>
      <c r="D284" s="39" t="s">
        <v>2410</v>
      </c>
      <c r="E284" s="39" t="s">
        <v>2420</v>
      </c>
      <c r="F284" s="39">
        <v>446</v>
      </c>
      <c r="G284" s="39">
        <v>120</v>
      </c>
      <c r="H284" s="39">
        <v>131</v>
      </c>
      <c r="I284" s="39">
        <v>86</v>
      </c>
      <c r="J284" s="39" t="s">
        <v>2414</v>
      </c>
      <c r="K284" s="39">
        <v>7</v>
      </c>
      <c r="L284" s="39">
        <v>4</v>
      </c>
      <c r="M284" s="39">
        <v>8</v>
      </c>
      <c r="N284" s="39">
        <v>16</v>
      </c>
      <c r="O284" s="39">
        <v>2</v>
      </c>
      <c r="P284" s="39">
        <v>4</v>
      </c>
      <c r="Q284" s="39">
        <v>17</v>
      </c>
      <c r="R284" s="39">
        <v>50</v>
      </c>
      <c r="S284" s="39">
        <v>0</v>
      </c>
      <c r="T284" s="39">
        <v>0</v>
      </c>
      <c r="U284" s="39" t="s">
        <v>2415</v>
      </c>
      <c r="V284" s="39" t="s">
        <v>2415</v>
      </c>
      <c r="W284" s="39" t="s">
        <v>2415</v>
      </c>
      <c r="X284" s="39" t="s">
        <v>2415</v>
      </c>
      <c r="Y284" s="39" t="s">
        <v>2415</v>
      </c>
      <c r="Z284" s="39">
        <v>1</v>
      </c>
    </row>
    <row r="285" spans="1:26">
      <c r="A285" s="40">
        <v>39995</v>
      </c>
      <c r="B285" s="39" t="s">
        <v>2347</v>
      </c>
      <c r="C285" s="39" t="s">
        <v>2409</v>
      </c>
      <c r="D285" s="39" t="s">
        <v>2410</v>
      </c>
      <c r="E285" s="39" t="s">
        <v>2421</v>
      </c>
      <c r="F285" s="39">
        <v>285</v>
      </c>
      <c r="G285" s="39">
        <v>76</v>
      </c>
      <c r="H285" s="39">
        <v>80</v>
      </c>
      <c r="I285" s="39">
        <v>73</v>
      </c>
      <c r="J285" s="39" t="s">
        <v>2416</v>
      </c>
      <c r="K285" s="39">
        <v>3</v>
      </c>
      <c r="L285" s="39">
        <v>2</v>
      </c>
      <c r="M285" s="39">
        <v>5</v>
      </c>
      <c r="N285" s="39">
        <v>11</v>
      </c>
      <c r="O285" s="39">
        <v>1</v>
      </c>
      <c r="P285" s="39">
        <v>3</v>
      </c>
      <c r="Q285" s="39">
        <v>11</v>
      </c>
      <c r="R285" s="39">
        <v>19</v>
      </c>
      <c r="S285" s="39">
        <v>0</v>
      </c>
      <c r="T285" s="39">
        <v>0</v>
      </c>
      <c r="U285" s="39" t="s">
        <v>2414</v>
      </c>
      <c r="V285" s="39" t="s">
        <v>2414</v>
      </c>
      <c r="W285" s="39" t="s">
        <v>2414</v>
      </c>
      <c r="X285" s="39" t="s">
        <v>2414</v>
      </c>
      <c r="Y285" s="39" t="s">
        <v>2414</v>
      </c>
      <c r="Z285" s="39">
        <v>1</v>
      </c>
    </row>
    <row r="286" spans="1:26">
      <c r="A286" s="40">
        <v>39995</v>
      </c>
      <c r="B286" s="39" t="s">
        <v>2347</v>
      </c>
      <c r="C286" s="39" t="s">
        <v>2409</v>
      </c>
      <c r="D286" s="39" t="s">
        <v>2410</v>
      </c>
      <c r="E286" s="39" t="s">
        <v>2422</v>
      </c>
      <c r="F286" s="39">
        <v>161</v>
      </c>
      <c r="G286" s="39">
        <v>44</v>
      </c>
      <c r="H286" s="39">
        <v>51</v>
      </c>
      <c r="I286" s="39">
        <v>13</v>
      </c>
      <c r="J286" s="39" t="s">
        <v>2414</v>
      </c>
      <c r="K286" s="39">
        <v>4</v>
      </c>
      <c r="L286" s="39">
        <v>2</v>
      </c>
      <c r="M286" s="39">
        <v>3</v>
      </c>
      <c r="N286" s="39">
        <v>5</v>
      </c>
      <c r="O286" s="39">
        <v>1</v>
      </c>
      <c r="P286" s="39">
        <v>1</v>
      </c>
      <c r="Q286" s="39">
        <v>6</v>
      </c>
      <c r="R286" s="39">
        <v>31</v>
      </c>
      <c r="S286" s="39">
        <v>0</v>
      </c>
      <c r="T286" s="39">
        <v>0</v>
      </c>
      <c r="U286" s="39" t="s">
        <v>2416</v>
      </c>
      <c r="V286" s="39" t="s">
        <v>2416</v>
      </c>
      <c r="W286" s="39" t="s">
        <v>2416</v>
      </c>
      <c r="X286" s="39" t="s">
        <v>2416</v>
      </c>
      <c r="Y286" s="39" t="s">
        <v>2416</v>
      </c>
      <c r="Z286" s="39">
        <v>0</v>
      </c>
    </row>
    <row r="287" spans="1:26">
      <c r="A287" s="40">
        <v>39995</v>
      </c>
      <c r="B287" s="39" t="s">
        <v>2347</v>
      </c>
      <c r="C287" s="39" t="s">
        <v>2409</v>
      </c>
      <c r="D287" s="39" t="s">
        <v>2411</v>
      </c>
      <c r="E287" s="39" t="s">
        <v>1550</v>
      </c>
      <c r="F287" s="39">
        <v>0</v>
      </c>
      <c r="G287" s="39">
        <v>0</v>
      </c>
      <c r="H287" s="39">
        <v>0</v>
      </c>
      <c r="I287" s="39">
        <v>0</v>
      </c>
      <c r="J287" s="39" t="s">
        <v>2414</v>
      </c>
      <c r="K287" s="39">
        <v>0</v>
      </c>
      <c r="L287" s="39">
        <v>0</v>
      </c>
      <c r="M287" s="39">
        <v>0</v>
      </c>
      <c r="N287" s="39">
        <v>0</v>
      </c>
      <c r="O287" s="39">
        <v>0</v>
      </c>
      <c r="P287" s="39">
        <v>0</v>
      </c>
      <c r="Q287" s="39">
        <v>0</v>
      </c>
      <c r="R287" s="39">
        <v>0</v>
      </c>
      <c r="S287" s="39">
        <v>0</v>
      </c>
      <c r="T287" s="39">
        <v>0</v>
      </c>
      <c r="U287" s="39" t="s">
        <v>2415</v>
      </c>
      <c r="V287" s="39" t="s">
        <v>2415</v>
      </c>
      <c r="W287" s="39" t="s">
        <v>2415</v>
      </c>
      <c r="X287" s="39" t="s">
        <v>2415</v>
      </c>
      <c r="Y287" s="39" t="s">
        <v>2415</v>
      </c>
      <c r="Z287" s="39">
        <v>0</v>
      </c>
    </row>
    <row r="288" spans="1:26">
      <c r="A288" s="40">
        <v>39995</v>
      </c>
      <c r="B288" s="39" t="s">
        <v>2347</v>
      </c>
      <c r="C288" s="39" t="s">
        <v>2409</v>
      </c>
      <c r="D288" s="39" t="s">
        <v>2411</v>
      </c>
      <c r="E288" s="39" t="s">
        <v>2420</v>
      </c>
      <c r="F288" s="39">
        <v>0</v>
      </c>
      <c r="G288" s="39">
        <v>0</v>
      </c>
      <c r="H288" s="39">
        <v>0</v>
      </c>
      <c r="I288" s="39">
        <v>0</v>
      </c>
      <c r="J288" s="39" t="s">
        <v>2414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</v>
      </c>
      <c r="U288" s="39" t="s">
        <v>2414</v>
      </c>
      <c r="V288" s="39" t="s">
        <v>2414</v>
      </c>
      <c r="W288" s="39" t="s">
        <v>2414</v>
      </c>
      <c r="X288" s="39" t="s">
        <v>2414</v>
      </c>
      <c r="Y288" s="39" t="s">
        <v>2414</v>
      </c>
      <c r="Z288" s="39">
        <v>0</v>
      </c>
    </row>
    <row r="289" spans="1:26">
      <c r="A289" s="40">
        <v>39995</v>
      </c>
      <c r="B289" s="39" t="s">
        <v>2347</v>
      </c>
      <c r="C289" s="39" t="s">
        <v>2409</v>
      </c>
      <c r="D289" s="39" t="s">
        <v>2411</v>
      </c>
      <c r="E289" s="39" t="s">
        <v>2421</v>
      </c>
      <c r="F289" s="39">
        <v>0</v>
      </c>
      <c r="G289" s="39">
        <v>0</v>
      </c>
      <c r="H289" s="39">
        <v>0</v>
      </c>
      <c r="I289" s="39">
        <v>0</v>
      </c>
      <c r="J289" s="39" t="s">
        <v>2416</v>
      </c>
      <c r="K289" s="39">
        <v>0</v>
      </c>
      <c r="L289" s="39">
        <v>0</v>
      </c>
      <c r="M289" s="39">
        <v>0</v>
      </c>
      <c r="N289" s="39">
        <v>0</v>
      </c>
      <c r="O289" s="39">
        <v>0</v>
      </c>
      <c r="P289" s="39">
        <v>0</v>
      </c>
      <c r="Q289" s="39">
        <v>0</v>
      </c>
      <c r="R289" s="39">
        <v>0</v>
      </c>
      <c r="S289" s="39">
        <v>0</v>
      </c>
      <c r="T289" s="39">
        <v>0</v>
      </c>
      <c r="U289" s="39" t="s">
        <v>2416</v>
      </c>
      <c r="V289" s="39" t="s">
        <v>2416</v>
      </c>
      <c r="W289" s="39" t="s">
        <v>2416</v>
      </c>
      <c r="X289" s="39" t="s">
        <v>2416</v>
      </c>
      <c r="Y289" s="39" t="s">
        <v>2416</v>
      </c>
      <c r="Z289" s="39">
        <v>0</v>
      </c>
    </row>
    <row r="290" spans="1:26">
      <c r="A290" s="40">
        <v>39995</v>
      </c>
      <c r="B290" s="39" t="s">
        <v>2347</v>
      </c>
      <c r="C290" s="39" t="s">
        <v>2409</v>
      </c>
      <c r="D290" s="39" t="s">
        <v>2411</v>
      </c>
      <c r="E290" s="39" t="s">
        <v>2422</v>
      </c>
      <c r="F290" s="39">
        <v>0</v>
      </c>
      <c r="G290" s="39">
        <v>0</v>
      </c>
      <c r="H290" s="39">
        <v>0</v>
      </c>
      <c r="I290" s="39">
        <v>0</v>
      </c>
      <c r="J290" s="39" t="s">
        <v>2414</v>
      </c>
      <c r="K290" s="39">
        <v>0</v>
      </c>
      <c r="L290" s="39">
        <v>0</v>
      </c>
      <c r="M290" s="39">
        <v>0</v>
      </c>
      <c r="N290" s="39">
        <v>0</v>
      </c>
      <c r="O290" s="39">
        <v>0</v>
      </c>
      <c r="P290" s="39">
        <v>0</v>
      </c>
      <c r="Q290" s="39">
        <v>0</v>
      </c>
      <c r="R290" s="39">
        <v>0</v>
      </c>
      <c r="S290" s="39">
        <v>0</v>
      </c>
      <c r="T290" s="39">
        <v>0</v>
      </c>
      <c r="U290" s="39" t="s">
        <v>2415</v>
      </c>
      <c r="V290" s="39" t="s">
        <v>2415</v>
      </c>
      <c r="W290" s="39" t="s">
        <v>2415</v>
      </c>
      <c r="X290" s="39" t="s">
        <v>2415</v>
      </c>
      <c r="Y290" s="39" t="s">
        <v>2415</v>
      </c>
      <c r="Z290" s="39">
        <v>0</v>
      </c>
    </row>
    <row r="291" spans="1:26">
      <c r="A291" s="40">
        <v>39995</v>
      </c>
      <c r="B291" s="39" t="s">
        <v>2347</v>
      </c>
      <c r="C291" s="39" t="s">
        <v>1523</v>
      </c>
      <c r="D291" s="39" t="s">
        <v>2403</v>
      </c>
      <c r="E291" s="39" t="s">
        <v>1550</v>
      </c>
      <c r="F291" s="39" t="s">
        <v>2414</v>
      </c>
      <c r="G291" s="39" t="s">
        <v>2414</v>
      </c>
      <c r="H291" s="39" t="s">
        <v>2414</v>
      </c>
      <c r="I291" s="39" t="s">
        <v>2414</v>
      </c>
      <c r="J291" s="39" t="s">
        <v>2414</v>
      </c>
      <c r="K291" s="39" t="s">
        <v>2414</v>
      </c>
      <c r="L291" s="39" t="s">
        <v>2414</v>
      </c>
      <c r="M291" s="39" t="s">
        <v>2414</v>
      </c>
      <c r="N291" s="39" t="s">
        <v>2414</v>
      </c>
      <c r="O291" s="39" t="s">
        <v>2414</v>
      </c>
      <c r="P291" s="39" t="s">
        <v>2414</v>
      </c>
      <c r="Q291" s="39" t="s">
        <v>2414</v>
      </c>
      <c r="R291" s="39" t="s">
        <v>2414</v>
      </c>
      <c r="S291" s="39" t="s">
        <v>2414</v>
      </c>
      <c r="T291" s="39" t="s">
        <v>2414</v>
      </c>
      <c r="U291" s="39" t="s">
        <v>2414</v>
      </c>
      <c r="V291" s="39" t="s">
        <v>2414</v>
      </c>
      <c r="W291" s="39" t="s">
        <v>2414</v>
      </c>
      <c r="X291" s="39" t="s">
        <v>2414</v>
      </c>
      <c r="Y291" s="39" t="s">
        <v>2414</v>
      </c>
      <c r="Z291" s="39" t="s">
        <v>2414</v>
      </c>
    </row>
    <row r="292" spans="1:26">
      <c r="A292" s="40">
        <v>39995</v>
      </c>
      <c r="B292" s="39" t="s">
        <v>2347</v>
      </c>
      <c r="C292" s="39" t="s">
        <v>1523</v>
      </c>
      <c r="D292" s="39" t="s">
        <v>2403</v>
      </c>
      <c r="E292" s="39" t="s">
        <v>2420</v>
      </c>
      <c r="F292" s="39" t="s">
        <v>2415</v>
      </c>
      <c r="G292" s="39" t="s">
        <v>2415</v>
      </c>
      <c r="H292" s="39" t="s">
        <v>2415</v>
      </c>
      <c r="I292" s="39" t="s">
        <v>2415</v>
      </c>
      <c r="J292" s="39" t="s">
        <v>2414</v>
      </c>
      <c r="K292" s="39" t="s">
        <v>2415</v>
      </c>
      <c r="L292" s="39" t="s">
        <v>2415</v>
      </c>
      <c r="M292" s="39" t="s">
        <v>2415</v>
      </c>
      <c r="N292" s="39" t="s">
        <v>2415</v>
      </c>
      <c r="O292" s="39" t="s">
        <v>2415</v>
      </c>
      <c r="P292" s="39" t="s">
        <v>2415</v>
      </c>
      <c r="Q292" s="39" t="s">
        <v>2415</v>
      </c>
      <c r="R292" s="39" t="s">
        <v>2415</v>
      </c>
      <c r="S292" s="39" t="s">
        <v>2415</v>
      </c>
      <c r="T292" s="39" t="s">
        <v>2415</v>
      </c>
      <c r="U292" s="39" t="s">
        <v>2416</v>
      </c>
      <c r="V292" s="39" t="s">
        <v>2416</v>
      </c>
      <c r="W292" s="39" t="s">
        <v>2416</v>
      </c>
      <c r="X292" s="39" t="s">
        <v>2416</v>
      </c>
      <c r="Y292" s="39" t="s">
        <v>2416</v>
      </c>
      <c r="Z292" s="39" t="s">
        <v>2415</v>
      </c>
    </row>
    <row r="293" spans="1:26">
      <c r="A293" s="40">
        <v>39995</v>
      </c>
      <c r="B293" s="39" t="s">
        <v>2347</v>
      </c>
      <c r="C293" s="39" t="s">
        <v>1523</v>
      </c>
      <c r="D293" s="39" t="s">
        <v>2403</v>
      </c>
      <c r="E293" s="39" t="s">
        <v>2421</v>
      </c>
      <c r="F293" s="39" t="s">
        <v>2416</v>
      </c>
      <c r="G293" s="39" t="s">
        <v>2416</v>
      </c>
      <c r="H293" s="39" t="s">
        <v>2416</v>
      </c>
      <c r="I293" s="39" t="s">
        <v>2416</v>
      </c>
      <c r="J293" s="39" t="s">
        <v>2416</v>
      </c>
      <c r="K293" s="39" t="s">
        <v>2416</v>
      </c>
      <c r="L293" s="39" t="s">
        <v>2416</v>
      </c>
      <c r="M293" s="39" t="s">
        <v>2416</v>
      </c>
      <c r="N293" s="39" t="s">
        <v>2416</v>
      </c>
      <c r="O293" s="39" t="s">
        <v>2416</v>
      </c>
      <c r="P293" s="39" t="s">
        <v>2416</v>
      </c>
      <c r="Q293" s="39" t="s">
        <v>2416</v>
      </c>
      <c r="R293" s="39" t="s">
        <v>2416</v>
      </c>
      <c r="S293" s="39" t="s">
        <v>2416</v>
      </c>
      <c r="T293" s="39" t="s">
        <v>2416</v>
      </c>
      <c r="U293" s="39" t="s">
        <v>2415</v>
      </c>
      <c r="V293" s="39" t="s">
        <v>2415</v>
      </c>
      <c r="W293" s="39" t="s">
        <v>2415</v>
      </c>
      <c r="X293" s="39" t="s">
        <v>2415</v>
      </c>
      <c r="Y293" s="39" t="s">
        <v>2415</v>
      </c>
      <c r="Z293" s="39" t="s">
        <v>2416</v>
      </c>
    </row>
    <row r="294" spans="1:26">
      <c r="A294" s="40">
        <v>39995</v>
      </c>
      <c r="B294" s="39" t="s">
        <v>2347</v>
      </c>
      <c r="C294" s="39" t="s">
        <v>1523</v>
      </c>
      <c r="D294" s="39" t="s">
        <v>2403</v>
      </c>
      <c r="E294" s="39" t="s">
        <v>2422</v>
      </c>
      <c r="F294" s="39" t="s">
        <v>2414</v>
      </c>
      <c r="G294" s="39" t="s">
        <v>2414</v>
      </c>
      <c r="H294" s="39" t="s">
        <v>2414</v>
      </c>
      <c r="I294" s="39" t="s">
        <v>2414</v>
      </c>
      <c r="J294" s="39" t="s">
        <v>2414</v>
      </c>
      <c r="K294" s="39" t="s">
        <v>2414</v>
      </c>
      <c r="L294" s="39" t="s">
        <v>2414</v>
      </c>
      <c r="M294" s="39" t="s">
        <v>2414</v>
      </c>
      <c r="N294" s="39" t="s">
        <v>2414</v>
      </c>
      <c r="O294" s="39" t="s">
        <v>2414</v>
      </c>
      <c r="P294" s="39" t="s">
        <v>2414</v>
      </c>
      <c r="Q294" s="39" t="s">
        <v>2414</v>
      </c>
      <c r="R294" s="39" t="s">
        <v>2414</v>
      </c>
      <c r="S294" s="39" t="s">
        <v>2414</v>
      </c>
      <c r="T294" s="39" t="s">
        <v>2414</v>
      </c>
      <c r="U294" s="39" t="s">
        <v>2414</v>
      </c>
      <c r="V294" s="39" t="s">
        <v>2414</v>
      </c>
      <c r="W294" s="39" t="s">
        <v>2414</v>
      </c>
      <c r="X294" s="39" t="s">
        <v>2414</v>
      </c>
      <c r="Y294" s="39" t="s">
        <v>2414</v>
      </c>
      <c r="Z294" s="39" t="s">
        <v>2414</v>
      </c>
    </row>
    <row r="295" spans="1:26">
      <c r="A295" s="40">
        <v>39995</v>
      </c>
      <c r="B295" s="39" t="s">
        <v>2349</v>
      </c>
      <c r="C295" s="39" t="s">
        <v>2407</v>
      </c>
      <c r="D295" s="39" t="s">
        <v>2403</v>
      </c>
      <c r="E295" s="39" t="s">
        <v>1550</v>
      </c>
      <c r="F295" s="39">
        <v>37</v>
      </c>
      <c r="G295" s="39">
        <v>11</v>
      </c>
      <c r="H295" s="39">
        <v>11</v>
      </c>
      <c r="I295" s="39">
        <v>3</v>
      </c>
      <c r="J295" s="39" t="s">
        <v>2414</v>
      </c>
      <c r="K295" s="39">
        <v>0</v>
      </c>
      <c r="L295" s="39">
        <v>3</v>
      </c>
      <c r="M295" s="39">
        <v>1</v>
      </c>
      <c r="N295" s="39">
        <v>2</v>
      </c>
      <c r="O295" s="39">
        <v>0</v>
      </c>
      <c r="P295" s="39">
        <v>1</v>
      </c>
      <c r="Q295" s="39">
        <v>2</v>
      </c>
      <c r="R295" s="39">
        <v>1</v>
      </c>
      <c r="S295" s="39">
        <v>1</v>
      </c>
      <c r="T295" s="39">
        <v>0</v>
      </c>
      <c r="U295" s="39" t="s">
        <v>2416</v>
      </c>
      <c r="V295" s="39" t="s">
        <v>2416</v>
      </c>
      <c r="W295" s="39" t="s">
        <v>2416</v>
      </c>
      <c r="X295" s="39" t="s">
        <v>2416</v>
      </c>
      <c r="Y295" s="39" t="s">
        <v>2416</v>
      </c>
      <c r="Z295" s="39">
        <v>1</v>
      </c>
    </row>
    <row r="296" spans="1:26">
      <c r="A296" s="40">
        <v>39995</v>
      </c>
      <c r="B296" s="39" t="s">
        <v>2349</v>
      </c>
      <c r="C296" s="39" t="s">
        <v>2407</v>
      </c>
      <c r="D296" s="39" t="s">
        <v>2403</v>
      </c>
      <c r="E296" s="39" t="s">
        <v>2420</v>
      </c>
      <c r="F296" s="39">
        <v>221</v>
      </c>
      <c r="G296" s="39">
        <v>95</v>
      </c>
      <c r="H296" s="39">
        <v>60</v>
      </c>
      <c r="I296" s="39">
        <v>4</v>
      </c>
      <c r="J296" s="39" t="s">
        <v>2414</v>
      </c>
      <c r="K296" s="39">
        <v>0</v>
      </c>
      <c r="L296" s="39">
        <v>6</v>
      </c>
      <c r="M296" s="39">
        <v>2</v>
      </c>
      <c r="N296" s="39">
        <v>12</v>
      </c>
      <c r="O296" s="39">
        <v>0</v>
      </c>
      <c r="P296" s="39">
        <v>15</v>
      </c>
      <c r="Q296" s="39">
        <v>8</v>
      </c>
      <c r="R296" s="39">
        <v>2</v>
      </c>
      <c r="S296" s="39">
        <v>2</v>
      </c>
      <c r="T296" s="39">
        <v>0</v>
      </c>
      <c r="U296" s="39" t="s">
        <v>2415</v>
      </c>
      <c r="V296" s="39" t="s">
        <v>2415</v>
      </c>
      <c r="W296" s="39" t="s">
        <v>2415</v>
      </c>
      <c r="X296" s="39" t="s">
        <v>2415</v>
      </c>
      <c r="Y296" s="39" t="s">
        <v>2415</v>
      </c>
      <c r="Z296" s="39">
        <v>15</v>
      </c>
    </row>
    <row r="297" spans="1:26">
      <c r="A297" s="40">
        <v>39995</v>
      </c>
      <c r="B297" s="39" t="s">
        <v>2349</v>
      </c>
      <c r="C297" s="39" t="s">
        <v>2407</v>
      </c>
      <c r="D297" s="39" t="s">
        <v>2403</v>
      </c>
      <c r="E297" s="39" t="s">
        <v>2421</v>
      </c>
      <c r="F297" s="39">
        <v>123</v>
      </c>
      <c r="G297" s="39">
        <v>54</v>
      </c>
      <c r="H297" s="39">
        <v>38</v>
      </c>
      <c r="I297" s="39">
        <v>3</v>
      </c>
      <c r="J297" s="39" t="s">
        <v>2416</v>
      </c>
      <c r="K297" s="39">
        <v>0</v>
      </c>
      <c r="L297" s="39">
        <v>2</v>
      </c>
      <c r="M297" s="39">
        <v>2</v>
      </c>
      <c r="N297" s="39">
        <v>4</v>
      </c>
      <c r="O297" s="39">
        <v>0</v>
      </c>
      <c r="P297" s="39">
        <v>9</v>
      </c>
      <c r="Q297" s="39">
        <v>5</v>
      </c>
      <c r="R297" s="39">
        <v>1</v>
      </c>
      <c r="S297" s="39">
        <v>1</v>
      </c>
      <c r="T297" s="39">
        <v>0</v>
      </c>
      <c r="U297" s="39" t="s">
        <v>2414</v>
      </c>
      <c r="V297" s="39" t="s">
        <v>2414</v>
      </c>
      <c r="W297" s="39" t="s">
        <v>2414</v>
      </c>
      <c r="X297" s="39" t="s">
        <v>2414</v>
      </c>
      <c r="Y297" s="39" t="s">
        <v>2414</v>
      </c>
      <c r="Z297" s="39">
        <v>4</v>
      </c>
    </row>
    <row r="298" spans="1:26">
      <c r="A298" s="40">
        <v>39995</v>
      </c>
      <c r="B298" s="39" t="s">
        <v>2349</v>
      </c>
      <c r="C298" s="39" t="s">
        <v>2407</v>
      </c>
      <c r="D298" s="39" t="s">
        <v>2403</v>
      </c>
      <c r="E298" s="39" t="s">
        <v>2422</v>
      </c>
      <c r="F298" s="39">
        <v>98</v>
      </c>
      <c r="G298" s="39">
        <v>41</v>
      </c>
      <c r="H298" s="39">
        <v>22</v>
      </c>
      <c r="I298" s="39">
        <v>1</v>
      </c>
      <c r="J298" s="39" t="s">
        <v>2414</v>
      </c>
      <c r="K298" s="39">
        <v>0</v>
      </c>
      <c r="L298" s="39">
        <v>4</v>
      </c>
      <c r="M298" s="39">
        <v>0</v>
      </c>
      <c r="N298" s="39">
        <v>8</v>
      </c>
      <c r="O298" s="39">
        <v>0</v>
      </c>
      <c r="P298" s="39">
        <v>6</v>
      </c>
      <c r="Q298" s="39">
        <v>3</v>
      </c>
      <c r="R298" s="39">
        <v>1</v>
      </c>
      <c r="S298" s="39">
        <v>1</v>
      </c>
      <c r="T298" s="39">
        <v>0</v>
      </c>
      <c r="U298" s="39" t="s">
        <v>2416</v>
      </c>
      <c r="V298" s="39" t="s">
        <v>2416</v>
      </c>
      <c r="W298" s="39" t="s">
        <v>2416</v>
      </c>
      <c r="X298" s="39" t="s">
        <v>2416</v>
      </c>
      <c r="Y298" s="39" t="s">
        <v>2416</v>
      </c>
      <c r="Z298" s="39">
        <v>11</v>
      </c>
    </row>
    <row r="299" spans="1:26">
      <c r="A299" s="40">
        <v>39995</v>
      </c>
      <c r="B299" s="39" t="s">
        <v>2349</v>
      </c>
      <c r="C299" s="39" t="s">
        <v>2408</v>
      </c>
      <c r="D299" s="39" t="s">
        <v>2403</v>
      </c>
      <c r="E299" s="39" t="s">
        <v>1550</v>
      </c>
      <c r="F299" s="39">
        <v>17</v>
      </c>
      <c r="G299" s="39">
        <v>6</v>
      </c>
      <c r="H299" s="39">
        <v>3</v>
      </c>
      <c r="I299" s="39">
        <v>2</v>
      </c>
      <c r="J299" s="39" t="s">
        <v>2414</v>
      </c>
      <c r="K299" s="39">
        <v>0</v>
      </c>
      <c r="L299" s="39">
        <v>2</v>
      </c>
      <c r="M299" s="39">
        <v>0</v>
      </c>
      <c r="N299" s="39">
        <v>1</v>
      </c>
      <c r="O299" s="39">
        <v>0</v>
      </c>
      <c r="P299" s="39">
        <v>0</v>
      </c>
      <c r="Q299" s="39">
        <v>2</v>
      </c>
      <c r="R299" s="39">
        <v>0</v>
      </c>
      <c r="S299" s="39">
        <v>1</v>
      </c>
      <c r="T299" s="39">
        <v>0</v>
      </c>
      <c r="U299" s="39" t="s">
        <v>2415</v>
      </c>
      <c r="V299" s="39" t="s">
        <v>2415</v>
      </c>
      <c r="W299" s="39" t="s">
        <v>2415</v>
      </c>
      <c r="X299" s="39" t="s">
        <v>2415</v>
      </c>
      <c r="Y299" s="39" t="s">
        <v>2415</v>
      </c>
      <c r="Z299" s="39">
        <v>0</v>
      </c>
    </row>
    <row r="300" spans="1:26">
      <c r="A300" s="40">
        <v>39995</v>
      </c>
      <c r="B300" s="39" t="s">
        <v>2349</v>
      </c>
      <c r="C300" s="39" t="s">
        <v>2408</v>
      </c>
      <c r="D300" s="39" t="s">
        <v>2403</v>
      </c>
      <c r="E300" s="39" t="s">
        <v>2420</v>
      </c>
      <c r="F300" s="39">
        <v>50</v>
      </c>
      <c r="G300" s="39">
        <v>15</v>
      </c>
      <c r="H300" s="39">
        <v>12</v>
      </c>
      <c r="I300" s="39">
        <v>2</v>
      </c>
      <c r="J300" s="39" t="s">
        <v>2414</v>
      </c>
      <c r="K300" s="39">
        <v>0</v>
      </c>
      <c r="L300" s="39">
        <v>4</v>
      </c>
      <c r="M300" s="39">
        <v>0</v>
      </c>
      <c r="N300" s="39">
        <v>7</v>
      </c>
      <c r="O300" s="39">
        <v>0</v>
      </c>
      <c r="P300" s="39">
        <v>0</v>
      </c>
      <c r="Q300" s="39">
        <v>8</v>
      </c>
      <c r="R300" s="39">
        <v>0</v>
      </c>
      <c r="S300" s="39">
        <v>2</v>
      </c>
      <c r="T300" s="39">
        <v>0</v>
      </c>
      <c r="U300" s="39" t="s">
        <v>2414</v>
      </c>
      <c r="V300" s="39" t="s">
        <v>2414</v>
      </c>
      <c r="W300" s="39" t="s">
        <v>2414</v>
      </c>
      <c r="X300" s="39" t="s">
        <v>2414</v>
      </c>
      <c r="Y300" s="39" t="s">
        <v>2414</v>
      </c>
      <c r="Z300" s="39">
        <v>0</v>
      </c>
    </row>
    <row r="301" spans="1:26">
      <c r="A301" s="40">
        <v>39995</v>
      </c>
      <c r="B301" s="39" t="s">
        <v>2349</v>
      </c>
      <c r="C301" s="39" t="s">
        <v>2408</v>
      </c>
      <c r="D301" s="39" t="s">
        <v>2403</v>
      </c>
      <c r="E301" s="39" t="s">
        <v>2421</v>
      </c>
      <c r="F301" s="39">
        <v>21</v>
      </c>
      <c r="G301" s="39">
        <v>7</v>
      </c>
      <c r="H301" s="39">
        <v>3</v>
      </c>
      <c r="I301" s="39">
        <v>2</v>
      </c>
      <c r="J301" s="39" t="s">
        <v>2416</v>
      </c>
      <c r="K301" s="39">
        <v>0</v>
      </c>
      <c r="L301" s="39">
        <v>2</v>
      </c>
      <c r="M301" s="39">
        <v>0</v>
      </c>
      <c r="N301" s="39">
        <v>1</v>
      </c>
      <c r="O301" s="39">
        <v>0</v>
      </c>
      <c r="P301" s="39">
        <v>0</v>
      </c>
      <c r="Q301" s="39">
        <v>5</v>
      </c>
      <c r="R301" s="39">
        <v>0</v>
      </c>
      <c r="S301" s="39">
        <v>1</v>
      </c>
      <c r="T301" s="39">
        <v>0</v>
      </c>
      <c r="U301" s="39" t="s">
        <v>2416</v>
      </c>
      <c r="V301" s="39" t="s">
        <v>2416</v>
      </c>
      <c r="W301" s="39" t="s">
        <v>2416</v>
      </c>
      <c r="X301" s="39" t="s">
        <v>2416</v>
      </c>
      <c r="Y301" s="39" t="s">
        <v>2416</v>
      </c>
      <c r="Z301" s="39">
        <v>0</v>
      </c>
    </row>
    <row r="302" spans="1:26">
      <c r="A302" s="40">
        <v>39995</v>
      </c>
      <c r="B302" s="39" t="s">
        <v>2349</v>
      </c>
      <c r="C302" s="39" t="s">
        <v>2408</v>
      </c>
      <c r="D302" s="39" t="s">
        <v>2403</v>
      </c>
      <c r="E302" s="39" t="s">
        <v>2422</v>
      </c>
      <c r="F302" s="39">
        <v>29</v>
      </c>
      <c r="G302" s="39">
        <v>8</v>
      </c>
      <c r="H302" s="39">
        <v>9</v>
      </c>
      <c r="I302" s="39">
        <v>0</v>
      </c>
      <c r="J302" s="39" t="s">
        <v>2414</v>
      </c>
      <c r="K302" s="39">
        <v>0</v>
      </c>
      <c r="L302" s="39">
        <v>2</v>
      </c>
      <c r="M302" s="39">
        <v>0</v>
      </c>
      <c r="N302" s="39">
        <v>6</v>
      </c>
      <c r="O302" s="39">
        <v>0</v>
      </c>
      <c r="P302" s="39">
        <v>0</v>
      </c>
      <c r="Q302" s="39">
        <v>3</v>
      </c>
      <c r="R302" s="39">
        <v>0</v>
      </c>
      <c r="S302" s="39">
        <v>1</v>
      </c>
      <c r="T302" s="39">
        <v>0</v>
      </c>
      <c r="U302" s="39" t="s">
        <v>2415</v>
      </c>
      <c r="V302" s="39" t="s">
        <v>2415</v>
      </c>
      <c r="W302" s="39" t="s">
        <v>2415</v>
      </c>
      <c r="X302" s="39" t="s">
        <v>2415</v>
      </c>
      <c r="Y302" s="39" t="s">
        <v>2415</v>
      </c>
      <c r="Z302" s="39">
        <v>0</v>
      </c>
    </row>
    <row r="303" spans="1:26">
      <c r="A303" s="40">
        <v>39995</v>
      </c>
      <c r="B303" s="39" t="s">
        <v>2349</v>
      </c>
      <c r="C303" s="39" t="s">
        <v>2409</v>
      </c>
      <c r="D303" s="39" t="s">
        <v>2403</v>
      </c>
      <c r="E303" s="39" t="s">
        <v>1550</v>
      </c>
      <c r="F303" s="39">
        <v>20</v>
      </c>
      <c r="G303" s="39">
        <v>5</v>
      </c>
      <c r="H303" s="39">
        <v>8</v>
      </c>
      <c r="I303" s="39">
        <v>1</v>
      </c>
      <c r="J303" s="39" t="s">
        <v>2414</v>
      </c>
      <c r="K303" s="39">
        <v>0</v>
      </c>
      <c r="L303" s="39">
        <v>1</v>
      </c>
      <c r="M303" s="39">
        <v>1</v>
      </c>
      <c r="N303" s="39">
        <v>1</v>
      </c>
      <c r="O303" s="39">
        <v>0</v>
      </c>
      <c r="P303" s="39">
        <v>1</v>
      </c>
      <c r="Q303" s="39">
        <v>0</v>
      </c>
      <c r="R303" s="39">
        <v>1</v>
      </c>
      <c r="S303" s="39">
        <v>0</v>
      </c>
      <c r="T303" s="39">
        <v>0</v>
      </c>
      <c r="U303" s="39" t="s">
        <v>2414</v>
      </c>
      <c r="V303" s="39" t="s">
        <v>2414</v>
      </c>
      <c r="W303" s="39" t="s">
        <v>2414</v>
      </c>
      <c r="X303" s="39" t="s">
        <v>2414</v>
      </c>
      <c r="Y303" s="39" t="s">
        <v>2414</v>
      </c>
      <c r="Z303" s="39">
        <v>1</v>
      </c>
    </row>
    <row r="304" spans="1:26">
      <c r="A304" s="40">
        <v>39995</v>
      </c>
      <c r="B304" s="39" t="s">
        <v>2349</v>
      </c>
      <c r="C304" s="39" t="s">
        <v>2409</v>
      </c>
      <c r="D304" s="39" t="s">
        <v>2403</v>
      </c>
      <c r="E304" s="39" t="s">
        <v>2420</v>
      </c>
      <c r="F304" s="39">
        <v>171</v>
      </c>
      <c r="G304" s="39">
        <v>80</v>
      </c>
      <c r="H304" s="39">
        <v>48</v>
      </c>
      <c r="I304" s="39">
        <v>2</v>
      </c>
      <c r="J304" s="39" t="s">
        <v>2414</v>
      </c>
      <c r="K304" s="39">
        <v>0</v>
      </c>
      <c r="L304" s="39">
        <v>2</v>
      </c>
      <c r="M304" s="39">
        <v>2</v>
      </c>
      <c r="N304" s="39">
        <v>5</v>
      </c>
      <c r="O304" s="39">
        <v>0</v>
      </c>
      <c r="P304" s="39">
        <v>15</v>
      </c>
      <c r="Q304" s="39">
        <v>0</v>
      </c>
      <c r="R304" s="39">
        <v>2</v>
      </c>
      <c r="S304" s="39">
        <v>0</v>
      </c>
      <c r="T304" s="39">
        <v>0</v>
      </c>
      <c r="U304" s="39" t="s">
        <v>2416</v>
      </c>
      <c r="V304" s="39" t="s">
        <v>2416</v>
      </c>
      <c r="W304" s="39" t="s">
        <v>2416</v>
      </c>
      <c r="X304" s="39" t="s">
        <v>2416</v>
      </c>
      <c r="Y304" s="39" t="s">
        <v>2416</v>
      </c>
      <c r="Z304" s="39">
        <v>15</v>
      </c>
    </row>
    <row r="305" spans="1:26">
      <c r="A305" s="40">
        <v>39995</v>
      </c>
      <c r="B305" s="39" t="s">
        <v>2349</v>
      </c>
      <c r="C305" s="39" t="s">
        <v>2409</v>
      </c>
      <c r="D305" s="39" t="s">
        <v>2403</v>
      </c>
      <c r="E305" s="39" t="s">
        <v>2421</v>
      </c>
      <c r="F305" s="39">
        <v>102</v>
      </c>
      <c r="G305" s="39">
        <v>47</v>
      </c>
      <c r="H305" s="39">
        <v>35</v>
      </c>
      <c r="I305" s="39">
        <v>1</v>
      </c>
      <c r="J305" s="39" t="s">
        <v>2416</v>
      </c>
      <c r="K305" s="39">
        <v>0</v>
      </c>
      <c r="L305" s="39">
        <v>0</v>
      </c>
      <c r="M305" s="39">
        <v>2</v>
      </c>
      <c r="N305" s="39">
        <v>3</v>
      </c>
      <c r="O305" s="39">
        <v>0</v>
      </c>
      <c r="P305" s="39">
        <v>9</v>
      </c>
      <c r="Q305" s="39">
        <v>0</v>
      </c>
      <c r="R305" s="39">
        <v>1</v>
      </c>
      <c r="S305" s="39">
        <v>0</v>
      </c>
      <c r="T305" s="39">
        <v>0</v>
      </c>
      <c r="U305" s="39" t="s">
        <v>2415</v>
      </c>
      <c r="V305" s="39" t="s">
        <v>2415</v>
      </c>
      <c r="W305" s="39" t="s">
        <v>2415</v>
      </c>
      <c r="X305" s="39" t="s">
        <v>2415</v>
      </c>
      <c r="Y305" s="39" t="s">
        <v>2415</v>
      </c>
      <c r="Z305" s="39">
        <v>4</v>
      </c>
    </row>
    <row r="306" spans="1:26">
      <c r="A306" s="40">
        <v>39995</v>
      </c>
      <c r="B306" s="39" t="s">
        <v>2349</v>
      </c>
      <c r="C306" s="39" t="s">
        <v>2409</v>
      </c>
      <c r="D306" s="39" t="s">
        <v>2403</v>
      </c>
      <c r="E306" s="39" t="s">
        <v>2422</v>
      </c>
      <c r="F306" s="39">
        <v>69</v>
      </c>
      <c r="G306" s="39">
        <v>33</v>
      </c>
      <c r="H306" s="39">
        <v>13</v>
      </c>
      <c r="I306" s="39">
        <v>1</v>
      </c>
      <c r="J306" s="39" t="s">
        <v>2414</v>
      </c>
      <c r="K306" s="39">
        <v>0</v>
      </c>
      <c r="L306" s="39">
        <v>2</v>
      </c>
      <c r="M306" s="39">
        <v>0</v>
      </c>
      <c r="N306" s="39">
        <v>2</v>
      </c>
      <c r="O306" s="39">
        <v>0</v>
      </c>
      <c r="P306" s="39">
        <v>6</v>
      </c>
      <c r="Q306" s="39">
        <v>0</v>
      </c>
      <c r="R306" s="39">
        <v>1</v>
      </c>
      <c r="S306" s="39">
        <v>0</v>
      </c>
      <c r="T306" s="39">
        <v>0</v>
      </c>
      <c r="U306" s="39" t="s">
        <v>2414</v>
      </c>
      <c r="V306" s="39" t="s">
        <v>2414</v>
      </c>
      <c r="W306" s="39" t="s">
        <v>2414</v>
      </c>
      <c r="X306" s="39" t="s">
        <v>2414</v>
      </c>
      <c r="Y306" s="39" t="s">
        <v>2414</v>
      </c>
      <c r="Z306" s="39">
        <v>11</v>
      </c>
    </row>
    <row r="307" spans="1:26">
      <c r="A307" s="40">
        <v>39995</v>
      </c>
      <c r="B307" s="39" t="s">
        <v>2349</v>
      </c>
      <c r="C307" s="39" t="s">
        <v>2409</v>
      </c>
      <c r="D307" s="39" t="s">
        <v>2410</v>
      </c>
      <c r="E307" s="39" t="s">
        <v>1550</v>
      </c>
      <c r="F307" s="39">
        <v>19</v>
      </c>
      <c r="G307" s="39">
        <v>5</v>
      </c>
      <c r="H307" s="39">
        <v>7</v>
      </c>
      <c r="I307" s="39">
        <v>1</v>
      </c>
      <c r="J307" s="39" t="s">
        <v>2414</v>
      </c>
      <c r="K307" s="39">
        <v>0</v>
      </c>
      <c r="L307" s="39">
        <v>1</v>
      </c>
      <c r="M307" s="39">
        <v>1</v>
      </c>
      <c r="N307" s="39">
        <v>1</v>
      </c>
      <c r="O307" s="39">
        <v>0</v>
      </c>
      <c r="P307" s="39">
        <v>1</v>
      </c>
      <c r="Q307" s="39">
        <v>0</v>
      </c>
      <c r="R307" s="39">
        <v>1</v>
      </c>
      <c r="S307" s="39">
        <v>0</v>
      </c>
      <c r="T307" s="39">
        <v>0</v>
      </c>
      <c r="U307" s="39" t="s">
        <v>2416</v>
      </c>
      <c r="V307" s="39" t="s">
        <v>2416</v>
      </c>
      <c r="W307" s="39" t="s">
        <v>2416</v>
      </c>
      <c r="X307" s="39" t="s">
        <v>2416</v>
      </c>
      <c r="Y307" s="39" t="s">
        <v>2416</v>
      </c>
      <c r="Z307" s="39">
        <v>1</v>
      </c>
    </row>
    <row r="308" spans="1:26">
      <c r="A308" s="40">
        <v>39995</v>
      </c>
      <c r="B308" s="39" t="s">
        <v>2349</v>
      </c>
      <c r="C308" s="39" t="s">
        <v>2409</v>
      </c>
      <c r="D308" s="39" t="s">
        <v>2410</v>
      </c>
      <c r="E308" s="39" t="s">
        <v>2420</v>
      </c>
      <c r="F308" s="39">
        <v>163</v>
      </c>
      <c r="G308" s="39">
        <v>80</v>
      </c>
      <c r="H308" s="39">
        <v>40</v>
      </c>
      <c r="I308" s="39">
        <v>2</v>
      </c>
      <c r="J308" s="39" t="s">
        <v>2414</v>
      </c>
      <c r="K308" s="39">
        <v>0</v>
      </c>
      <c r="L308" s="39">
        <v>2</v>
      </c>
      <c r="M308" s="39">
        <v>2</v>
      </c>
      <c r="N308" s="39">
        <v>5</v>
      </c>
      <c r="O308" s="39">
        <v>0</v>
      </c>
      <c r="P308" s="39">
        <v>15</v>
      </c>
      <c r="Q308" s="39">
        <v>0</v>
      </c>
      <c r="R308" s="39">
        <v>2</v>
      </c>
      <c r="S308" s="39">
        <v>0</v>
      </c>
      <c r="T308" s="39">
        <v>0</v>
      </c>
      <c r="U308" s="39" t="s">
        <v>2415</v>
      </c>
      <c r="V308" s="39" t="s">
        <v>2415</v>
      </c>
      <c r="W308" s="39" t="s">
        <v>2415</v>
      </c>
      <c r="X308" s="39" t="s">
        <v>2415</v>
      </c>
      <c r="Y308" s="39" t="s">
        <v>2415</v>
      </c>
      <c r="Z308" s="39">
        <v>15</v>
      </c>
    </row>
    <row r="309" spans="1:26">
      <c r="A309" s="40">
        <v>39995</v>
      </c>
      <c r="B309" s="39" t="s">
        <v>2349</v>
      </c>
      <c r="C309" s="39" t="s">
        <v>2409</v>
      </c>
      <c r="D309" s="39" t="s">
        <v>2410</v>
      </c>
      <c r="E309" s="39" t="s">
        <v>2421</v>
      </c>
      <c r="F309" s="39">
        <v>97</v>
      </c>
      <c r="G309" s="39">
        <v>47</v>
      </c>
      <c r="H309" s="39">
        <v>30</v>
      </c>
      <c r="I309" s="39">
        <v>1</v>
      </c>
      <c r="J309" s="39" t="s">
        <v>2416</v>
      </c>
      <c r="K309" s="39">
        <v>0</v>
      </c>
      <c r="L309" s="39">
        <v>0</v>
      </c>
      <c r="M309" s="39">
        <v>2</v>
      </c>
      <c r="N309" s="39">
        <v>3</v>
      </c>
      <c r="O309" s="39">
        <v>0</v>
      </c>
      <c r="P309" s="39">
        <v>9</v>
      </c>
      <c r="Q309" s="39">
        <v>0</v>
      </c>
      <c r="R309" s="39">
        <v>1</v>
      </c>
      <c r="S309" s="39">
        <v>0</v>
      </c>
      <c r="T309" s="39">
        <v>0</v>
      </c>
      <c r="U309" s="39" t="s">
        <v>2414</v>
      </c>
      <c r="V309" s="39" t="s">
        <v>2414</v>
      </c>
      <c r="W309" s="39" t="s">
        <v>2414</v>
      </c>
      <c r="X309" s="39" t="s">
        <v>2414</v>
      </c>
      <c r="Y309" s="39" t="s">
        <v>2414</v>
      </c>
      <c r="Z309" s="39">
        <v>4</v>
      </c>
    </row>
    <row r="310" spans="1:26">
      <c r="A310" s="40">
        <v>39995</v>
      </c>
      <c r="B310" s="39" t="s">
        <v>2349</v>
      </c>
      <c r="C310" s="39" t="s">
        <v>2409</v>
      </c>
      <c r="D310" s="39" t="s">
        <v>2410</v>
      </c>
      <c r="E310" s="39" t="s">
        <v>2422</v>
      </c>
      <c r="F310" s="39">
        <v>66</v>
      </c>
      <c r="G310" s="39">
        <v>33</v>
      </c>
      <c r="H310" s="39">
        <v>10</v>
      </c>
      <c r="I310" s="39">
        <v>1</v>
      </c>
      <c r="J310" s="39" t="s">
        <v>2414</v>
      </c>
      <c r="K310" s="39">
        <v>0</v>
      </c>
      <c r="L310" s="39">
        <v>2</v>
      </c>
      <c r="M310" s="39">
        <v>0</v>
      </c>
      <c r="N310" s="39">
        <v>2</v>
      </c>
      <c r="O310" s="39">
        <v>0</v>
      </c>
      <c r="P310" s="39">
        <v>6</v>
      </c>
      <c r="Q310" s="39">
        <v>0</v>
      </c>
      <c r="R310" s="39">
        <v>1</v>
      </c>
      <c r="S310" s="39">
        <v>0</v>
      </c>
      <c r="T310" s="39">
        <v>0</v>
      </c>
      <c r="U310" s="39" t="s">
        <v>2416</v>
      </c>
      <c r="V310" s="39" t="s">
        <v>2416</v>
      </c>
      <c r="W310" s="39" t="s">
        <v>2416</v>
      </c>
      <c r="X310" s="39" t="s">
        <v>2416</v>
      </c>
      <c r="Y310" s="39" t="s">
        <v>2416</v>
      </c>
      <c r="Z310" s="39">
        <v>11</v>
      </c>
    </row>
    <row r="311" spans="1:26">
      <c r="A311" s="40">
        <v>39995</v>
      </c>
      <c r="B311" s="39" t="s">
        <v>2349</v>
      </c>
      <c r="C311" s="39" t="s">
        <v>2409</v>
      </c>
      <c r="D311" s="39" t="s">
        <v>2411</v>
      </c>
      <c r="E311" s="39" t="s">
        <v>1550</v>
      </c>
      <c r="F311" s="39">
        <v>1</v>
      </c>
      <c r="G311" s="39">
        <v>0</v>
      </c>
      <c r="H311" s="39">
        <v>1</v>
      </c>
      <c r="I311" s="39">
        <v>0</v>
      </c>
      <c r="J311" s="39" t="s">
        <v>2414</v>
      </c>
      <c r="K311" s="39">
        <v>0</v>
      </c>
      <c r="L311" s="39">
        <v>0</v>
      </c>
      <c r="M311" s="39">
        <v>0</v>
      </c>
      <c r="N311" s="39">
        <v>0</v>
      </c>
      <c r="O311" s="39">
        <v>0</v>
      </c>
      <c r="P311" s="39">
        <v>0</v>
      </c>
      <c r="Q311" s="39">
        <v>0</v>
      </c>
      <c r="R311" s="39">
        <v>0</v>
      </c>
      <c r="S311" s="39">
        <v>0</v>
      </c>
      <c r="T311" s="39">
        <v>0</v>
      </c>
      <c r="U311" s="39" t="s">
        <v>2415</v>
      </c>
      <c r="V311" s="39" t="s">
        <v>2415</v>
      </c>
      <c r="W311" s="39" t="s">
        <v>2415</v>
      </c>
      <c r="X311" s="39" t="s">
        <v>2415</v>
      </c>
      <c r="Y311" s="39" t="s">
        <v>2415</v>
      </c>
      <c r="Z311" s="39">
        <v>0</v>
      </c>
    </row>
    <row r="312" spans="1:26">
      <c r="A312" s="40">
        <v>39995</v>
      </c>
      <c r="B312" s="39" t="s">
        <v>2349</v>
      </c>
      <c r="C312" s="39" t="s">
        <v>2409</v>
      </c>
      <c r="D312" s="39" t="s">
        <v>2411</v>
      </c>
      <c r="E312" s="39" t="s">
        <v>2420</v>
      </c>
      <c r="F312" s="39">
        <v>8</v>
      </c>
      <c r="G312" s="39">
        <v>0</v>
      </c>
      <c r="H312" s="39">
        <v>8</v>
      </c>
      <c r="I312" s="39">
        <v>0</v>
      </c>
      <c r="J312" s="39" t="s">
        <v>2414</v>
      </c>
      <c r="K312" s="39">
        <v>0</v>
      </c>
      <c r="L312" s="39">
        <v>0</v>
      </c>
      <c r="M312" s="39">
        <v>0</v>
      </c>
      <c r="N312" s="39">
        <v>0</v>
      </c>
      <c r="O312" s="39">
        <v>0</v>
      </c>
      <c r="P312" s="39">
        <v>0</v>
      </c>
      <c r="Q312" s="39">
        <v>0</v>
      </c>
      <c r="R312" s="39">
        <v>0</v>
      </c>
      <c r="S312" s="39">
        <v>0</v>
      </c>
      <c r="T312" s="39">
        <v>0</v>
      </c>
      <c r="U312" s="39" t="s">
        <v>2414</v>
      </c>
      <c r="V312" s="39" t="s">
        <v>2414</v>
      </c>
      <c r="W312" s="39" t="s">
        <v>2414</v>
      </c>
      <c r="X312" s="39" t="s">
        <v>2414</v>
      </c>
      <c r="Y312" s="39" t="s">
        <v>2414</v>
      </c>
      <c r="Z312" s="39">
        <v>0</v>
      </c>
    </row>
    <row r="313" spans="1:26">
      <c r="A313" s="40">
        <v>39995</v>
      </c>
      <c r="B313" s="39" t="s">
        <v>2349</v>
      </c>
      <c r="C313" s="39" t="s">
        <v>2409</v>
      </c>
      <c r="D313" s="39" t="s">
        <v>2411</v>
      </c>
      <c r="E313" s="39" t="s">
        <v>2421</v>
      </c>
      <c r="F313" s="39">
        <v>5</v>
      </c>
      <c r="G313" s="39">
        <v>0</v>
      </c>
      <c r="H313" s="39">
        <v>5</v>
      </c>
      <c r="I313" s="39">
        <v>0</v>
      </c>
      <c r="J313" s="39" t="s">
        <v>2416</v>
      </c>
      <c r="K313" s="39">
        <v>0</v>
      </c>
      <c r="L313" s="39">
        <v>0</v>
      </c>
      <c r="M313" s="39">
        <v>0</v>
      </c>
      <c r="N313" s="39">
        <v>0</v>
      </c>
      <c r="O313" s="39">
        <v>0</v>
      </c>
      <c r="P313" s="39">
        <v>0</v>
      </c>
      <c r="Q313" s="39">
        <v>0</v>
      </c>
      <c r="R313" s="39">
        <v>0</v>
      </c>
      <c r="S313" s="39">
        <v>0</v>
      </c>
      <c r="T313" s="39">
        <v>0</v>
      </c>
      <c r="U313" s="39" t="s">
        <v>2416</v>
      </c>
      <c r="V313" s="39" t="s">
        <v>2416</v>
      </c>
      <c r="W313" s="39" t="s">
        <v>2416</v>
      </c>
      <c r="X313" s="39" t="s">
        <v>2416</v>
      </c>
      <c r="Y313" s="39" t="s">
        <v>2416</v>
      </c>
      <c r="Z313" s="39">
        <v>0</v>
      </c>
    </row>
    <row r="314" spans="1:26">
      <c r="A314" s="40">
        <v>39995</v>
      </c>
      <c r="B314" s="39" t="s">
        <v>2349</v>
      </c>
      <c r="C314" s="39" t="s">
        <v>2409</v>
      </c>
      <c r="D314" s="39" t="s">
        <v>2411</v>
      </c>
      <c r="E314" s="39" t="s">
        <v>2422</v>
      </c>
      <c r="F314" s="39">
        <v>3</v>
      </c>
      <c r="G314" s="39">
        <v>0</v>
      </c>
      <c r="H314" s="39">
        <v>3</v>
      </c>
      <c r="I314" s="39">
        <v>0</v>
      </c>
      <c r="J314" s="39" t="s">
        <v>2414</v>
      </c>
      <c r="K314" s="39">
        <v>0</v>
      </c>
      <c r="L314" s="39">
        <v>0</v>
      </c>
      <c r="M314" s="39">
        <v>0</v>
      </c>
      <c r="N314" s="39">
        <v>0</v>
      </c>
      <c r="O314" s="39">
        <v>0</v>
      </c>
      <c r="P314" s="39">
        <v>0</v>
      </c>
      <c r="Q314" s="39">
        <v>0</v>
      </c>
      <c r="R314" s="39">
        <v>0</v>
      </c>
      <c r="S314" s="39">
        <v>0</v>
      </c>
      <c r="T314" s="39">
        <v>0</v>
      </c>
      <c r="U314" s="39" t="s">
        <v>2415</v>
      </c>
      <c r="V314" s="39" t="s">
        <v>2415</v>
      </c>
      <c r="W314" s="39" t="s">
        <v>2415</v>
      </c>
      <c r="X314" s="39" t="s">
        <v>2415</v>
      </c>
      <c r="Y314" s="39" t="s">
        <v>2415</v>
      </c>
      <c r="Z314" s="39">
        <v>0</v>
      </c>
    </row>
    <row r="315" spans="1:26">
      <c r="A315" s="40">
        <v>39995</v>
      </c>
      <c r="B315" s="39" t="s">
        <v>2349</v>
      </c>
      <c r="C315" s="39" t="s">
        <v>1523</v>
      </c>
      <c r="D315" s="39" t="s">
        <v>2403</v>
      </c>
      <c r="E315" s="39" t="s">
        <v>1550</v>
      </c>
      <c r="F315" s="39" t="s">
        <v>2414</v>
      </c>
      <c r="G315" s="39" t="s">
        <v>2414</v>
      </c>
      <c r="H315" s="39" t="s">
        <v>2414</v>
      </c>
      <c r="I315" s="39" t="s">
        <v>2414</v>
      </c>
      <c r="J315" s="39" t="s">
        <v>2414</v>
      </c>
      <c r="K315" s="39" t="s">
        <v>2414</v>
      </c>
      <c r="L315" s="39" t="s">
        <v>2414</v>
      </c>
      <c r="M315" s="39" t="s">
        <v>2414</v>
      </c>
      <c r="N315" s="39" t="s">
        <v>2414</v>
      </c>
      <c r="O315" s="39" t="s">
        <v>2414</v>
      </c>
      <c r="P315" s="39" t="s">
        <v>2414</v>
      </c>
      <c r="Q315" s="39" t="s">
        <v>2414</v>
      </c>
      <c r="R315" s="39" t="s">
        <v>2414</v>
      </c>
      <c r="S315" s="39" t="s">
        <v>2414</v>
      </c>
      <c r="T315" s="39" t="s">
        <v>2414</v>
      </c>
      <c r="U315" s="39" t="s">
        <v>2414</v>
      </c>
      <c r="V315" s="39" t="s">
        <v>2414</v>
      </c>
      <c r="W315" s="39" t="s">
        <v>2414</v>
      </c>
      <c r="X315" s="39" t="s">
        <v>2414</v>
      </c>
      <c r="Y315" s="39" t="s">
        <v>2414</v>
      </c>
      <c r="Z315" s="39" t="s">
        <v>2414</v>
      </c>
    </row>
    <row r="316" spans="1:26">
      <c r="A316" s="40">
        <v>39995</v>
      </c>
      <c r="B316" s="39" t="s">
        <v>2349</v>
      </c>
      <c r="C316" s="39" t="s">
        <v>1523</v>
      </c>
      <c r="D316" s="39" t="s">
        <v>2403</v>
      </c>
      <c r="E316" s="39" t="s">
        <v>2420</v>
      </c>
      <c r="F316" s="39" t="s">
        <v>2414</v>
      </c>
      <c r="G316" s="39" t="s">
        <v>2414</v>
      </c>
      <c r="H316" s="39" t="s">
        <v>2414</v>
      </c>
      <c r="I316" s="39" t="s">
        <v>2414</v>
      </c>
      <c r="J316" s="39" t="s">
        <v>2414</v>
      </c>
      <c r="K316" s="39" t="s">
        <v>2414</v>
      </c>
      <c r="L316" s="39" t="s">
        <v>2414</v>
      </c>
      <c r="M316" s="39" t="s">
        <v>2414</v>
      </c>
      <c r="N316" s="39" t="s">
        <v>2414</v>
      </c>
      <c r="O316" s="39" t="s">
        <v>2414</v>
      </c>
      <c r="P316" s="39" t="s">
        <v>2414</v>
      </c>
      <c r="Q316" s="39" t="s">
        <v>2414</v>
      </c>
      <c r="R316" s="39" t="s">
        <v>2414</v>
      </c>
      <c r="S316" s="39" t="s">
        <v>2414</v>
      </c>
      <c r="T316" s="39" t="s">
        <v>2414</v>
      </c>
      <c r="U316" s="39" t="s">
        <v>2416</v>
      </c>
      <c r="V316" s="39" t="s">
        <v>2416</v>
      </c>
      <c r="W316" s="39" t="s">
        <v>2416</v>
      </c>
      <c r="X316" s="39" t="s">
        <v>2416</v>
      </c>
      <c r="Y316" s="39" t="s">
        <v>2416</v>
      </c>
      <c r="Z316" s="39" t="s">
        <v>2414</v>
      </c>
    </row>
    <row r="317" spans="1:26">
      <c r="A317" s="40">
        <v>39995</v>
      </c>
      <c r="B317" s="39" t="s">
        <v>2349</v>
      </c>
      <c r="C317" s="39" t="s">
        <v>1523</v>
      </c>
      <c r="D317" s="39" t="s">
        <v>2403</v>
      </c>
      <c r="E317" s="39" t="s">
        <v>2421</v>
      </c>
      <c r="F317" s="39" t="s">
        <v>2414</v>
      </c>
      <c r="G317" s="39" t="s">
        <v>2414</v>
      </c>
      <c r="H317" s="39" t="s">
        <v>2414</v>
      </c>
      <c r="I317" s="39" t="s">
        <v>2414</v>
      </c>
      <c r="J317" s="39" t="s">
        <v>2416</v>
      </c>
      <c r="K317" s="39" t="s">
        <v>2414</v>
      </c>
      <c r="L317" s="39" t="s">
        <v>2414</v>
      </c>
      <c r="M317" s="39" t="s">
        <v>2414</v>
      </c>
      <c r="N317" s="39" t="s">
        <v>2414</v>
      </c>
      <c r="O317" s="39" t="s">
        <v>2414</v>
      </c>
      <c r="P317" s="39" t="s">
        <v>2414</v>
      </c>
      <c r="Q317" s="39" t="s">
        <v>2414</v>
      </c>
      <c r="R317" s="39" t="s">
        <v>2414</v>
      </c>
      <c r="S317" s="39" t="s">
        <v>2414</v>
      </c>
      <c r="T317" s="39" t="s">
        <v>2414</v>
      </c>
      <c r="U317" s="39" t="s">
        <v>2415</v>
      </c>
      <c r="V317" s="39" t="s">
        <v>2415</v>
      </c>
      <c r="W317" s="39" t="s">
        <v>2415</v>
      </c>
      <c r="X317" s="39" t="s">
        <v>2415</v>
      </c>
      <c r="Y317" s="39" t="s">
        <v>2415</v>
      </c>
      <c r="Z317" s="39" t="s">
        <v>2414</v>
      </c>
    </row>
    <row r="318" spans="1:26">
      <c r="A318" s="40">
        <v>39995</v>
      </c>
      <c r="B318" s="39" t="s">
        <v>2349</v>
      </c>
      <c r="C318" s="39" t="s">
        <v>1523</v>
      </c>
      <c r="D318" s="39" t="s">
        <v>2403</v>
      </c>
      <c r="E318" s="39" t="s">
        <v>2422</v>
      </c>
      <c r="F318" s="39" t="s">
        <v>2416</v>
      </c>
      <c r="G318" s="39" t="s">
        <v>2416</v>
      </c>
      <c r="H318" s="39" t="s">
        <v>2416</v>
      </c>
      <c r="I318" s="39" t="s">
        <v>2416</v>
      </c>
      <c r="J318" s="39" t="s">
        <v>2414</v>
      </c>
      <c r="K318" s="39" t="s">
        <v>2416</v>
      </c>
      <c r="L318" s="39" t="s">
        <v>2416</v>
      </c>
      <c r="M318" s="39" t="s">
        <v>2416</v>
      </c>
      <c r="N318" s="39" t="s">
        <v>2416</v>
      </c>
      <c r="O318" s="39" t="s">
        <v>2416</v>
      </c>
      <c r="P318" s="39" t="s">
        <v>2416</v>
      </c>
      <c r="Q318" s="39" t="s">
        <v>2416</v>
      </c>
      <c r="R318" s="39" t="s">
        <v>2416</v>
      </c>
      <c r="S318" s="39" t="s">
        <v>2416</v>
      </c>
      <c r="T318" s="39" t="s">
        <v>2416</v>
      </c>
      <c r="U318" s="39" t="s">
        <v>2414</v>
      </c>
      <c r="V318" s="39" t="s">
        <v>2414</v>
      </c>
      <c r="W318" s="39" t="s">
        <v>2414</v>
      </c>
      <c r="X318" s="39" t="s">
        <v>2414</v>
      </c>
      <c r="Y318" s="39" t="s">
        <v>2414</v>
      </c>
      <c r="Z318" s="39" t="s">
        <v>2416</v>
      </c>
    </row>
    <row r="319" spans="1:26">
      <c r="A319" s="40">
        <v>39995</v>
      </c>
      <c r="B319" s="39" t="s">
        <v>2351</v>
      </c>
      <c r="C319" s="39" t="s">
        <v>2407</v>
      </c>
      <c r="D319" s="39" t="s">
        <v>2403</v>
      </c>
      <c r="E319" s="39" t="s">
        <v>1550</v>
      </c>
      <c r="F319" s="39">
        <v>225</v>
      </c>
      <c r="G319" s="39">
        <v>78</v>
      </c>
      <c r="H319" s="39">
        <v>42</v>
      </c>
      <c r="I319" s="39">
        <v>29</v>
      </c>
      <c r="J319" s="39" t="s">
        <v>2414</v>
      </c>
      <c r="K319" s="39">
        <v>3</v>
      </c>
      <c r="L319" s="39">
        <v>8</v>
      </c>
      <c r="M319" s="39">
        <v>5</v>
      </c>
      <c r="N319" s="39">
        <v>7</v>
      </c>
      <c r="O319" s="39">
        <v>8</v>
      </c>
      <c r="P319" s="39">
        <v>8</v>
      </c>
      <c r="Q319" s="39">
        <v>7</v>
      </c>
      <c r="R319" s="39">
        <v>10</v>
      </c>
      <c r="S319" s="39">
        <v>9</v>
      </c>
      <c r="T319" s="39">
        <v>8</v>
      </c>
      <c r="U319" s="39" t="s">
        <v>2416</v>
      </c>
      <c r="V319" s="39" t="s">
        <v>2416</v>
      </c>
      <c r="W319" s="39" t="s">
        <v>2416</v>
      </c>
      <c r="X319" s="39" t="s">
        <v>2416</v>
      </c>
      <c r="Y319" s="39" t="s">
        <v>2416</v>
      </c>
      <c r="Z319" s="39">
        <v>3</v>
      </c>
    </row>
    <row r="320" spans="1:26">
      <c r="A320" s="40">
        <v>39995</v>
      </c>
      <c r="B320" s="39" t="s">
        <v>2351</v>
      </c>
      <c r="C320" s="39" t="s">
        <v>2407</v>
      </c>
      <c r="D320" s="39" t="s">
        <v>2403</v>
      </c>
      <c r="E320" s="39" t="s">
        <v>2420</v>
      </c>
      <c r="F320" s="39">
        <v>1684</v>
      </c>
      <c r="G320" s="39">
        <v>436</v>
      </c>
      <c r="H320" s="39">
        <v>234</v>
      </c>
      <c r="I320" s="39">
        <v>275</v>
      </c>
      <c r="J320" s="39" t="s">
        <v>2414</v>
      </c>
      <c r="K320" s="39">
        <v>7</v>
      </c>
      <c r="L320" s="39">
        <v>53</v>
      </c>
      <c r="M320" s="39">
        <v>12</v>
      </c>
      <c r="N320" s="39">
        <v>58</v>
      </c>
      <c r="O320" s="39">
        <v>163</v>
      </c>
      <c r="P320" s="39">
        <v>99</v>
      </c>
      <c r="Q320" s="39">
        <v>102</v>
      </c>
      <c r="R320" s="39">
        <v>87</v>
      </c>
      <c r="S320" s="39">
        <v>55</v>
      </c>
      <c r="T320" s="39">
        <v>64</v>
      </c>
      <c r="U320" s="39" t="s">
        <v>2415</v>
      </c>
      <c r="V320" s="39" t="s">
        <v>2415</v>
      </c>
      <c r="W320" s="39" t="s">
        <v>2415</v>
      </c>
      <c r="X320" s="39" t="s">
        <v>2415</v>
      </c>
      <c r="Y320" s="39" t="s">
        <v>2415</v>
      </c>
      <c r="Z320" s="39">
        <v>39</v>
      </c>
    </row>
    <row r="321" spans="1:26">
      <c r="A321" s="40">
        <v>39995</v>
      </c>
      <c r="B321" s="39" t="s">
        <v>2351</v>
      </c>
      <c r="C321" s="39" t="s">
        <v>2407</v>
      </c>
      <c r="D321" s="39" t="s">
        <v>2403</v>
      </c>
      <c r="E321" s="39" t="s">
        <v>2421</v>
      </c>
      <c r="F321" s="39">
        <v>590</v>
      </c>
      <c r="G321" s="39">
        <v>171</v>
      </c>
      <c r="H321" s="39">
        <v>81</v>
      </c>
      <c r="I321" s="39">
        <v>105</v>
      </c>
      <c r="J321" s="39" t="s">
        <v>2416</v>
      </c>
      <c r="K321" s="39">
        <v>2</v>
      </c>
      <c r="L321" s="39">
        <v>11</v>
      </c>
      <c r="M321" s="39">
        <v>3</v>
      </c>
      <c r="N321" s="39">
        <v>17</v>
      </c>
      <c r="O321" s="39">
        <v>52</v>
      </c>
      <c r="P321" s="39">
        <v>25</v>
      </c>
      <c r="Q321" s="39">
        <v>31</v>
      </c>
      <c r="R321" s="39">
        <v>29</v>
      </c>
      <c r="S321" s="39">
        <v>23</v>
      </c>
      <c r="T321" s="39">
        <v>19</v>
      </c>
      <c r="U321" s="39" t="s">
        <v>2414</v>
      </c>
      <c r="V321" s="39" t="s">
        <v>2414</v>
      </c>
      <c r="W321" s="39" t="s">
        <v>2414</v>
      </c>
      <c r="X321" s="39" t="s">
        <v>2414</v>
      </c>
      <c r="Y321" s="39" t="s">
        <v>2414</v>
      </c>
      <c r="Z321" s="39">
        <v>21</v>
      </c>
    </row>
    <row r="322" spans="1:26">
      <c r="A322" s="40">
        <v>39995</v>
      </c>
      <c r="B322" s="39" t="s">
        <v>2351</v>
      </c>
      <c r="C322" s="39" t="s">
        <v>2407</v>
      </c>
      <c r="D322" s="39" t="s">
        <v>2403</v>
      </c>
      <c r="E322" s="39" t="s">
        <v>2422</v>
      </c>
      <c r="F322" s="39">
        <v>1094</v>
      </c>
      <c r="G322" s="39">
        <v>265</v>
      </c>
      <c r="H322" s="39">
        <v>153</v>
      </c>
      <c r="I322" s="39">
        <v>170</v>
      </c>
      <c r="J322" s="39" t="s">
        <v>2414</v>
      </c>
      <c r="K322" s="39">
        <v>5</v>
      </c>
      <c r="L322" s="39">
        <v>42</v>
      </c>
      <c r="M322" s="39">
        <v>9</v>
      </c>
      <c r="N322" s="39">
        <v>41</v>
      </c>
      <c r="O322" s="39">
        <v>111</v>
      </c>
      <c r="P322" s="39">
        <v>74</v>
      </c>
      <c r="Q322" s="39">
        <v>71</v>
      </c>
      <c r="R322" s="39">
        <v>58</v>
      </c>
      <c r="S322" s="39">
        <v>32</v>
      </c>
      <c r="T322" s="39">
        <v>45</v>
      </c>
      <c r="U322" s="39" t="s">
        <v>2416</v>
      </c>
      <c r="V322" s="39" t="s">
        <v>2416</v>
      </c>
      <c r="W322" s="39" t="s">
        <v>2416</v>
      </c>
      <c r="X322" s="39" t="s">
        <v>2416</v>
      </c>
      <c r="Y322" s="39" t="s">
        <v>2416</v>
      </c>
      <c r="Z322" s="39">
        <v>18</v>
      </c>
    </row>
    <row r="323" spans="1:26">
      <c r="A323" s="40">
        <v>39995</v>
      </c>
      <c r="B323" s="39" t="s">
        <v>2351</v>
      </c>
      <c r="C323" s="39" t="s">
        <v>2408</v>
      </c>
      <c r="D323" s="39" t="s">
        <v>2403</v>
      </c>
      <c r="E323" s="39" t="s">
        <v>1550</v>
      </c>
      <c r="F323" s="39">
        <v>124</v>
      </c>
      <c r="G323" s="39">
        <v>44</v>
      </c>
      <c r="H323" s="39">
        <v>23</v>
      </c>
      <c r="I323" s="39">
        <v>16</v>
      </c>
      <c r="J323" s="39" t="s">
        <v>2414</v>
      </c>
      <c r="K323" s="39">
        <v>2</v>
      </c>
      <c r="L323" s="39">
        <v>4</v>
      </c>
      <c r="M323" s="39">
        <v>5</v>
      </c>
      <c r="N323" s="39">
        <v>2</v>
      </c>
      <c r="O323" s="39">
        <v>2</v>
      </c>
      <c r="P323" s="39">
        <v>3</v>
      </c>
      <c r="Q323" s="39">
        <v>4</v>
      </c>
      <c r="R323" s="39">
        <v>7</v>
      </c>
      <c r="S323" s="39">
        <v>5</v>
      </c>
      <c r="T323" s="39">
        <v>7</v>
      </c>
      <c r="U323" s="39" t="s">
        <v>2415</v>
      </c>
      <c r="V323" s="39" t="s">
        <v>2415</v>
      </c>
      <c r="W323" s="39" t="s">
        <v>2415</v>
      </c>
      <c r="X323" s="39" t="s">
        <v>2415</v>
      </c>
      <c r="Y323" s="39" t="s">
        <v>2415</v>
      </c>
      <c r="Z323" s="39">
        <v>0</v>
      </c>
    </row>
    <row r="324" spans="1:26">
      <c r="A324" s="40">
        <v>39995</v>
      </c>
      <c r="B324" s="39" t="s">
        <v>2351</v>
      </c>
      <c r="C324" s="39" t="s">
        <v>2408</v>
      </c>
      <c r="D324" s="39" t="s">
        <v>2403</v>
      </c>
      <c r="E324" s="39" t="s">
        <v>2420</v>
      </c>
      <c r="F324" s="39">
        <v>339</v>
      </c>
      <c r="G324" s="39">
        <v>102</v>
      </c>
      <c r="H324" s="39">
        <v>55</v>
      </c>
      <c r="I324" s="39">
        <v>45</v>
      </c>
      <c r="J324" s="39" t="s">
        <v>2414</v>
      </c>
      <c r="K324" s="39">
        <v>4</v>
      </c>
      <c r="L324" s="39">
        <v>13</v>
      </c>
      <c r="M324" s="39">
        <v>12</v>
      </c>
      <c r="N324" s="39">
        <v>9</v>
      </c>
      <c r="O324" s="39">
        <v>15</v>
      </c>
      <c r="P324" s="39">
        <v>3</v>
      </c>
      <c r="Q324" s="39">
        <v>12</v>
      </c>
      <c r="R324" s="39">
        <v>26</v>
      </c>
      <c r="S324" s="39">
        <v>19</v>
      </c>
      <c r="T324" s="39">
        <v>24</v>
      </c>
      <c r="U324" s="39" t="s">
        <v>2414</v>
      </c>
      <c r="V324" s="39" t="s">
        <v>2414</v>
      </c>
      <c r="W324" s="39" t="s">
        <v>2414</v>
      </c>
      <c r="X324" s="39" t="s">
        <v>2414</v>
      </c>
      <c r="Y324" s="39" t="s">
        <v>2414</v>
      </c>
      <c r="Z324" s="39">
        <v>0</v>
      </c>
    </row>
    <row r="325" spans="1:26">
      <c r="A325" s="40">
        <v>39995</v>
      </c>
      <c r="B325" s="39" t="s">
        <v>2351</v>
      </c>
      <c r="C325" s="39" t="s">
        <v>2408</v>
      </c>
      <c r="D325" s="39" t="s">
        <v>2403</v>
      </c>
      <c r="E325" s="39" t="s">
        <v>2421</v>
      </c>
      <c r="F325" s="39">
        <v>101</v>
      </c>
      <c r="G325" s="39">
        <v>36</v>
      </c>
      <c r="H325" s="39">
        <v>10</v>
      </c>
      <c r="I325" s="39">
        <v>15</v>
      </c>
      <c r="J325" s="39" t="s">
        <v>2416</v>
      </c>
      <c r="K325" s="39">
        <v>1</v>
      </c>
      <c r="L325" s="39">
        <v>2</v>
      </c>
      <c r="M325" s="39">
        <v>3</v>
      </c>
      <c r="N325" s="39">
        <v>3</v>
      </c>
      <c r="O325" s="39">
        <v>2</v>
      </c>
      <c r="P325" s="39">
        <v>1</v>
      </c>
      <c r="Q325" s="39">
        <v>3</v>
      </c>
      <c r="R325" s="39">
        <v>8</v>
      </c>
      <c r="S325" s="39">
        <v>11</v>
      </c>
      <c r="T325" s="39">
        <v>6</v>
      </c>
      <c r="U325" s="39" t="s">
        <v>2416</v>
      </c>
      <c r="V325" s="39" t="s">
        <v>2416</v>
      </c>
      <c r="W325" s="39" t="s">
        <v>2416</v>
      </c>
      <c r="X325" s="39" t="s">
        <v>2416</v>
      </c>
      <c r="Y325" s="39" t="s">
        <v>2416</v>
      </c>
      <c r="Z325" s="39">
        <v>0</v>
      </c>
    </row>
    <row r="326" spans="1:26">
      <c r="A326" s="40">
        <v>39995</v>
      </c>
      <c r="B326" s="39" t="s">
        <v>2351</v>
      </c>
      <c r="C326" s="39" t="s">
        <v>2408</v>
      </c>
      <c r="D326" s="39" t="s">
        <v>2403</v>
      </c>
      <c r="E326" s="39" t="s">
        <v>2422</v>
      </c>
      <c r="F326" s="39">
        <v>238</v>
      </c>
      <c r="G326" s="39">
        <v>66</v>
      </c>
      <c r="H326" s="39">
        <v>45</v>
      </c>
      <c r="I326" s="39">
        <v>30</v>
      </c>
      <c r="J326" s="39" t="s">
        <v>2414</v>
      </c>
      <c r="K326" s="39">
        <v>3</v>
      </c>
      <c r="L326" s="39">
        <v>11</v>
      </c>
      <c r="M326" s="39">
        <v>9</v>
      </c>
      <c r="N326" s="39">
        <v>6</v>
      </c>
      <c r="O326" s="39">
        <v>13</v>
      </c>
      <c r="P326" s="39">
        <v>2</v>
      </c>
      <c r="Q326" s="39">
        <v>9</v>
      </c>
      <c r="R326" s="39">
        <v>18</v>
      </c>
      <c r="S326" s="39">
        <v>8</v>
      </c>
      <c r="T326" s="39">
        <v>18</v>
      </c>
      <c r="U326" s="39" t="s">
        <v>2415</v>
      </c>
      <c r="V326" s="39" t="s">
        <v>2415</v>
      </c>
      <c r="W326" s="39" t="s">
        <v>2415</v>
      </c>
      <c r="X326" s="39" t="s">
        <v>2415</v>
      </c>
      <c r="Y326" s="39" t="s">
        <v>2415</v>
      </c>
      <c r="Z326" s="39">
        <v>0</v>
      </c>
    </row>
    <row r="327" spans="1:26">
      <c r="A327" s="40">
        <v>39995</v>
      </c>
      <c r="B327" s="39" t="s">
        <v>2351</v>
      </c>
      <c r="C327" s="39" t="s">
        <v>2409</v>
      </c>
      <c r="D327" s="39" t="s">
        <v>2403</v>
      </c>
      <c r="E327" s="39" t="s">
        <v>1550</v>
      </c>
      <c r="F327" s="39">
        <v>101</v>
      </c>
      <c r="G327" s="39">
        <v>34</v>
      </c>
      <c r="H327" s="39">
        <v>19</v>
      </c>
      <c r="I327" s="39">
        <v>13</v>
      </c>
      <c r="J327" s="39" t="s">
        <v>2414</v>
      </c>
      <c r="K327" s="39">
        <v>1</v>
      </c>
      <c r="L327" s="39">
        <v>4</v>
      </c>
      <c r="M327" s="39">
        <v>0</v>
      </c>
      <c r="N327" s="39">
        <v>5</v>
      </c>
      <c r="O327" s="39">
        <v>6</v>
      </c>
      <c r="P327" s="39">
        <v>5</v>
      </c>
      <c r="Q327" s="39">
        <v>3</v>
      </c>
      <c r="R327" s="39">
        <v>3</v>
      </c>
      <c r="S327" s="39">
        <v>4</v>
      </c>
      <c r="T327" s="39">
        <v>1</v>
      </c>
      <c r="U327" s="39" t="s">
        <v>2414</v>
      </c>
      <c r="V327" s="39" t="s">
        <v>2414</v>
      </c>
      <c r="W327" s="39" t="s">
        <v>2414</v>
      </c>
      <c r="X327" s="39" t="s">
        <v>2414</v>
      </c>
      <c r="Y327" s="39" t="s">
        <v>2414</v>
      </c>
      <c r="Z327" s="39">
        <v>3</v>
      </c>
    </row>
    <row r="328" spans="1:26">
      <c r="A328" s="40">
        <v>39995</v>
      </c>
      <c r="B328" s="39" t="s">
        <v>2351</v>
      </c>
      <c r="C328" s="39" t="s">
        <v>2409</v>
      </c>
      <c r="D328" s="39" t="s">
        <v>2403</v>
      </c>
      <c r="E328" s="39" t="s">
        <v>2420</v>
      </c>
      <c r="F328" s="39">
        <v>1345</v>
      </c>
      <c r="G328" s="39">
        <v>334</v>
      </c>
      <c r="H328" s="39">
        <v>179</v>
      </c>
      <c r="I328" s="39">
        <v>230</v>
      </c>
      <c r="J328" s="39" t="s">
        <v>2414</v>
      </c>
      <c r="K328" s="39">
        <v>3</v>
      </c>
      <c r="L328" s="39">
        <v>40</v>
      </c>
      <c r="M328" s="39">
        <v>0</v>
      </c>
      <c r="N328" s="39">
        <v>49</v>
      </c>
      <c r="O328" s="39">
        <v>148</v>
      </c>
      <c r="P328" s="39">
        <v>96</v>
      </c>
      <c r="Q328" s="39">
        <v>90</v>
      </c>
      <c r="R328" s="39">
        <v>61</v>
      </c>
      <c r="S328" s="39">
        <v>36</v>
      </c>
      <c r="T328" s="39">
        <v>40</v>
      </c>
      <c r="U328" s="39" t="s">
        <v>2416</v>
      </c>
      <c r="V328" s="39" t="s">
        <v>2416</v>
      </c>
      <c r="W328" s="39" t="s">
        <v>2416</v>
      </c>
      <c r="X328" s="39" t="s">
        <v>2416</v>
      </c>
      <c r="Y328" s="39" t="s">
        <v>2416</v>
      </c>
      <c r="Z328" s="39">
        <v>39</v>
      </c>
    </row>
    <row r="329" spans="1:26">
      <c r="A329" s="40">
        <v>39995</v>
      </c>
      <c r="B329" s="39" t="s">
        <v>2351</v>
      </c>
      <c r="C329" s="39" t="s">
        <v>2409</v>
      </c>
      <c r="D329" s="39" t="s">
        <v>2403</v>
      </c>
      <c r="E329" s="39" t="s">
        <v>2421</v>
      </c>
      <c r="F329" s="39">
        <v>489</v>
      </c>
      <c r="G329" s="39">
        <v>135</v>
      </c>
      <c r="H329" s="39">
        <v>71</v>
      </c>
      <c r="I329" s="39">
        <v>90</v>
      </c>
      <c r="J329" s="39" t="s">
        <v>2416</v>
      </c>
      <c r="K329" s="39">
        <v>1</v>
      </c>
      <c r="L329" s="39">
        <v>9</v>
      </c>
      <c r="M329" s="39">
        <v>0</v>
      </c>
      <c r="N329" s="39">
        <v>14</v>
      </c>
      <c r="O329" s="39">
        <v>50</v>
      </c>
      <c r="P329" s="39">
        <v>24</v>
      </c>
      <c r="Q329" s="39">
        <v>28</v>
      </c>
      <c r="R329" s="39">
        <v>21</v>
      </c>
      <c r="S329" s="39">
        <v>12</v>
      </c>
      <c r="T329" s="39">
        <v>13</v>
      </c>
      <c r="U329" s="39" t="s">
        <v>2415</v>
      </c>
      <c r="V329" s="39" t="s">
        <v>2415</v>
      </c>
      <c r="W329" s="39" t="s">
        <v>2415</v>
      </c>
      <c r="X329" s="39" t="s">
        <v>2415</v>
      </c>
      <c r="Y329" s="39" t="s">
        <v>2415</v>
      </c>
      <c r="Z329" s="39">
        <v>21</v>
      </c>
    </row>
    <row r="330" spans="1:26">
      <c r="A330" s="40">
        <v>39995</v>
      </c>
      <c r="B330" s="39" t="s">
        <v>2351</v>
      </c>
      <c r="C330" s="39" t="s">
        <v>2409</v>
      </c>
      <c r="D330" s="39" t="s">
        <v>2403</v>
      </c>
      <c r="E330" s="39" t="s">
        <v>2422</v>
      </c>
      <c r="F330" s="39">
        <v>856</v>
      </c>
      <c r="G330" s="39">
        <v>199</v>
      </c>
      <c r="H330" s="39">
        <v>108</v>
      </c>
      <c r="I330" s="39">
        <v>140</v>
      </c>
      <c r="J330" s="39" t="s">
        <v>2414</v>
      </c>
      <c r="K330" s="39">
        <v>2</v>
      </c>
      <c r="L330" s="39">
        <v>31</v>
      </c>
      <c r="M330" s="39">
        <v>0</v>
      </c>
      <c r="N330" s="39">
        <v>35</v>
      </c>
      <c r="O330" s="39">
        <v>98</v>
      </c>
      <c r="P330" s="39">
        <v>72</v>
      </c>
      <c r="Q330" s="39">
        <v>62</v>
      </c>
      <c r="R330" s="39">
        <v>40</v>
      </c>
      <c r="S330" s="39">
        <v>24</v>
      </c>
      <c r="T330" s="39">
        <v>27</v>
      </c>
      <c r="U330" s="39" t="s">
        <v>2414</v>
      </c>
      <c r="V330" s="39" t="s">
        <v>2414</v>
      </c>
      <c r="W330" s="39" t="s">
        <v>2414</v>
      </c>
      <c r="X330" s="39" t="s">
        <v>2414</v>
      </c>
      <c r="Y330" s="39" t="s">
        <v>2414</v>
      </c>
      <c r="Z330" s="39">
        <v>18</v>
      </c>
    </row>
    <row r="331" spans="1:26">
      <c r="A331" s="40">
        <v>39995</v>
      </c>
      <c r="B331" s="39" t="s">
        <v>2351</v>
      </c>
      <c r="C331" s="39" t="s">
        <v>2409</v>
      </c>
      <c r="D331" s="39" t="s">
        <v>2410</v>
      </c>
      <c r="E331" s="39" t="s">
        <v>1550</v>
      </c>
      <c r="F331" s="39">
        <v>99</v>
      </c>
      <c r="G331" s="39">
        <v>34</v>
      </c>
      <c r="H331" s="39">
        <v>18</v>
      </c>
      <c r="I331" s="39">
        <v>13</v>
      </c>
      <c r="J331" s="39" t="s">
        <v>2414</v>
      </c>
      <c r="K331" s="39">
        <v>1</v>
      </c>
      <c r="L331" s="39">
        <v>4</v>
      </c>
      <c r="M331" s="39">
        <v>0</v>
      </c>
      <c r="N331" s="39">
        <v>5</v>
      </c>
      <c r="O331" s="39">
        <v>5</v>
      </c>
      <c r="P331" s="39">
        <v>5</v>
      </c>
      <c r="Q331" s="39">
        <v>3</v>
      </c>
      <c r="R331" s="39">
        <v>3</v>
      </c>
      <c r="S331" s="39">
        <v>4</v>
      </c>
      <c r="T331" s="39">
        <v>1</v>
      </c>
      <c r="U331" s="39" t="s">
        <v>2416</v>
      </c>
      <c r="V331" s="39" t="s">
        <v>2416</v>
      </c>
      <c r="W331" s="39" t="s">
        <v>2416</v>
      </c>
      <c r="X331" s="39" t="s">
        <v>2416</v>
      </c>
      <c r="Y331" s="39" t="s">
        <v>2416</v>
      </c>
      <c r="Z331" s="39">
        <v>3</v>
      </c>
    </row>
    <row r="332" spans="1:26">
      <c r="A332" s="40">
        <v>39995</v>
      </c>
      <c r="B332" s="39" t="s">
        <v>2351</v>
      </c>
      <c r="C332" s="39" t="s">
        <v>2409</v>
      </c>
      <c r="D332" s="39" t="s">
        <v>2410</v>
      </c>
      <c r="E332" s="39" t="s">
        <v>2420</v>
      </c>
      <c r="F332" s="39">
        <v>1333</v>
      </c>
      <c r="G332" s="39">
        <v>334</v>
      </c>
      <c r="H332" s="39">
        <v>169</v>
      </c>
      <c r="I332" s="39">
        <v>230</v>
      </c>
      <c r="J332" s="39" t="s">
        <v>2414</v>
      </c>
      <c r="K332" s="39">
        <v>3</v>
      </c>
      <c r="L332" s="39">
        <v>40</v>
      </c>
      <c r="M332" s="39">
        <v>0</v>
      </c>
      <c r="N332" s="39">
        <v>49</v>
      </c>
      <c r="O332" s="39">
        <v>146</v>
      </c>
      <c r="P332" s="39">
        <v>96</v>
      </c>
      <c r="Q332" s="39">
        <v>90</v>
      </c>
      <c r="R332" s="39">
        <v>61</v>
      </c>
      <c r="S332" s="39">
        <v>36</v>
      </c>
      <c r="T332" s="39">
        <v>40</v>
      </c>
      <c r="U332" s="39" t="s">
        <v>2415</v>
      </c>
      <c r="V332" s="39" t="s">
        <v>2415</v>
      </c>
      <c r="W332" s="39" t="s">
        <v>2415</v>
      </c>
      <c r="X332" s="39" t="s">
        <v>2415</v>
      </c>
      <c r="Y332" s="39" t="s">
        <v>2415</v>
      </c>
      <c r="Z332" s="39">
        <v>39</v>
      </c>
    </row>
    <row r="333" spans="1:26">
      <c r="A333" s="40">
        <v>39995</v>
      </c>
      <c r="B333" s="39" t="s">
        <v>2351</v>
      </c>
      <c r="C333" s="39" t="s">
        <v>2409</v>
      </c>
      <c r="D333" s="39" t="s">
        <v>2410</v>
      </c>
      <c r="E333" s="39" t="s">
        <v>2421</v>
      </c>
      <c r="F333" s="39">
        <v>485</v>
      </c>
      <c r="G333" s="39">
        <v>135</v>
      </c>
      <c r="H333" s="39">
        <v>69</v>
      </c>
      <c r="I333" s="39">
        <v>90</v>
      </c>
      <c r="J333" s="39" t="s">
        <v>2416</v>
      </c>
      <c r="K333" s="39">
        <v>1</v>
      </c>
      <c r="L333" s="39">
        <v>9</v>
      </c>
      <c r="M333" s="39">
        <v>0</v>
      </c>
      <c r="N333" s="39">
        <v>14</v>
      </c>
      <c r="O333" s="39">
        <v>48</v>
      </c>
      <c r="P333" s="39">
        <v>24</v>
      </c>
      <c r="Q333" s="39">
        <v>28</v>
      </c>
      <c r="R333" s="39">
        <v>21</v>
      </c>
      <c r="S333" s="39">
        <v>12</v>
      </c>
      <c r="T333" s="39">
        <v>13</v>
      </c>
      <c r="U333" s="39" t="s">
        <v>2414</v>
      </c>
      <c r="V333" s="39" t="s">
        <v>2414</v>
      </c>
      <c r="W333" s="39" t="s">
        <v>2414</v>
      </c>
      <c r="X333" s="39" t="s">
        <v>2414</v>
      </c>
      <c r="Y333" s="39" t="s">
        <v>2414</v>
      </c>
      <c r="Z333" s="39">
        <v>21</v>
      </c>
    </row>
    <row r="334" spans="1:26">
      <c r="A334" s="40">
        <v>39995</v>
      </c>
      <c r="B334" s="39" t="s">
        <v>2351</v>
      </c>
      <c r="C334" s="39" t="s">
        <v>2409</v>
      </c>
      <c r="D334" s="39" t="s">
        <v>2410</v>
      </c>
      <c r="E334" s="39" t="s">
        <v>2422</v>
      </c>
      <c r="F334" s="39">
        <v>848</v>
      </c>
      <c r="G334" s="39">
        <v>199</v>
      </c>
      <c r="H334" s="39">
        <v>100</v>
      </c>
      <c r="I334" s="39">
        <v>140</v>
      </c>
      <c r="J334" s="39" t="s">
        <v>2414</v>
      </c>
      <c r="K334" s="39">
        <v>2</v>
      </c>
      <c r="L334" s="39">
        <v>31</v>
      </c>
      <c r="M334" s="39">
        <v>0</v>
      </c>
      <c r="N334" s="39">
        <v>35</v>
      </c>
      <c r="O334" s="39">
        <v>98</v>
      </c>
      <c r="P334" s="39">
        <v>72</v>
      </c>
      <c r="Q334" s="39">
        <v>62</v>
      </c>
      <c r="R334" s="39">
        <v>40</v>
      </c>
      <c r="S334" s="39">
        <v>24</v>
      </c>
      <c r="T334" s="39">
        <v>27</v>
      </c>
      <c r="U334" s="39" t="s">
        <v>2416</v>
      </c>
      <c r="V334" s="39" t="s">
        <v>2416</v>
      </c>
      <c r="W334" s="39" t="s">
        <v>2416</v>
      </c>
      <c r="X334" s="39" t="s">
        <v>2416</v>
      </c>
      <c r="Y334" s="39" t="s">
        <v>2416</v>
      </c>
      <c r="Z334" s="39">
        <v>18</v>
      </c>
    </row>
    <row r="335" spans="1:26">
      <c r="A335" s="40">
        <v>39995</v>
      </c>
      <c r="B335" s="39" t="s">
        <v>2351</v>
      </c>
      <c r="C335" s="39" t="s">
        <v>2409</v>
      </c>
      <c r="D335" s="39" t="s">
        <v>2411</v>
      </c>
      <c r="E335" s="39" t="s">
        <v>1550</v>
      </c>
      <c r="F335" s="39">
        <v>2</v>
      </c>
      <c r="G335" s="39">
        <v>0</v>
      </c>
      <c r="H335" s="39">
        <v>1</v>
      </c>
      <c r="I335" s="39">
        <v>0</v>
      </c>
      <c r="J335" s="39" t="s">
        <v>2414</v>
      </c>
      <c r="K335" s="39">
        <v>0</v>
      </c>
      <c r="L335" s="39">
        <v>0</v>
      </c>
      <c r="M335" s="39">
        <v>0</v>
      </c>
      <c r="N335" s="39">
        <v>0</v>
      </c>
      <c r="O335" s="39">
        <v>1</v>
      </c>
      <c r="P335" s="39">
        <v>0</v>
      </c>
      <c r="Q335" s="39">
        <v>0</v>
      </c>
      <c r="R335" s="39">
        <v>0</v>
      </c>
      <c r="S335" s="39">
        <v>0</v>
      </c>
      <c r="T335" s="39">
        <v>0</v>
      </c>
      <c r="U335" s="39" t="s">
        <v>2415</v>
      </c>
      <c r="V335" s="39" t="s">
        <v>2415</v>
      </c>
      <c r="W335" s="39" t="s">
        <v>2415</v>
      </c>
      <c r="X335" s="39" t="s">
        <v>2415</v>
      </c>
      <c r="Y335" s="39" t="s">
        <v>2415</v>
      </c>
      <c r="Z335" s="39">
        <v>0</v>
      </c>
    </row>
    <row r="336" spans="1:26">
      <c r="A336" s="40">
        <v>39995</v>
      </c>
      <c r="B336" s="39" t="s">
        <v>2351</v>
      </c>
      <c r="C336" s="39" t="s">
        <v>2409</v>
      </c>
      <c r="D336" s="39" t="s">
        <v>2411</v>
      </c>
      <c r="E336" s="39" t="s">
        <v>2420</v>
      </c>
      <c r="F336" s="39">
        <v>12</v>
      </c>
      <c r="G336" s="39">
        <v>0</v>
      </c>
      <c r="H336" s="39">
        <v>10</v>
      </c>
      <c r="I336" s="39">
        <v>0</v>
      </c>
      <c r="J336" s="39" t="s">
        <v>2414</v>
      </c>
      <c r="K336" s="39">
        <v>0</v>
      </c>
      <c r="L336" s="39">
        <v>0</v>
      </c>
      <c r="M336" s="39">
        <v>0</v>
      </c>
      <c r="N336" s="39">
        <v>0</v>
      </c>
      <c r="O336" s="39">
        <v>2</v>
      </c>
      <c r="P336" s="39">
        <v>0</v>
      </c>
      <c r="Q336" s="39">
        <v>0</v>
      </c>
      <c r="R336" s="39">
        <v>0</v>
      </c>
      <c r="S336" s="39">
        <v>0</v>
      </c>
      <c r="T336" s="39">
        <v>0</v>
      </c>
      <c r="U336" s="39" t="s">
        <v>2414</v>
      </c>
      <c r="V336" s="39" t="s">
        <v>2414</v>
      </c>
      <c r="W336" s="39" t="s">
        <v>2414</v>
      </c>
      <c r="X336" s="39" t="s">
        <v>2414</v>
      </c>
      <c r="Y336" s="39" t="s">
        <v>2414</v>
      </c>
      <c r="Z336" s="39">
        <v>0</v>
      </c>
    </row>
    <row r="337" spans="1:26">
      <c r="A337" s="40">
        <v>39995</v>
      </c>
      <c r="B337" s="39" t="s">
        <v>2351</v>
      </c>
      <c r="C337" s="39" t="s">
        <v>2409</v>
      </c>
      <c r="D337" s="39" t="s">
        <v>2411</v>
      </c>
      <c r="E337" s="39" t="s">
        <v>2421</v>
      </c>
      <c r="F337" s="39">
        <v>4</v>
      </c>
      <c r="G337" s="39">
        <v>0</v>
      </c>
      <c r="H337" s="39">
        <v>2</v>
      </c>
      <c r="I337" s="39">
        <v>0</v>
      </c>
      <c r="J337" s="39" t="s">
        <v>2416</v>
      </c>
      <c r="K337" s="39">
        <v>0</v>
      </c>
      <c r="L337" s="39">
        <v>0</v>
      </c>
      <c r="M337" s="39">
        <v>0</v>
      </c>
      <c r="N337" s="39">
        <v>0</v>
      </c>
      <c r="O337" s="39">
        <v>2</v>
      </c>
      <c r="P337" s="39">
        <v>0</v>
      </c>
      <c r="Q337" s="39">
        <v>0</v>
      </c>
      <c r="R337" s="39">
        <v>0</v>
      </c>
      <c r="S337" s="39">
        <v>0</v>
      </c>
      <c r="T337" s="39">
        <v>0</v>
      </c>
      <c r="U337" s="39" t="s">
        <v>2416</v>
      </c>
      <c r="V337" s="39" t="s">
        <v>2416</v>
      </c>
      <c r="W337" s="39" t="s">
        <v>2416</v>
      </c>
      <c r="X337" s="39" t="s">
        <v>2416</v>
      </c>
      <c r="Y337" s="39" t="s">
        <v>2416</v>
      </c>
      <c r="Z337" s="39">
        <v>0</v>
      </c>
    </row>
    <row r="338" spans="1:26">
      <c r="A338" s="40">
        <v>39995</v>
      </c>
      <c r="B338" s="39" t="s">
        <v>2351</v>
      </c>
      <c r="C338" s="39" t="s">
        <v>2409</v>
      </c>
      <c r="D338" s="39" t="s">
        <v>2411</v>
      </c>
      <c r="E338" s="39" t="s">
        <v>2422</v>
      </c>
      <c r="F338" s="39">
        <v>8</v>
      </c>
      <c r="G338" s="39">
        <v>0</v>
      </c>
      <c r="H338" s="39">
        <v>8</v>
      </c>
      <c r="I338" s="39">
        <v>0</v>
      </c>
      <c r="J338" s="39" t="s">
        <v>2414</v>
      </c>
      <c r="K338" s="39">
        <v>0</v>
      </c>
      <c r="L338" s="39">
        <v>0</v>
      </c>
      <c r="M338" s="39">
        <v>0</v>
      </c>
      <c r="N338" s="39">
        <v>0</v>
      </c>
      <c r="O338" s="39">
        <v>0</v>
      </c>
      <c r="P338" s="39">
        <v>0</v>
      </c>
      <c r="Q338" s="39">
        <v>0</v>
      </c>
      <c r="R338" s="39">
        <v>0</v>
      </c>
      <c r="S338" s="39">
        <v>0</v>
      </c>
      <c r="T338" s="39">
        <v>0</v>
      </c>
      <c r="U338" s="39" t="s">
        <v>2415</v>
      </c>
      <c r="V338" s="39" t="s">
        <v>2415</v>
      </c>
      <c r="W338" s="39" t="s">
        <v>2415</v>
      </c>
      <c r="X338" s="39" t="s">
        <v>2415</v>
      </c>
      <c r="Y338" s="39" t="s">
        <v>2415</v>
      </c>
      <c r="Z338" s="39">
        <v>0</v>
      </c>
    </row>
    <row r="339" spans="1:26">
      <c r="A339" s="40">
        <v>39995</v>
      </c>
      <c r="B339" s="39" t="s">
        <v>2351</v>
      </c>
      <c r="C339" s="39" t="s">
        <v>1523</v>
      </c>
      <c r="D339" s="39" t="s">
        <v>2403</v>
      </c>
      <c r="E339" s="39" t="s">
        <v>1550</v>
      </c>
      <c r="F339" s="39" t="s">
        <v>2414</v>
      </c>
      <c r="G339" s="39" t="s">
        <v>2414</v>
      </c>
      <c r="H339" s="39" t="s">
        <v>2414</v>
      </c>
      <c r="I339" s="39" t="s">
        <v>2414</v>
      </c>
      <c r="J339" s="39" t="s">
        <v>2414</v>
      </c>
      <c r="K339" s="39" t="s">
        <v>2414</v>
      </c>
      <c r="L339" s="39" t="s">
        <v>2414</v>
      </c>
      <c r="M339" s="39" t="s">
        <v>2414</v>
      </c>
      <c r="N339" s="39" t="s">
        <v>2414</v>
      </c>
      <c r="O339" s="39" t="s">
        <v>2414</v>
      </c>
      <c r="P339" s="39" t="s">
        <v>2414</v>
      </c>
      <c r="Q339" s="39" t="s">
        <v>2414</v>
      </c>
      <c r="R339" s="39" t="s">
        <v>2414</v>
      </c>
      <c r="S339" s="39" t="s">
        <v>2414</v>
      </c>
      <c r="T339" s="39" t="s">
        <v>2414</v>
      </c>
      <c r="U339" s="39" t="s">
        <v>2414</v>
      </c>
      <c r="V339" s="39" t="s">
        <v>2414</v>
      </c>
      <c r="W339" s="39" t="s">
        <v>2414</v>
      </c>
      <c r="X339" s="39" t="s">
        <v>2414</v>
      </c>
      <c r="Y339" s="39" t="s">
        <v>2414</v>
      </c>
      <c r="Z339" s="39" t="s">
        <v>2414</v>
      </c>
    </row>
    <row r="340" spans="1:26">
      <c r="A340" s="40">
        <v>39995</v>
      </c>
      <c r="B340" s="39" t="s">
        <v>2351</v>
      </c>
      <c r="C340" s="39" t="s">
        <v>1523</v>
      </c>
      <c r="D340" s="39" t="s">
        <v>2403</v>
      </c>
      <c r="E340" s="39" t="s">
        <v>2420</v>
      </c>
      <c r="F340" s="39" t="s">
        <v>2414</v>
      </c>
      <c r="G340" s="39" t="s">
        <v>2414</v>
      </c>
      <c r="H340" s="39" t="s">
        <v>2414</v>
      </c>
      <c r="I340" s="39" t="s">
        <v>2414</v>
      </c>
      <c r="J340" s="39" t="s">
        <v>2414</v>
      </c>
      <c r="K340" s="39" t="s">
        <v>2414</v>
      </c>
      <c r="L340" s="39" t="s">
        <v>2414</v>
      </c>
      <c r="M340" s="39" t="s">
        <v>2414</v>
      </c>
      <c r="N340" s="39" t="s">
        <v>2414</v>
      </c>
      <c r="O340" s="39" t="s">
        <v>2414</v>
      </c>
      <c r="P340" s="39" t="s">
        <v>2414</v>
      </c>
      <c r="Q340" s="39" t="s">
        <v>2414</v>
      </c>
      <c r="R340" s="39" t="s">
        <v>2414</v>
      </c>
      <c r="S340" s="39" t="s">
        <v>2414</v>
      </c>
      <c r="T340" s="39" t="s">
        <v>2414</v>
      </c>
      <c r="U340" s="39" t="s">
        <v>2416</v>
      </c>
      <c r="V340" s="39" t="s">
        <v>2416</v>
      </c>
      <c r="W340" s="39" t="s">
        <v>2416</v>
      </c>
      <c r="X340" s="39" t="s">
        <v>2416</v>
      </c>
      <c r="Y340" s="39" t="s">
        <v>2416</v>
      </c>
      <c r="Z340" s="39" t="s">
        <v>2414</v>
      </c>
    </row>
    <row r="341" spans="1:26">
      <c r="A341" s="40">
        <v>39995</v>
      </c>
      <c r="B341" s="39" t="s">
        <v>2351</v>
      </c>
      <c r="C341" s="39" t="s">
        <v>1523</v>
      </c>
      <c r="D341" s="39" t="s">
        <v>2403</v>
      </c>
      <c r="E341" s="39" t="s">
        <v>2421</v>
      </c>
      <c r="F341" s="39" t="s">
        <v>2414</v>
      </c>
      <c r="G341" s="39" t="s">
        <v>2414</v>
      </c>
      <c r="H341" s="39" t="s">
        <v>2414</v>
      </c>
      <c r="I341" s="39" t="s">
        <v>2414</v>
      </c>
      <c r="J341" s="39" t="s">
        <v>2416</v>
      </c>
      <c r="K341" s="39" t="s">
        <v>2414</v>
      </c>
      <c r="L341" s="39" t="s">
        <v>2414</v>
      </c>
      <c r="M341" s="39" t="s">
        <v>2414</v>
      </c>
      <c r="N341" s="39" t="s">
        <v>2414</v>
      </c>
      <c r="O341" s="39" t="s">
        <v>2414</v>
      </c>
      <c r="P341" s="39" t="s">
        <v>2414</v>
      </c>
      <c r="Q341" s="39" t="s">
        <v>2414</v>
      </c>
      <c r="R341" s="39" t="s">
        <v>2414</v>
      </c>
      <c r="S341" s="39" t="s">
        <v>2414</v>
      </c>
      <c r="T341" s="39" t="s">
        <v>2414</v>
      </c>
      <c r="U341" s="39" t="s">
        <v>2415</v>
      </c>
      <c r="V341" s="39" t="s">
        <v>2415</v>
      </c>
      <c r="W341" s="39" t="s">
        <v>2415</v>
      </c>
      <c r="X341" s="39" t="s">
        <v>2415</v>
      </c>
      <c r="Y341" s="39" t="s">
        <v>2415</v>
      </c>
      <c r="Z341" s="39" t="s">
        <v>2414</v>
      </c>
    </row>
    <row r="342" spans="1:26">
      <c r="A342" s="40">
        <v>39995</v>
      </c>
      <c r="B342" s="39" t="s">
        <v>2351</v>
      </c>
      <c r="C342" s="39" t="s">
        <v>1523</v>
      </c>
      <c r="D342" s="39" t="s">
        <v>2403</v>
      </c>
      <c r="E342" s="39" t="s">
        <v>2422</v>
      </c>
      <c r="F342" s="39" t="s">
        <v>2414</v>
      </c>
      <c r="G342" s="39" t="s">
        <v>2414</v>
      </c>
      <c r="H342" s="39" t="s">
        <v>2414</v>
      </c>
      <c r="I342" s="39" t="s">
        <v>2414</v>
      </c>
      <c r="J342" s="39" t="s">
        <v>2414</v>
      </c>
      <c r="K342" s="39" t="s">
        <v>2414</v>
      </c>
      <c r="L342" s="39" t="s">
        <v>2414</v>
      </c>
      <c r="M342" s="39" t="s">
        <v>2414</v>
      </c>
      <c r="N342" s="39" t="s">
        <v>2414</v>
      </c>
      <c r="O342" s="39" t="s">
        <v>2414</v>
      </c>
      <c r="P342" s="39" t="s">
        <v>2414</v>
      </c>
      <c r="Q342" s="39" t="s">
        <v>2414</v>
      </c>
      <c r="R342" s="39" t="s">
        <v>2414</v>
      </c>
      <c r="S342" s="39" t="s">
        <v>2414</v>
      </c>
      <c r="T342" s="39" t="s">
        <v>2414</v>
      </c>
      <c r="U342" s="39" t="s">
        <v>2414</v>
      </c>
      <c r="V342" s="39" t="s">
        <v>2414</v>
      </c>
      <c r="W342" s="39" t="s">
        <v>2414</v>
      </c>
      <c r="X342" s="39" t="s">
        <v>2414</v>
      </c>
      <c r="Y342" s="39" t="s">
        <v>2414</v>
      </c>
      <c r="Z342" s="39" t="s">
        <v>2414</v>
      </c>
    </row>
    <row r="343" spans="1:26">
      <c r="A343" s="40">
        <v>39995</v>
      </c>
      <c r="B343" s="39" t="s">
        <v>2353</v>
      </c>
      <c r="C343" s="39" t="s">
        <v>2407</v>
      </c>
      <c r="D343" s="39" t="s">
        <v>2403</v>
      </c>
      <c r="E343" s="39" t="s">
        <v>1550</v>
      </c>
      <c r="F343" s="39">
        <v>152</v>
      </c>
      <c r="G343" s="39">
        <v>65</v>
      </c>
      <c r="H343" s="39">
        <v>29</v>
      </c>
      <c r="I343" s="39">
        <v>19</v>
      </c>
      <c r="J343" s="39" t="s">
        <v>2414</v>
      </c>
      <c r="K343" s="39">
        <v>7</v>
      </c>
      <c r="L343" s="39">
        <v>0</v>
      </c>
      <c r="M343" s="39">
        <v>5</v>
      </c>
      <c r="N343" s="39">
        <v>7</v>
      </c>
      <c r="O343" s="39">
        <v>7</v>
      </c>
      <c r="P343" s="39">
        <v>4</v>
      </c>
      <c r="Q343" s="39">
        <v>1</v>
      </c>
      <c r="R343" s="39">
        <v>1</v>
      </c>
      <c r="S343" s="39">
        <v>2</v>
      </c>
      <c r="T343" s="39">
        <v>5</v>
      </c>
      <c r="U343" s="39" t="s">
        <v>2416</v>
      </c>
      <c r="V343" s="39" t="s">
        <v>2416</v>
      </c>
      <c r="W343" s="39" t="s">
        <v>2416</v>
      </c>
      <c r="X343" s="39" t="s">
        <v>2416</v>
      </c>
      <c r="Y343" s="39" t="s">
        <v>2416</v>
      </c>
      <c r="Z343" s="39">
        <v>0</v>
      </c>
    </row>
    <row r="344" spans="1:26">
      <c r="A344" s="40">
        <v>39995</v>
      </c>
      <c r="B344" s="39" t="s">
        <v>2353</v>
      </c>
      <c r="C344" s="39" t="s">
        <v>2407</v>
      </c>
      <c r="D344" s="39" t="s">
        <v>2403</v>
      </c>
      <c r="E344" s="39" t="s">
        <v>2420</v>
      </c>
      <c r="F344" s="39">
        <v>956</v>
      </c>
      <c r="G344" s="39">
        <v>569</v>
      </c>
      <c r="H344" s="39">
        <v>110</v>
      </c>
      <c r="I344" s="39">
        <v>84</v>
      </c>
      <c r="J344" s="39" t="s">
        <v>2414</v>
      </c>
      <c r="K344" s="39">
        <v>17</v>
      </c>
      <c r="L344" s="39">
        <v>0</v>
      </c>
      <c r="M344" s="39">
        <v>55</v>
      </c>
      <c r="N344" s="39">
        <v>70</v>
      </c>
      <c r="O344" s="39">
        <v>10</v>
      </c>
      <c r="P344" s="39">
        <v>6</v>
      </c>
      <c r="Q344" s="39">
        <v>3</v>
      </c>
      <c r="R344" s="39">
        <v>1</v>
      </c>
      <c r="S344" s="39">
        <v>4</v>
      </c>
      <c r="T344" s="39">
        <v>27</v>
      </c>
      <c r="U344" s="39" t="s">
        <v>2415</v>
      </c>
      <c r="V344" s="39" t="s">
        <v>2415</v>
      </c>
      <c r="W344" s="39" t="s">
        <v>2415</v>
      </c>
      <c r="X344" s="39" t="s">
        <v>2415</v>
      </c>
      <c r="Y344" s="39" t="s">
        <v>2415</v>
      </c>
      <c r="Z344" s="39">
        <v>0</v>
      </c>
    </row>
    <row r="345" spans="1:26">
      <c r="A345" s="40">
        <v>39995</v>
      </c>
      <c r="B345" s="39" t="s">
        <v>2353</v>
      </c>
      <c r="C345" s="39" t="s">
        <v>2407</v>
      </c>
      <c r="D345" s="39" t="s">
        <v>2403</v>
      </c>
      <c r="E345" s="39" t="s">
        <v>2421</v>
      </c>
      <c r="F345" s="39">
        <v>419</v>
      </c>
      <c r="G345" s="39">
        <v>263</v>
      </c>
      <c r="H345" s="39">
        <v>40</v>
      </c>
      <c r="I345" s="39">
        <v>40</v>
      </c>
      <c r="J345" s="39" t="s">
        <v>2416</v>
      </c>
      <c r="K345" s="39">
        <v>4</v>
      </c>
      <c r="L345" s="39">
        <v>0</v>
      </c>
      <c r="M345" s="39">
        <v>34</v>
      </c>
      <c r="N345" s="39">
        <v>20</v>
      </c>
      <c r="O345" s="39">
        <v>4</v>
      </c>
      <c r="P345" s="39">
        <v>1</v>
      </c>
      <c r="Q345" s="39">
        <v>1</v>
      </c>
      <c r="R345" s="39">
        <v>0</v>
      </c>
      <c r="S345" s="39">
        <v>2</v>
      </c>
      <c r="T345" s="39">
        <v>10</v>
      </c>
      <c r="U345" s="39" t="s">
        <v>2414</v>
      </c>
      <c r="V345" s="39" t="s">
        <v>2414</v>
      </c>
      <c r="W345" s="39" t="s">
        <v>2414</v>
      </c>
      <c r="X345" s="39" t="s">
        <v>2414</v>
      </c>
      <c r="Y345" s="39" t="s">
        <v>2414</v>
      </c>
      <c r="Z345" s="39">
        <v>0</v>
      </c>
    </row>
    <row r="346" spans="1:26">
      <c r="A346" s="40">
        <v>39995</v>
      </c>
      <c r="B346" s="39" t="s">
        <v>2353</v>
      </c>
      <c r="C346" s="39" t="s">
        <v>2407</v>
      </c>
      <c r="D346" s="39" t="s">
        <v>2403</v>
      </c>
      <c r="E346" s="39" t="s">
        <v>2422</v>
      </c>
      <c r="F346" s="39">
        <v>537</v>
      </c>
      <c r="G346" s="39">
        <v>306</v>
      </c>
      <c r="H346" s="39">
        <v>70</v>
      </c>
      <c r="I346" s="39">
        <v>44</v>
      </c>
      <c r="J346" s="39" t="s">
        <v>2414</v>
      </c>
      <c r="K346" s="39">
        <v>13</v>
      </c>
      <c r="L346" s="39">
        <v>0</v>
      </c>
      <c r="M346" s="39">
        <v>21</v>
      </c>
      <c r="N346" s="39">
        <v>50</v>
      </c>
      <c r="O346" s="39">
        <v>6</v>
      </c>
      <c r="P346" s="39">
        <v>5</v>
      </c>
      <c r="Q346" s="39">
        <v>2</v>
      </c>
      <c r="R346" s="39">
        <v>1</v>
      </c>
      <c r="S346" s="39">
        <v>2</v>
      </c>
      <c r="T346" s="39">
        <v>17</v>
      </c>
      <c r="U346" s="39" t="s">
        <v>2416</v>
      </c>
      <c r="V346" s="39" t="s">
        <v>2416</v>
      </c>
      <c r="W346" s="39" t="s">
        <v>2416</v>
      </c>
      <c r="X346" s="39" t="s">
        <v>2416</v>
      </c>
      <c r="Y346" s="39" t="s">
        <v>2416</v>
      </c>
      <c r="Z346" s="39">
        <v>0</v>
      </c>
    </row>
    <row r="347" spans="1:26">
      <c r="A347" s="40">
        <v>39995</v>
      </c>
      <c r="B347" s="39" t="s">
        <v>2353</v>
      </c>
      <c r="C347" s="39" t="s">
        <v>2408</v>
      </c>
      <c r="D347" s="39" t="s">
        <v>2403</v>
      </c>
      <c r="E347" s="39" t="s">
        <v>1550</v>
      </c>
      <c r="F347" s="39">
        <v>100</v>
      </c>
      <c r="G347" s="39">
        <v>43</v>
      </c>
      <c r="H347" s="39">
        <v>20</v>
      </c>
      <c r="I347" s="39">
        <v>7</v>
      </c>
      <c r="J347" s="39" t="s">
        <v>2414</v>
      </c>
      <c r="K347" s="39">
        <v>6</v>
      </c>
      <c r="L347" s="39">
        <v>0</v>
      </c>
      <c r="M347" s="39">
        <v>2</v>
      </c>
      <c r="N347" s="39">
        <v>4</v>
      </c>
      <c r="O347" s="39">
        <v>7</v>
      </c>
      <c r="P347" s="39">
        <v>4</v>
      </c>
      <c r="Q347" s="39">
        <v>1</v>
      </c>
      <c r="R347" s="39">
        <v>0</v>
      </c>
      <c r="S347" s="39">
        <v>2</v>
      </c>
      <c r="T347" s="39">
        <v>4</v>
      </c>
      <c r="U347" s="39" t="s">
        <v>2415</v>
      </c>
      <c r="V347" s="39" t="s">
        <v>2415</v>
      </c>
      <c r="W347" s="39" t="s">
        <v>2415</v>
      </c>
      <c r="X347" s="39" t="s">
        <v>2415</v>
      </c>
      <c r="Y347" s="39" t="s">
        <v>2415</v>
      </c>
      <c r="Z347" s="39">
        <v>0</v>
      </c>
    </row>
    <row r="348" spans="1:26">
      <c r="A348" s="40">
        <v>39995</v>
      </c>
      <c r="B348" s="39" t="s">
        <v>2353</v>
      </c>
      <c r="C348" s="39" t="s">
        <v>2408</v>
      </c>
      <c r="D348" s="39" t="s">
        <v>2403</v>
      </c>
      <c r="E348" s="39" t="s">
        <v>2420</v>
      </c>
      <c r="F348" s="39">
        <v>177</v>
      </c>
      <c r="G348" s="39">
        <v>66</v>
      </c>
      <c r="H348" s="39">
        <v>44</v>
      </c>
      <c r="I348" s="39">
        <v>11</v>
      </c>
      <c r="J348" s="39" t="s">
        <v>2414</v>
      </c>
      <c r="K348" s="39">
        <v>10</v>
      </c>
      <c r="L348" s="39">
        <v>0</v>
      </c>
      <c r="M348" s="39">
        <v>9</v>
      </c>
      <c r="N348" s="39">
        <v>5</v>
      </c>
      <c r="O348" s="39">
        <v>10</v>
      </c>
      <c r="P348" s="39">
        <v>6</v>
      </c>
      <c r="Q348" s="39">
        <v>3</v>
      </c>
      <c r="R348" s="39">
        <v>0</v>
      </c>
      <c r="S348" s="39">
        <v>4</v>
      </c>
      <c r="T348" s="39">
        <v>9</v>
      </c>
      <c r="U348" s="39" t="s">
        <v>2414</v>
      </c>
      <c r="V348" s="39" t="s">
        <v>2414</v>
      </c>
      <c r="W348" s="39" t="s">
        <v>2414</v>
      </c>
      <c r="X348" s="39" t="s">
        <v>2414</v>
      </c>
      <c r="Y348" s="39" t="s">
        <v>2414</v>
      </c>
      <c r="Z348" s="39">
        <v>0</v>
      </c>
    </row>
    <row r="349" spans="1:26">
      <c r="A349" s="40">
        <v>39995</v>
      </c>
      <c r="B349" s="39" t="s">
        <v>2353</v>
      </c>
      <c r="C349" s="39" t="s">
        <v>2408</v>
      </c>
      <c r="D349" s="39" t="s">
        <v>2403</v>
      </c>
      <c r="E349" s="39" t="s">
        <v>2421</v>
      </c>
      <c r="F349" s="39">
        <v>52</v>
      </c>
      <c r="G349" s="39">
        <v>23</v>
      </c>
      <c r="H349" s="39">
        <v>12</v>
      </c>
      <c r="I349" s="39">
        <v>2</v>
      </c>
      <c r="J349" s="39" t="s">
        <v>2416</v>
      </c>
      <c r="K349" s="39">
        <v>2</v>
      </c>
      <c r="L349" s="39">
        <v>0</v>
      </c>
      <c r="M349" s="39">
        <v>0</v>
      </c>
      <c r="N349" s="39">
        <v>0</v>
      </c>
      <c r="O349" s="39">
        <v>4</v>
      </c>
      <c r="P349" s="39">
        <v>1</v>
      </c>
      <c r="Q349" s="39">
        <v>1</v>
      </c>
      <c r="R349" s="39">
        <v>0</v>
      </c>
      <c r="S349" s="39">
        <v>2</v>
      </c>
      <c r="T349" s="39">
        <v>5</v>
      </c>
      <c r="U349" s="39" t="s">
        <v>2416</v>
      </c>
      <c r="V349" s="39" t="s">
        <v>2416</v>
      </c>
      <c r="W349" s="39" t="s">
        <v>2416</v>
      </c>
      <c r="X349" s="39" t="s">
        <v>2416</v>
      </c>
      <c r="Y349" s="39" t="s">
        <v>2416</v>
      </c>
      <c r="Z349" s="39">
        <v>0</v>
      </c>
    </row>
    <row r="350" spans="1:26">
      <c r="A350" s="40">
        <v>39995</v>
      </c>
      <c r="B350" s="39" t="s">
        <v>2353</v>
      </c>
      <c r="C350" s="39" t="s">
        <v>2408</v>
      </c>
      <c r="D350" s="39" t="s">
        <v>2403</v>
      </c>
      <c r="E350" s="39" t="s">
        <v>2422</v>
      </c>
      <c r="F350" s="39">
        <v>125</v>
      </c>
      <c r="G350" s="39">
        <v>43</v>
      </c>
      <c r="H350" s="39">
        <v>32</v>
      </c>
      <c r="I350" s="39">
        <v>9</v>
      </c>
      <c r="J350" s="39" t="s">
        <v>2414</v>
      </c>
      <c r="K350" s="39">
        <v>8</v>
      </c>
      <c r="L350" s="39">
        <v>0</v>
      </c>
      <c r="M350" s="39">
        <v>9</v>
      </c>
      <c r="N350" s="39">
        <v>5</v>
      </c>
      <c r="O350" s="39">
        <v>6</v>
      </c>
      <c r="P350" s="39">
        <v>5</v>
      </c>
      <c r="Q350" s="39">
        <v>2</v>
      </c>
      <c r="R350" s="39">
        <v>0</v>
      </c>
      <c r="S350" s="39">
        <v>2</v>
      </c>
      <c r="T350" s="39">
        <v>4</v>
      </c>
      <c r="U350" s="39" t="s">
        <v>2415</v>
      </c>
      <c r="V350" s="39" t="s">
        <v>2415</v>
      </c>
      <c r="W350" s="39" t="s">
        <v>2415</v>
      </c>
      <c r="X350" s="39" t="s">
        <v>2415</v>
      </c>
      <c r="Y350" s="39" t="s">
        <v>2415</v>
      </c>
      <c r="Z350" s="39">
        <v>0</v>
      </c>
    </row>
    <row r="351" spans="1:26">
      <c r="A351" s="40">
        <v>39995</v>
      </c>
      <c r="B351" s="39" t="s">
        <v>2353</v>
      </c>
      <c r="C351" s="39" t="s">
        <v>2409</v>
      </c>
      <c r="D351" s="39" t="s">
        <v>2403</v>
      </c>
      <c r="E351" s="39" t="s">
        <v>1550</v>
      </c>
      <c r="F351" s="39">
        <v>52</v>
      </c>
      <c r="G351" s="39">
        <v>22</v>
      </c>
      <c r="H351" s="39">
        <v>9</v>
      </c>
      <c r="I351" s="39">
        <v>12</v>
      </c>
      <c r="J351" s="39" t="s">
        <v>2414</v>
      </c>
      <c r="K351" s="39">
        <v>1</v>
      </c>
      <c r="L351" s="39">
        <v>0</v>
      </c>
      <c r="M351" s="39">
        <v>3</v>
      </c>
      <c r="N351" s="39">
        <v>3</v>
      </c>
      <c r="O351" s="39">
        <v>0</v>
      </c>
      <c r="P351" s="39">
        <v>0</v>
      </c>
      <c r="Q351" s="39">
        <v>0</v>
      </c>
      <c r="R351" s="39">
        <v>1</v>
      </c>
      <c r="S351" s="39">
        <v>0</v>
      </c>
      <c r="T351" s="39">
        <v>1</v>
      </c>
      <c r="U351" s="39" t="s">
        <v>2414</v>
      </c>
      <c r="V351" s="39" t="s">
        <v>2414</v>
      </c>
      <c r="W351" s="39" t="s">
        <v>2414</v>
      </c>
      <c r="X351" s="39" t="s">
        <v>2414</v>
      </c>
      <c r="Y351" s="39" t="s">
        <v>2414</v>
      </c>
      <c r="Z351" s="39">
        <v>0</v>
      </c>
    </row>
    <row r="352" spans="1:26">
      <c r="A352" s="40">
        <v>39995</v>
      </c>
      <c r="B352" s="39" t="s">
        <v>2353</v>
      </c>
      <c r="C352" s="39" t="s">
        <v>2409</v>
      </c>
      <c r="D352" s="39" t="s">
        <v>2403</v>
      </c>
      <c r="E352" s="39" t="s">
        <v>2420</v>
      </c>
      <c r="F352" s="39">
        <v>779</v>
      </c>
      <c r="G352" s="39">
        <v>503</v>
      </c>
      <c r="H352" s="39">
        <v>66</v>
      </c>
      <c r="I352" s="39">
        <v>73</v>
      </c>
      <c r="J352" s="39" t="s">
        <v>2414</v>
      </c>
      <c r="K352" s="39">
        <v>7</v>
      </c>
      <c r="L352" s="39">
        <v>0</v>
      </c>
      <c r="M352" s="39">
        <v>46</v>
      </c>
      <c r="N352" s="39">
        <v>65</v>
      </c>
      <c r="O352" s="39">
        <v>0</v>
      </c>
      <c r="P352" s="39">
        <v>0</v>
      </c>
      <c r="Q352" s="39">
        <v>0</v>
      </c>
      <c r="R352" s="39">
        <v>1</v>
      </c>
      <c r="S352" s="39">
        <v>0</v>
      </c>
      <c r="T352" s="39">
        <v>18</v>
      </c>
      <c r="U352" s="39" t="s">
        <v>2416</v>
      </c>
      <c r="V352" s="39" t="s">
        <v>2416</v>
      </c>
      <c r="W352" s="39" t="s">
        <v>2416</v>
      </c>
      <c r="X352" s="39" t="s">
        <v>2416</v>
      </c>
      <c r="Y352" s="39" t="s">
        <v>2416</v>
      </c>
      <c r="Z352" s="39">
        <v>0</v>
      </c>
    </row>
    <row r="353" spans="1:26">
      <c r="A353" s="40">
        <v>39995</v>
      </c>
      <c r="B353" s="39" t="s">
        <v>2353</v>
      </c>
      <c r="C353" s="39" t="s">
        <v>2409</v>
      </c>
      <c r="D353" s="39" t="s">
        <v>2403</v>
      </c>
      <c r="E353" s="39" t="s">
        <v>2421</v>
      </c>
      <c r="F353" s="39">
        <v>367</v>
      </c>
      <c r="G353" s="39">
        <v>240</v>
      </c>
      <c r="H353" s="39">
        <v>28</v>
      </c>
      <c r="I353" s="39">
        <v>38</v>
      </c>
      <c r="J353" s="39" t="s">
        <v>2416</v>
      </c>
      <c r="K353" s="39">
        <v>2</v>
      </c>
      <c r="L353" s="39">
        <v>0</v>
      </c>
      <c r="M353" s="39">
        <v>34</v>
      </c>
      <c r="N353" s="39">
        <v>20</v>
      </c>
      <c r="O353" s="39">
        <v>0</v>
      </c>
      <c r="P353" s="39">
        <v>0</v>
      </c>
      <c r="Q353" s="39">
        <v>0</v>
      </c>
      <c r="R353" s="39">
        <v>0</v>
      </c>
      <c r="S353" s="39">
        <v>0</v>
      </c>
      <c r="T353" s="39">
        <v>5</v>
      </c>
      <c r="U353" s="39" t="s">
        <v>2415</v>
      </c>
      <c r="V353" s="39" t="s">
        <v>2415</v>
      </c>
      <c r="W353" s="39" t="s">
        <v>2415</v>
      </c>
      <c r="X353" s="39" t="s">
        <v>2415</v>
      </c>
      <c r="Y353" s="39" t="s">
        <v>2415</v>
      </c>
      <c r="Z353" s="39">
        <v>0</v>
      </c>
    </row>
    <row r="354" spans="1:26">
      <c r="A354" s="40">
        <v>39995</v>
      </c>
      <c r="B354" s="39" t="s">
        <v>2353</v>
      </c>
      <c r="C354" s="39" t="s">
        <v>2409</v>
      </c>
      <c r="D354" s="39" t="s">
        <v>2403</v>
      </c>
      <c r="E354" s="39" t="s">
        <v>2422</v>
      </c>
      <c r="F354" s="39">
        <v>412</v>
      </c>
      <c r="G354" s="39">
        <v>263</v>
      </c>
      <c r="H354" s="39">
        <v>38</v>
      </c>
      <c r="I354" s="39">
        <v>35</v>
      </c>
      <c r="J354" s="39" t="s">
        <v>2414</v>
      </c>
      <c r="K354" s="39">
        <v>5</v>
      </c>
      <c r="L354" s="39">
        <v>0</v>
      </c>
      <c r="M354" s="39">
        <v>12</v>
      </c>
      <c r="N354" s="39">
        <v>45</v>
      </c>
      <c r="O354" s="39">
        <v>0</v>
      </c>
      <c r="P354" s="39">
        <v>0</v>
      </c>
      <c r="Q354" s="39">
        <v>0</v>
      </c>
      <c r="R354" s="39">
        <v>1</v>
      </c>
      <c r="S354" s="39">
        <v>0</v>
      </c>
      <c r="T354" s="39">
        <v>13</v>
      </c>
      <c r="U354" s="39" t="s">
        <v>2414</v>
      </c>
      <c r="V354" s="39" t="s">
        <v>2414</v>
      </c>
      <c r="W354" s="39" t="s">
        <v>2414</v>
      </c>
      <c r="X354" s="39" t="s">
        <v>2414</v>
      </c>
      <c r="Y354" s="39" t="s">
        <v>2414</v>
      </c>
      <c r="Z354" s="39">
        <v>0</v>
      </c>
    </row>
    <row r="355" spans="1:26">
      <c r="A355" s="40">
        <v>39995</v>
      </c>
      <c r="B355" s="39" t="s">
        <v>2353</v>
      </c>
      <c r="C355" s="39" t="s">
        <v>2409</v>
      </c>
      <c r="D355" s="39" t="s">
        <v>2410</v>
      </c>
      <c r="E355" s="39" t="s">
        <v>1550</v>
      </c>
      <c r="F355" s="39">
        <v>51</v>
      </c>
      <c r="G355" s="39">
        <v>21</v>
      </c>
      <c r="H355" s="39">
        <v>9</v>
      </c>
      <c r="I355" s="39">
        <v>12</v>
      </c>
      <c r="J355" s="39" t="s">
        <v>2414</v>
      </c>
      <c r="K355" s="39">
        <v>1</v>
      </c>
      <c r="L355" s="39">
        <v>0</v>
      </c>
      <c r="M355" s="39">
        <v>3</v>
      </c>
      <c r="N355" s="39">
        <v>3</v>
      </c>
      <c r="O355" s="39">
        <v>0</v>
      </c>
      <c r="P355" s="39">
        <v>0</v>
      </c>
      <c r="Q355" s="39">
        <v>0</v>
      </c>
      <c r="R355" s="39">
        <v>1</v>
      </c>
      <c r="S355" s="39">
        <v>0</v>
      </c>
      <c r="T355" s="39">
        <v>1</v>
      </c>
      <c r="U355" s="39" t="s">
        <v>2416</v>
      </c>
      <c r="V355" s="39" t="s">
        <v>2416</v>
      </c>
      <c r="W355" s="39" t="s">
        <v>2416</v>
      </c>
      <c r="X355" s="39" t="s">
        <v>2416</v>
      </c>
      <c r="Y355" s="39" t="s">
        <v>2416</v>
      </c>
      <c r="Z355" s="39">
        <v>0</v>
      </c>
    </row>
    <row r="356" spans="1:26">
      <c r="A356" s="40">
        <v>39995</v>
      </c>
      <c r="B356" s="39" t="s">
        <v>2353</v>
      </c>
      <c r="C356" s="39" t="s">
        <v>2409</v>
      </c>
      <c r="D356" s="39" t="s">
        <v>2410</v>
      </c>
      <c r="E356" s="39" t="s">
        <v>2420</v>
      </c>
      <c r="F356" s="39">
        <v>752</v>
      </c>
      <c r="G356" s="39">
        <v>476</v>
      </c>
      <c r="H356" s="39">
        <v>66</v>
      </c>
      <c r="I356" s="39">
        <v>73</v>
      </c>
      <c r="J356" s="39" t="s">
        <v>2414</v>
      </c>
      <c r="K356" s="39">
        <v>7</v>
      </c>
      <c r="L356" s="39">
        <v>0</v>
      </c>
      <c r="M356" s="39">
        <v>46</v>
      </c>
      <c r="N356" s="39">
        <v>65</v>
      </c>
      <c r="O356" s="39">
        <v>0</v>
      </c>
      <c r="P356" s="39">
        <v>0</v>
      </c>
      <c r="Q356" s="39">
        <v>0</v>
      </c>
      <c r="R356" s="39">
        <v>1</v>
      </c>
      <c r="S356" s="39">
        <v>0</v>
      </c>
      <c r="T356" s="39">
        <v>18</v>
      </c>
      <c r="U356" s="39" t="s">
        <v>2415</v>
      </c>
      <c r="V356" s="39" t="s">
        <v>2415</v>
      </c>
      <c r="W356" s="39" t="s">
        <v>2415</v>
      </c>
      <c r="X356" s="39" t="s">
        <v>2415</v>
      </c>
      <c r="Y356" s="39" t="s">
        <v>2415</v>
      </c>
      <c r="Z356" s="39">
        <v>0</v>
      </c>
    </row>
    <row r="357" spans="1:26">
      <c r="A357" s="40">
        <v>39995</v>
      </c>
      <c r="B357" s="39" t="s">
        <v>2353</v>
      </c>
      <c r="C357" s="39" t="s">
        <v>2409</v>
      </c>
      <c r="D357" s="39" t="s">
        <v>2410</v>
      </c>
      <c r="E357" s="39" t="s">
        <v>2421</v>
      </c>
      <c r="F357" s="39">
        <v>360</v>
      </c>
      <c r="G357" s="39">
        <v>233</v>
      </c>
      <c r="H357" s="39">
        <v>28</v>
      </c>
      <c r="I357" s="39">
        <v>38</v>
      </c>
      <c r="J357" s="39" t="s">
        <v>2416</v>
      </c>
      <c r="K357" s="39">
        <v>2</v>
      </c>
      <c r="L357" s="39">
        <v>0</v>
      </c>
      <c r="M357" s="39">
        <v>34</v>
      </c>
      <c r="N357" s="39">
        <v>20</v>
      </c>
      <c r="O357" s="39">
        <v>0</v>
      </c>
      <c r="P357" s="39">
        <v>0</v>
      </c>
      <c r="Q357" s="39">
        <v>0</v>
      </c>
      <c r="R357" s="39">
        <v>0</v>
      </c>
      <c r="S357" s="39">
        <v>0</v>
      </c>
      <c r="T357" s="39">
        <v>5</v>
      </c>
      <c r="U357" s="39" t="s">
        <v>2414</v>
      </c>
      <c r="V357" s="39" t="s">
        <v>2414</v>
      </c>
      <c r="W357" s="39" t="s">
        <v>2414</v>
      </c>
      <c r="X357" s="39" t="s">
        <v>2414</v>
      </c>
      <c r="Y357" s="39" t="s">
        <v>2414</v>
      </c>
      <c r="Z357" s="39">
        <v>0</v>
      </c>
    </row>
    <row r="358" spans="1:26">
      <c r="A358" s="40">
        <v>39995</v>
      </c>
      <c r="B358" s="39" t="s">
        <v>2353</v>
      </c>
      <c r="C358" s="39" t="s">
        <v>2409</v>
      </c>
      <c r="D358" s="39" t="s">
        <v>2410</v>
      </c>
      <c r="E358" s="39" t="s">
        <v>2422</v>
      </c>
      <c r="F358" s="39">
        <v>392</v>
      </c>
      <c r="G358" s="39">
        <v>243</v>
      </c>
      <c r="H358" s="39">
        <v>38</v>
      </c>
      <c r="I358" s="39">
        <v>35</v>
      </c>
      <c r="J358" s="39" t="s">
        <v>2414</v>
      </c>
      <c r="K358" s="39">
        <v>5</v>
      </c>
      <c r="L358" s="39">
        <v>0</v>
      </c>
      <c r="M358" s="39">
        <v>12</v>
      </c>
      <c r="N358" s="39">
        <v>45</v>
      </c>
      <c r="O358" s="39">
        <v>0</v>
      </c>
      <c r="P358" s="39">
        <v>0</v>
      </c>
      <c r="Q358" s="39">
        <v>0</v>
      </c>
      <c r="R358" s="39">
        <v>1</v>
      </c>
      <c r="S358" s="39">
        <v>0</v>
      </c>
      <c r="T358" s="39">
        <v>13</v>
      </c>
      <c r="U358" s="39" t="s">
        <v>2416</v>
      </c>
      <c r="V358" s="39" t="s">
        <v>2416</v>
      </c>
      <c r="W358" s="39" t="s">
        <v>2416</v>
      </c>
      <c r="X358" s="39" t="s">
        <v>2416</v>
      </c>
      <c r="Y358" s="39" t="s">
        <v>2416</v>
      </c>
      <c r="Z358" s="39">
        <v>0</v>
      </c>
    </row>
    <row r="359" spans="1:26">
      <c r="A359" s="40">
        <v>39995</v>
      </c>
      <c r="B359" s="39" t="s">
        <v>2353</v>
      </c>
      <c r="C359" s="39" t="s">
        <v>2409</v>
      </c>
      <c r="D359" s="39" t="s">
        <v>2411</v>
      </c>
      <c r="E359" s="39" t="s">
        <v>1550</v>
      </c>
      <c r="F359" s="39">
        <v>1</v>
      </c>
      <c r="G359" s="39">
        <v>1</v>
      </c>
      <c r="H359" s="39">
        <v>0</v>
      </c>
      <c r="I359" s="39">
        <v>0</v>
      </c>
      <c r="J359" s="39" t="s">
        <v>2414</v>
      </c>
      <c r="K359" s="39">
        <v>0</v>
      </c>
      <c r="L359" s="39">
        <v>0</v>
      </c>
      <c r="M359" s="39">
        <v>0</v>
      </c>
      <c r="N359" s="39">
        <v>0</v>
      </c>
      <c r="O359" s="39">
        <v>0</v>
      </c>
      <c r="P359" s="39">
        <v>0</v>
      </c>
      <c r="Q359" s="39">
        <v>0</v>
      </c>
      <c r="R359" s="39">
        <v>0</v>
      </c>
      <c r="S359" s="39">
        <v>0</v>
      </c>
      <c r="T359" s="39">
        <v>0</v>
      </c>
      <c r="U359" s="39" t="s">
        <v>2415</v>
      </c>
      <c r="V359" s="39" t="s">
        <v>2415</v>
      </c>
      <c r="W359" s="39" t="s">
        <v>2415</v>
      </c>
      <c r="X359" s="39" t="s">
        <v>2415</v>
      </c>
      <c r="Y359" s="39" t="s">
        <v>2415</v>
      </c>
      <c r="Z359" s="39">
        <v>0</v>
      </c>
    </row>
    <row r="360" spans="1:26">
      <c r="A360" s="40">
        <v>39995</v>
      </c>
      <c r="B360" s="39" t="s">
        <v>2353</v>
      </c>
      <c r="C360" s="39" t="s">
        <v>2409</v>
      </c>
      <c r="D360" s="39" t="s">
        <v>2411</v>
      </c>
      <c r="E360" s="39" t="s">
        <v>2420</v>
      </c>
      <c r="F360" s="39">
        <v>27</v>
      </c>
      <c r="G360" s="39">
        <v>27</v>
      </c>
      <c r="H360" s="39">
        <v>0</v>
      </c>
      <c r="I360" s="39">
        <v>0</v>
      </c>
      <c r="J360" s="39" t="s">
        <v>2414</v>
      </c>
      <c r="K360" s="39">
        <v>0</v>
      </c>
      <c r="L360" s="39">
        <v>0</v>
      </c>
      <c r="M360" s="39">
        <v>0</v>
      </c>
      <c r="N360" s="39">
        <v>0</v>
      </c>
      <c r="O360" s="39">
        <v>0</v>
      </c>
      <c r="P360" s="39">
        <v>0</v>
      </c>
      <c r="Q360" s="39">
        <v>0</v>
      </c>
      <c r="R360" s="39">
        <v>0</v>
      </c>
      <c r="S360" s="39">
        <v>0</v>
      </c>
      <c r="T360" s="39">
        <v>0</v>
      </c>
      <c r="U360" s="39" t="s">
        <v>2414</v>
      </c>
      <c r="V360" s="39" t="s">
        <v>2414</v>
      </c>
      <c r="W360" s="39" t="s">
        <v>2414</v>
      </c>
      <c r="X360" s="39" t="s">
        <v>2414</v>
      </c>
      <c r="Y360" s="39" t="s">
        <v>2414</v>
      </c>
      <c r="Z360" s="39">
        <v>0</v>
      </c>
    </row>
    <row r="361" spans="1:26">
      <c r="A361" s="40">
        <v>39995</v>
      </c>
      <c r="B361" s="39" t="s">
        <v>2353</v>
      </c>
      <c r="C361" s="39" t="s">
        <v>2409</v>
      </c>
      <c r="D361" s="39" t="s">
        <v>2411</v>
      </c>
      <c r="E361" s="39" t="s">
        <v>2421</v>
      </c>
      <c r="F361" s="39">
        <v>7</v>
      </c>
      <c r="G361" s="39">
        <v>7</v>
      </c>
      <c r="H361" s="39">
        <v>0</v>
      </c>
      <c r="I361" s="39">
        <v>0</v>
      </c>
      <c r="J361" s="39" t="s">
        <v>2416</v>
      </c>
      <c r="K361" s="39">
        <v>0</v>
      </c>
      <c r="L361" s="39">
        <v>0</v>
      </c>
      <c r="M361" s="39">
        <v>0</v>
      </c>
      <c r="N361" s="39">
        <v>0</v>
      </c>
      <c r="O361" s="39">
        <v>0</v>
      </c>
      <c r="P361" s="39">
        <v>0</v>
      </c>
      <c r="Q361" s="39">
        <v>0</v>
      </c>
      <c r="R361" s="39">
        <v>0</v>
      </c>
      <c r="S361" s="39">
        <v>0</v>
      </c>
      <c r="T361" s="39">
        <v>0</v>
      </c>
      <c r="U361" s="39" t="s">
        <v>2416</v>
      </c>
      <c r="V361" s="39" t="s">
        <v>2416</v>
      </c>
      <c r="W361" s="39" t="s">
        <v>2416</v>
      </c>
      <c r="X361" s="39" t="s">
        <v>2416</v>
      </c>
      <c r="Y361" s="39" t="s">
        <v>2416</v>
      </c>
      <c r="Z361" s="39">
        <v>0</v>
      </c>
    </row>
    <row r="362" spans="1:26">
      <c r="A362" s="40">
        <v>39995</v>
      </c>
      <c r="B362" s="39" t="s">
        <v>2353</v>
      </c>
      <c r="C362" s="39" t="s">
        <v>2409</v>
      </c>
      <c r="D362" s="39" t="s">
        <v>2411</v>
      </c>
      <c r="E362" s="39" t="s">
        <v>2422</v>
      </c>
      <c r="F362" s="39">
        <v>20</v>
      </c>
      <c r="G362" s="39">
        <v>20</v>
      </c>
      <c r="H362" s="39">
        <v>0</v>
      </c>
      <c r="I362" s="39">
        <v>0</v>
      </c>
      <c r="J362" s="39" t="s">
        <v>2414</v>
      </c>
      <c r="K362" s="39">
        <v>0</v>
      </c>
      <c r="L362" s="39">
        <v>0</v>
      </c>
      <c r="M362" s="39">
        <v>0</v>
      </c>
      <c r="N362" s="39">
        <v>0</v>
      </c>
      <c r="O362" s="39">
        <v>0</v>
      </c>
      <c r="P362" s="39">
        <v>0</v>
      </c>
      <c r="Q362" s="39">
        <v>0</v>
      </c>
      <c r="R362" s="39">
        <v>0</v>
      </c>
      <c r="S362" s="39">
        <v>0</v>
      </c>
      <c r="T362" s="39">
        <v>0</v>
      </c>
      <c r="U362" s="39" t="s">
        <v>2415</v>
      </c>
      <c r="V362" s="39" t="s">
        <v>2415</v>
      </c>
      <c r="W362" s="39" t="s">
        <v>2415</v>
      </c>
      <c r="X362" s="39" t="s">
        <v>2415</v>
      </c>
      <c r="Y362" s="39" t="s">
        <v>2415</v>
      </c>
      <c r="Z362" s="39">
        <v>0</v>
      </c>
    </row>
    <row r="363" spans="1:26">
      <c r="A363" s="40">
        <v>39995</v>
      </c>
      <c r="B363" s="39" t="s">
        <v>2353</v>
      </c>
      <c r="C363" s="39" t="s">
        <v>1523</v>
      </c>
      <c r="D363" s="39" t="s">
        <v>2403</v>
      </c>
      <c r="E363" s="39" t="s">
        <v>1550</v>
      </c>
      <c r="F363" s="39" t="s">
        <v>2414</v>
      </c>
      <c r="G363" s="39" t="s">
        <v>2414</v>
      </c>
      <c r="H363" s="39" t="s">
        <v>2414</v>
      </c>
      <c r="I363" s="39" t="s">
        <v>2414</v>
      </c>
      <c r="J363" s="39" t="s">
        <v>2414</v>
      </c>
      <c r="K363" s="39" t="s">
        <v>2414</v>
      </c>
      <c r="L363" s="39" t="s">
        <v>2414</v>
      </c>
      <c r="M363" s="39" t="s">
        <v>2414</v>
      </c>
      <c r="N363" s="39" t="s">
        <v>2414</v>
      </c>
      <c r="O363" s="39" t="s">
        <v>2414</v>
      </c>
      <c r="P363" s="39" t="s">
        <v>2414</v>
      </c>
      <c r="Q363" s="39" t="s">
        <v>2414</v>
      </c>
      <c r="R363" s="39" t="s">
        <v>2414</v>
      </c>
      <c r="S363" s="39" t="s">
        <v>2414</v>
      </c>
      <c r="T363" s="39" t="s">
        <v>2414</v>
      </c>
      <c r="U363" s="39" t="s">
        <v>2414</v>
      </c>
      <c r="V363" s="39" t="s">
        <v>2414</v>
      </c>
      <c r="W363" s="39" t="s">
        <v>2414</v>
      </c>
      <c r="X363" s="39" t="s">
        <v>2414</v>
      </c>
      <c r="Y363" s="39" t="s">
        <v>2414</v>
      </c>
      <c r="Z363" s="39" t="s">
        <v>2414</v>
      </c>
    </row>
    <row r="364" spans="1:26">
      <c r="A364" s="40">
        <v>39995</v>
      </c>
      <c r="B364" s="39" t="s">
        <v>2353</v>
      </c>
      <c r="C364" s="39" t="s">
        <v>1523</v>
      </c>
      <c r="D364" s="39" t="s">
        <v>2403</v>
      </c>
      <c r="E364" s="39" t="s">
        <v>2420</v>
      </c>
      <c r="F364" s="39" t="s">
        <v>2414</v>
      </c>
      <c r="G364" s="39" t="s">
        <v>2414</v>
      </c>
      <c r="H364" s="39" t="s">
        <v>2414</v>
      </c>
      <c r="I364" s="39" t="s">
        <v>2414</v>
      </c>
      <c r="J364" s="39" t="s">
        <v>2414</v>
      </c>
      <c r="K364" s="39" t="s">
        <v>2414</v>
      </c>
      <c r="L364" s="39" t="s">
        <v>2414</v>
      </c>
      <c r="M364" s="39" t="s">
        <v>2414</v>
      </c>
      <c r="N364" s="39" t="s">
        <v>2414</v>
      </c>
      <c r="O364" s="39" t="s">
        <v>2414</v>
      </c>
      <c r="P364" s="39" t="s">
        <v>2414</v>
      </c>
      <c r="Q364" s="39" t="s">
        <v>2414</v>
      </c>
      <c r="R364" s="39" t="s">
        <v>2414</v>
      </c>
      <c r="S364" s="39" t="s">
        <v>2414</v>
      </c>
      <c r="T364" s="39" t="s">
        <v>2414</v>
      </c>
      <c r="U364" s="39" t="s">
        <v>2416</v>
      </c>
      <c r="V364" s="39" t="s">
        <v>2416</v>
      </c>
      <c r="W364" s="39" t="s">
        <v>2416</v>
      </c>
      <c r="X364" s="39" t="s">
        <v>2416</v>
      </c>
      <c r="Y364" s="39" t="s">
        <v>2416</v>
      </c>
      <c r="Z364" s="39" t="s">
        <v>2414</v>
      </c>
    </row>
    <row r="365" spans="1:26">
      <c r="A365" s="40">
        <v>39995</v>
      </c>
      <c r="B365" s="39" t="s">
        <v>2353</v>
      </c>
      <c r="C365" s="39" t="s">
        <v>1523</v>
      </c>
      <c r="D365" s="39" t="s">
        <v>2403</v>
      </c>
      <c r="E365" s="39" t="s">
        <v>2421</v>
      </c>
      <c r="F365" s="39" t="s">
        <v>2416</v>
      </c>
      <c r="G365" s="39" t="s">
        <v>2416</v>
      </c>
      <c r="H365" s="39" t="s">
        <v>2416</v>
      </c>
      <c r="I365" s="39" t="s">
        <v>2416</v>
      </c>
      <c r="J365" s="39" t="s">
        <v>2416</v>
      </c>
      <c r="K365" s="39" t="s">
        <v>2416</v>
      </c>
      <c r="L365" s="39" t="s">
        <v>2416</v>
      </c>
      <c r="M365" s="39" t="s">
        <v>2416</v>
      </c>
      <c r="N365" s="39" t="s">
        <v>2416</v>
      </c>
      <c r="O365" s="39" t="s">
        <v>2416</v>
      </c>
      <c r="P365" s="39" t="s">
        <v>2416</v>
      </c>
      <c r="Q365" s="39" t="s">
        <v>2416</v>
      </c>
      <c r="R365" s="39" t="s">
        <v>2416</v>
      </c>
      <c r="S365" s="39" t="s">
        <v>2416</v>
      </c>
      <c r="T365" s="39" t="s">
        <v>2416</v>
      </c>
      <c r="U365" s="39" t="s">
        <v>2415</v>
      </c>
      <c r="V365" s="39" t="s">
        <v>2415</v>
      </c>
      <c r="W365" s="39" t="s">
        <v>2415</v>
      </c>
      <c r="X365" s="39" t="s">
        <v>2415</v>
      </c>
      <c r="Y365" s="39" t="s">
        <v>2415</v>
      </c>
      <c r="Z365" s="39" t="s">
        <v>2416</v>
      </c>
    </row>
    <row r="366" spans="1:26">
      <c r="A366" s="40">
        <v>39995</v>
      </c>
      <c r="B366" s="39" t="s">
        <v>2353</v>
      </c>
      <c r="C366" s="39" t="s">
        <v>1523</v>
      </c>
      <c r="D366" s="39" t="s">
        <v>2403</v>
      </c>
      <c r="E366" s="39" t="s">
        <v>2422</v>
      </c>
      <c r="F366" s="39" t="s">
        <v>2416</v>
      </c>
      <c r="G366" s="39" t="s">
        <v>2416</v>
      </c>
      <c r="H366" s="39" t="s">
        <v>2416</v>
      </c>
      <c r="I366" s="39" t="s">
        <v>2416</v>
      </c>
      <c r="J366" s="39" t="s">
        <v>2414</v>
      </c>
      <c r="K366" s="39" t="s">
        <v>2416</v>
      </c>
      <c r="L366" s="39" t="s">
        <v>2416</v>
      </c>
      <c r="M366" s="39" t="s">
        <v>2416</v>
      </c>
      <c r="N366" s="39" t="s">
        <v>2416</v>
      </c>
      <c r="O366" s="39" t="s">
        <v>2416</v>
      </c>
      <c r="P366" s="39" t="s">
        <v>2416</v>
      </c>
      <c r="Q366" s="39" t="s">
        <v>2416</v>
      </c>
      <c r="R366" s="39" t="s">
        <v>2416</v>
      </c>
      <c r="S366" s="39" t="s">
        <v>2416</v>
      </c>
      <c r="T366" s="39" t="s">
        <v>2416</v>
      </c>
      <c r="U366" s="39" t="s">
        <v>2414</v>
      </c>
      <c r="V366" s="39" t="s">
        <v>2414</v>
      </c>
      <c r="W366" s="39" t="s">
        <v>2414</v>
      </c>
      <c r="X366" s="39" t="s">
        <v>2414</v>
      </c>
      <c r="Y366" s="39" t="s">
        <v>2414</v>
      </c>
      <c r="Z366" s="39" t="s">
        <v>2416</v>
      </c>
    </row>
    <row r="367" spans="1:26">
      <c r="A367" s="40">
        <v>39995</v>
      </c>
      <c r="B367" s="39" t="s">
        <v>2355</v>
      </c>
      <c r="C367" s="39" t="s">
        <v>2407</v>
      </c>
      <c r="D367" s="39" t="s">
        <v>2403</v>
      </c>
      <c r="E367" s="39" t="s">
        <v>1550</v>
      </c>
      <c r="F367" s="39">
        <v>73</v>
      </c>
      <c r="G367" s="39">
        <v>25</v>
      </c>
      <c r="H367" s="39">
        <v>18</v>
      </c>
      <c r="I367" s="39">
        <v>13</v>
      </c>
      <c r="J367" s="39" t="s">
        <v>2414</v>
      </c>
      <c r="K367" s="39">
        <v>1</v>
      </c>
      <c r="L367" s="39">
        <v>2</v>
      </c>
      <c r="M367" s="39">
        <v>1</v>
      </c>
      <c r="N367" s="39">
        <v>3</v>
      </c>
      <c r="O367" s="39">
        <v>2</v>
      </c>
      <c r="P367" s="39">
        <v>2</v>
      </c>
      <c r="Q367" s="39">
        <v>3</v>
      </c>
      <c r="R367" s="39">
        <v>1</v>
      </c>
      <c r="S367" s="39">
        <v>0</v>
      </c>
      <c r="T367" s="39">
        <v>2</v>
      </c>
      <c r="U367" s="39" t="s">
        <v>2416</v>
      </c>
      <c r="V367" s="39" t="s">
        <v>2416</v>
      </c>
      <c r="W367" s="39" t="s">
        <v>2416</v>
      </c>
      <c r="X367" s="39" t="s">
        <v>2416</v>
      </c>
      <c r="Y367" s="39" t="s">
        <v>2416</v>
      </c>
      <c r="Z367" s="39">
        <v>0</v>
      </c>
    </row>
    <row r="368" spans="1:26">
      <c r="A368" s="40">
        <v>39995</v>
      </c>
      <c r="B368" s="39" t="s">
        <v>2355</v>
      </c>
      <c r="C368" s="39" t="s">
        <v>2407</v>
      </c>
      <c r="D368" s="39" t="s">
        <v>2403</v>
      </c>
      <c r="E368" s="39" t="s">
        <v>2420</v>
      </c>
      <c r="F368" s="39">
        <v>295</v>
      </c>
      <c r="G368" s="39">
        <v>96</v>
      </c>
      <c r="H368" s="39">
        <v>54</v>
      </c>
      <c r="I368" s="39">
        <v>68</v>
      </c>
      <c r="J368" s="39" t="s">
        <v>2414</v>
      </c>
      <c r="K368" s="39">
        <v>2</v>
      </c>
      <c r="L368" s="39">
        <v>46</v>
      </c>
      <c r="M368" s="39">
        <v>2</v>
      </c>
      <c r="N368" s="39">
        <v>6</v>
      </c>
      <c r="O368" s="39">
        <v>4</v>
      </c>
      <c r="P368" s="39">
        <v>3</v>
      </c>
      <c r="Q368" s="39">
        <v>11</v>
      </c>
      <c r="R368" s="39">
        <v>1</v>
      </c>
      <c r="S368" s="39">
        <v>0</v>
      </c>
      <c r="T368" s="39">
        <v>2</v>
      </c>
      <c r="U368" s="39" t="s">
        <v>2415</v>
      </c>
      <c r="V368" s="39" t="s">
        <v>2415</v>
      </c>
      <c r="W368" s="39" t="s">
        <v>2415</v>
      </c>
      <c r="X368" s="39" t="s">
        <v>2415</v>
      </c>
      <c r="Y368" s="39" t="s">
        <v>2415</v>
      </c>
      <c r="Z368" s="39">
        <v>0</v>
      </c>
    </row>
    <row r="369" spans="1:26">
      <c r="A369" s="40">
        <v>39995</v>
      </c>
      <c r="B369" s="39" t="s">
        <v>2355</v>
      </c>
      <c r="C369" s="39" t="s">
        <v>2407</v>
      </c>
      <c r="D369" s="39" t="s">
        <v>2403</v>
      </c>
      <c r="E369" s="39" t="s">
        <v>2421</v>
      </c>
      <c r="F369" s="39">
        <v>137</v>
      </c>
      <c r="G369" s="39">
        <v>26</v>
      </c>
      <c r="H369" s="39">
        <v>16</v>
      </c>
      <c r="I369" s="39">
        <v>38</v>
      </c>
      <c r="J369" s="39" t="s">
        <v>2416</v>
      </c>
      <c r="K369" s="39">
        <v>1</v>
      </c>
      <c r="L369" s="39">
        <v>45</v>
      </c>
      <c r="M369" s="39">
        <v>1</v>
      </c>
      <c r="N369" s="39">
        <v>0</v>
      </c>
      <c r="O369" s="39">
        <v>2</v>
      </c>
      <c r="P369" s="39">
        <v>0</v>
      </c>
      <c r="Q369" s="39">
        <v>6</v>
      </c>
      <c r="R369" s="39">
        <v>1</v>
      </c>
      <c r="S369" s="39">
        <v>0</v>
      </c>
      <c r="T369" s="39">
        <v>1</v>
      </c>
      <c r="U369" s="39" t="s">
        <v>2414</v>
      </c>
      <c r="V369" s="39" t="s">
        <v>2414</v>
      </c>
      <c r="W369" s="39" t="s">
        <v>2414</v>
      </c>
      <c r="X369" s="39" t="s">
        <v>2414</v>
      </c>
      <c r="Y369" s="39" t="s">
        <v>2414</v>
      </c>
      <c r="Z369" s="39">
        <v>0</v>
      </c>
    </row>
    <row r="370" spans="1:26">
      <c r="A370" s="40">
        <v>39995</v>
      </c>
      <c r="B370" s="39" t="s">
        <v>2355</v>
      </c>
      <c r="C370" s="39" t="s">
        <v>2407</v>
      </c>
      <c r="D370" s="39" t="s">
        <v>2403</v>
      </c>
      <c r="E370" s="39" t="s">
        <v>2422</v>
      </c>
      <c r="F370" s="39">
        <v>158</v>
      </c>
      <c r="G370" s="39">
        <v>70</v>
      </c>
      <c r="H370" s="39">
        <v>38</v>
      </c>
      <c r="I370" s="39">
        <v>30</v>
      </c>
      <c r="J370" s="39" t="s">
        <v>2414</v>
      </c>
      <c r="K370" s="39">
        <v>1</v>
      </c>
      <c r="L370" s="39">
        <v>1</v>
      </c>
      <c r="M370" s="39">
        <v>1</v>
      </c>
      <c r="N370" s="39">
        <v>6</v>
      </c>
      <c r="O370" s="39">
        <v>2</v>
      </c>
      <c r="P370" s="39">
        <v>3</v>
      </c>
      <c r="Q370" s="39">
        <v>5</v>
      </c>
      <c r="R370" s="39">
        <v>0</v>
      </c>
      <c r="S370" s="39">
        <v>0</v>
      </c>
      <c r="T370" s="39">
        <v>1</v>
      </c>
      <c r="U370" s="39" t="s">
        <v>2416</v>
      </c>
      <c r="V370" s="39" t="s">
        <v>2416</v>
      </c>
      <c r="W370" s="39" t="s">
        <v>2416</v>
      </c>
      <c r="X370" s="39" t="s">
        <v>2416</v>
      </c>
      <c r="Y370" s="39" t="s">
        <v>2416</v>
      </c>
      <c r="Z370" s="39">
        <v>0</v>
      </c>
    </row>
    <row r="371" spans="1:26">
      <c r="A371" s="40">
        <v>39995</v>
      </c>
      <c r="B371" s="39" t="s">
        <v>2355</v>
      </c>
      <c r="C371" s="39" t="s">
        <v>2408</v>
      </c>
      <c r="D371" s="39" t="s">
        <v>2403</v>
      </c>
      <c r="E371" s="39" t="s">
        <v>1550</v>
      </c>
      <c r="F371" s="39">
        <v>51</v>
      </c>
      <c r="G371" s="39">
        <v>18</v>
      </c>
      <c r="H371" s="39">
        <v>15</v>
      </c>
      <c r="I371" s="39">
        <v>9</v>
      </c>
      <c r="J371" s="39" t="s">
        <v>2414</v>
      </c>
      <c r="K371" s="39">
        <v>1</v>
      </c>
      <c r="L371" s="39">
        <v>0</v>
      </c>
      <c r="M371" s="39">
        <v>0</v>
      </c>
      <c r="N371" s="39">
        <v>2</v>
      </c>
      <c r="O371" s="39">
        <v>1</v>
      </c>
      <c r="P371" s="39">
        <v>1</v>
      </c>
      <c r="Q371" s="39">
        <v>2</v>
      </c>
      <c r="R371" s="39">
        <v>1</v>
      </c>
      <c r="S371" s="39">
        <v>0</v>
      </c>
      <c r="T371" s="39">
        <v>1</v>
      </c>
      <c r="U371" s="39" t="s">
        <v>2415</v>
      </c>
      <c r="V371" s="39" t="s">
        <v>2415</v>
      </c>
      <c r="W371" s="39" t="s">
        <v>2415</v>
      </c>
      <c r="X371" s="39" t="s">
        <v>2415</v>
      </c>
      <c r="Y371" s="39" t="s">
        <v>2415</v>
      </c>
      <c r="Z371" s="39">
        <v>0</v>
      </c>
    </row>
    <row r="372" spans="1:26">
      <c r="A372" s="40">
        <v>39995</v>
      </c>
      <c r="B372" s="39" t="s">
        <v>2355</v>
      </c>
      <c r="C372" s="39" t="s">
        <v>2408</v>
      </c>
      <c r="D372" s="39" t="s">
        <v>2403</v>
      </c>
      <c r="E372" s="39" t="s">
        <v>2420</v>
      </c>
      <c r="F372" s="39">
        <v>109</v>
      </c>
      <c r="G372" s="39">
        <v>45</v>
      </c>
      <c r="H372" s="39">
        <v>35</v>
      </c>
      <c r="I372" s="39">
        <v>15</v>
      </c>
      <c r="J372" s="39" t="s">
        <v>2414</v>
      </c>
      <c r="K372" s="39">
        <v>2</v>
      </c>
      <c r="L372" s="39">
        <v>0</v>
      </c>
      <c r="M372" s="39">
        <v>0</v>
      </c>
      <c r="N372" s="39">
        <v>5</v>
      </c>
      <c r="O372" s="39">
        <v>1</v>
      </c>
      <c r="P372" s="39">
        <v>1</v>
      </c>
      <c r="Q372" s="39">
        <v>3</v>
      </c>
      <c r="R372" s="39">
        <v>1</v>
      </c>
      <c r="S372" s="39">
        <v>0</v>
      </c>
      <c r="T372" s="39">
        <v>1</v>
      </c>
      <c r="U372" s="39" t="s">
        <v>2414</v>
      </c>
      <c r="V372" s="39" t="s">
        <v>2414</v>
      </c>
      <c r="W372" s="39" t="s">
        <v>2414</v>
      </c>
      <c r="X372" s="39" t="s">
        <v>2414</v>
      </c>
      <c r="Y372" s="39" t="s">
        <v>2414</v>
      </c>
      <c r="Z372" s="39">
        <v>0</v>
      </c>
    </row>
    <row r="373" spans="1:26">
      <c r="A373" s="40">
        <v>39995</v>
      </c>
      <c r="B373" s="39" t="s">
        <v>2355</v>
      </c>
      <c r="C373" s="39" t="s">
        <v>2408</v>
      </c>
      <c r="D373" s="39" t="s">
        <v>2403</v>
      </c>
      <c r="E373" s="39" t="s">
        <v>2421</v>
      </c>
      <c r="F373" s="39">
        <v>29</v>
      </c>
      <c r="G373" s="39">
        <v>16</v>
      </c>
      <c r="H373" s="39">
        <v>5</v>
      </c>
      <c r="I373" s="39">
        <v>4</v>
      </c>
      <c r="J373" s="39" t="s">
        <v>2416</v>
      </c>
      <c r="K373" s="39">
        <v>1</v>
      </c>
      <c r="L373" s="39">
        <v>0</v>
      </c>
      <c r="M373" s="39">
        <v>0</v>
      </c>
      <c r="N373" s="39">
        <v>0</v>
      </c>
      <c r="O373" s="39">
        <v>0</v>
      </c>
      <c r="P373" s="39">
        <v>0</v>
      </c>
      <c r="Q373" s="39">
        <v>2</v>
      </c>
      <c r="R373" s="39">
        <v>1</v>
      </c>
      <c r="S373" s="39">
        <v>0</v>
      </c>
      <c r="T373" s="39">
        <v>0</v>
      </c>
      <c r="U373" s="39" t="s">
        <v>2416</v>
      </c>
      <c r="V373" s="39" t="s">
        <v>2416</v>
      </c>
      <c r="W373" s="39" t="s">
        <v>2416</v>
      </c>
      <c r="X373" s="39" t="s">
        <v>2416</v>
      </c>
      <c r="Y373" s="39" t="s">
        <v>2416</v>
      </c>
      <c r="Z373" s="39">
        <v>0</v>
      </c>
    </row>
    <row r="374" spans="1:26">
      <c r="A374" s="40">
        <v>39995</v>
      </c>
      <c r="B374" s="39" t="s">
        <v>2355</v>
      </c>
      <c r="C374" s="39" t="s">
        <v>2408</v>
      </c>
      <c r="D374" s="39" t="s">
        <v>2403</v>
      </c>
      <c r="E374" s="39" t="s">
        <v>2422</v>
      </c>
      <c r="F374" s="39">
        <v>80</v>
      </c>
      <c r="G374" s="39">
        <v>29</v>
      </c>
      <c r="H374" s="39">
        <v>30</v>
      </c>
      <c r="I374" s="39">
        <v>11</v>
      </c>
      <c r="J374" s="39" t="s">
        <v>2414</v>
      </c>
      <c r="K374" s="39">
        <v>1</v>
      </c>
      <c r="L374" s="39">
        <v>0</v>
      </c>
      <c r="M374" s="39">
        <v>0</v>
      </c>
      <c r="N374" s="39">
        <v>5</v>
      </c>
      <c r="O374" s="39">
        <v>1</v>
      </c>
      <c r="P374" s="39">
        <v>1</v>
      </c>
      <c r="Q374" s="39">
        <v>1</v>
      </c>
      <c r="R374" s="39">
        <v>0</v>
      </c>
      <c r="S374" s="39">
        <v>0</v>
      </c>
      <c r="T374" s="39">
        <v>1</v>
      </c>
      <c r="U374" s="39" t="s">
        <v>2415</v>
      </c>
      <c r="V374" s="39" t="s">
        <v>2415</v>
      </c>
      <c r="W374" s="39" t="s">
        <v>2415</v>
      </c>
      <c r="X374" s="39" t="s">
        <v>2415</v>
      </c>
      <c r="Y374" s="39" t="s">
        <v>2415</v>
      </c>
      <c r="Z374" s="39">
        <v>0</v>
      </c>
    </row>
    <row r="375" spans="1:26">
      <c r="A375" s="40">
        <v>39995</v>
      </c>
      <c r="B375" s="39" t="s">
        <v>2355</v>
      </c>
      <c r="C375" s="39" t="s">
        <v>2409</v>
      </c>
      <c r="D375" s="39" t="s">
        <v>2403</v>
      </c>
      <c r="E375" s="39" t="s">
        <v>1550</v>
      </c>
      <c r="F375" s="39">
        <v>22</v>
      </c>
      <c r="G375" s="39">
        <v>7</v>
      </c>
      <c r="H375" s="39">
        <v>3</v>
      </c>
      <c r="I375" s="39">
        <v>4</v>
      </c>
      <c r="J375" s="39" t="s">
        <v>2414</v>
      </c>
      <c r="K375" s="39">
        <v>0</v>
      </c>
      <c r="L375" s="39">
        <v>2</v>
      </c>
      <c r="M375" s="39">
        <v>1</v>
      </c>
      <c r="N375" s="39">
        <v>1</v>
      </c>
      <c r="O375" s="39">
        <v>1</v>
      </c>
      <c r="P375" s="39">
        <v>1</v>
      </c>
      <c r="Q375" s="39">
        <v>1</v>
      </c>
      <c r="R375" s="39">
        <v>0</v>
      </c>
      <c r="S375" s="39">
        <v>0</v>
      </c>
      <c r="T375" s="39">
        <v>1</v>
      </c>
      <c r="U375" s="39" t="s">
        <v>2414</v>
      </c>
      <c r="V375" s="39" t="s">
        <v>2414</v>
      </c>
      <c r="W375" s="39" t="s">
        <v>2414</v>
      </c>
      <c r="X375" s="39" t="s">
        <v>2414</v>
      </c>
      <c r="Y375" s="39" t="s">
        <v>2414</v>
      </c>
      <c r="Z375" s="39">
        <v>0</v>
      </c>
    </row>
    <row r="376" spans="1:26">
      <c r="A376" s="40">
        <v>39995</v>
      </c>
      <c r="B376" s="39" t="s">
        <v>2355</v>
      </c>
      <c r="C376" s="39" t="s">
        <v>2409</v>
      </c>
      <c r="D376" s="39" t="s">
        <v>2403</v>
      </c>
      <c r="E376" s="39" t="s">
        <v>2420</v>
      </c>
      <c r="F376" s="39">
        <v>186</v>
      </c>
      <c r="G376" s="39">
        <v>51</v>
      </c>
      <c r="H376" s="39">
        <v>19</v>
      </c>
      <c r="I376" s="39">
        <v>53</v>
      </c>
      <c r="J376" s="39" t="s">
        <v>2414</v>
      </c>
      <c r="K376" s="39">
        <v>0</v>
      </c>
      <c r="L376" s="39">
        <v>46</v>
      </c>
      <c r="M376" s="39">
        <v>2</v>
      </c>
      <c r="N376" s="39">
        <v>1</v>
      </c>
      <c r="O376" s="39">
        <v>3</v>
      </c>
      <c r="P376" s="39">
        <v>2</v>
      </c>
      <c r="Q376" s="39">
        <v>8</v>
      </c>
      <c r="R376" s="39">
        <v>0</v>
      </c>
      <c r="S376" s="39">
        <v>0</v>
      </c>
      <c r="T376" s="39">
        <v>1</v>
      </c>
      <c r="U376" s="39" t="s">
        <v>2416</v>
      </c>
      <c r="V376" s="39" t="s">
        <v>2416</v>
      </c>
      <c r="W376" s="39" t="s">
        <v>2416</v>
      </c>
      <c r="X376" s="39" t="s">
        <v>2416</v>
      </c>
      <c r="Y376" s="39" t="s">
        <v>2416</v>
      </c>
      <c r="Z376" s="39">
        <v>0</v>
      </c>
    </row>
    <row r="377" spans="1:26">
      <c r="A377" s="40">
        <v>39995</v>
      </c>
      <c r="B377" s="39" t="s">
        <v>2355</v>
      </c>
      <c r="C377" s="39" t="s">
        <v>2409</v>
      </c>
      <c r="D377" s="39" t="s">
        <v>2403</v>
      </c>
      <c r="E377" s="39" t="s">
        <v>2421</v>
      </c>
      <c r="F377" s="39">
        <v>108</v>
      </c>
      <c r="G377" s="39">
        <v>10</v>
      </c>
      <c r="H377" s="39">
        <v>11</v>
      </c>
      <c r="I377" s="39">
        <v>34</v>
      </c>
      <c r="J377" s="39" t="s">
        <v>2416</v>
      </c>
      <c r="K377" s="39">
        <v>0</v>
      </c>
      <c r="L377" s="39">
        <v>45</v>
      </c>
      <c r="M377" s="39">
        <v>1</v>
      </c>
      <c r="N377" s="39">
        <v>0</v>
      </c>
      <c r="O377" s="39">
        <v>2</v>
      </c>
      <c r="P377" s="39">
        <v>0</v>
      </c>
      <c r="Q377" s="39">
        <v>4</v>
      </c>
      <c r="R377" s="39">
        <v>0</v>
      </c>
      <c r="S377" s="39">
        <v>0</v>
      </c>
      <c r="T377" s="39">
        <v>1</v>
      </c>
      <c r="U377" s="39" t="s">
        <v>2415</v>
      </c>
      <c r="V377" s="39" t="s">
        <v>2415</v>
      </c>
      <c r="W377" s="39" t="s">
        <v>2415</v>
      </c>
      <c r="X377" s="39" t="s">
        <v>2415</v>
      </c>
      <c r="Y377" s="39" t="s">
        <v>2415</v>
      </c>
      <c r="Z377" s="39">
        <v>0</v>
      </c>
    </row>
    <row r="378" spans="1:26">
      <c r="A378" s="40">
        <v>39995</v>
      </c>
      <c r="B378" s="39" t="s">
        <v>2355</v>
      </c>
      <c r="C378" s="39" t="s">
        <v>2409</v>
      </c>
      <c r="D378" s="39" t="s">
        <v>2403</v>
      </c>
      <c r="E378" s="39" t="s">
        <v>2422</v>
      </c>
      <c r="F378" s="39">
        <v>78</v>
      </c>
      <c r="G378" s="39">
        <v>41</v>
      </c>
      <c r="H378" s="39">
        <v>8</v>
      </c>
      <c r="I378" s="39">
        <v>19</v>
      </c>
      <c r="J378" s="39" t="s">
        <v>2414</v>
      </c>
      <c r="K378" s="39">
        <v>0</v>
      </c>
      <c r="L378" s="39">
        <v>1</v>
      </c>
      <c r="M378" s="39">
        <v>1</v>
      </c>
      <c r="N378" s="39">
        <v>1</v>
      </c>
      <c r="O378" s="39">
        <v>1</v>
      </c>
      <c r="P378" s="39">
        <v>2</v>
      </c>
      <c r="Q378" s="39">
        <v>4</v>
      </c>
      <c r="R378" s="39">
        <v>0</v>
      </c>
      <c r="S378" s="39">
        <v>0</v>
      </c>
      <c r="T378" s="39">
        <v>0</v>
      </c>
      <c r="U378" s="39" t="s">
        <v>2414</v>
      </c>
      <c r="V378" s="39" t="s">
        <v>2414</v>
      </c>
      <c r="W378" s="39" t="s">
        <v>2414</v>
      </c>
      <c r="X378" s="39" t="s">
        <v>2414</v>
      </c>
      <c r="Y378" s="39" t="s">
        <v>2414</v>
      </c>
      <c r="Z378" s="39">
        <v>0</v>
      </c>
    </row>
    <row r="379" spans="1:26">
      <c r="A379" s="40">
        <v>39995</v>
      </c>
      <c r="B379" s="39" t="s">
        <v>2355</v>
      </c>
      <c r="C379" s="39" t="s">
        <v>2409</v>
      </c>
      <c r="D379" s="39" t="s">
        <v>2410</v>
      </c>
      <c r="E379" s="39" t="s">
        <v>1550</v>
      </c>
      <c r="F379" s="39">
        <v>20</v>
      </c>
      <c r="G379" s="39">
        <v>5</v>
      </c>
      <c r="H379" s="39">
        <v>3</v>
      </c>
      <c r="I379" s="39">
        <v>4</v>
      </c>
      <c r="J379" s="39" t="s">
        <v>2414</v>
      </c>
      <c r="K379" s="39">
        <v>0</v>
      </c>
      <c r="L379" s="39">
        <v>2</v>
      </c>
      <c r="M379" s="39">
        <v>1</v>
      </c>
      <c r="N379" s="39">
        <v>1</v>
      </c>
      <c r="O379" s="39">
        <v>1</v>
      </c>
      <c r="P379" s="39">
        <v>1</v>
      </c>
      <c r="Q379" s="39">
        <v>1</v>
      </c>
      <c r="R379" s="39">
        <v>0</v>
      </c>
      <c r="S379" s="39">
        <v>0</v>
      </c>
      <c r="T379" s="39">
        <v>1</v>
      </c>
      <c r="U379" s="39" t="s">
        <v>2416</v>
      </c>
      <c r="V379" s="39" t="s">
        <v>2416</v>
      </c>
      <c r="W379" s="39" t="s">
        <v>2416</v>
      </c>
      <c r="X379" s="39" t="s">
        <v>2416</v>
      </c>
      <c r="Y379" s="39" t="s">
        <v>2416</v>
      </c>
      <c r="Z379" s="39">
        <v>0</v>
      </c>
    </row>
    <row r="380" spans="1:26">
      <c r="A380" s="40">
        <v>39995</v>
      </c>
      <c r="B380" s="39" t="s">
        <v>2355</v>
      </c>
      <c r="C380" s="39" t="s">
        <v>2409</v>
      </c>
      <c r="D380" s="39" t="s">
        <v>2410</v>
      </c>
      <c r="E380" s="39" t="s">
        <v>2420</v>
      </c>
      <c r="F380" s="39">
        <v>149</v>
      </c>
      <c r="G380" s="39">
        <v>14</v>
      </c>
      <c r="H380" s="39">
        <v>19</v>
      </c>
      <c r="I380" s="39">
        <v>53</v>
      </c>
      <c r="J380" s="39" t="s">
        <v>2414</v>
      </c>
      <c r="K380" s="39">
        <v>0</v>
      </c>
      <c r="L380" s="39">
        <v>46</v>
      </c>
      <c r="M380" s="39">
        <v>2</v>
      </c>
      <c r="N380" s="39">
        <v>1</v>
      </c>
      <c r="O380" s="39">
        <v>3</v>
      </c>
      <c r="P380" s="39">
        <v>2</v>
      </c>
      <c r="Q380" s="39">
        <v>8</v>
      </c>
      <c r="R380" s="39">
        <v>0</v>
      </c>
      <c r="S380" s="39">
        <v>0</v>
      </c>
      <c r="T380" s="39">
        <v>1</v>
      </c>
      <c r="U380" s="39" t="s">
        <v>2415</v>
      </c>
      <c r="V380" s="39" t="s">
        <v>2415</v>
      </c>
      <c r="W380" s="39" t="s">
        <v>2415</v>
      </c>
      <c r="X380" s="39" t="s">
        <v>2415</v>
      </c>
      <c r="Y380" s="39" t="s">
        <v>2415</v>
      </c>
      <c r="Z380" s="39">
        <v>0</v>
      </c>
    </row>
    <row r="381" spans="1:26">
      <c r="A381" s="40">
        <v>39995</v>
      </c>
      <c r="B381" s="39" t="s">
        <v>2355</v>
      </c>
      <c r="C381" s="39" t="s">
        <v>2409</v>
      </c>
      <c r="D381" s="39" t="s">
        <v>2410</v>
      </c>
      <c r="E381" s="39" t="s">
        <v>2421</v>
      </c>
      <c r="F381" s="39">
        <v>102</v>
      </c>
      <c r="G381" s="39">
        <v>4</v>
      </c>
      <c r="H381" s="39">
        <v>11</v>
      </c>
      <c r="I381" s="39">
        <v>34</v>
      </c>
      <c r="J381" s="39" t="s">
        <v>2416</v>
      </c>
      <c r="K381" s="39">
        <v>0</v>
      </c>
      <c r="L381" s="39">
        <v>45</v>
      </c>
      <c r="M381" s="39">
        <v>1</v>
      </c>
      <c r="N381" s="39">
        <v>0</v>
      </c>
      <c r="O381" s="39">
        <v>2</v>
      </c>
      <c r="P381" s="39">
        <v>0</v>
      </c>
      <c r="Q381" s="39">
        <v>4</v>
      </c>
      <c r="R381" s="39">
        <v>0</v>
      </c>
      <c r="S381" s="39">
        <v>0</v>
      </c>
      <c r="T381" s="39">
        <v>1</v>
      </c>
      <c r="U381" s="39" t="s">
        <v>2414</v>
      </c>
      <c r="V381" s="39" t="s">
        <v>2414</v>
      </c>
      <c r="W381" s="39" t="s">
        <v>2414</v>
      </c>
      <c r="X381" s="39" t="s">
        <v>2414</v>
      </c>
      <c r="Y381" s="39" t="s">
        <v>2414</v>
      </c>
      <c r="Z381" s="39">
        <v>0</v>
      </c>
    </row>
    <row r="382" spans="1:26">
      <c r="A382" s="40">
        <v>39995</v>
      </c>
      <c r="B382" s="39" t="s">
        <v>2355</v>
      </c>
      <c r="C382" s="39" t="s">
        <v>2409</v>
      </c>
      <c r="D382" s="39" t="s">
        <v>2410</v>
      </c>
      <c r="E382" s="39" t="s">
        <v>2422</v>
      </c>
      <c r="F382" s="39">
        <v>47</v>
      </c>
      <c r="G382" s="39">
        <v>10</v>
      </c>
      <c r="H382" s="39">
        <v>8</v>
      </c>
      <c r="I382" s="39">
        <v>19</v>
      </c>
      <c r="J382" s="39" t="s">
        <v>2414</v>
      </c>
      <c r="K382" s="39">
        <v>0</v>
      </c>
      <c r="L382" s="39">
        <v>1</v>
      </c>
      <c r="M382" s="39">
        <v>1</v>
      </c>
      <c r="N382" s="39">
        <v>1</v>
      </c>
      <c r="O382" s="39">
        <v>1</v>
      </c>
      <c r="P382" s="39">
        <v>2</v>
      </c>
      <c r="Q382" s="39">
        <v>4</v>
      </c>
      <c r="R382" s="39">
        <v>0</v>
      </c>
      <c r="S382" s="39">
        <v>0</v>
      </c>
      <c r="T382" s="39">
        <v>0</v>
      </c>
      <c r="U382" s="39" t="s">
        <v>2416</v>
      </c>
      <c r="V382" s="39" t="s">
        <v>2416</v>
      </c>
      <c r="W382" s="39" t="s">
        <v>2416</v>
      </c>
      <c r="X382" s="39" t="s">
        <v>2416</v>
      </c>
      <c r="Y382" s="39" t="s">
        <v>2416</v>
      </c>
      <c r="Z382" s="39">
        <v>0</v>
      </c>
    </row>
    <row r="383" spans="1:26">
      <c r="A383" s="40">
        <v>39995</v>
      </c>
      <c r="B383" s="39" t="s">
        <v>2355</v>
      </c>
      <c r="C383" s="39" t="s">
        <v>2409</v>
      </c>
      <c r="D383" s="39" t="s">
        <v>2411</v>
      </c>
      <c r="E383" s="39" t="s">
        <v>1550</v>
      </c>
      <c r="F383" s="39">
        <v>2</v>
      </c>
      <c r="G383" s="39">
        <v>2</v>
      </c>
      <c r="H383" s="39">
        <v>0</v>
      </c>
      <c r="I383" s="39">
        <v>0</v>
      </c>
      <c r="J383" s="39" t="s">
        <v>2414</v>
      </c>
      <c r="K383" s="39">
        <v>0</v>
      </c>
      <c r="L383" s="39">
        <v>0</v>
      </c>
      <c r="M383" s="39">
        <v>0</v>
      </c>
      <c r="N383" s="39">
        <v>0</v>
      </c>
      <c r="O383" s="39">
        <v>0</v>
      </c>
      <c r="P383" s="39">
        <v>0</v>
      </c>
      <c r="Q383" s="39">
        <v>0</v>
      </c>
      <c r="R383" s="39">
        <v>0</v>
      </c>
      <c r="S383" s="39">
        <v>0</v>
      </c>
      <c r="T383" s="39">
        <v>0</v>
      </c>
      <c r="U383" s="39" t="s">
        <v>2415</v>
      </c>
      <c r="V383" s="39" t="s">
        <v>2415</v>
      </c>
      <c r="W383" s="39" t="s">
        <v>2415</v>
      </c>
      <c r="X383" s="39" t="s">
        <v>2415</v>
      </c>
      <c r="Y383" s="39" t="s">
        <v>2415</v>
      </c>
      <c r="Z383" s="39">
        <v>0</v>
      </c>
    </row>
    <row r="384" spans="1:26">
      <c r="A384" s="40">
        <v>39995</v>
      </c>
      <c r="B384" s="39" t="s">
        <v>2355</v>
      </c>
      <c r="C384" s="39" t="s">
        <v>2409</v>
      </c>
      <c r="D384" s="39" t="s">
        <v>2411</v>
      </c>
      <c r="E384" s="39" t="s">
        <v>2420</v>
      </c>
      <c r="F384" s="39">
        <v>37</v>
      </c>
      <c r="G384" s="39">
        <v>37</v>
      </c>
      <c r="H384" s="39">
        <v>0</v>
      </c>
      <c r="I384" s="39">
        <v>0</v>
      </c>
      <c r="J384" s="39" t="s">
        <v>2414</v>
      </c>
      <c r="K384" s="39">
        <v>0</v>
      </c>
      <c r="L384" s="39">
        <v>0</v>
      </c>
      <c r="M384" s="39">
        <v>0</v>
      </c>
      <c r="N384" s="39">
        <v>0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</v>
      </c>
      <c r="U384" s="39" t="s">
        <v>2414</v>
      </c>
      <c r="V384" s="39" t="s">
        <v>2414</v>
      </c>
      <c r="W384" s="39" t="s">
        <v>2414</v>
      </c>
      <c r="X384" s="39" t="s">
        <v>2414</v>
      </c>
      <c r="Y384" s="39" t="s">
        <v>2414</v>
      </c>
      <c r="Z384" s="39">
        <v>0</v>
      </c>
    </row>
    <row r="385" spans="1:26">
      <c r="A385" s="40">
        <v>39995</v>
      </c>
      <c r="B385" s="39" t="s">
        <v>2355</v>
      </c>
      <c r="C385" s="39" t="s">
        <v>2409</v>
      </c>
      <c r="D385" s="39" t="s">
        <v>2411</v>
      </c>
      <c r="E385" s="39" t="s">
        <v>2421</v>
      </c>
      <c r="F385" s="39">
        <v>6</v>
      </c>
      <c r="G385" s="39">
        <v>6</v>
      </c>
      <c r="H385" s="39">
        <v>0</v>
      </c>
      <c r="I385" s="39">
        <v>0</v>
      </c>
      <c r="J385" s="39" t="s">
        <v>2416</v>
      </c>
      <c r="K385" s="39">
        <v>0</v>
      </c>
      <c r="L385" s="39">
        <v>0</v>
      </c>
      <c r="M385" s="39">
        <v>0</v>
      </c>
      <c r="N385" s="39">
        <v>0</v>
      </c>
      <c r="O385" s="39">
        <v>0</v>
      </c>
      <c r="P385" s="39">
        <v>0</v>
      </c>
      <c r="Q385" s="39">
        <v>0</v>
      </c>
      <c r="R385" s="39">
        <v>0</v>
      </c>
      <c r="S385" s="39">
        <v>0</v>
      </c>
      <c r="T385" s="39">
        <v>0</v>
      </c>
      <c r="U385" s="39" t="s">
        <v>2416</v>
      </c>
      <c r="V385" s="39" t="s">
        <v>2416</v>
      </c>
      <c r="W385" s="39" t="s">
        <v>2416</v>
      </c>
      <c r="X385" s="39" t="s">
        <v>2416</v>
      </c>
      <c r="Y385" s="39" t="s">
        <v>2416</v>
      </c>
      <c r="Z385" s="39">
        <v>0</v>
      </c>
    </row>
    <row r="386" spans="1:26">
      <c r="A386" s="40">
        <v>39995</v>
      </c>
      <c r="B386" s="39" t="s">
        <v>2355</v>
      </c>
      <c r="C386" s="39" t="s">
        <v>2409</v>
      </c>
      <c r="D386" s="39" t="s">
        <v>2411</v>
      </c>
      <c r="E386" s="39" t="s">
        <v>2422</v>
      </c>
      <c r="F386" s="39">
        <v>31</v>
      </c>
      <c r="G386" s="39">
        <v>31</v>
      </c>
      <c r="H386" s="39">
        <v>0</v>
      </c>
      <c r="I386" s="39">
        <v>0</v>
      </c>
      <c r="J386" s="39" t="s">
        <v>2414</v>
      </c>
      <c r="K386" s="39">
        <v>0</v>
      </c>
      <c r="L386" s="39">
        <v>0</v>
      </c>
      <c r="M386" s="39">
        <v>0</v>
      </c>
      <c r="N386" s="39">
        <v>0</v>
      </c>
      <c r="O386" s="39">
        <v>0</v>
      </c>
      <c r="P386" s="39">
        <v>0</v>
      </c>
      <c r="Q386" s="39">
        <v>0</v>
      </c>
      <c r="R386" s="39">
        <v>0</v>
      </c>
      <c r="S386" s="39">
        <v>0</v>
      </c>
      <c r="T386" s="39">
        <v>0</v>
      </c>
      <c r="U386" s="39" t="s">
        <v>2415</v>
      </c>
      <c r="V386" s="39" t="s">
        <v>2415</v>
      </c>
      <c r="W386" s="39" t="s">
        <v>2415</v>
      </c>
      <c r="X386" s="39" t="s">
        <v>2415</v>
      </c>
      <c r="Y386" s="39" t="s">
        <v>2415</v>
      </c>
      <c r="Z386" s="39">
        <v>0</v>
      </c>
    </row>
    <row r="387" spans="1:26">
      <c r="A387" s="40">
        <v>39995</v>
      </c>
      <c r="B387" s="39" t="s">
        <v>2355</v>
      </c>
      <c r="C387" s="39" t="s">
        <v>1523</v>
      </c>
      <c r="D387" s="39" t="s">
        <v>2403</v>
      </c>
      <c r="E387" s="39" t="s">
        <v>1550</v>
      </c>
      <c r="F387" s="39" t="s">
        <v>2414</v>
      </c>
      <c r="G387" s="39" t="s">
        <v>2414</v>
      </c>
      <c r="H387" s="39" t="s">
        <v>2414</v>
      </c>
      <c r="I387" s="39" t="s">
        <v>2414</v>
      </c>
      <c r="J387" s="39" t="s">
        <v>2414</v>
      </c>
      <c r="K387" s="39" t="s">
        <v>2414</v>
      </c>
      <c r="L387" s="39" t="s">
        <v>2414</v>
      </c>
      <c r="M387" s="39" t="s">
        <v>2414</v>
      </c>
      <c r="N387" s="39" t="s">
        <v>2414</v>
      </c>
      <c r="O387" s="39" t="s">
        <v>2414</v>
      </c>
      <c r="P387" s="39" t="s">
        <v>2414</v>
      </c>
      <c r="Q387" s="39" t="s">
        <v>2414</v>
      </c>
      <c r="R387" s="39" t="s">
        <v>2414</v>
      </c>
      <c r="S387" s="39" t="s">
        <v>2414</v>
      </c>
      <c r="T387" s="39" t="s">
        <v>2414</v>
      </c>
      <c r="U387" s="39" t="s">
        <v>2414</v>
      </c>
      <c r="V387" s="39" t="s">
        <v>2414</v>
      </c>
      <c r="W387" s="39" t="s">
        <v>2414</v>
      </c>
      <c r="X387" s="39" t="s">
        <v>2414</v>
      </c>
      <c r="Y387" s="39" t="s">
        <v>2414</v>
      </c>
      <c r="Z387" s="39" t="s">
        <v>2414</v>
      </c>
    </row>
    <row r="388" spans="1:26">
      <c r="A388" s="40">
        <v>39995</v>
      </c>
      <c r="B388" s="39" t="s">
        <v>2355</v>
      </c>
      <c r="C388" s="39" t="s">
        <v>1523</v>
      </c>
      <c r="D388" s="39" t="s">
        <v>2403</v>
      </c>
      <c r="E388" s="39" t="s">
        <v>2420</v>
      </c>
      <c r="F388" s="39" t="s">
        <v>2415</v>
      </c>
      <c r="G388" s="39" t="s">
        <v>2415</v>
      </c>
      <c r="H388" s="39" t="s">
        <v>2415</v>
      </c>
      <c r="I388" s="39" t="s">
        <v>2415</v>
      </c>
      <c r="J388" s="39" t="s">
        <v>2414</v>
      </c>
      <c r="K388" s="39" t="s">
        <v>2415</v>
      </c>
      <c r="L388" s="39" t="s">
        <v>2415</v>
      </c>
      <c r="M388" s="39" t="s">
        <v>2415</v>
      </c>
      <c r="N388" s="39" t="s">
        <v>2415</v>
      </c>
      <c r="O388" s="39" t="s">
        <v>2415</v>
      </c>
      <c r="P388" s="39" t="s">
        <v>2415</v>
      </c>
      <c r="Q388" s="39" t="s">
        <v>2415</v>
      </c>
      <c r="R388" s="39" t="s">
        <v>2415</v>
      </c>
      <c r="S388" s="39" t="s">
        <v>2415</v>
      </c>
      <c r="T388" s="39" t="s">
        <v>2415</v>
      </c>
      <c r="U388" s="39" t="s">
        <v>2416</v>
      </c>
      <c r="V388" s="39" t="s">
        <v>2416</v>
      </c>
      <c r="W388" s="39" t="s">
        <v>2416</v>
      </c>
      <c r="X388" s="39" t="s">
        <v>2416</v>
      </c>
      <c r="Y388" s="39" t="s">
        <v>2416</v>
      </c>
      <c r="Z388" s="39" t="s">
        <v>2415</v>
      </c>
    </row>
    <row r="389" spans="1:26">
      <c r="A389" s="40">
        <v>39995</v>
      </c>
      <c r="B389" s="39" t="s">
        <v>2355</v>
      </c>
      <c r="C389" s="39" t="s">
        <v>1523</v>
      </c>
      <c r="D389" s="39" t="s">
        <v>2403</v>
      </c>
      <c r="E389" s="39" t="s">
        <v>2421</v>
      </c>
      <c r="F389" s="39" t="s">
        <v>2414</v>
      </c>
      <c r="G389" s="39" t="s">
        <v>2414</v>
      </c>
      <c r="H389" s="39" t="s">
        <v>2414</v>
      </c>
      <c r="I389" s="39" t="s">
        <v>2414</v>
      </c>
      <c r="J389" s="39" t="s">
        <v>2416</v>
      </c>
      <c r="K389" s="39" t="s">
        <v>2414</v>
      </c>
      <c r="L389" s="39" t="s">
        <v>2414</v>
      </c>
      <c r="M389" s="39" t="s">
        <v>2414</v>
      </c>
      <c r="N389" s="39" t="s">
        <v>2414</v>
      </c>
      <c r="O389" s="39" t="s">
        <v>2414</v>
      </c>
      <c r="P389" s="39" t="s">
        <v>2414</v>
      </c>
      <c r="Q389" s="39" t="s">
        <v>2414</v>
      </c>
      <c r="R389" s="39" t="s">
        <v>2414</v>
      </c>
      <c r="S389" s="39" t="s">
        <v>2414</v>
      </c>
      <c r="T389" s="39" t="s">
        <v>2414</v>
      </c>
      <c r="U389" s="39" t="s">
        <v>2415</v>
      </c>
      <c r="V389" s="39" t="s">
        <v>2415</v>
      </c>
      <c r="W389" s="39" t="s">
        <v>2415</v>
      </c>
      <c r="X389" s="39" t="s">
        <v>2415</v>
      </c>
      <c r="Y389" s="39" t="s">
        <v>2415</v>
      </c>
      <c r="Z389" s="39" t="s">
        <v>2414</v>
      </c>
    </row>
    <row r="390" spans="1:26">
      <c r="A390" s="40">
        <v>39995</v>
      </c>
      <c r="B390" s="39" t="s">
        <v>2355</v>
      </c>
      <c r="C390" s="39" t="s">
        <v>1523</v>
      </c>
      <c r="D390" s="39" t="s">
        <v>2403</v>
      </c>
      <c r="E390" s="39" t="s">
        <v>2422</v>
      </c>
      <c r="F390" s="39" t="s">
        <v>2415</v>
      </c>
      <c r="G390" s="39" t="s">
        <v>2415</v>
      </c>
      <c r="H390" s="39" t="s">
        <v>2415</v>
      </c>
      <c r="I390" s="39" t="s">
        <v>2415</v>
      </c>
      <c r="J390" s="39" t="s">
        <v>2414</v>
      </c>
      <c r="K390" s="39" t="s">
        <v>2415</v>
      </c>
      <c r="L390" s="39" t="s">
        <v>2415</v>
      </c>
      <c r="M390" s="39" t="s">
        <v>2415</v>
      </c>
      <c r="N390" s="39" t="s">
        <v>2415</v>
      </c>
      <c r="O390" s="39" t="s">
        <v>2415</v>
      </c>
      <c r="P390" s="39" t="s">
        <v>2415</v>
      </c>
      <c r="Q390" s="39" t="s">
        <v>2415</v>
      </c>
      <c r="R390" s="39" t="s">
        <v>2415</v>
      </c>
      <c r="S390" s="39" t="s">
        <v>2415</v>
      </c>
      <c r="T390" s="39" t="s">
        <v>2415</v>
      </c>
      <c r="U390" s="39" t="s">
        <v>2414</v>
      </c>
      <c r="V390" s="39" t="s">
        <v>2414</v>
      </c>
      <c r="W390" s="39" t="s">
        <v>2414</v>
      </c>
      <c r="X390" s="39" t="s">
        <v>2414</v>
      </c>
      <c r="Y390" s="39" t="s">
        <v>2414</v>
      </c>
      <c r="Z390" s="39" t="s">
        <v>2415</v>
      </c>
    </row>
    <row r="391" spans="1:26">
      <c r="A391" s="40">
        <v>39995</v>
      </c>
      <c r="B391" s="39" t="s">
        <v>2357</v>
      </c>
      <c r="C391" s="39" t="s">
        <v>2407</v>
      </c>
      <c r="D391" s="39" t="s">
        <v>2403</v>
      </c>
      <c r="E391" s="39" t="s">
        <v>1550</v>
      </c>
      <c r="F391" s="39">
        <v>102</v>
      </c>
      <c r="G391" s="39">
        <v>22</v>
      </c>
      <c r="H391" s="39">
        <v>23</v>
      </c>
      <c r="I391" s="39">
        <v>7</v>
      </c>
      <c r="J391" s="39" t="s">
        <v>2414</v>
      </c>
      <c r="K391" s="39">
        <v>5</v>
      </c>
      <c r="L391" s="39">
        <v>7</v>
      </c>
      <c r="M391" s="39">
        <v>7</v>
      </c>
      <c r="N391" s="39">
        <v>2</v>
      </c>
      <c r="O391" s="39">
        <v>4</v>
      </c>
      <c r="P391" s="39">
        <v>8</v>
      </c>
      <c r="Q391" s="39">
        <v>5</v>
      </c>
      <c r="R391" s="39">
        <v>7</v>
      </c>
      <c r="S391" s="39">
        <v>3</v>
      </c>
      <c r="T391" s="39">
        <v>2</v>
      </c>
      <c r="U391" s="39" t="s">
        <v>2416</v>
      </c>
      <c r="V391" s="39" t="s">
        <v>2416</v>
      </c>
      <c r="W391" s="39" t="s">
        <v>2416</v>
      </c>
      <c r="X391" s="39" t="s">
        <v>2416</v>
      </c>
      <c r="Y391" s="39" t="s">
        <v>2416</v>
      </c>
      <c r="Z391" s="39">
        <v>0</v>
      </c>
    </row>
    <row r="392" spans="1:26">
      <c r="A392" s="40">
        <v>39995</v>
      </c>
      <c r="B392" s="39" t="s">
        <v>2357</v>
      </c>
      <c r="C392" s="39" t="s">
        <v>2407</v>
      </c>
      <c r="D392" s="39" t="s">
        <v>2403</v>
      </c>
      <c r="E392" s="39" t="s">
        <v>2420</v>
      </c>
      <c r="F392" s="39">
        <v>1428</v>
      </c>
      <c r="G392" s="39">
        <v>453</v>
      </c>
      <c r="H392" s="39">
        <v>295</v>
      </c>
      <c r="I392" s="39">
        <v>65</v>
      </c>
      <c r="J392" s="39" t="s">
        <v>2414</v>
      </c>
      <c r="K392" s="39">
        <v>32</v>
      </c>
      <c r="L392" s="39">
        <v>125</v>
      </c>
      <c r="M392" s="39">
        <v>68</v>
      </c>
      <c r="N392" s="39">
        <v>19</v>
      </c>
      <c r="O392" s="39">
        <v>171</v>
      </c>
      <c r="P392" s="39">
        <v>42</v>
      </c>
      <c r="Q392" s="39">
        <v>63</v>
      </c>
      <c r="R392" s="39">
        <v>79</v>
      </c>
      <c r="S392" s="39">
        <v>6</v>
      </c>
      <c r="T392" s="39">
        <v>10</v>
      </c>
      <c r="U392" s="39" t="s">
        <v>2415</v>
      </c>
      <c r="V392" s="39" t="s">
        <v>2415</v>
      </c>
      <c r="W392" s="39" t="s">
        <v>2415</v>
      </c>
      <c r="X392" s="39" t="s">
        <v>2415</v>
      </c>
      <c r="Y392" s="39" t="s">
        <v>2415</v>
      </c>
      <c r="Z392" s="39">
        <v>0</v>
      </c>
    </row>
    <row r="393" spans="1:26">
      <c r="A393" s="40">
        <v>39995</v>
      </c>
      <c r="B393" s="39" t="s">
        <v>2357</v>
      </c>
      <c r="C393" s="39" t="s">
        <v>2407</v>
      </c>
      <c r="D393" s="39" t="s">
        <v>2403</v>
      </c>
      <c r="E393" s="39" t="s">
        <v>2421</v>
      </c>
      <c r="F393" s="39">
        <v>303</v>
      </c>
      <c r="G393" s="39">
        <v>80</v>
      </c>
      <c r="H393" s="39">
        <v>66</v>
      </c>
      <c r="I393" s="39">
        <v>15</v>
      </c>
      <c r="J393" s="39" t="s">
        <v>2416</v>
      </c>
      <c r="K393" s="39">
        <v>3</v>
      </c>
      <c r="L393" s="39">
        <v>31</v>
      </c>
      <c r="M393" s="39">
        <v>17</v>
      </c>
      <c r="N393" s="39">
        <v>4</v>
      </c>
      <c r="O393" s="39">
        <v>37</v>
      </c>
      <c r="P393" s="39">
        <v>11</v>
      </c>
      <c r="Q393" s="39">
        <v>13</v>
      </c>
      <c r="R393" s="39">
        <v>20</v>
      </c>
      <c r="S393" s="39">
        <v>4</v>
      </c>
      <c r="T393" s="39">
        <v>2</v>
      </c>
      <c r="U393" s="39" t="s">
        <v>2414</v>
      </c>
      <c r="V393" s="39" t="s">
        <v>2414</v>
      </c>
      <c r="W393" s="39" t="s">
        <v>2414</v>
      </c>
      <c r="X393" s="39" t="s">
        <v>2414</v>
      </c>
      <c r="Y393" s="39" t="s">
        <v>2414</v>
      </c>
      <c r="Z393" s="39">
        <v>0</v>
      </c>
    </row>
    <row r="394" spans="1:26">
      <c r="A394" s="40">
        <v>39995</v>
      </c>
      <c r="B394" s="39" t="s">
        <v>2357</v>
      </c>
      <c r="C394" s="39" t="s">
        <v>2407</v>
      </c>
      <c r="D394" s="39" t="s">
        <v>2403</v>
      </c>
      <c r="E394" s="39" t="s">
        <v>2422</v>
      </c>
      <c r="F394" s="39">
        <v>1125</v>
      </c>
      <c r="G394" s="39">
        <v>373</v>
      </c>
      <c r="H394" s="39">
        <v>229</v>
      </c>
      <c r="I394" s="39">
        <v>50</v>
      </c>
      <c r="J394" s="39" t="s">
        <v>2414</v>
      </c>
      <c r="K394" s="39">
        <v>29</v>
      </c>
      <c r="L394" s="39">
        <v>94</v>
      </c>
      <c r="M394" s="39">
        <v>51</v>
      </c>
      <c r="N394" s="39">
        <v>15</v>
      </c>
      <c r="O394" s="39">
        <v>134</v>
      </c>
      <c r="P394" s="39">
        <v>31</v>
      </c>
      <c r="Q394" s="39">
        <v>50</v>
      </c>
      <c r="R394" s="39">
        <v>59</v>
      </c>
      <c r="S394" s="39">
        <v>2</v>
      </c>
      <c r="T394" s="39">
        <v>8</v>
      </c>
      <c r="U394" s="39" t="s">
        <v>2416</v>
      </c>
      <c r="V394" s="39" t="s">
        <v>2416</v>
      </c>
      <c r="W394" s="39" t="s">
        <v>2416</v>
      </c>
      <c r="X394" s="39" t="s">
        <v>2416</v>
      </c>
      <c r="Y394" s="39" t="s">
        <v>2416</v>
      </c>
      <c r="Z394" s="39">
        <v>0</v>
      </c>
    </row>
    <row r="395" spans="1:26">
      <c r="A395" s="40">
        <v>39995</v>
      </c>
      <c r="B395" s="39" t="s">
        <v>2357</v>
      </c>
      <c r="C395" s="39" t="s">
        <v>2408</v>
      </c>
      <c r="D395" s="39" t="s">
        <v>2403</v>
      </c>
      <c r="E395" s="39" t="s">
        <v>1550</v>
      </c>
      <c r="F395" s="39">
        <v>49</v>
      </c>
      <c r="G395" s="39">
        <v>11</v>
      </c>
      <c r="H395" s="39">
        <v>15</v>
      </c>
      <c r="I395" s="39">
        <v>5</v>
      </c>
      <c r="J395" s="39" t="s">
        <v>2414</v>
      </c>
      <c r="K395" s="39">
        <v>2</v>
      </c>
      <c r="L395" s="39">
        <v>2</v>
      </c>
      <c r="M395" s="39">
        <v>3</v>
      </c>
      <c r="N395" s="39">
        <v>1</v>
      </c>
      <c r="O395" s="39">
        <v>0</v>
      </c>
      <c r="P395" s="39">
        <v>3</v>
      </c>
      <c r="Q395" s="39">
        <v>1</v>
      </c>
      <c r="R395" s="39">
        <v>3</v>
      </c>
      <c r="S395" s="39">
        <v>2</v>
      </c>
      <c r="T395" s="39">
        <v>1</v>
      </c>
      <c r="U395" s="39" t="s">
        <v>2415</v>
      </c>
      <c r="V395" s="39" t="s">
        <v>2415</v>
      </c>
      <c r="W395" s="39" t="s">
        <v>2415</v>
      </c>
      <c r="X395" s="39" t="s">
        <v>2415</v>
      </c>
      <c r="Y395" s="39" t="s">
        <v>2415</v>
      </c>
      <c r="Z395" s="39">
        <v>0</v>
      </c>
    </row>
    <row r="396" spans="1:26">
      <c r="A396" s="40">
        <v>39995</v>
      </c>
      <c r="B396" s="39" t="s">
        <v>2357</v>
      </c>
      <c r="C396" s="39" t="s">
        <v>2408</v>
      </c>
      <c r="D396" s="39" t="s">
        <v>2403</v>
      </c>
      <c r="E396" s="39" t="s">
        <v>2420</v>
      </c>
      <c r="F396" s="39">
        <v>240</v>
      </c>
      <c r="G396" s="39">
        <v>78</v>
      </c>
      <c r="H396" s="39">
        <v>79</v>
      </c>
      <c r="I396" s="39">
        <v>21</v>
      </c>
      <c r="J396" s="39" t="s">
        <v>2414</v>
      </c>
      <c r="K396" s="39">
        <v>9</v>
      </c>
      <c r="L396" s="39">
        <v>4</v>
      </c>
      <c r="M396" s="39">
        <v>11</v>
      </c>
      <c r="N396" s="39">
        <v>1</v>
      </c>
      <c r="O396" s="39">
        <v>0</v>
      </c>
      <c r="P396" s="39">
        <v>7</v>
      </c>
      <c r="Q396" s="39">
        <v>4</v>
      </c>
      <c r="R396" s="39">
        <v>21</v>
      </c>
      <c r="S396" s="39">
        <v>3</v>
      </c>
      <c r="T396" s="39">
        <v>2</v>
      </c>
      <c r="U396" s="39" t="s">
        <v>2414</v>
      </c>
      <c r="V396" s="39" t="s">
        <v>2414</v>
      </c>
      <c r="W396" s="39" t="s">
        <v>2414</v>
      </c>
      <c r="X396" s="39" t="s">
        <v>2414</v>
      </c>
      <c r="Y396" s="39" t="s">
        <v>2414</v>
      </c>
      <c r="Z396" s="39">
        <v>0</v>
      </c>
    </row>
    <row r="397" spans="1:26">
      <c r="A397" s="40">
        <v>39995</v>
      </c>
      <c r="B397" s="39" t="s">
        <v>2357</v>
      </c>
      <c r="C397" s="39" t="s">
        <v>2408</v>
      </c>
      <c r="D397" s="39" t="s">
        <v>2403</v>
      </c>
      <c r="E397" s="39" t="s">
        <v>2421</v>
      </c>
      <c r="F397" s="39">
        <v>61</v>
      </c>
      <c r="G397" s="39">
        <v>13</v>
      </c>
      <c r="H397" s="39">
        <v>22</v>
      </c>
      <c r="I397" s="39">
        <v>6</v>
      </c>
      <c r="J397" s="39" t="s">
        <v>2416</v>
      </c>
      <c r="K397" s="39">
        <v>3</v>
      </c>
      <c r="L397" s="39">
        <v>2</v>
      </c>
      <c r="M397" s="39">
        <v>3</v>
      </c>
      <c r="N397" s="39">
        <v>0</v>
      </c>
      <c r="O397" s="39">
        <v>0</v>
      </c>
      <c r="P397" s="39">
        <v>2</v>
      </c>
      <c r="Q397" s="39">
        <v>1</v>
      </c>
      <c r="R397" s="39">
        <v>7</v>
      </c>
      <c r="S397" s="39">
        <v>2</v>
      </c>
      <c r="T397" s="39">
        <v>0</v>
      </c>
      <c r="U397" s="39" t="s">
        <v>2416</v>
      </c>
      <c r="V397" s="39" t="s">
        <v>2416</v>
      </c>
      <c r="W397" s="39" t="s">
        <v>2416</v>
      </c>
      <c r="X397" s="39" t="s">
        <v>2416</v>
      </c>
      <c r="Y397" s="39" t="s">
        <v>2416</v>
      </c>
      <c r="Z397" s="39">
        <v>0</v>
      </c>
    </row>
    <row r="398" spans="1:26">
      <c r="A398" s="40">
        <v>39995</v>
      </c>
      <c r="B398" s="39" t="s">
        <v>2357</v>
      </c>
      <c r="C398" s="39" t="s">
        <v>2408</v>
      </c>
      <c r="D398" s="39" t="s">
        <v>2403</v>
      </c>
      <c r="E398" s="39" t="s">
        <v>2422</v>
      </c>
      <c r="F398" s="39">
        <v>179</v>
      </c>
      <c r="G398" s="39">
        <v>65</v>
      </c>
      <c r="H398" s="39">
        <v>57</v>
      </c>
      <c r="I398" s="39">
        <v>15</v>
      </c>
      <c r="J398" s="39" t="s">
        <v>2414</v>
      </c>
      <c r="K398" s="39">
        <v>6</v>
      </c>
      <c r="L398" s="39">
        <v>2</v>
      </c>
      <c r="M398" s="39">
        <v>8</v>
      </c>
      <c r="N398" s="39">
        <v>1</v>
      </c>
      <c r="O398" s="39">
        <v>0</v>
      </c>
      <c r="P398" s="39">
        <v>5</v>
      </c>
      <c r="Q398" s="39">
        <v>3</v>
      </c>
      <c r="R398" s="39">
        <v>14</v>
      </c>
      <c r="S398" s="39">
        <v>1</v>
      </c>
      <c r="T398" s="39">
        <v>2</v>
      </c>
      <c r="U398" s="39" t="s">
        <v>2415</v>
      </c>
      <c r="V398" s="39" t="s">
        <v>2415</v>
      </c>
      <c r="W398" s="39" t="s">
        <v>2415</v>
      </c>
      <c r="X398" s="39" t="s">
        <v>2415</v>
      </c>
      <c r="Y398" s="39" t="s">
        <v>2415</v>
      </c>
      <c r="Z398" s="39">
        <v>0</v>
      </c>
    </row>
    <row r="399" spans="1:26">
      <c r="A399" s="40">
        <v>39995</v>
      </c>
      <c r="B399" s="39" t="s">
        <v>2357</v>
      </c>
      <c r="C399" s="39" t="s">
        <v>2409</v>
      </c>
      <c r="D399" s="39" t="s">
        <v>2403</v>
      </c>
      <c r="E399" s="39" t="s">
        <v>1550</v>
      </c>
      <c r="F399" s="39">
        <v>48</v>
      </c>
      <c r="G399" s="39">
        <v>11</v>
      </c>
      <c r="H399" s="39">
        <v>5</v>
      </c>
      <c r="I399" s="39">
        <v>2</v>
      </c>
      <c r="J399" s="39" t="s">
        <v>2414</v>
      </c>
      <c r="K399" s="39">
        <v>1</v>
      </c>
      <c r="L399" s="39">
        <v>5</v>
      </c>
      <c r="M399" s="39">
        <v>4</v>
      </c>
      <c r="N399" s="39">
        <v>1</v>
      </c>
      <c r="O399" s="39">
        <v>4</v>
      </c>
      <c r="P399" s="39">
        <v>5</v>
      </c>
      <c r="Q399" s="39">
        <v>4</v>
      </c>
      <c r="R399" s="39">
        <v>4</v>
      </c>
      <c r="S399" s="39">
        <v>1</v>
      </c>
      <c r="T399" s="39">
        <v>1</v>
      </c>
      <c r="U399" s="39" t="s">
        <v>2414</v>
      </c>
      <c r="V399" s="39" t="s">
        <v>2414</v>
      </c>
      <c r="W399" s="39" t="s">
        <v>2414</v>
      </c>
      <c r="X399" s="39" t="s">
        <v>2414</v>
      </c>
      <c r="Y399" s="39" t="s">
        <v>2414</v>
      </c>
      <c r="Z399" s="39">
        <v>0</v>
      </c>
    </row>
    <row r="400" spans="1:26">
      <c r="A400" s="40">
        <v>39995</v>
      </c>
      <c r="B400" s="39" t="s">
        <v>2357</v>
      </c>
      <c r="C400" s="39" t="s">
        <v>2409</v>
      </c>
      <c r="D400" s="39" t="s">
        <v>2403</v>
      </c>
      <c r="E400" s="39" t="s">
        <v>2420</v>
      </c>
      <c r="F400" s="39">
        <v>1156</v>
      </c>
      <c r="G400" s="39">
        <v>375</v>
      </c>
      <c r="H400" s="39">
        <v>196</v>
      </c>
      <c r="I400" s="39">
        <v>44</v>
      </c>
      <c r="J400" s="39" t="s">
        <v>2414</v>
      </c>
      <c r="K400" s="39">
        <v>11</v>
      </c>
      <c r="L400" s="39">
        <v>121</v>
      </c>
      <c r="M400" s="39">
        <v>57</v>
      </c>
      <c r="N400" s="39">
        <v>18</v>
      </c>
      <c r="O400" s="39">
        <v>171</v>
      </c>
      <c r="P400" s="39">
        <v>35</v>
      </c>
      <c r="Q400" s="39">
        <v>59</v>
      </c>
      <c r="R400" s="39">
        <v>58</v>
      </c>
      <c r="S400" s="39">
        <v>3</v>
      </c>
      <c r="T400" s="39">
        <v>8</v>
      </c>
      <c r="U400" s="39" t="s">
        <v>2416</v>
      </c>
      <c r="V400" s="39" t="s">
        <v>2416</v>
      </c>
      <c r="W400" s="39" t="s">
        <v>2416</v>
      </c>
      <c r="X400" s="39" t="s">
        <v>2416</v>
      </c>
      <c r="Y400" s="39" t="s">
        <v>2416</v>
      </c>
      <c r="Z400" s="39">
        <v>0</v>
      </c>
    </row>
    <row r="401" spans="1:26">
      <c r="A401" s="40">
        <v>39995</v>
      </c>
      <c r="B401" s="39" t="s">
        <v>2357</v>
      </c>
      <c r="C401" s="39" t="s">
        <v>2409</v>
      </c>
      <c r="D401" s="39" t="s">
        <v>2403</v>
      </c>
      <c r="E401" s="39" t="s">
        <v>2421</v>
      </c>
      <c r="F401" s="39">
        <v>234</v>
      </c>
      <c r="G401" s="39">
        <v>67</v>
      </c>
      <c r="H401" s="39">
        <v>36</v>
      </c>
      <c r="I401" s="39">
        <v>9</v>
      </c>
      <c r="J401" s="39" t="s">
        <v>2416</v>
      </c>
      <c r="K401" s="39">
        <v>0</v>
      </c>
      <c r="L401" s="39">
        <v>29</v>
      </c>
      <c r="M401" s="39">
        <v>14</v>
      </c>
      <c r="N401" s="39">
        <v>4</v>
      </c>
      <c r="O401" s="39">
        <v>37</v>
      </c>
      <c r="P401" s="39">
        <v>9</v>
      </c>
      <c r="Q401" s="39">
        <v>12</v>
      </c>
      <c r="R401" s="39">
        <v>13</v>
      </c>
      <c r="S401" s="39">
        <v>2</v>
      </c>
      <c r="T401" s="39">
        <v>2</v>
      </c>
      <c r="U401" s="39" t="s">
        <v>2415</v>
      </c>
      <c r="V401" s="39" t="s">
        <v>2415</v>
      </c>
      <c r="W401" s="39" t="s">
        <v>2415</v>
      </c>
      <c r="X401" s="39" t="s">
        <v>2415</v>
      </c>
      <c r="Y401" s="39" t="s">
        <v>2415</v>
      </c>
      <c r="Z401" s="39">
        <v>0</v>
      </c>
    </row>
    <row r="402" spans="1:26">
      <c r="A402" s="40">
        <v>39995</v>
      </c>
      <c r="B402" s="39" t="s">
        <v>2357</v>
      </c>
      <c r="C402" s="39" t="s">
        <v>2409</v>
      </c>
      <c r="D402" s="39" t="s">
        <v>2403</v>
      </c>
      <c r="E402" s="39" t="s">
        <v>2422</v>
      </c>
      <c r="F402" s="39">
        <v>922</v>
      </c>
      <c r="G402" s="39">
        <v>308</v>
      </c>
      <c r="H402" s="39">
        <v>160</v>
      </c>
      <c r="I402" s="39">
        <v>35</v>
      </c>
      <c r="J402" s="39" t="s">
        <v>2414</v>
      </c>
      <c r="K402" s="39">
        <v>11</v>
      </c>
      <c r="L402" s="39">
        <v>92</v>
      </c>
      <c r="M402" s="39">
        <v>43</v>
      </c>
      <c r="N402" s="39">
        <v>14</v>
      </c>
      <c r="O402" s="39">
        <v>134</v>
      </c>
      <c r="P402" s="39">
        <v>26</v>
      </c>
      <c r="Q402" s="39">
        <v>47</v>
      </c>
      <c r="R402" s="39">
        <v>45</v>
      </c>
      <c r="S402" s="39">
        <v>1</v>
      </c>
      <c r="T402" s="39">
        <v>6</v>
      </c>
      <c r="U402" s="39" t="s">
        <v>2414</v>
      </c>
      <c r="V402" s="39" t="s">
        <v>2414</v>
      </c>
      <c r="W402" s="39" t="s">
        <v>2414</v>
      </c>
      <c r="X402" s="39" t="s">
        <v>2414</v>
      </c>
      <c r="Y402" s="39" t="s">
        <v>2414</v>
      </c>
      <c r="Z402" s="39">
        <v>0</v>
      </c>
    </row>
    <row r="403" spans="1:26">
      <c r="A403" s="40">
        <v>39995</v>
      </c>
      <c r="B403" s="39" t="s">
        <v>2357</v>
      </c>
      <c r="C403" s="39" t="s">
        <v>2409</v>
      </c>
      <c r="D403" s="39" t="s">
        <v>2410</v>
      </c>
      <c r="E403" s="39" t="s">
        <v>1550</v>
      </c>
      <c r="F403" s="39">
        <v>16</v>
      </c>
      <c r="G403" s="39">
        <v>0</v>
      </c>
      <c r="H403" s="39">
        <v>1</v>
      </c>
      <c r="I403" s="39">
        <v>1</v>
      </c>
      <c r="J403" s="39" t="s">
        <v>2414</v>
      </c>
      <c r="K403" s="39">
        <v>0</v>
      </c>
      <c r="L403" s="39">
        <v>0</v>
      </c>
      <c r="M403" s="39">
        <v>4</v>
      </c>
      <c r="N403" s="39">
        <v>1</v>
      </c>
      <c r="O403" s="39">
        <v>1</v>
      </c>
      <c r="P403" s="39">
        <v>3</v>
      </c>
      <c r="Q403" s="39">
        <v>1</v>
      </c>
      <c r="R403" s="39">
        <v>2</v>
      </c>
      <c r="S403" s="39">
        <v>1</v>
      </c>
      <c r="T403" s="39">
        <v>1</v>
      </c>
      <c r="U403" s="39" t="s">
        <v>2416</v>
      </c>
      <c r="V403" s="39" t="s">
        <v>2416</v>
      </c>
      <c r="W403" s="39" t="s">
        <v>2416</v>
      </c>
      <c r="X403" s="39" t="s">
        <v>2416</v>
      </c>
      <c r="Y403" s="39" t="s">
        <v>2416</v>
      </c>
      <c r="Z403" s="39">
        <v>0</v>
      </c>
    </row>
    <row r="404" spans="1:26">
      <c r="A404" s="40">
        <v>39995</v>
      </c>
      <c r="B404" s="39" t="s">
        <v>2357</v>
      </c>
      <c r="C404" s="39" t="s">
        <v>2409</v>
      </c>
      <c r="D404" s="39" t="s">
        <v>2410</v>
      </c>
      <c r="E404" s="39" t="s">
        <v>2420</v>
      </c>
      <c r="F404" s="39">
        <v>193</v>
      </c>
      <c r="G404" s="39">
        <v>0</v>
      </c>
      <c r="H404" s="39">
        <v>7</v>
      </c>
      <c r="I404" s="39">
        <v>16</v>
      </c>
      <c r="J404" s="39" t="s">
        <v>2414</v>
      </c>
      <c r="K404" s="39">
        <v>0</v>
      </c>
      <c r="L404" s="39">
        <v>0</v>
      </c>
      <c r="M404" s="39">
        <v>57</v>
      </c>
      <c r="N404" s="39">
        <v>18</v>
      </c>
      <c r="O404" s="39">
        <v>1</v>
      </c>
      <c r="P404" s="39">
        <v>29</v>
      </c>
      <c r="Q404" s="39">
        <v>25</v>
      </c>
      <c r="R404" s="39">
        <v>29</v>
      </c>
      <c r="S404" s="39">
        <v>3</v>
      </c>
      <c r="T404" s="39">
        <v>8</v>
      </c>
      <c r="U404" s="39" t="s">
        <v>2415</v>
      </c>
      <c r="V404" s="39" t="s">
        <v>2415</v>
      </c>
      <c r="W404" s="39" t="s">
        <v>2415</v>
      </c>
      <c r="X404" s="39" t="s">
        <v>2415</v>
      </c>
      <c r="Y404" s="39" t="s">
        <v>2415</v>
      </c>
      <c r="Z404" s="39">
        <v>0</v>
      </c>
    </row>
    <row r="405" spans="1:26">
      <c r="A405" s="40">
        <v>39995</v>
      </c>
      <c r="B405" s="39" t="s">
        <v>2357</v>
      </c>
      <c r="C405" s="39" t="s">
        <v>2409</v>
      </c>
      <c r="D405" s="39" t="s">
        <v>2410</v>
      </c>
      <c r="E405" s="39" t="s">
        <v>2421</v>
      </c>
      <c r="F405" s="39">
        <v>49</v>
      </c>
      <c r="G405" s="39">
        <v>0</v>
      </c>
      <c r="H405" s="39">
        <v>1</v>
      </c>
      <c r="I405" s="39">
        <v>2</v>
      </c>
      <c r="J405" s="39" t="s">
        <v>2416</v>
      </c>
      <c r="K405" s="39">
        <v>0</v>
      </c>
      <c r="L405" s="39">
        <v>0</v>
      </c>
      <c r="M405" s="39">
        <v>14</v>
      </c>
      <c r="N405" s="39">
        <v>4</v>
      </c>
      <c r="O405" s="39">
        <v>0</v>
      </c>
      <c r="P405" s="39">
        <v>8</v>
      </c>
      <c r="Q405" s="39">
        <v>5</v>
      </c>
      <c r="R405" s="39">
        <v>11</v>
      </c>
      <c r="S405" s="39">
        <v>2</v>
      </c>
      <c r="T405" s="39">
        <v>2</v>
      </c>
      <c r="U405" s="39" t="s">
        <v>2414</v>
      </c>
      <c r="V405" s="39" t="s">
        <v>2414</v>
      </c>
      <c r="W405" s="39" t="s">
        <v>2414</v>
      </c>
      <c r="X405" s="39" t="s">
        <v>2414</v>
      </c>
      <c r="Y405" s="39" t="s">
        <v>2414</v>
      </c>
      <c r="Z405" s="39">
        <v>0</v>
      </c>
    </row>
    <row r="406" spans="1:26">
      <c r="A406" s="40">
        <v>39995</v>
      </c>
      <c r="B406" s="39" t="s">
        <v>2357</v>
      </c>
      <c r="C406" s="39" t="s">
        <v>2409</v>
      </c>
      <c r="D406" s="39" t="s">
        <v>2410</v>
      </c>
      <c r="E406" s="39" t="s">
        <v>2422</v>
      </c>
      <c r="F406" s="39">
        <v>144</v>
      </c>
      <c r="G406" s="39">
        <v>0</v>
      </c>
      <c r="H406" s="39">
        <v>6</v>
      </c>
      <c r="I406" s="39">
        <v>14</v>
      </c>
      <c r="J406" s="39" t="s">
        <v>2414</v>
      </c>
      <c r="K406" s="39">
        <v>0</v>
      </c>
      <c r="L406" s="39">
        <v>0</v>
      </c>
      <c r="M406" s="39">
        <v>43</v>
      </c>
      <c r="N406" s="39">
        <v>14</v>
      </c>
      <c r="O406" s="39">
        <v>1</v>
      </c>
      <c r="P406" s="39">
        <v>21</v>
      </c>
      <c r="Q406" s="39">
        <v>20</v>
      </c>
      <c r="R406" s="39">
        <v>18</v>
      </c>
      <c r="S406" s="39">
        <v>1</v>
      </c>
      <c r="T406" s="39">
        <v>6</v>
      </c>
      <c r="U406" s="39" t="s">
        <v>2416</v>
      </c>
      <c r="V406" s="39" t="s">
        <v>2416</v>
      </c>
      <c r="W406" s="39" t="s">
        <v>2416</v>
      </c>
      <c r="X406" s="39" t="s">
        <v>2416</v>
      </c>
      <c r="Y406" s="39" t="s">
        <v>2416</v>
      </c>
      <c r="Z406" s="39">
        <v>0</v>
      </c>
    </row>
    <row r="407" spans="1:26">
      <c r="A407" s="40">
        <v>39995</v>
      </c>
      <c r="B407" s="39" t="s">
        <v>2357</v>
      </c>
      <c r="C407" s="39" t="s">
        <v>2409</v>
      </c>
      <c r="D407" s="39" t="s">
        <v>2411</v>
      </c>
      <c r="E407" s="39" t="s">
        <v>1550</v>
      </c>
      <c r="F407" s="39">
        <v>32</v>
      </c>
      <c r="G407" s="39">
        <v>11</v>
      </c>
      <c r="H407" s="39">
        <v>4</v>
      </c>
      <c r="I407" s="39">
        <v>1</v>
      </c>
      <c r="J407" s="39" t="s">
        <v>2414</v>
      </c>
      <c r="K407" s="39">
        <v>1</v>
      </c>
      <c r="L407" s="39">
        <v>5</v>
      </c>
      <c r="M407" s="39">
        <v>0</v>
      </c>
      <c r="N407" s="39">
        <v>0</v>
      </c>
      <c r="O407" s="39">
        <v>3</v>
      </c>
      <c r="P407" s="39">
        <v>2</v>
      </c>
      <c r="Q407" s="39">
        <v>3</v>
      </c>
      <c r="R407" s="39">
        <v>2</v>
      </c>
      <c r="S407" s="39">
        <v>0</v>
      </c>
      <c r="T407" s="39">
        <v>0</v>
      </c>
      <c r="U407" s="39" t="s">
        <v>2415</v>
      </c>
      <c r="V407" s="39" t="s">
        <v>2415</v>
      </c>
      <c r="W407" s="39" t="s">
        <v>2415</v>
      </c>
      <c r="X407" s="39" t="s">
        <v>2415</v>
      </c>
      <c r="Y407" s="39" t="s">
        <v>2415</v>
      </c>
      <c r="Z407" s="39">
        <v>0</v>
      </c>
    </row>
    <row r="408" spans="1:26">
      <c r="A408" s="40">
        <v>39995</v>
      </c>
      <c r="B408" s="39" t="s">
        <v>2357</v>
      </c>
      <c r="C408" s="39" t="s">
        <v>2409</v>
      </c>
      <c r="D408" s="39" t="s">
        <v>2411</v>
      </c>
      <c r="E408" s="39" t="s">
        <v>2420</v>
      </c>
      <c r="F408" s="39">
        <v>963</v>
      </c>
      <c r="G408" s="39">
        <v>375</v>
      </c>
      <c r="H408" s="39">
        <v>189</v>
      </c>
      <c r="I408" s="39">
        <v>28</v>
      </c>
      <c r="J408" s="39" t="s">
        <v>2414</v>
      </c>
      <c r="K408" s="39">
        <v>11</v>
      </c>
      <c r="L408" s="39">
        <v>121</v>
      </c>
      <c r="M408" s="39">
        <v>0</v>
      </c>
      <c r="N408" s="39">
        <v>0</v>
      </c>
      <c r="O408" s="39">
        <v>170</v>
      </c>
      <c r="P408" s="39">
        <v>6</v>
      </c>
      <c r="Q408" s="39">
        <v>34</v>
      </c>
      <c r="R408" s="39">
        <v>29</v>
      </c>
      <c r="S408" s="39">
        <v>0</v>
      </c>
      <c r="T408" s="39">
        <v>0</v>
      </c>
      <c r="U408" s="39" t="s">
        <v>2414</v>
      </c>
      <c r="V408" s="39" t="s">
        <v>2414</v>
      </c>
      <c r="W408" s="39" t="s">
        <v>2414</v>
      </c>
      <c r="X408" s="39" t="s">
        <v>2414</v>
      </c>
      <c r="Y408" s="39" t="s">
        <v>2414</v>
      </c>
      <c r="Z408" s="39">
        <v>0</v>
      </c>
    </row>
    <row r="409" spans="1:26">
      <c r="A409" s="40">
        <v>39995</v>
      </c>
      <c r="B409" s="39" t="s">
        <v>2357</v>
      </c>
      <c r="C409" s="39" t="s">
        <v>2409</v>
      </c>
      <c r="D409" s="39" t="s">
        <v>2411</v>
      </c>
      <c r="E409" s="39" t="s">
        <v>2421</v>
      </c>
      <c r="F409" s="39">
        <v>185</v>
      </c>
      <c r="G409" s="39">
        <v>67</v>
      </c>
      <c r="H409" s="39">
        <v>35</v>
      </c>
      <c r="I409" s="39">
        <v>7</v>
      </c>
      <c r="J409" s="39" t="s">
        <v>2416</v>
      </c>
      <c r="K409" s="39">
        <v>0</v>
      </c>
      <c r="L409" s="39">
        <v>29</v>
      </c>
      <c r="M409" s="39">
        <v>0</v>
      </c>
      <c r="N409" s="39">
        <v>0</v>
      </c>
      <c r="O409" s="39">
        <v>37</v>
      </c>
      <c r="P409" s="39">
        <v>1</v>
      </c>
      <c r="Q409" s="39">
        <v>7</v>
      </c>
      <c r="R409" s="39">
        <v>2</v>
      </c>
      <c r="S409" s="39">
        <v>0</v>
      </c>
      <c r="T409" s="39">
        <v>0</v>
      </c>
      <c r="U409" s="39" t="s">
        <v>2416</v>
      </c>
      <c r="V409" s="39" t="s">
        <v>2416</v>
      </c>
      <c r="W409" s="39" t="s">
        <v>2416</v>
      </c>
      <c r="X409" s="39" t="s">
        <v>2416</v>
      </c>
      <c r="Y409" s="39" t="s">
        <v>2416</v>
      </c>
      <c r="Z409" s="39">
        <v>0</v>
      </c>
    </row>
    <row r="410" spans="1:26">
      <c r="A410" s="40">
        <v>39995</v>
      </c>
      <c r="B410" s="39" t="s">
        <v>2357</v>
      </c>
      <c r="C410" s="39" t="s">
        <v>2409</v>
      </c>
      <c r="D410" s="39" t="s">
        <v>2411</v>
      </c>
      <c r="E410" s="39" t="s">
        <v>2422</v>
      </c>
      <c r="F410" s="39">
        <v>778</v>
      </c>
      <c r="G410" s="39">
        <v>308</v>
      </c>
      <c r="H410" s="39">
        <v>154</v>
      </c>
      <c r="I410" s="39">
        <v>21</v>
      </c>
      <c r="J410" s="39" t="s">
        <v>2414</v>
      </c>
      <c r="K410" s="39">
        <v>11</v>
      </c>
      <c r="L410" s="39">
        <v>92</v>
      </c>
      <c r="M410" s="39">
        <v>0</v>
      </c>
      <c r="N410" s="39">
        <v>0</v>
      </c>
      <c r="O410" s="39">
        <v>133</v>
      </c>
      <c r="P410" s="39">
        <v>5</v>
      </c>
      <c r="Q410" s="39">
        <v>27</v>
      </c>
      <c r="R410" s="39">
        <v>27</v>
      </c>
      <c r="S410" s="39">
        <v>0</v>
      </c>
      <c r="T410" s="39">
        <v>0</v>
      </c>
      <c r="U410" s="39" t="s">
        <v>2415</v>
      </c>
      <c r="V410" s="39" t="s">
        <v>2415</v>
      </c>
      <c r="W410" s="39" t="s">
        <v>2415</v>
      </c>
      <c r="X410" s="39" t="s">
        <v>2415</v>
      </c>
      <c r="Y410" s="39" t="s">
        <v>2415</v>
      </c>
      <c r="Z410" s="39">
        <v>0</v>
      </c>
    </row>
    <row r="411" spans="1:26">
      <c r="A411" s="40">
        <v>39995</v>
      </c>
      <c r="B411" s="39" t="s">
        <v>2357</v>
      </c>
      <c r="C411" s="39" t="s">
        <v>1523</v>
      </c>
      <c r="D411" s="39" t="s">
        <v>2403</v>
      </c>
      <c r="E411" s="39" t="s">
        <v>1550</v>
      </c>
      <c r="F411" s="39" t="s">
        <v>2414</v>
      </c>
      <c r="G411" s="39" t="s">
        <v>2414</v>
      </c>
      <c r="H411" s="39" t="s">
        <v>2414</v>
      </c>
      <c r="I411" s="39" t="s">
        <v>2414</v>
      </c>
      <c r="J411" s="39" t="s">
        <v>2414</v>
      </c>
      <c r="K411" s="39" t="s">
        <v>2414</v>
      </c>
      <c r="L411" s="39" t="s">
        <v>2414</v>
      </c>
      <c r="M411" s="39" t="s">
        <v>2414</v>
      </c>
      <c r="N411" s="39" t="s">
        <v>2414</v>
      </c>
      <c r="O411" s="39" t="s">
        <v>2414</v>
      </c>
      <c r="P411" s="39" t="s">
        <v>2414</v>
      </c>
      <c r="Q411" s="39" t="s">
        <v>2414</v>
      </c>
      <c r="R411" s="39" t="s">
        <v>2414</v>
      </c>
      <c r="S411" s="39" t="s">
        <v>2414</v>
      </c>
      <c r="T411" s="39" t="s">
        <v>2414</v>
      </c>
      <c r="U411" s="39" t="s">
        <v>2414</v>
      </c>
      <c r="V411" s="39" t="s">
        <v>2414</v>
      </c>
      <c r="W411" s="39" t="s">
        <v>2414</v>
      </c>
      <c r="X411" s="39" t="s">
        <v>2414</v>
      </c>
      <c r="Y411" s="39" t="s">
        <v>2414</v>
      </c>
      <c r="Z411" s="39" t="s">
        <v>2414</v>
      </c>
    </row>
    <row r="412" spans="1:26">
      <c r="A412" s="40">
        <v>39995</v>
      </c>
      <c r="B412" s="39" t="s">
        <v>2357</v>
      </c>
      <c r="C412" s="39" t="s">
        <v>1523</v>
      </c>
      <c r="D412" s="39" t="s">
        <v>2403</v>
      </c>
      <c r="E412" s="39" t="s">
        <v>2420</v>
      </c>
      <c r="F412" s="39" t="s">
        <v>2414</v>
      </c>
      <c r="G412" s="39" t="s">
        <v>2414</v>
      </c>
      <c r="H412" s="39" t="s">
        <v>2414</v>
      </c>
      <c r="I412" s="39" t="s">
        <v>2414</v>
      </c>
      <c r="J412" s="39" t="s">
        <v>2414</v>
      </c>
      <c r="K412" s="39" t="s">
        <v>2414</v>
      </c>
      <c r="L412" s="39" t="s">
        <v>2414</v>
      </c>
      <c r="M412" s="39" t="s">
        <v>2414</v>
      </c>
      <c r="N412" s="39" t="s">
        <v>2414</v>
      </c>
      <c r="O412" s="39" t="s">
        <v>2414</v>
      </c>
      <c r="P412" s="39" t="s">
        <v>2414</v>
      </c>
      <c r="Q412" s="39" t="s">
        <v>2414</v>
      </c>
      <c r="R412" s="39" t="s">
        <v>2414</v>
      </c>
      <c r="S412" s="39" t="s">
        <v>2414</v>
      </c>
      <c r="T412" s="39" t="s">
        <v>2414</v>
      </c>
      <c r="U412" s="39" t="s">
        <v>2416</v>
      </c>
      <c r="V412" s="39" t="s">
        <v>2416</v>
      </c>
      <c r="W412" s="39" t="s">
        <v>2416</v>
      </c>
      <c r="X412" s="39" t="s">
        <v>2416</v>
      </c>
      <c r="Y412" s="39" t="s">
        <v>2416</v>
      </c>
      <c r="Z412" s="39" t="s">
        <v>2414</v>
      </c>
    </row>
    <row r="413" spans="1:26">
      <c r="A413" s="40">
        <v>39995</v>
      </c>
      <c r="B413" s="39" t="s">
        <v>2357</v>
      </c>
      <c r="C413" s="39" t="s">
        <v>1523</v>
      </c>
      <c r="D413" s="39" t="s">
        <v>2403</v>
      </c>
      <c r="E413" s="39" t="s">
        <v>2421</v>
      </c>
      <c r="F413" s="39" t="s">
        <v>2414</v>
      </c>
      <c r="G413" s="39" t="s">
        <v>2414</v>
      </c>
      <c r="H413" s="39" t="s">
        <v>2414</v>
      </c>
      <c r="I413" s="39" t="s">
        <v>2414</v>
      </c>
      <c r="J413" s="39" t="s">
        <v>2416</v>
      </c>
      <c r="K413" s="39" t="s">
        <v>2414</v>
      </c>
      <c r="L413" s="39" t="s">
        <v>2414</v>
      </c>
      <c r="M413" s="39" t="s">
        <v>2414</v>
      </c>
      <c r="N413" s="39" t="s">
        <v>2414</v>
      </c>
      <c r="O413" s="39" t="s">
        <v>2414</v>
      </c>
      <c r="P413" s="39" t="s">
        <v>2414</v>
      </c>
      <c r="Q413" s="39" t="s">
        <v>2414</v>
      </c>
      <c r="R413" s="39" t="s">
        <v>2414</v>
      </c>
      <c r="S413" s="39" t="s">
        <v>2414</v>
      </c>
      <c r="T413" s="39" t="s">
        <v>2414</v>
      </c>
      <c r="U413" s="39" t="s">
        <v>2415</v>
      </c>
      <c r="V413" s="39" t="s">
        <v>2415</v>
      </c>
      <c r="W413" s="39" t="s">
        <v>2415</v>
      </c>
      <c r="X413" s="39" t="s">
        <v>2415</v>
      </c>
      <c r="Y413" s="39" t="s">
        <v>2415</v>
      </c>
      <c r="Z413" s="39" t="s">
        <v>2414</v>
      </c>
    </row>
    <row r="414" spans="1:26">
      <c r="A414" s="40">
        <v>39995</v>
      </c>
      <c r="B414" s="39" t="s">
        <v>2357</v>
      </c>
      <c r="C414" s="39" t="s">
        <v>1523</v>
      </c>
      <c r="D414" s="39" t="s">
        <v>2403</v>
      </c>
      <c r="E414" s="39" t="s">
        <v>2422</v>
      </c>
      <c r="F414" s="39" t="s">
        <v>2414</v>
      </c>
      <c r="G414" s="39" t="s">
        <v>2414</v>
      </c>
      <c r="H414" s="39" t="s">
        <v>2414</v>
      </c>
      <c r="I414" s="39" t="s">
        <v>2414</v>
      </c>
      <c r="J414" s="39" t="s">
        <v>2414</v>
      </c>
      <c r="K414" s="39" t="s">
        <v>2414</v>
      </c>
      <c r="L414" s="39" t="s">
        <v>2414</v>
      </c>
      <c r="M414" s="39" t="s">
        <v>2414</v>
      </c>
      <c r="N414" s="39" t="s">
        <v>2414</v>
      </c>
      <c r="O414" s="39" t="s">
        <v>2414</v>
      </c>
      <c r="P414" s="39" t="s">
        <v>2414</v>
      </c>
      <c r="Q414" s="39" t="s">
        <v>2414</v>
      </c>
      <c r="R414" s="39" t="s">
        <v>2414</v>
      </c>
      <c r="S414" s="39" t="s">
        <v>2414</v>
      </c>
      <c r="T414" s="39" t="s">
        <v>2414</v>
      </c>
      <c r="U414" s="39" t="s">
        <v>2414</v>
      </c>
      <c r="V414" s="39" t="s">
        <v>2414</v>
      </c>
      <c r="W414" s="39" t="s">
        <v>2414</v>
      </c>
      <c r="X414" s="39" t="s">
        <v>2414</v>
      </c>
      <c r="Y414" s="39" t="s">
        <v>2414</v>
      </c>
      <c r="Z414" s="39" t="s">
        <v>2414</v>
      </c>
    </row>
    <row r="415" spans="1:26">
      <c r="A415" s="40">
        <v>39995</v>
      </c>
      <c r="B415" s="39" t="s">
        <v>2359</v>
      </c>
      <c r="C415" s="39" t="s">
        <v>2407</v>
      </c>
      <c r="D415" s="39" t="s">
        <v>2403</v>
      </c>
      <c r="E415" s="39" t="s">
        <v>1550</v>
      </c>
      <c r="F415" s="39">
        <v>5</v>
      </c>
      <c r="G415" s="39">
        <v>2</v>
      </c>
      <c r="H415" s="39">
        <v>0</v>
      </c>
      <c r="I415" s="39">
        <v>0</v>
      </c>
      <c r="J415" s="39" t="s">
        <v>2414</v>
      </c>
      <c r="K415" s="39">
        <v>0</v>
      </c>
      <c r="L415" s="39">
        <v>0</v>
      </c>
      <c r="M415" s="39">
        <v>0</v>
      </c>
      <c r="N415" s="39">
        <v>0</v>
      </c>
      <c r="O415" s="39">
        <v>0</v>
      </c>
      <c r="P415" s="39">
        <v>0</v>
      </c>
      <c r="Q415" s="39">
        <v>0</v>
      </c>
      <c r="R415" s="39">
        <v>3</v>
      </c>
      <c r="S415" s="39">
        <v>0</v>
      </c>
      <c r="T415" s="39">
        <v>0</v>
      </c>
      <c r="U415" s="39" t="s">
        <v>2416</v>
      </c>
      <c r="V415" s="39" t="s">
        <v>2416</v>
      </c>
      <c r="W415" s="39" t="s">
        <v>2416</v>
      </c>
      <c r="X415" s="39" t="s">
        <v>2416</v>
      </c>
      <c r="Y415" s="39" t="s">
        <v>2416</v>
      </c>
      <c r="Z415" s="39">
        <v>0</v>
      </c>
    </row>
    <row r="416" spans="1:26">
      <c r="A416" s="40">
        <v>39995</v>
      </c>
      <c r="B416" s="39" t="s">
        <v>2359</v>
      </c>
      <c r="C416" s="39" t="s">
        <v>2407</v>
      </c>
      <c r="D416" s="39" t="s">
        <v>2403</v>
      </c>
      <c r="E416" s="39" t="s">
        <v>2420</v>
      </c>
      <c r="F416" s="39">
        <v>79</v>
      </c>
      <c r="G416" s="39">
        <v>43</v>
      </c>
      <c r="H416" s="39">
        <v>0</v>
      </c>
      <c r="I416" s="39">
        <v>0</v>
      </c>
      <c r="J416" s="39" t="s">
        <v>2414</v>
      </c>
      <c r="K416" s="39">
        <v>0</v>
      </c>
      <c r="L416" s="39">
        <v>0</v>
      </c>
      <c r="M416" s="39">
        <v>0</v>
      </c>
      <c r="N416" s="39">
        <v>0</v>
      </c>
      <c r="O416" s="39">
        <v>0</v>
      </c>
      <c r="P416" s="39">
        <v>0</v>
      </c>
      <c r="Q416" s="39">
        <v>0</v>
      </c>
      <c r="R416" s="39">
        <v>36</v>
      </c>
      <c r="S416" s="39">
        <v>0</v>
      </c>
      <c r="T416" s="39">
        <v>0</v>
      </c>
      <c r="U416" s="39" t="s">
        <v>2415</v>
      </c>
      <c r="V416" s="39" t="s">
        <v>2415</v>
      </c>
      <c r="W416" s="39" t="s">
        <v>2415</v>
      </c>
      <c r="X416" s="39" t="s">
        <v>2415</v>
      </c>
      <c r="Y416" s="39" t="s">
        <v>2415</v>
      </c>
      <c r="Z416" s="39">
        <v>0</v>
      </c>
    </row>
    <row r="417" spans="1:26">
      <c r="A417" s="40">
        <v>39995</v>
      </c>
      <c r="B417" s="39" t="s">
        <v>2359</v>
      </c>
      <c r="C417" s="39" t="s">
        <v>2407</v>
      </c>
      <c r="D417" s="39" t="s">
        <v>2403</v>
      </c>
      <c r="E417" s="39" t="s">
        <v>2421</v>
      </c>
      <c r="F417" s="39">
        <v>38</v>
      </c>
      <c r="G417" s="39">
        <v>20</v>
      </c>
      <c r="H417" s="39">
        <v>0</v>
      </c>
      <c r="I417" s="39">
        <v>0</v>
      </c>
      <c r="J417" s="39" t="s">
        <v>2416</v>
      </c>
      <c r="K417" s="39">
        <v>0</v>
      </c>
      <c r="L417" s="39">
        <v>0</v>
      </c>
      <c r="M417" s="39">
        <v>0</v>
      </c>
      <c r="N417" s="39">
        <v>0</v>
      </c>
      <c r="O417" s="39">
        <v>0</v>
      </c>
      <c r="P417" s="39">
        <v>0</v>
      </c>
      <c r="Q417" s="39">
        <v>0</v>
      </c>
      <c r="R417" s="39">
        <v>18</v>
      </c>
      <c r="S417" s="39">
        <v>0</v>
      </c>
      <c r="T417" s="39">
        <v>0</v>
      </c>
      <c r="U417" s="39" t="s">
        <v>2414</v>
      </c>
      <c r="V417" s="39" t="s">
        <v>2414</v>
      </c>
      <c r="W417" s="39" t="s">
        <v>2414</v>
      </c>
      <c r="X417" s="39" t="s">
        <v>2414</v>
      </c>
      <c r="Y417" s="39" t="s">
        <v>2414</v>
      </c>
      <c r="Z417" s="39">
        <v>0</v>
      </c>
    </row>
    <row r="418" spans="1:26">
      <c r="A418" s="40">
        <v>39995</v>
      </c>
      <c r="B418" s="39" t="s">
        <v>2359</v>
      </c>
      <c r="C418" s="39" t="s">
        <v>2407</v>
      </c>
      <c r="D418" s="39" t="s">
        <v>2403</v>
      </c>
      <c r="E418" s="39" t="s">
        <v>2422</v>
      </c>
      <c r="F418" s="39">
        <v>41</v>
      </c>
      <c r="G418" s="39">
        <v>23</v>
      </c>
      <c r="H418" s="39">
        <v>0</v>
      </c>
      <c r="I418" s="39">
        <v>0</v>
      </c>
      <c r="J418" s="39" t="s">
        <v>2414</v>
      </c>
      <c r="K418" s="39">
        <v>0</v>
      </c>
      <c r="L418" s="39">
        <v>0</v>
      </c>
      <c r="M418" s="39">
        <v>0</v>
      </c>
      <c r="N418" s="39">
        <v>0</v>
      </c>
      <c r="O418" s="39">
        <v>0</v>
      </c>
      <c r="P418" s="39">
        <v>0</v>
      </c>
      <c r="Q418" s="39">
        <v>0</v>
      </c>
      <c r="R418" s="39">
        <v>18</v>
      </c>
      <c r="S418" s="39">
        <v>0</v>
      </c>
      <c r="T418" s="39">
        <v>0</v>
      </c>
      <c r="U418" s="39" t="s">
        <v>2416</v>
      </c>
      <c r="V418" s="39" t="s">
        <v>2416</v>
      </c>
      <c r="W418" s="39" t="s">
        <v>2416</v>
      </c>
      <c r="X418" s="39" t="s">
        <v>2416</v>
      </c>
      <c r="Y418" s="39" t="s">
        <v>2416</v>
      </c>
      <c r="Z418" s="39">
        <v>0</v>
      </c>
    </row>
    <row r="419" spans="1:26">
      <c r="A419" s="40">
        <v>39995</v>
      </c>
      <c r="B419" s="39" t="s">
        <v>2359</v>
      </c>
      <c r="C419" s="39" t="s">
        <v>2408</v>
      </c>
      <c r="D419" s="39" t="s">
        <v>2403</v>
      </c>
      <c r="E419" s="39" t="s">
        <v>1550</v>
      </c>
      <c r="F419" s="39">
        <v>0</v>
      </c>
      <c r="G419" s="39">
        <v>0</v>
      </c>
      <c r="H419" s="39">
        <v>0</v>
      </c>
      <c r="I419" s="39">
        <v>0</v>
      </c>
      <c r="J419" s="39" t="s">
        <v>2414</v>
      </c>
      <c r="K419" s="39">
        <v>0</v>
      </c>
      <c r="L419" s="39">
        <v>0</v>
      </c>
      <c r="M419" s="39">
        <v>0</v>
      </c>
      <c r="N419" s="39">
        <v>0</v>
      </c>
      <c r="O419" s="39">
        <v>0</v>
      </c>
      <c r="P419" s="39">
        <v>0</v>
      </c>
      <c r="Q419" s="39">
        <v>0</v>
      </c>
      <c r="R419" s="39">
        <v>0</v>
      </c>
      <c r="S419" s="39">
        <v>0</v>
      </c>
      <c r="T419" s="39">
        <v>0</v>
      </c>
      <c r="U419" s="39" t="s">
        <v>2415</v>
      </c>
      <c r="V419" s="39" t="s">
        <v>2415</v>
      </c>
      <c r="W419" s="39" t="s">
        <v>2415</v>
      </c>
      <c r="X419" s="39" t="s">
        <v>2415</v>
      </c>
      <c r="Y419" s="39" t="s">
        <v>2415</v>
      </c>
      <c r="Z419" s="39">
        <v>0</v>
      </c>
    </row>
    <row r="420" spans="1:26">
      <c r="A420" s="40">
        <v>39995</v>
      </c>
      <c r="B420" s="39" t="s">
        <v>2359</v>
      </c>
      <c r="C420" s="39" t="s">
        <v>2408</v>
      </c>
      <c r="D420" s="39" t="s">
        <v>2403</v>
      </c>
      <c r="E420" s="39" t="s">
        <v>2420</v>
      </c>
      <c r="F420" s="39">
        <v>0</v>
      </c>
      <c r="G420" s="39">
        <v>0</v>
      </c>
      <c r="H420" s="39">
        <v>0</v>
      </c>
      <c r="I420" s="39">
        <v>0</v>
      </c>
      <c r="J420" s="39" t="s">
        <v>2414</v>
      </c>
      <c r="K420" s="39">
        <v>0</v>
      </c>
      <c r="L420" s="39">
        <v>0</v>
      </c>
      <c r="M420" s="39">
        <v>0</v>
      </c>
      <c r="N420" s="39">
        <v>0</v>
      </c>
      <c r="O420" s="39">
        <v>0</v>
      </c>
      <c r="P420" s="39">
        <v>0</v>
      </c>
      <c r="Q420" s="39">
        <v>0</v>
      </c>
      <c r="R420" s="39">
        <v>0</v>
      </c>
      <c r="S420" s="39">
        <v>0</v>
      </c>
      <c r="T420" s="39">
        <v>0</v>
      </c>
      <c r="U420" s="39" t="s">
        <v>2414</v>
      </c>
      <c r="V420" s="39" t="s">
        <v>2414</v>
      </c>
      <c r="W420" s="39" t="s">
        <v>2414</v>
      </c>
      <c r="X420" s="39" t="s">
        <v>2414</v>
      </c>
      <c r="Y420" s="39" t="s">
        <v>2414</v>
      </c>
      <c r="Z420" s="39">
        <v>0</v>
      </c>
    </row>
    <row r="421" spans="1:26">
      <c r="A421" s="40">
        <v>39995</v>
      </c>
      <c r="B421" s="39" t="s">
        <v>2359</v>
      </c>
      <c r="C421" s="39" t="s">
        <v>2408</v>
      </c>
      <c r="D421" s="39" t="s">
        <v>2403</v>
      </c>
      <c r="E421" s="39" t="s">
        <v>2421</v>
      </c>
      <c r="F421" s="39">
        <v>0</v>
      </c>
      <c r="G421" s="39">
        <v>0</v>
      </c>
      <c r="H421" s="39">
        <v>0</v>
      </c>
      <c r="I421" s="39">
        <v>0</v>
      </c>
      <c r="J421" s="39" t="s">
        <v>2416</v>
      </c>
      <c r="K421" s="39">
        <v>0</v>
      </c>
      <c r="L421" s="39">
        <v>0</v>
      </c>
      <c r="M421" s="39">
        <v>0</v>
      </c>
      <c r="N421" s="39">
        <v>0</v>
      </c>
      <c r="O421" s="39">
        <v>0</v>
      </c>
      <c r="P421" s="39">
        <v>0</v>
      </c>
      <c r="Q421" s="39">
        <v>0</v>
      </c>
      <c r="R421" s="39">
        <v>0</v>
      </c>
      <c r="S421" s="39">
        <v>0</v>
      </c>
      <c r="T421" s="39">
        <v>0</v>
      </c>
      <c r="U421" s="39" t="s">
        <v>2416</v>
      </c>
      <c r="V421" s="39" t="s">
        <v>2416</v>
      </c>
      <c r="W421" s="39" t="s">
        <v>2416</v>
      </c>
      <c r="X421" s="39" t="s">
        <v>2416</v>
      </c>
      <c r="Y421" s="39" t="s">
        <v>2416</v>
      </c>
      <c r="Z421" s="39">
        <v>0</v>
      </c>
    </row>
    <row r="422" spans="1:26">
      <c r="A422" s="40">
        <v>39995</v>
      </c>
      <c r="B422" s="39" t="s">
        <v>2359</v>
      </c>
      <c r="C422" s="39" t="s">
        <v>2408</v>
      </c>
      <c r="D422" s="39" t="s">
        <v>2403</v>
      </c>
      <c r="E422" s="39" t="s">
        <v>2422</v>
      </c>
      <c r="F422" s="39">
        <v>0</v>
      </c>
      <c r="G422" s="39">
        <v>0</v>
      </c>
      <c r="H422" s="39">
        <v>0</v>
      </c>
      <c r="I422" s="39">
        <v>0</v>
      </c>
      <c r="J422" s="39" t="s">
        <v>2414</v>
      </c>
      <c r="K422" s="39">
        <v>0</v>
      </c>
      <c r="L422" s="39">
        <v>0</v>
      </c>
      <c r="M422" s="39">
        <v>0</v>
      </c>
      <c r="N422" s="39">
        <v>0</v>
      </c>
      <c r="O422" s="39">
        <v>0</v>
      </c>
      <c r="P422" s="39">
        <v>0</v>
      </c>
      <c r="Q422" s="39">
        <v>0</v>
      </c>
      <c r="R422" s="39">
        <v>0</v>
      </c>
      <c r="S422" s="39">
        <v>0</v>
      </c>
      <c r="T422" s="39">
        <v>0</v>
      </c>
      <c r="U422" s="39" t="s">
        <v>2415</v>
      </c>
      <c r="V422" s="39" t="s">
        <v>2415</v>
      </c>
      <c r="W422" s="39" t="s">
        <v>2415</v>
      </c>
      <c r="X422" s="39" t="s">
        <v>2415</v>
      </c>
      <c r="Y422" s="39" t="s">
        <v>2415</v>
      </c>
      <c r="Z422" s="39">
        <v>0</v>
      </c>
    </row>
    <row r="423" spans="1:26">
      <c r="A423" s="40">
        <v>39995</v>
      </c>
      <c r="B423" s="39" t="s">
        <v>2359</v>
      </c>
      <c r="C423" s="39" t="s">
        <v>2409</v>
      </c>
      <c r="D423" s="39" t="s">
        <v>2403</v>
      </c>
      <c r="E423" s="39" t="s">
        <v>1550</v>
      </c>
      <c r="F423" s="39">
        <v>5</v>
      </c>
      <c r="G423" s="39">
        <v>2</v>
      </c>
      <c r="H423" s="39">
        <v>0</v>
      </c>
      <c r="I423" s="39">
        <v>0</v>
      </c>
      <c r="J423" s="39" t="s">
        <v>2414</v>
      </c>
      <c r="K423" s="39">
        <v>0</v>
      </c>
      <c r="L423" s="39">
        <v>0</v>
      </c>
      <c r="M423" s="39">
        <v>0</v>
      </c>
      <c r="N423" s="39">
        <v>0</v>
      </c>
      <c r="O423" s="39">
        <v>0</v>
      </c>
      <c r="P423" s="39">
        <v>0</v>
      </c>
      <c r="Q423" s="39">
        <v>0</v>
      </c>
      <c r="R423" s="39">
        <v>3</v>
      </c>
      <c r="S423" s="39">
        <v>0</v>
      </c>
      <c r="T423" s="39">
        <v>0</v>
      </c>
      <c r="U423" s="39" t="s">
        <v>2414</v>
      </c>
      <c r="V423" s="39" t="s">
        <v>2414</v>
      </c>
      <c r="W423" s="39" t="s">
        <v>2414</v>
      </c>
      <c r="X423" s="39" t="s">
        <v>2414</v>
      </c>
      <c r="Y423" s="39" t="s">
        <v>2414</v>
      </c>
      <c r="Z423" s="39">
        <v>0</v>
      </c>
    </row>
    <row r="424" spans="1:26">
      <c r="A424" s="40">
        <v>39995</v>
      </c>
      <c r="B424" s="39" t="s">
        <v>2359</v>
      </c>
      <c r="C424" s="39" t="s">
        <v>2409</v>
      </c>
      <c r="D424" s="39" t="s">
        <v>2403</v>
      </c>
      <c r="E424" s="39" t="s">
        <v>2420</v>
      </c>
      <c r="F424" s="39">
        <v>79</v>
      </c>
      <c r="G424" s="39">
        <v>43</v>
      </c>
      <c r="H424" s="39">
        <v>0</v>
      </c>
      <c r="I424" s="39">
        <v>0</v>
      </c>
      <c r="J424" s="39" t="s">
        <v>2414</v>
      </c>
      <c r="K424" s="39">
        <v>0</v>
      </c>
      <c r="L424" s="39">
        <v>0</v>
      </c>
      <c r="M424" s="39">
        <v>0</v>
      </c>
      <c r="N424" s="39">
        <v>0</v>
      </c>
      <c r="O424" s="39">
        <v>0</v>
      </c>
      <c r="P424" s="39">
        <v>0</v>
      </c>
      <c r="Q424" s="39">
        <v>0</v>
      </c>
      <c r="R424" s="39">
        <v>36</v>
      </c>
      <c r="S424" s="39">
        <v>0</v>
      </c>
      <c r="T424" s="39">
        <v>0</v>
      </c>
      <c r="U424" s="39" t="s">
        <v>2416</v>
      </c>
      <c r="V424" s="39" t="s">
        <v>2416</v>
      </c>
      <c r="W424" s="39" t="s">
        <v>2416</v>
      </c>
      <c r="X424" s="39" t="s">
        <v>2416</v>
      </c>
      <c r="Y424" s="39" t="s">
        <v>2416</v>
      </c>
      <c r="Z424" s="39">
        <v>0</v>
      </c>
    </row>
    <row r="425" spans="1:26">
      <c r="A425" s="40">
        <v>39995</v>
      </c>
      <c r="B425" s="39" t="s">
        <v>2359</v>
      </c>
      <c r="C425" s="39" t="s">
        <v>2409</v>
      </c>
      <c r="D425" s="39" t="s">
        <v>2403</v>
      </c>
      <c r="E425" s="39" t="s">
        <v>2421</v>
      </c>
      <c r="F425" s="39">
        <v>38</v>
      </c>
      <c r="G425" s="39">
        <v>20</v>
      </c>
      <c r="H425" s="39">
        <v>0</v>
      </c>
      <c r="I425" s="39">
        <v>0</v>
      </c>
      <c r="J425" s="39" t="s">
        <v>2416</v>
      </c>
      <c r="K425" s="39">
        <v>0</v>
      </c>
      <c r="L425" s="39">
        <v>0</v>
      </c>
      <c r="M425" s="39">
        <v>0</v>
      </c>
      <c r="N425" s="39">
        <v>0</v>
      </c>
      <c r="O425" s="39">
        <v>0</v>
      </c>
      <c r="P425" s="39">
        <v>0</v>
      </c>
      <c r="Q425" s="39">
        <v>0</v>
      </c>
      <c r="R425" s="39">
        <v>18</v>
      </c>
      <c r="S425" s="39">
        <v>0</v>
      </c>
      <c r="T425" s="39">
        <v>0</v>
      </c>
      <c r="U425" s="39" t="s">
        <v>2415</v>
      </c>
      <c r="V425" s="39" t="s">
        <v>2415</v>
      </c>
      <c r="W425" s="39" t="s">
        <v>2415</v>
      </c>
      <c r="X425" s="39" t="s">
        <v>2415</v>
      </c>
      <c r="Y425" s="39" t="s">
        <v>2415</v>
      </c>
      <c r="Z425" s="39">
        <v>0</v>
      </c>
    </row>
    <row r="426" spans="1:26">
      <c r="A426" s="40">
        <v>39995</v>
      </c>
      <c r="B426" s="39" t="s">
        <v>2359</v>
      </c>
      <c r="C426" s="39" t="s">
        <v>2409</v>
      </c>
      <c r="D426" s="39" t="s">
        <v>2403</v>
      </c>
      <c r="E426" s="39" t="s">
        <v>2422</v>
      </c>
      <c r="F426" s="39">
        <v>41</v>
      </c>
      <c r="G426" s="39">
        <v>23</v>
      </c>
      <c r="H426" s="39">
        <v>0</v>
      </c>
      <c r="I426" s="39">
        <v>0</v>
      </c>
      <c r="J426" s="39" t="s">
        <v>2414</v>
      </c>
      <c r="K426" s="39">
        <v>0</v>
      </c>
      <c r="L426" s="39">
        <v>0</v>
      </c>
      <c r="M426" s="39">
        <v>0</v>
      </c>
      <c r="N426" s="39">
        <v>0</v>
      </c>
      <c r="O426" s="39">
        <v>0</v>
      </c>
      <c r="P426" s="39">
        <v>0</v>
      </c>
      <c r="Q426" s="39">
        <v>0</v>
      </c>
      <c r="R426" s="39">
        <v>18</v>
      </c>
      <c r="S426" s="39">
        <v>0</v>
      </c>
      <c r="T426" s="39">
        <v>0</v>
      </c>
      <c r="U426" s="39" t="s">
        <v>2414</v>
      </c>
      <c r="V426" s="39" t="s">
        <v>2414</v>
      </c>
      <c r="W426" s="39" t="s">
        <v>2414</v>
      </c>
      <c r="X426" s="39" t="s">
        <v>2414</v>
      </c>
      <c r="Y426" s="39" t="s">
        <v>2414</v>
      </c>
      <c r="Z426" s="39">
        <v>0</v>
      </c>
    </row>
    <row r="427" spans="1:26">
      <c r="A427" s="40">
        <v>39995</v>
      </c>
      <c r="B427" s="39" t="s">
        <v>2359</v>
      </c>
      <c r="C427" s="39" t="s">
        <v>2409</v>
      </c>
      <c r="D427" s="39" t="s">
        <v>2410</v>
      </c>
      <c r="E427" s="39" t="s">
        <v>1550</v>
      </c>
      <c r="F427" s="39">
        <v>3</v>
      </c>
      <c r="G427" s="39">
        <v>0</v>
      </c>
      <c r="H427" s="39">
        <v>0</v>
      </c>
      <c r="I427" s="39">
        <v>0</v>
      </c>
      <c r="J427" s="39" t="s">
        <v>2414</v>
      </c>
      <c r="K427" s="39">
        <v>0</v>
      </c>
      <c r="L427" s="39">
        <v>0</v>
      </c>
      <c r="M427" s="39">
        <v>0</v>
      </c>
      <c r="N427" s="39">
        <v>0</v>
      </c>
      <c r="O427" s="39">
        <v>0</v>
      </c>
      <c r="P427" s="39">
        <v>0</v>
      </c>
      <c r="Q427" s="39">
        <v>0</v>
      </c>
      <c r="R427" s="39">
        <v>3</v>
      </c>
      <c r="S427" s="39">
        <v>0</v>
      </c>
      <c r="T427" s="39">
        <v>0</v>
      </c>
      <c r="U427" s="39" t="s">
        <v>2416</v>
      </c>
      <c r="V427" s="39" t="s">
        <v>2416</v>
      </c>
      <c r="W427" s="39" t="s">
        <v>2416</v>
      </c>
      <c r="X427" s="39" t="s">
        <v>2416</v>
      </c>
      <c r="Y427" s="39" t="s">
        <v>2416</v>
      </c>
      <c r="Z427" s="39">
        <v>0</v>
      </c>
    </row>
    <row r="428" spans="1:26">
      <c r="A428" s="40">
        <v>39995</v>
      </c>
      <c r="B428" s="39" t="s">
        <v>2359</v>
      </c>
      <c r="C428" s="39" t="s">
        <v>2409</v>
      </c>
      <c r="D428" s="39" t="s">
        <v>2410</v>
      </c>
      <c r="E428" s="39" t="s">
        <v>2420</v>
      </c>
      <c r="F428" s="39">
        <v>36</v>
      </c>
      <c r="G428" s="39">
        <v>0</v>
      </c>
      <c r="H428" s="39">
        <v>0</v>
      </c>
      <c r="I428" s="39">
        <v>0</v>
      </c>
      <c r="J428" s="39" t="s">
        <v>2414</v>
      </c>
      <c r="K428" s="39">
        <v>0</v>
      </c>
      <c r="L428" s="39">
        <v>0</v>
      </c>
      <c r="M428" s="39">
        <v>0</v>
      </c>
      <c r="N428" s="39">
        <v>0</v>
      </c>
      <c r="O428" s="39">
        <v>0</v>
      </c>
      <c r="P428" s="39">
        <v>0</v>
      </c>
      <c r="Q428" s="39">
        <v>0</v>
      </c>
      <c r="R428" s="39">
        <v>36</v>
      </c>
      <c r="S428" s="39">
        <v>0</v>
      </c>
      <c r="T428" s="39">
        <v>0</v>
      </c>
      <c r="U428" s="39" t="s">
        <v>2415</v>
      </c>
      <c r="V428" s="39" t="s">
        <v>2415</v>
      </c>
      <c r="W428" s="39" t="s">
        <v>2415</v>
      </c>
      <c r="X428" s="39" t="s">
        <v>2415</v>
      </c>
      <c r="Y428" s="39" t="s">
        <v>2415</v>
      </c>
      <c r="Z428" s="39">
        <v>0</v>
      </c>
    </row>
    <row r="429" spans="1:26">
      <c r="A429" s="40">
        <v>39995</v>
      </c>
      <c r="B429" s="39" t="s">
        <v>2359</v>
      </c>
      <c r="C429" s="39" t="s">
        <v>2409</v>
      </c>
      <c r="D429" s="39" t="s">
        <v>2410</v>
      </c>
      <c r="E429" s="39" t="s">
        <v>2421</v>
      </c>
      <c r="F429" s="39">
        <v>18</v>
      </c>
      <c r="G429" s="39">
        <v>0</v>
      </c>
      <c r="H429" s="39">
        <v>0</v>
      </c>
      <c r="I429" s="39">
        <v>0</v>
      </c>
      <c r="J429" s="39" t="s">
        <v>2416</v>
      </c>
      <c r="K429" s="39">
        <v>0</v>
      </c>
      <c r="L429" s="39">
        <v>0</v>
      </c>
      <c r="M429" s="39">
        <v>0</v>
      </c>
      <c r="N429" s="39">
        <v>0</v>
      </c>
      <c r="O429" s="39">
        <v>0</v>
      </c>
      <c r="P429" s="39">
        <v>0</v>
      </c>
      <c r="Q429" s="39">
        <v>0</v>
      </c>
      <c r="R429" s="39">
        <v>18</v>
      </c>
      <c r="S429" s="39">
        <v>0</v>
      </c>
      <c r="T429" s="39">
        <v>0</v>
      </c>
      <c r="U429" s="39" t="s">
        <v>2414</v>
      </c>
      <c r="V429" s="39" t="s">
        <v>2414</v>
      </c>
      <c r="W429" s="39" t="s">
        <v>2414</v>
      </c>
      <c r="X429" s="39" t="s">
        <v>2414</v>
      </c>
      <c r="Y429" s="39" t="s">
        <v>2414</v>
      </c>
      <c r="Z429" s="39">
        <v>0</v>
      </c>
    </row>
    <row r="430" spans="1:26">
      <c r="A430" s="40">
        <v>39995</v>
      </c>
      <c r="B430" s="39" t="s">
        <v>2359</v>
      </c>
      <c r="C430" s="39" t="s">
        <v>2409</v>
      </c>
      <c r="D430" s="39" t="s">
        <v>2410</v>
      </c>
      <c r="E430" s="39" t="s">
        <v>2422</v>
      </c>
      <c r="F430" s="39">
        <v>18</v>
      </c>
      <c r="G430" s="39">
        <v>0</v>
      </c>
      <c r="H430" s="39">
        <v>0</v>
      </c>
      <c r="I430" s="39">
        <v>0</v>
      </c>
      <c r="J430" s="39" t="s">
        <v>2414</v>
      </c>
      <c r="K430" s="39">
        <v>0</v>
      </c>
      <c r="L430" s="39">
        <v>0</v>
      </c>
      <c r="M430" s="39">
        <v>0</v>
      </c>
      <c r="N430" s="39">
        <v>0</v>
      </c>
      <c r="O430" s="39">
        <v>0</v>
      </c>
      <c r="P430" s="39">
        <v>0</v>
      </c>
      <c r="Q430" s="39">
        <v>0</v>
      </c>
      <c r="R430" s="39">
        <v>18</v>
      </c>
      <c r="S430" s="39">
        <v>0</v>
      </c>
      <c r="T430" s="39">
        <v>0</v>
      </c>
      <c r="U430" s="39" t="s">
        <v>2416</v>
      </c>
      <c r="V430" s="39" t="s">
        <v>2416</v>
      </c>
      <c r="W430" s="39" t="s">
        <v>2416</v>
      </c>
      <c r="X430" s="39" t="s">
        <v>2416</v>
      </c>
      <c r="Y430" s="39" t="s">
        <v>2416</v>
      </c>
      <c r="Z430" s="39">
        <v>0</v>
      </c>
    </row>
    <row r="431" spans="1:26">
      <c r="A431" s="40">
        <v>39995</v>
      </c>
      <c r="B431" s="39" t="s">
        <v>2359</v>
      </c>
      <c r="C431" s="39" t="s">
        <v>2409</v>
      </c>
      <c r="D431" s="39" t="s">
        <v>2411</v>
      </c>
      <c r="E431" s="39" t="s">
        <v>1550</v>
      </c>
      <c r="F431" s="39">
        <v>2</v>
      </c>
      <c r="G431" s="39">
        <v>2</v>
      </c>
      <c r="H431" s="39">
        <v>0</v>
      </c>
      <c r="I431" s="39">
        <v>0</v>
      </c>
      <c r="J431" s="39" t="s">
        <v>2414</v>
      </c>
      <c r="K431" s="39">
        <v>0</v>
      </c>
      <c r="L431" s="39">
        <v>0</v>
      </c>
      <c r="M431" s="39">
        <v>0</v>
      </c>
      <c r="N431" s="39">
        <v>0</v>
      </c>
      <c r="O431" s="39">
        <v>0</v>
      </c>
      <c r="P431" s="39">
        <v>0</v>
      </c>
      <c r="Q431" s="39">
        <v>0</v>
      </c>
      <c r="R431" s="39">
        <v>0</v>
      </c>
      <c r="S431" s="39">
        <v>0</v>
      </c>
      <c r="T431" s="39">
        <v>0</v>
      </c>
      <c r="U431" s="39" t="s">
        <v>2415</v>
      </c>
      <c r="V431" s="39" t="s">
        <v>2415</v>
      </c>
      <c r="W431" s="39" t="s">
        <v>2415</v>
      </c>
      <c r="X431" s="39" t="s">
        <v>2415</v>
      </c>
      <c r="Y431" s="39" t="s">
        <v>2415</v>
      </c>
      <c r="Z431" s="39">
        <v>0</v>
      </c>
    </row>
    <row r="432" spans="1:26">
      <c r="A432" s="40">
        <v>39995</v>
      </c>
      <c r="B432" s="39" t="s">
        <v>2359</v>
      </c>
      <c r="C432" s="39" t="s">
        <v>2409</v>
      </c>
      <c r="D432" s="39" t="s">
        <v>2411</v>
      </c>
      <c r="E432" s="39" t="s">
        <v>2420</v>
      </c>
      <c r="F432" s="39">
        <v>43</v>
      </c>
      <c r="G432" s="39">
        <v>43</v>
      </c>
      <c r="H432" s="39">
        <v>0</v>
      </c>
      <c r="I432" s="39">
        <v>0</v>
      </c>
      <c r="J432" s="39" t="s">
        <v>2414</v>
      </c>
      <c r="K432" s="39">
        <v>0</v>
      </c>
      <c r="L432" s="39">
        <v>0</v>
      </c>
      <c r="M432" s="39">
        <v>0</v>
      </c>
      <c r="N432" s="39">
        <v>0</v>
      </c>
      <c r="O432" s="39">
        <v>0</v>
      </c>
      <c r="P432" s="39">
        <v>0</v>
      </c>
      <c r="Q432" s="39">
        <v>0</v>
      </c>
      <c r="R432" s="39">
        <v>0</v>
      </c>
      <c r="S432" s="39">
        <v>0</v>
      </c>
      <c r="T432" s="39">
        <v>0</v>
      </c>
      <c r="U432" s="39" t="s">
        <v>2414</v>
      </c>
      <c r="V432" s="39" t="s">
        <v>2414</v>
      </c>
      <c r="W432" s="39" t="s">
        <v>2414</v>
      </c>
      <c r="X432" s="39" t="s">
        <v>2414</v>
      </c>
      <c r="Y432" s="39" t="s">
        <v>2414</v>
      </c>
      <c r="Z432" s="39">
        <v>0</v>
      </c>
    </row>
    <row r="433" spans="1:26">
      <c r="A433" s="40">
        <v>39995</v>
      </c>
      <c r="B433" s="39" t="s">
        <v>2359</v>
      </c>
      <c r="C433" s="39" t="s">
        <v>2409</v>
      </c>
      <c r="D433" s="39" t="s">
        <v>2411</v>
      </c>
      <c r="E433" s="39" t="s">
        <v>2421</v>
      </c>
      <c r="F433" s="39">
        <v>20</v>
      </c>
      <c r="G433" s="39">
        <v>20</v>
      </c>
      <c r="H433" s="39">
        <v>0</v>
      </c>
      <c r="I433" s="39">
        <v>0</v>
      </c>
      <c r="J433" s="39" t="s">
        <v>2416</v>
      </c>
      <c r="K433" s="39">
        <v>0</v>
      </c>
      <c r="L433" s="39">
        <v>0</v>
      </c>
      <c r="M433" s="39">
        <v>0</v>
      </c>
      <c r="N433" s="39">
        <v>0</v>
      </c>
      <c r="O433" s="39">
        <v>0</v>
      </c>
      <c r="P433" s="39">
        <v>0</v>
      </c>
      <c r="Q433" s="39">
        <v>0</v>
      </c>
      <c r="R433" s="39">
        <v>0</v>
      </c>
      <c r="S433" s="39">
        <v>0</v>
      </c>
      <c r="T433" s="39">
        <v>0</v>
      </c>
      <c r="U433" s="39" t="s">
        <v>2416</v>
      </c>
      <c r="V433" s="39" t="s">
        <v>2416</v>
      </c>
      <c r="W433" s="39" t="s">
        <v>2416</v>
      </c>
      <c r="X433" s="39" t="s">
        <v>2416</v>
      </c>
      <c r="Y433" s="39" t="s">
        <v>2416</v>
      </c>
      <c r="Z433" s="39">
        <v>0</v>
      </c>
    </row>
    <row r="434" spans="1:26">
      <c r="A434" s="40">
        <v>39995</v>
      </c>
      <c r="B434" s="39" t="s">
        <v>2359</v>
      </c>
      <c r="C434" s="39" t="s">
        <v>2409</v>
      </c>
      <c r="D434" s="39" t="s">
        <v>2411</v>
      </c>
      <c r="E434" s="39" t="s">
        <v>2422</v>
      </c>
      <c r="F434" s="39">
        <v>23</v>
      </c>
      <c r="G434" s="39">
        <v>23</v>
      </c>
      <c r="H434" s="39">
        <v>0</v>
      </c>
      <c r="I434" s="39">
        <v>0</v>
      </c>
      <c r="J434" s="39" t="s">
        <v>2414</v>
      </c>
      <c r="K434" s="39">
        <v>0</v>
      </c>
      <c r="L434" s="39">
        <v>0</v>
      </c>
      <c r="M434" s="39">
        <v>0</v>
      </c>
      <c r="N434" s="39">
        <v>0</v>
      </c>
      <c r="O434" s="39">
        <v>0</v>
      </c>
      <c r="P434" s="39">
        <v>0</v>
      </c>
      <c r="Q434" s="39">
        <v>0</v>
      </c>
      <c r="R434" s="39">
        <v>0</v>
      </c>
      <c r="S434" s="39">
        <v>0</v>
      </c>
      <c r="T434" s="39">
        <v>0</v>
      </c>
      <c r="U434" s="39" t="s">
        <v>2415</v>
      </c>
      <c r="V434" s="39" t="s">
        <v>2415</v>
      </c>
      <c r="W434" s="39" t="s">
        <v>2415</v>
      </c>
      <c r="X434" s="39" t="s">
        <v>2415</v>
      </c>
      <c r="Y434" s="39" t="s">
        <v>2415</v>
      </c>
      <c r="Z434" s="39">
        <v>0</v>
      </c>
    </row>
    <row r="435" spans="1:26">
      <c r="A435" s="40">
        <v>39995</v>
      </c>
      <c r="B435" s="39" t="s">
        <v>2359</v>
      </c>
      <c r="C435" s="39" t="s">
        <v>1523</v>
      </c>
      <c r="D435" s="39" t="s">
        <v>2403</v>
      </c>
      <c r="E435" s="39" t="s">
        <v>1550</v>
      </c>
      <c r="F435" s="39" t="s">
        <v>2414</v>
      </c>
      <c r="G435" s="39" t="s">
        <v>2414</v>
      </c>
      <c r="H435" s="39" t="s">
        <v>2414</v>
      </c>
      <c r="I435" s="39" t="s">
        <v>2414</v>
      </c>
      <c r="J435" s="39" t="s">
        <v>2414</v>
      </c>
      <c r="K435" s="39" t="s">
        <v>2414</v>
      </c>
      <c r="L435" s="39" t="s">
        <v>2414</v>
      </c>
      <c r="M435" s="39" t="s">
        <v>2414</v>
      </c>
      <c r="N435" s="39" t="s">
        <v>2414</v>
      </c>
      <c r="O435" s="39" t="s">
        <v>2414</v>
      </c>
      <c r="P435" s="39" t="s">
        <v>2414</v>
      </c>
      <c r="Q435" s="39" t="s">
        <v>2414</v>
      </c>
      <c r="R435" s="39" t="s">
        <v>2414</v>
      </c>
      <c r="S435" s="39" t="s">
        <v>2414</v>
      </c>
      <c r="T435" s="39" t="s">
        <v>2414</v>
      </c>
      <c r="U435" s="39" t="s">
        <v>2414</v>
      </c>
      <c r="V435" s="39" t="s">
        <v>2414</v>
      </c>
      <c r="W435" s="39" t="s">
        <v>2414</v>
      </c>
      <c r="X435" s="39" t="s">
        <v>2414</v>
      </c>
      <c r="Y435" s="39" t="s">
        <v>2414</v>
      </c>
      <c r="Z435" s="39" t="s">
        <v>2414</v>
      </c>
    </row>
    <row r="436" spans="1:26">
      <c r="A436" s="40">
        <v>39995</v>
      </c>
      <c r="B436" s="39" t="s">
        <v>2359</v>
      </c>
      <c r="C436" s="39" t="s">
        <v>1523</v>
      </c>
      <c r="D436" s="39" t="s">
        <v>2403</v>
      </c>
      <c r="E436" s="39" t="s">
        <v>2420</v>
      </c>
      <c r="F436" s="39" t="s">
        <v>2414</v>
      </c>
      <c r="G436" s="39" t="s">
        <v>2414</v>
      </c>
      <c r="H436" s="39" t="s">
        <v>2414</v>
      </c>
      <c r="I436" s="39" t="s">
        <v>2414</v>
      </c>
      <c r="J436" s="39" t="s">
        <v>2414</v>
      </c>
      <c r="K436" s="39" t="s">
        <v>2414</v>
      </c>
      <c r="L436" s="39" t="s">
        <v>2414</v>
      </c>
      <c r="M436" s="39" t="s">
        <v>2414</v>
      </c>
      <c r="N436" s="39" t="s">
        <v>2414</v>
      </c>
      <c r="O436" s="39" t="s">
        <v>2414</v>
      </c>
      <c r="P436" s="39" t="s">
        <v>2414</v>
      </c>
      <c r="Q436" s="39" t="s">
        <v>2414</v>
      </c>
      <c r="R436" s="39" t="s">
        <v>2414</v>
      </c>
      <c r="S436" s="39" t="s">
        <v>2414</v>
      </c>
      <c r="T436" s="39" t="s">
        <v>2414</v>
      </c>
      <c r="U436" s="39" t="s">
        <v>2416</v>
      </c>
      <c r="V436" s="39" t="s">
        <v>2416</v>
      </c>
      <c r="W436" s="39" t="s">
        <v>2416</v>
      </c>
      <c r="X436" s="39" t="s">
        <v>2416</v>
      </c>
      <c r="Y436" s="39" t="s">
        <v>2416</v>
      </c>
      <c r="Z436" s="39" t="s">
        <v>2414</v>
      </c>
    </row>
    <row r="437" spans="1:26">
      <c r="A437" s="40">
        <v>39995</v>
      </c>
      <c r="B437" s="39" t="s">
        <v>2359</v>
      </c>
      <c r="C437" s="39" t="s">
        <v>1523</v>
      </c>
      <c r="D437" s="39" t="s">
        <v>2403</v>
      </c>
      <c r="E437" s="39" t="s">
        <v>2421</v>
      </c>
      <c r="F437" s="39" t="s">
        <v>2414</v>
      </c>
      <c r="G437" s="39" t="s">
        <v>2414</v>
      </c>
      <c r="H437" s="39" t="s">
        <v>2414</v>
      </c>
      <c r="I437" s="39" t="s">
        <v>2414</v>
      </c>
      <c r="J437" s="39" t="s">
        <v>2416</v>
      </c>
      <c r="K437" s="39" t="s">
        <v>2414</v>
      </c>
      <c r="L437" s="39" t="s">
        <v>2414</v>
      </c>
      <c r="M437" s="39" t="s">
        <v>2414</v>
      </c>
      <c r="N437" s="39" t="s">
        <v>2414</v>
      </c>
      <c r="O437" s="39" t="s">
        <v>2414</v>
      </c>
      <c r="P437" s="39" t="s">
        <v>2414</v>
      </c>
      <c r="Q437" s="39" t="s">
        <v>2414</v>
      </c>
      <c r="R437" s="39" t="s">
        <v>2414</v>
      </c>
      <c r="S437" s="39" t="s">
        <v>2414</v>
      </c>
      <c r="T437" s="39" t="s">
        <v>2414</v>
      </c>
      <c r="U437" s="39" t="s">
        <v>2415</v>
      </c>
      <c r="V437" s="39" t="s">
        <v>2415</v>
      </c>
      <c r="W437" s="39" t="s">
        <v>2415</v>
      </c>
      <c r="X437" s="39" t="s">
        <v>2415</v>
      </c>
      <c r="Y437" s="39" t="s">
        <v>2415</v>
      </c>
      <c r="Z437" s="39" t="s">
        <v>2414</v>
      </c>
    </row>
    <row r="438" spans="1:26">
      <c r="A438" s="40">
        <v>39995</v>
      </c>
      <c r="B438" s="39" t="s">
        <v>2359</v>
      </c>
      <c r="C438" s="39" t="s">
        <v>1523</v>
      </c>
      <c r="D438" s="39" t="s">
        <v>2403</v>
      </c>
      <c r="E438" s="39" t="s">
        <v>2422</v>
      </c>
      <c r="F438" s="39" t="s">
        <v>2414</v>
      </c>
      <c r="G438" s="39" t="s">
        <v>2414</v>
      </c>
      <c r="H438" s="39" t="s">
        <v>2414</v>
      </c>
      <c r="I438" s="39" t="s">
        <v>2414</v>
      </c>
      <c r="J438" s="39" t="s">
        <v>2414</v>
      </c>
      <c r="K438" s="39" t="s">
        <v>2414</v>
      </c>
      <c r="L438" s="39" t="s">
        <v>2414</v>
      </c>
      <c r="M438" s="39" t="s">
        <v>2414</v>
      </c>
      <c r="N438" s="39" t="s">
        <v>2414</v>
      </c>
      <c r="O438" s="39" t="s">
        <v>2414</v>
      </c>
      <c r="P438" s="39" t="s">
        <v>2414</v>
      </c>
      <c r="Q438" s="39" t="s">
        <v>2414</v>
      </c>
      <c r="R438" s="39" t="s">
        <v>2414</v>
      </c>
      <c r="S438" s="39" t="s">
        <v>2414</v>
      </c>
      <c r="T438" s="39" t="s">
        <v>2414</v>
      </c>
      <c r="U438" s="39" t="s">
        <v>2414</v>
      </c>
      <c r="V438" s="39" t="s">
        <v>2414</v>
      </c>
      <c r="W438" s="39" t="s">
        <v>2414</v>
      </c>
      <c r="X438" s="39" t="s">
        <v>2414</v>
      </c>
      <c r="Y438" s="39" t="s">
        <v>2414</v>
      </c>
      <c r="Z438" s="39" t="s">
        <v>2414</v>
      </c>
    </row>
    <row r="439" spans="1:26">
      <c r="A439" s="40">
        <v>39995</v>
      </c>
      <c r="B439" s="39" t="s">
        <v>2361</v>
      </c>
      <c r="C439" s="39" t="s">
        <v>2407</v>
      </c>
      <c r="D439" s="39" t="s">
        <v>2403</v>
      </c>
      <c r="E439" s="39" t="s">
        <v>1550</v>
      </c>
      <c r="F439" s="39">
        <v>120</v>
      </c>
      <c r="G439" s="39">
        <v>58</v>
      </c>
      <c r="H439" s="39">
        <v>19</v>
      </c>
      <c r="I439" s="39">
        <v>12</v>
      </c>
      <c r="J439" s="39" t="s">
        <v>2414</v>
      </c>
      <c r="K439" s="39">
        <v>4</v>
      </c>
      <c r="L439" s="39">
        <v>2</v>
      </c>
      <c r="M439" s="39">
        <v>2</v>
      </c>
      <c r="N439" s="39">
        <v>4</v>
      </c>
      <c r="O439" s="39">
        <v>1</v>
      </c>
      <c r="P439" s="39">
        <v>5</v>
      </c>
      <c r="Q439" s="39">
        <v>2</v>
      </c>
      <c r="R439" s="39">
        <v>4</v>
      </c>
      <c r="S439" s="39">
        <v>3</v>
      </c>
      <c r="T439" s="39">
        <v>1</v>
      </c>
      <c r="U439" s="39" t="s">
        <v>2416</v>
      </c>
      <c r="V439" s="39" t="s">
        <v>2416</v>
      </c>
      <c r="W439" s="39" t="s">
        <v>2416</v>
      </c>
      <c r="X439" s="39" t="s">
        <v>2416</v>
      </c>
      <c r="Y439" s="39" t="s">
        <v>2416</v>
      </c>
      <c r="Z439" s="39">
        <v>3</v>
      </c>
    </row>
    <row r="440" spans="1:26">
      <c r="A440" s="40">
        <v>39995</v>
      </c>
      <c r="B440" s="39" t="s">
        <v>2361</v>
      </c>
      <c r="C440" s="39" t="s">
        <v>2407</v>
      </c>
      <c r="D440" s="39" t="s">
        <v>2403</v>
      </c>
      <c r="E440" s="39" t="s">
        <v>2420</v>
      </c>
      <c r="F440" s="39">
        <v>1442</v>
      </c>
      <c r="G440" s="39">
        <v>780</v>
      </c>
      <c r="H440" s="39">
        <v>143</v>
      </c>
      <c r="I440" s="39">
        <v>291</v>
      </c>
      <c r="J440" s="39" t="s">
        <v>2414</v>
      </c>
      <c r="K440" s="39">
        <v>6</v>
      </c>
      <c r="L440" s="39">
        <v>7</v>
      </c>
      <c r="M440" s="39">
        <v>47</v>
      </c>
      <c r="N440" s="39">
        <v>58</v>
      </c>
      <c r="O440" s="39">
        <v>3</v>
      </c>
      <c r="P440" s="39">
        <v>10</v>
      </c>
      <c r="Q440" s="39">
        <v>7</v>
      </c>
      <c r="R440" s="39">
        <v>20</v>
      </c>
      <c r="S440" s="39">
        <v>33</v>
      </c>
      <c r="T440" s="39">
        <v>1</v>
      </c>
      <c r="U440" s="39" t="s">
        <v>2415</v>
      </c>
      <c r="V440" s="39" t="s">
        <v>2415</v>
      </c>
      <c r="W440" s="39" t="s">
        <v>2415</v>
      </c>
      <c r="X440" s="39" t="s">
        <v>2415</v>
      </c>
      <c r="Y440" s="39" t="s">
        <v>2415</v>
      </c>
      <c r="Z440" s="39">
        <v>36</v>
      </c>
    </row>
    <row r="441" spans="1:26">
      <c r="A441" s="40">
        <v>39995</v>
      </c>
      <c r="B441" s="39" t="s">
        <v>2361</v>
      </c>
      <c r="C441" s="39" t="s">
        <v>2407</v>
      </c>
      <c r="D441" s="39" t="s">
        <v>2403</v>
      </c>
      <c r="E441" s="39" t="s">
        <v>2421</v>
      </c>
      <c r="F441" s="39">
        <v>1019</v>
      </c>
      <c r="G441" s="39">
        <v>607</v>
      </c>
      <c r="H441" s="39">
        <v>108</v>
      </c>
      <c r="I441" s="39">
        <v>157</v>
      </c>
      <c r="J441" s="39" t="s">
        <v>2416</v>
      </c>
      <c r="K441" s="39">
        <v>5</v>
      </c>
      <c r="L441" s="39">
        <v>3</v>
      </c>
      <c r="M441" s="39">
        <v>42</v>
      </c>
      <c r="N441" s="39">
        <v>9</v>
      </c>
      <c r="O441" s="39">
        <v>1</v>
      </c>
      <c r="P441" s="39">
        <v>7</v>
      </c>
      <c r="Q441" s="39">
        <v>5</v>
      </c>
      <c r="R441" s="39">
        <v>16</v>
      </c>
      <c r="S441" s="39">
        <v>24</v>
      </c>
      <c r="T441" s="39">
        <v>0</v>
      </c>
      <c r="U441" s="39" t="s">
        <v>2414</v>
      </c>
      <c r="V441" s="39" t="s">
        <v>2414</v>
      </c>
      <c r="W441" s="39" t="s">
        <v>2414</v>
      </c>
      <c r="X441" s="39" t="s">
        <v>2414</v>
      </c>
      <c r="Y441" s="39" t="s">
        <v>2414</v>
      </c>
      <c r="Z441" s="39">
        <v>35</v>
      </c>
    </row>
    <row r="442" spans="1:26">
      <c r="A442" s="40">
        <v>39995</v>
      </c>
      <c r="B442" s="39" t="s">
        <v>2361</v>
      </c>
      <c r="C442" s="39" t="s">
        <v>2407</v>
      </c>
      <c r="D442" s="39" t="s">
        <v>2403</v>
      </c>
      <c r="E442" s="39" t="s">
        <v>2422</v>
      </c>
      <c r="F442" s="39">
        <v>423</v>
      </c>
      <c r="G442" s="39">
        <v>173</v>
      </c>
      <c r="H442" s="39">
        <v>35</v>
      </c>
      <c r="I442" s="39">
        <v>134</v>
      </c>
      <c r="J442" s="39" t="s">
        <v>2414</v>
      </c>
      <c r="K442" s="39">
        <v>1</v>
      </c>
      <c r="L442" s="39">
        <v>4</v>
      </c>
      <c r="M442" s="39">
        <v>5</v>
      </c>
      <c r="N442" s="39">
        <v>49</v>
      </c>
      <c r="O442" s="39">
        <v>2</v>
      </c>
      <c r="P442" s="39">
        <v>3</v>
      </c>
      <c r="Q442" s="39">
        <v>2</v>
      </c>
      <c r="R442" s="39">
        <v>4</v>
      </c>
      <c r="S442" s="39">
        <v>9</v>
      </c>
      <c r="T442" s="39">
        <v>1</v>
      </c>
      <c r="U442" s="39" t="s">
        <v>2416</v>
      </c>
      <c r="V442" s="39" t="s">
        <v>2416</v>
      </c>
      <c r="W442" s="39" t="s">
        <v>2416</v>
      </c>
      <c r="X442" s="39" t="s">
        <v>2416</v>
      </c>
      <c r="Y442" s="39" t="s">
        <v>2416</v>
      </c>
      <c r="Z442" s="39">
        <v>1</v>
      </c>
    </row>
    <row r="443" spans="1:26">
      <c r="A443" s="40">
        <v>39995</v>
      </c>
      <c r="B443" s="39" t="s">
        <v>2361</v>
      </c>
      <c r="C443" s="39" t="s">
        <v>2408</v>
      </c>
      <c r="D443" s="39" t="s">
        <v>2403</v>
      </c>
      <c r="E443" s="39" t="s">
        <v>1550</v>
      </c>
      <c r="F443" s="39">
        <v>22</v>
      </c>
      <c r="G443" s="39">
        <v>9</v>
      </c>
      <c r="H443" s="39">
        <v>2</v>
      </c>
      <c r="I443" s="39">
        <v>2</v>
      </c>
      <c r="J443" s="39" t="s">
        <v>2414</v>
      </c>
      <c r="K443" s="39">
        <v>2</v>
      </c>
      <c r="L443" s="39">
        <v>0</v>
      </c>
      <c r="M443" s="39">
        <v>1</v>
      </c>
      <c r="N443" s="39">
        <v>0</v>
      </c>
      <c r="O443" s="39">
        <v>0</v>
      </c>
      <c r="P443" s="39">
        <v>4</v>
      </c>
      <c r="Q443" s="39">
        <v>0</v>
      </c>
      <c r="R443" s="39">
        <v>1</v>
      </c>
      <c r="S443" s="39">
        <v>1</v>
      </c>
      <c r="T443" s="39">
        <v>0</v>
      </c>
      <c r="U443" s="39" t="s">
        <v>2415</v>
      </c>
      <c r="V443" s="39" t="s">
        <v>2415</v>
      </c>
      <c r="W443" s="39" t="s">
        <v>2415</v>
      </c>
      <c r="X443" s="39" t="s">
        <v>2415</v>
      </c>
      <c r="Y443" s="39" t="s">
        <v>2415</v>
      </c>
      <c r="Z443" s="39">
        <v>0</v>
      </c>
    </row>
    <row r="444" spans="1:26">
      <c r="A444" s="40">
        <v>39995</v>
      </c>
      <c r="B444" s="39" t="s">
        <v>2361</v>
      </c>
      <c r="C444" s="39" t="s">
        <v>2408</v>
      </c>
      <c r="D444" s="39" t="s">
        <v>2403</v>
      </c>
      <c r="E444" s="39" t="s">
        <v>2420</v>
      </c>
      <c r="F444" s="39">
        <v>47</v>
      </c>
      <c r="G444" s="39">
        <v>21</v>
      </c>
      <c r="H444" s="39">
        <v>4</v>
      </c>
      <c r="I444" s="39">
        <v>4</v>
      </c>
      <c r="J444" s="39" t="s">
        <v>2414</v>
      </c>
      <c r="K444" s="39">
        <v>2</v>
      </c>
      <c r="L444" s="39">
        <v>0</v>
      </c>
      <c r="M444" s="39">
        <v>2</v>
      </c>
      <c r="N444" s="39">
        <v>0</v>
      </c>
      <c r="O444" s="39">
        <v>0</v>
      </c>
      <c r="P444" s="39">
        <v>8</v>
      </c>
      <c r="Q444" s="39">
        <v>0</v>
      </c>
      <c r="R444" s="39">
        <v>4</v>
      </c>
      <c r="S444" s="39">
        <v>2</v>
      </c>
      <c r="T444" s="39">
        <v>0</v>
      </c>
      <c r="U444" s="39" t="s">
        <v>2414</v>
      </c>
      <c r="V444" s="39" t="s">
        <v>2414</v>
      </c>
      <c r="W444" s="39" t="s">
        <v>2414</v>
      </c>
      <c r="X444" s="39" t="s">
        <v>2414</v>
      </c>
      <c r="Y444" s="39" t="s">
        <v>2414</v>
      </c>
      <c r="Z444" s="39">
        <v>0</v>
      </c>
    </row>
    <row r="445" spans="1:26">
      <c r="A445" s="40">
        <v>39995</v>
      </c>
      <c r="B445" s="39" t="s">
        <v>2361</v>
      </c>
      <c r="C445" s="39" t="s">
        <v>2408</v>
      </c>
      <c r="D445" s="39" t="s">
        <v>2403</v>
      </c>
      <c r="E445" s="39" t="s">
        <v>2421</v>
      </c>
      <c r="F445" s="39">
        <v>37</v>
      </c>
      <c r="G445" s="39">
        <v>17</v>
      </c>
      <c r="H445" s="39">
        <v>3</v>
      </c>
      <c r="I445" s="39">
        <v>3</v>
      </c>
      <c r="J445" s="39" t="s">
        <v>2416</v>
      </c>
      <c r="K445" s="39">
        <v>2</v>
      </c>
      <c r="L445" s="39">
        <v>0</v>
      </c>
      <c r="M445" s="39">
        <v>1</v>
      </c>
      <c r="N445" s="39">
        <v>0</v>
      </c>
      <c r="O445" s="39">
        <v>0</v>
      </c>
      <c r="P445" s="39">
        <v>6</v>
      </c>
      <c r="Q445" s="39">
        <v>0</v>
      </c>
      <c r="R445" s="39">
        <v>3</v>
      </c>
      <c r="S445" s="39">
        <v>2</v>
      </c>
      <c r="T445" s="39">
        <v>0</v>
      </c>
      <c r="U445" s="39" t="s">
        <v>2416</v>
      </c>
      <c r="V445" s="39" t="s">
        <v>2416</v>
      </c>
      <c r="W445" s="39" t="s">
        <v>2416</v>
      </c>
      <c r="X445" s="39" t="s">
        <v>2416</v>
      </c>
      <c r="Y445" s="39" t="s">
        <v>2416</v>
      </c>
      <c r="Z445" s="39">
        <v>0</v>
      </c>
    </row>
    <row r="446" spans="1:26">
      <c r="A446" s="40">
        <v>39995</v>
      </c>
      <c r="B446" s="39" t="s">
        <v>2361</v>
      </c>
      <c r="C446" s="39" t="s">
        <v>2408</v>
      </c>
      <c r="D446" s="39" t="s">
        <v>2403</v>
      </c>
      <c r="E446" s="39" t="s">
        <v>2422</v>
      </c>
      <c r="F446" s="39">
        <v>10</v>
      </c>
      <c r="G446" s="39">
        <v>4</v>
      </c>
      <c r="H446" s="39">
        <v>1</v>
      </c>
      <c r="I446" s="39">
        <v>1</v>
      </c>
      <c r="J446" s="39" t="s">
        <v>2414</v>
      </c>
      <c r="K446" s="39">
        <v>0</v>
      </c>
      <c r="L446" s="39">
        <v>0</v>
      </c>
      <c r="M446" s="39">
        <v>1</v>
      </c>
      <c r="N446" s="39">
        <v>0</v>
      </c>
      <c r="O446" s="39">
        <v>0</v>
      </c>
      <c r="P446" s="39">
        <v>2</v>
      </c>
      <c r="Q446" s="39">
        <v>0</v>
      </c>
      <c r="R446" s="39">
        <v>1</v>
      </c>
      <c r="S446" s="39">
        <v>0</v>
      </c>
      <c r="T446" s="39">
        <v>0</v>
      </c>
      <c r="U446" s="39" t="s">
        <v>2415</v>
      </c>
      <c r="V446" s="39" t="s">
        <v>2415</v>
      </c>
      <c r="W446" s="39" t="s">
        <v>2415</v>
      </c>
      <c r="X446" s="39" t="s">
        <v>2415</v>
      </c>
      <c r="Y446" s="39" t="s">
        <v>2415</v>
      </c>
      <c r="Z446" s="39">
        <v>0</v>
      </c>
    </row>
    <row r="447" spans="1:26">
      <c r="A447" s="40">
        <v>39995</v>
      </c>
      <c r="B447" s="39" t="s">
        <v>2361</v>
      </c>
      <c r="C447" s="39" t="s">
        <v>2409</v>
      </c>
      <c r="D447" s="39" t="s">
        <v>2403</v>
      </c>
      <c r="E447" s="39" t="s">
        <v>1550</v>
      </c>
      <c r="F447" s="39">
        <v>91</v>
      </c>
      <c r="G447" s="39">
        <v>47</v>
      </c>
      <c r="H447" s="39">
        <v>15</v>
      </c>
      <c r="I447" s="39">
        <v>10</v>
      </c>
      <c r="J447" s="39" t="s">
        <v>2414</v>
      </c>
      <c r="K447" s="39">
        <v>2</v>
      </c>
      <c r="L447" s="39">
        <v>2</v>
      </c>
      <c r="M447" s="39">
        <v>1</v>
      </c>
      <c r="N447" s="39">
        <v>3</v>
      </c>
      <c r="O447" s="39">
        <v>1</v>
      </c>
      <c r="P447" s="39">
        <v>1</v>
      </c>
      <c r="Q447" s="39">
        <v>2</v>
      </c>
      <c r="R447" s="39">
        <v>2</v>
      </c>
      <c r="S447" s="39">
        <v>2</v>
      </c>
      <c r="T447" s="39">
        <v>0</v>
      </c>
      <c r="U447" s="39" t="s">
        <v>2414</v>
      </c>
      <c r="V447" s="39" t="s">
        <v>2414</v>
      </c>
      <c r="W447" s="39" t="s">
        <v>2414</v>
      </c>
      <c r="X447" s="39" t="s">
        <v>2414</v>
      </c>
      <c r="Y447" s="39" t="s">
        <v>2414</v>
      </c>
      <c r="Z447" s="39">
        <v>3</v>
      </c>
    </row>
    <row r="448" spans="1:26">
      <c r="A448" s="40">
        <v>39995</v>
      </c>
      <c r="B448" s="39" t="s">
        <v>2361</v>
      </c>
      <c r="C448" s="39" t="s">
        <v>2409</v>
      </c>
      <c r="D448" s="39" t="s">
        <v>2403</v>
      </c>
      <c r="E448" s="39" t="s">
        <v>2420</v>
      </c>
      <c r="F448" s="39">
        <v>1386</v>
      </c>
      <c r="G448" s="39">
        <v>757</v>
      </c>
      <c r="H448" s="39">
        <v>135</v>
      </c>
      <c r="I448" s="39">
        <v>287</v>
      </c>
      <c r="J448" s="39" t="s">
        <v>2414</v>
      </c>
      <c r="K448" s="39">
        <v>4</v>
      </c>
      <c r="L448" s="39">
        <v>7</v>
      </c>
      <c r="M448" s="39">
        <v>45</v>
      </c>
      <c r="N448" s="39">
        <v>57</v>
      </c>
      <c r="O448" s="39">
        <v>3</v>
      </c>
      <c r="P448" s="39">
        <v>2</v>
      </c>
      <c r="Q448" s="39">
        <v>7</v>
      </c>
      <c r="R448" s="39">
        <v>15</v>
      </c>
      <c r="S448" s="39">
        <v>31</v>
      </c>
      <c r="T448" s="39">
        <v>0</v>
      </c>
      <c r="U448" s="39" t="s">
        <v>2416</v>
      </c>
      <c r="V448" s="39" t="s">
        <v>2416</v>
      </c>
      <c r="W448" s="39" t="s">
        <v>2416</v>
      </c>
      <c r="X448" s="39" t="s">
        <v>2416</v>
      </c>
      <c r="Y448" s="39" t="s">
        <v>2416</v>
      </c>
      <c r="Z448" s="39">
        <v>36</v>
      </c>
    </row>
    <row r="449" spans="1:26">
      <c r="A449" s="40">
        <v>39995</v>
      </c>
      <c r="B449" s="39" t="s">
        <v>2361</v>
      </c>
      <c r="C449" s="39" t="s">
        <v>2409</v>
      </c>
      <c r="D449" s="39" t="s">
        <v>2403</v>
      </c>
      <c r="E449" s="39" t="s">
        <v>2421</v>
      </c>
      <c r="F449" s="39">
        <v>980</v>
      </c>
      <c r="G449" s="39">
        <v>589</v>
      </c>
      <c r="H449" s="39">
        <v>105</v>
      </c>
      <c r="I449" s="39">
        <v>154</v>
      </c>
      <c r="J449" s="39" t="s">
        <v>2416</v>
      </c>
      <c r="K449" s="39">
        <v>3</v>
      </c>
      <c r="L449" s="39">
        <v>3</v>
      </c>
      <c r="M449" s="39">
        <v>41</v>
      </c>
      <c r="N449" s="39">
        <v>9</v>
      </c>
      <c r="O449" s="39">
        <v>1</v>
      </c>
      <c r="P449" s="39">
        <v>1</v>
      </c>
      <c r="Q449" s="39">
        <v>5</v>
      </c>
      <c r="R449" s="39">
        <v>12</v>
      </c>
      <c r="S449" s="39">
        <v>22</v>
      </c>
      <c r="T449" s="39">
        <v>0</v>
      </c>
      <c r="U449" s="39" t="s">
        <v>2415</v>
      </c>
      <c r="V449" s="39" t="s">
        <v>2415</v>
      </c>
      <c r="W449" s="39" t="s">
        <v>2415</v>
      </c>
      <c r="X449" s="39" t="s">
        <v>2415</v>
      </c>
      <c r="Y449" s="39" t="s">
        <v>2415</v>
      </c>
      <c r="Z449" s="39">
        <v>35</v>
      </c>
    </row>
    <row r="450" spans="1:26">
      <c r="A450" s="40">
        <v>39995</v>
      </c>
      <c r="B450" s="39" t="s">
        <v>2361</v>
      </c>
      <c r="C450" s="39" t="s">
        <v>2409</v>
      </c>
      <c r="D450" s="39" t="s">
        <v>2403</v>
      </c>
      <c r="E450" s="39" t="s">
        <v>2422</v>
      </c>
      <c r="F450" s="39">
        <v>406</v>
      </c>
      <c r="G450" s="39">
        <v>168</v>
      </c>
      <c r="H450" s="39">
        <v>30</v>
      </c>
      <c r="I450" s="39">
        <v>133</v>
      </c>
      <c r="J450" s="39" t="s">
        <v>2414</v>
      </c>
      <c r="K450" s="39">
        <v>1</v>
      </c>
      <c r="L450" s="39">
        <v>4</v>
      </c>
      <c r="M450" s="39">
        <v>4</v>
      </c>
      <c r="N450" s="39">
        <v>48</v>
      </c>
      <c r="O450" s="39">
        <v>2</v>
      </c>
      <c r="P450" s="39">
        <v>1</v>
      </c>
      <c r="Q450" s="39">
        <v>2</v>
      </c>
      <c r="R450" s="39">
        <v>3</v>
      </c>
      <c r="S450" s="39">
        <v>9</v>
      </c>
      <c r="T450" s="39">
        <v>0</v>
      </c>
      <c r="U450" s="39" t="s">
        <v>2414</v>
      </c>
      <c r="V450" s="39" t="s">
        <v>2414</v>
      </c>
      <c r="W450" s="39" t="s">
        <v>2414</v>
      </c>
      <c r="X450" s="39" t="s">
        <v>2414</v>
      </c>
      <c r="Y450" s="39" t="s">
        <v>2414</v>
      </c>
      <c r="Z450" s="39">
        <v>1</v>
      </c>
    </row>
    <row r="451" spans="1:26">
      <c r="A451" s="40">
        <v>39995</v>
      </c>
      <c r="B451" s="39" t="s">
        <v>2361</v>
      </c>
      <c r="C451" s="39" t="s">
        <v>2409</v>
      </c>
      <c r="D451" s="39" t="s">
        <v>2410</v>
      </c>
      <c r="E451" s="39" t="s">
        <v>1550</v>
      </c>
      <c r="F451" s="39">
        <v>65</v>
      </c>
      <c r="G451" s="39">
        <v>28</v>
      </c>
      <c r="H451" s="39">
        <v>15</v>
      </c>
      <c r="I451" s="39">
        <v>7</v>
      </c>
      <c r="J451" s="39" t="s">
        <v>2414</v>
      </c>
      <c r="K451" s="39">
        <v>2</v>
      </c>
      <c r="L451" s="39">
        <v>1</v>
      </c>
      <c r="M451" s="39">
        <v>1</v>
      </c>
      <c r="N451" s="39">
        <v>1</v>
      </c>
      <c r="O451" s="39">
        <v>1</v>
      </c>
      <c r="P451" s="39">
        <v>1</v>
      </c>
      <c r="Q451" s="39">
        <v>2</v>
      </c>
      <c r="R451" s="39">
        <v>2</v>
      </c>
      <c r="S451" s="39">
        <v>2</v>
      </c>
      <c r="T451" s="39">
        <v>0</v>
      </c>
      <c r="U451" s="39" t="s">
        <v>2416</v>
      </c>
      <c r="V451" s="39" t="s">
        <v>2416</v>
      </c>
      <c r="W451" s="39" t="s">
        <v>2416</v>
      </c>
      <c r="X451" s="39" t="s">
        <v>2416</v>
      </c>
      <c r="Y451" s="39" t="s">
        <v>2416</v>
      </c>
      <c r="Z451" s="39">
        <v>2</v>
      </c>
    </row>
    <row r="452" spans="1:26">
      <c r="A452" s="40">
        <v>39995</v>
      </c>
      <c r="B452" s="39" t="s">
        <v>2361</v>
      </c>
      <c r="C452" s="39" t="s">
        <v>2409</v>
      </c>
      <c r="D452" s="39" t="s">
        <v>2410</v>
      </c>
      <c r="E452" s="39" t="s">
        <v>2420</v>
      </c>
      <c r="F452" s="39">
        <v>1155</v>
      </c>
      <c r="G452" s="39">
        <v>541</v>
      </c>
      <c r="H452" s="39">
        <v>135</v>
      </c>
      <c r="I452" s="39">
        <v>282</v>
      </c>
      <c r="J452" s="39" t="s">
        <v>2414</v>
      </c>
      <c r="K452" s="39">
        <v>4</v>
      </c>
      <c r="L452" s="39">
        <v>6</v>
      </c>
      <c r="M452" s="39">
        <v>45</v>
      </c>
      <c r="N452" s="39">
        <v>52</v>
      </c>
      <c r="O452" s="39">
        <v>3</v>
      </c>
      <c r="P452" s="39">
        <v>2</v>
      </c>
      <c r="Q452" s="39">
        <v>7</v>
      </c>
      <c r="R452" s="39">
        <v>15</v>
      </c>
      <c r="S452" s="39">
        <v>31</v>
      </c>
      <c r="T452" s="39">
        <v>0</v>
      </c>
      <c r="U452" s="39" t="s">
        <v>2415</v>
      </c>
      <c r="V452" s="39" t="s">
        <v>2415</v>
      </c>
      <c r="W452" s="39" t="s">
        <v>2415</v>
      </c>
      <c r="X452" s="39" t="s">
        <v>2415</v>
      </c>
      <c r="Y452" s="39" t="s">
        <v>2415</v>
      </c>
      <c r="Z452" s="39">
        <v>32</v>
      </c>
    </row>
    <row r="453" spans="1:26">
      <c r="A453" s="40">
        <v>39995</v>
      </c>
      <c r="B453" s="39" t="s">
        <v>2361</v>
      </c>
      <c r="C453" s="39" t="s">
        <v>2409</v>
      </c>
      <c r="D453" s="39" t="s">
        <v>2410</v>
      </c>
      <c r="E453" s="39" t="s">
        <v>2421</v>
      </c>
      <c r="F453" s="39">
        <v>819</v>
      </c>
      <c r="G453" s="39">
        <v>441</v>
      </c>
      <c r="H453" s="39">
        <v>105</v>
      </c>
      <c r="I453" s="39">
        <v>150</v>
      </c>
      <c r="J453" s="39" t="s">
        <v>2416</v>
      </c>
      <c r="K453" s="39">
        <v>3</v>
      </c>
      <c r="L453" s="39">
        <v>2</v>
      </c>
      <c r="M453" s="39">
        <v>41</v>
      </c>
      <c r="N453" s="39">
        <v>4</v>
      </c>
      <c r="O453" s="39">
        <v>1</v>
      </c>
      <c r="P453" s="39">
        <v>1</v>
      </c>
      <c r="Q453" s="39">
        <v>5</v>
      </c>
      <c r="R453" s="39">
        <v>12</v>
      </c>
      <c r="S453" s="39">
        <v>22</v>
      </c>
      <c r="T453" s="39">
        <v>0</v>
      </c>
      <c r="U453" s="39" t="s">
        <v>2414</v>
      </c>
      <c r="V453" s="39" t="s">
        <v>2414</v>
      </c>
      <c r="W453" s="39" t="s">
        <v>2414</v>
      </c>
      <c r="X453" s="39" t="s">
        <v>2414</v>
      </c>
      <c r="Y453" s="39" t="s">
        <v>2414</v>
      </c>
      <c r="Z453" s="39">
        <v>32</v>
      </c>
    </row>
    <row r="454" spans="1:26">
      <c r="A454" s="40">
        <v>39995</v>
      </c>
      <c r="B454" s="39" t="s">
        <v>2361</v>
      </c>
      <c r="C454" s="39" t="s">
        <v>2409</v>
      </c>
      <c r="D454" s="39" t="s">
        <v>2410</v>
      </c>
      <c r="E454" s="39" t="s">
        <v>2422</v>
      </c>
      <c r="F454" s="39">
        <v>336</v>
      </c>
      <c r="G454" s="39">
        <v>100</v>
      </c>
      <c r="H454" s="39">
        <v>30</v>
      </c>
      <c r="I454" s="39">
        <v>132</v>
      </c>
      <c r="J454" s="39" t="s">
        <v>2414</v>
      </c>
      <c r="K454" s="39">
        <v>1</v>
      </c>
      <c r="L454" s="39">
        <v>4</v>
      </c>
      <c r="M454" s="39">
        <v>4</v>
      </c>
      <c r="N454" s="39">
        <v>48</v>
      </c>
      <c r="O454" s="39">
        <v>2</v>
      </c>
      <c r="P454" s="39">
        <v>1</v>
      </c>
      <c r="Q454" s="39">
        <v>2</v>
      </c>
      <c r="R454" s="39">
        <v>3</v>
      </c>
      <c r="S454" s="39">
        <v>9</v>
      </c>
      <c r="T454" s="39">
        <v>0</v>
      </c>
      <c r="U454" s="39" t="s">
        <v>2416</v>
      </c>
      <c r="V454" s="39" t="s">
        <v>2416</v>
      </c>
      <c r="W454" s="39" t="s">
        <v>2416</v>
      </c>
      <c r="X454" s="39" t="s">
        <v>2416</v>
      </c>
      <c r="Y454" s="39" t="s">
        <v>2416</v>
      </c>
      <c r="Z454" s="39">
        <v>0</v>
      </c>
    </row>
    <row r="455" spans="1:26">
      <c r="A455" s="40">
        <v>39995</v>
      </c>
      <c r="B455" s="39" t="s">
        <v>2361</v>
      </c>
      <c r="C455" s="39" t="s">
        <v>2409</v>
      </c>
      <c r="D455" s="39" t="s">
        <v>2411</v>
      </c>
      <c r="E455" s="39" t="s">
        <v>1550</v>
      </c>
      <c r="F455" s="39">
        <v>26</v>
      </c>
      <c r="G455" s="39">
        <v>19</v>
      </c>
      <c r="H455" s="39">
        <v>0</v>
      </c>
      <c r="I455" s="39">
        <v>3</v>
      </c>
      <c r="J455" s="39" t="s">
        <v>2414</v>
      </c>
      <c r="K455" s="39">
        <v>0</v>
      </c>
      <c r="L455" s="39">
        <v>1</v>
      </c>
      <c r="M455" s="39">
        <v>0</v>
      </c>
      <c r="N455" s="39">
        <v>2</v>
      </c>
      <c r="O455" s="39">
        <v>0</v>
      </c>
      <c r="P455" s="39">
        <v>0</v>
      </c>
      <c r="Q455" s="39">
        <v>0</v>
      </c>
      <c r="R455" s="39">
        <v>0</v>
      </c>
      <c r="S455" s="39">
        <v>0</v>
      </c>
      <c r="T455" s="39">
        <v>0</v>
      </c>
      <c r="U455" s="39" t="s">
        <v>2415</v>
      </c>
      <c r="V455" s="39" t="s">
        <v>2415</v>
      </c>
      <c r="W455" s="39" t="s">
        <v>2415</v>
      </c>
      <c r="X455" s="39" t="s">
        <v>2415</v>
      </c>
      <c r="Y455" s="39" t="s">
        <v>2415</v>
      </c>
      <c r="Z455" s="39">
        <v>1</v>
      </c>
    </row>
    <row r="456" spans="1:26">
      <c r="A456" s="40">
        <v>39995</v>
      </c>
      <c r="B456" s="39" t="s">
        <v>2361</v>
      </c>
      <c r="C456" s="39" t="s">
        <v>2409</v>
      </c>
      <c r="D456" s="39" t="s">
        <v>2411</v>
      </c>
      <c r="E456" s="39" t="s">
        <v>2420</v>
      </c>
      <c r="F456" s="39">
        <v>231</v>
      </c>
      <c r="G456" s="39">
        <v>216</v>
      </c>
      <c r="H456" s="39">
        <v>0</v>
      </c>
      <c r="I456" s="39">
        <v>5</v>
      </c>
      <c r="J456" s="39" t="s">
        <v>2414</v>
      </c>
      <c r="K456" s="39">
        <v>0</v>
      </c>
      <c r="L456" s="39">
        <v>1</v>
      </c>
      <c r="M456" s="39">
        <v>0</v>
      </c>
      <c r="N456" s="39">
        <v>5</v>
      </c>
      <c r="O456" s="39">
        <v>0</v>
      </c>
      <c r="P456" s="39">
        <v>0</v>
      </c>
      <c r="Q456" s="39">
        <v>0</v>
      </c>
      <c r="R456" s="39">
        <v>0</v>
      </c>
      <c r="S456" s="39">
        <v>0</v>
      </c>
      <c r="T456" s="39">
        <v>0</v>
      </c>
      <c r="U456" s="39" t="s">
        <v>2414</v>
      </c>
      <c r="V456" s="39" t="s">
        <v>2414</v>
      </c>
      <c r="W456" s="39" t="s">
        <v>2414</v>
      </c>
      <c r="X456" s="39" t="s">
        <v>2414</v>
      </c>
      <c r="Y456" s="39" t="s">
        <v>2414</v>
      </c>
      <c r="Z456" s="39">
        <v>4</v>
      </c>
    </row>
    <row r="457" spans="1:26">
      <c r="A457" s="40">
        <v>39995</v>
      </c>
      <c r="B457" s="39" t="s">
        <v>2361</v>
      </c>
      <c r="C457" s="39" t="s">
        <v>2409</v>
      </c>
      <c r="D457" s="39" t="s">
        <v>2411</v>
      </c>
      <c r="E457" s="39" t="s">
        <v>2421</v>
      </c>
      <c r="F457" s="39">
        <v>161</v>
      </c>
      <c r="G457" s="39">
        <v>148</v>
      </c>
      <c r="H457" s="39">
        <v>0</v>
      </c>
      <c r="I457" s="39">
        <v>4</v>
      </c>
      <c r="J457" s="39" t="s">
        <v>2416</v>
      </c>
      <c r="K457" s="39">
        <v>0</v>
      </c>
      <c r="L457" s="39">
        <v>1</v>
      </c>
      <c r="M457" s="39">
        <v>0</v>
      </c>
      <c r="N457" s="39">
        <v>5</v>
      </c>
      <c r="O457" s="39">
        <v>0</v>
      </c>
      <c r="P457" s="39">
        <v>0</v>
      </c>
      <c r="Q457" s="39">
        <v>0</v>
      </c>
      <c r="R457" s="39">
        <v>0</v>
      </c>
      <c r="S457" s="39">
        <v>0</v>
      </c>
      <c r="T457" s="39">
        <v>0</v>
      </c>
      <c r="U457" s="39" t="s">
        <v>2416</v>
      </c>
      <c r="V457" s="39" t="s">
        <v>2416</v>
      </c>
      <c r="W457" s="39" t="s">
        <v>2416</v>
      </c>
      <c r="X457" s="39" t="s">
        <v>2416</v>
      </c>
      <c r="Y457" s="39" t="s">
        <v>2416</v>
      </c>
      <c r="Z457" s="39">
        <v>3</v>
      </c>
    </row>
    <row r="458" spans="1:26">
      <c r="A458" s="40">
        <v>39995</v>
      </c>
      <c r="B458" s="39" t="s">
        <v>2361</v>
      </c>
      <c r="C458" s="39" t="s">
        <v>2409</v>
      </c>
      <c r="D458" s="39" t="s">
        <v>2411</v>
      </c>
      <c r="E458" s="39" t="s">
        <v>2422</v>
      </c>
      <c r="F458" s="39">
        <v>70</v>
      </c>
      <c r="G458" s="39">
        <v>68</v>
      </c>
      <c r="H458" s="39">
        <v>0</v>
      </c>
      <c r="I458" s="39">
        <v>1</v>
      </c>
      <c r="J458" s="39" t="s">
        <v>2414</v>
      </c>
      <c r="K458" s="39">
        <v>0</v>
      </c>
      <c r="L458" s="39">
        <v>0</v>
      </c>
      <c r="M458" s="39">
        <v>0</v>
      </c>
      <c r="N458" s="39">
        <v>0</v>
      </c>
      <c r="O458" s="39">
        <v>0</v>
      </c>
      <c r="P458" s="39">
        <v>0</v>
      </c>
      <c r="Q458" s="39">
        <v>0</v>
      </c>
      <c r="R458" s="39">
        <v>0</v>
      </c>
      <c r="S458" s="39">
        <v>0</v>
      </c>
      <c r="T458" s="39">
        <v>0</v>
      </c>
      <c r="U458" s="39" t="s">
        <v>2415</v>
      </c>
      <c r="V458" s="39" t="s">
        <v>2415</v>
      </c>
      <c r="W458" s="39" t="s">
        <v>2415</v>
      </c>
      <c r="X458" s="39" t="s">
        <v>2415</v>
      </c>
      <c r="Y458" s="39" t="s">
        <v>2415</v>
      </c>
      <c r="Z458" s="39">
        <v>1</v>
      </c>
    </row>
    <row r="459" spans="1:26">
      <c r="A459" s="40">
        <v>39995</v>
      </c>
      <c r="B459" s="39" t="s">
        <v>2361</v>
      </c>
      <c r="C459" s="39" t="s">
        <v>1523</v>
      </c>
      <c r="D459" s="39" t="s">
        <v>2403</v>
      </c>
      <c r="E459" s="39" t="s">
        <v>1550</v>
      </c>
      <c r="F459" s="39">
        <v>1849</v>
      </c>
      <c r="G459" s="39">
        <v>722</v>
      </c>
      <c r="H459" s="39">
        <v>373</v>
      </c>
      <c r="I459" s="39" t="s">
        <v>2414</v>
      </c>
      <c r="J459" s="39" t="s">
        <v>2414</v>
      </c>
      <c r="K459" s="39" t="s">
        <v>2414</v>
      </c>
      <c r="L459" s="39" t="s">
        <v>2414</v>
      </c>
      <c r="M459" s="39" t="s">
        <v>2414</v>
      </c>
      <c r="N459" s="39" t="s">
        <v>2414</v>
      </c>
      <c r="O459" s="39" t="s">
        <v>2414</v>
      </c>
      <c r="P459" s="39" t="s">
        <v>2414</v>
      </c>
      <c r="Q459" s="39" t="s">
        <v>2414</v>
      </c>
      <c r="R459" s="39" t="s">
        <v>2414</v>
      </c>
      <c r="S459" s="39" t="s">
        <v>2414</v>
      </c>
      <c r="T459" s="39" t="s">
        <v>2414</v>
      </c>
      <c r="U459" s="39" t="s">
        <v>2414</v>
      </c>
      <c r="V459" s="39" t="s">
        <v>2414</v>
      </c>
      <c r="W459" s="39" t="s">
        <v>2414</v>
      </c>
      <c r="X459" s="39" t="s">
        <v>2414</v>
      </c>
      <c r="Y459" s="39" t="s">
        <v>2414</v>
      </c>
      <c r="Z459" s="39" t="s">
        <v>2414</v>
      </c>
    </row>
    <row r="460" spans="1:26">
      <c r="A460" s="40">
        <v>39995</v>
      </c>
      <c r="B460" s="39" t="s">
        <v>2361</v>
      </c>
      <c r="C460" s="39" t="s">
        <v>1523</v>
      </c>
      <c r="D460" s="39" t="s">
        <v>2403</v>
      </c>
      <c r="E460" s="39" t="s">
        <v>2420</v>
      </c>
      <c r="F460" s="39">
        <v>22271</v>
      </c>
      <c r="G460" s="39">
        <v>11507</v>
      </c>
      <c r="H460" s="39">
        <v>3005</v>
      </c>
      <c r="I460" s="39" t="s">
        <v>2414</v>
      </c>
      <c r="J460" s="39" t="s">
        <v>2414</v>
      </c>
      <c r="K460" s="39" t="s">
        <v>2414</v>
      </c>
      <c r="L460" s="39" t="s">
        <v>2414</v>
      </c>
      <c r="M460" s="39" t="s">
        <v>2414</v>
      </c>
      <c r="N460" s="39" t="s">
        <v>2414</v>
      </c>
      <c r="O460" s="39" t="s">
        <v>2414</v>
      </c>
      <c r="P460" s="39" t="s">
        <v>2414</v>
      </c>
      <c r="Q460" s="39" t="s">
        <v>2414</v>
      </c>
      <c r="R460" s="39" t="s">
        <v>2414</v>
      </c>
      <c r="S460" s="39" t="s">
        <v>2414</v>
      </c>
      <c r="T460" s="39" t="s">
        <v>2414</v>
      </c>
      <c r="U460" s="39" t="s">
        <v>2416</v>
      </c>
      <c r="V460" s="39" t="s">
        <v>2416</v>
      </c>
      <c r="W460" s="39" t="s">
        <v>2416</v>
      </c>
      <c r="X460" s="39" t="s">
        <v>2416</v>
      </c>
      <c r="Y460" s="39" t="s">
        <v>2416</v>
      </c>
      <c r="Z460" s="39" t="s">
        <v>2414</v>
      </c>
    </row>
    <row r="461" spans="1:26">
      <c r="A461" s="40">
        <v>39995</v>
      </c>
      <c r="B461" s="39" t="s">
        <v>2361</v>
      </c>
      <c r="C461" s="39" t="s">
        <v>1523</v>
      </c>
      <c r="D461" s="39" t="s">
        <v>2403</v>
      </c>
      <c r="E461" s="39" t="s">
        <v>2421</v>
      </c>
      <c r="F461" s="39">
        <v>14332</v>
      </c>
      <c r="G461" s="39">
        <v>8158</v>
      </c>
      <c r="H461" s="39">
        <v>1820</v>
      </c>
      <c r="I461" s="39" t="s">
        <v>2416</v>
      </c>
      <c r="J461" s="39" t="s">
        <v>2416</v>
      </c>
      <c r="K461" s="39" t="s">
        <v>2416</v>
      </c>
      <c r="L461" s="39" t="s">
        <v>2416</v>
      </c>
      <c r="M461" s="39" t="s">
        <v>2416</v>
      </c>
      <c r="N461" s="39" t="s">
        <v>2416</v>
      </c>
      <c r="O461" s="39" t="s">
        <v>2416</v>
      </c>
      <c r="P461" s="39" t="s">
        <v>2416</v>
      </c>
      <c r="Q461" s="39" t="s">
        <v>2416</v>
      </c>
      <c r="R461" s="39" t="s">
        <v>2416</v>
      </c>
      <c r="S461" s="39" t="s">
        <v>2416</v>
      </c>
      <c r="T461" s="39" t="s">
        <v>2416</v>
      </c>
      <c r="U461" s="39" t="s">
        <v>2415</v>
      </c>
      <c r="V461" s="39" t="s">
        <v>2415</v>
      </c>
      <c r="W461" s="39" t="s">
        <v>2415</v>
      </c>
      <c r="X461" s="39" t="s">
        <v>2415</v>
      </c>
      <c r="Y461" s="39" t="s">
        <v>2415</v>
      </c>
      <c r="Z461" s="39" t="s">
        <v>2416</v>
      </c>
    </row>
    <row r="462" spans="1:26">
      <c r="A462" s="40">
        <v>39995</v>
      </c>
      <c r="B462" s="39" t="s">
        <v>2361</v>
      </c>
      <c r="C462" s="39" t="s">
        <v>1523</v>
      </c>
      <c r="D462" s="39" t="s">
        <v>2403</v>
      </c>
      <c r="E462" s="39" t="s">
        <v>2422</v>
      </c>
      <c r="F462" s="39">
        <v>7452</v>
      </c>
      <c r="G462" s="39">
        <v>3349</v>
      </c>
      <c r="H462" s="39">
        <v>1118</v>
      </c>
      <c r="I462" s="39" t="s">
        <v>2414</v>
      </c>
      <c r="J462" s="39" t="s">
        <v>2414</v>
      </c>
      <c r="K462" s="39" t="s">
        <v>2414</v>
      </c>
      <c r="L462" s="39" t="s">
        <v>2414</v>
      </c>
      <c r="M462" s="39" t="s">
        <v>2414</v>
      </c>
      <c r="N462" s="39" t="s">
        <v>2414</v>
      </c>
      <c r="O462" s="39" t="s">
        <v>2414</v>
      </c>
      <c r="P462" s="39" t="s">
        <v>2414</v>
      </c>
      <c r="Q462" s="39" t="s">
        <v>2414</v>
      </c>
      <c r="R462" s="39" t="s">
        <v>2414</v>
      </c>
      <c r="S462" s="39" t="s">
        <v>2414</v>
      </c>
      <c r="T462" s="39" t="s">
        <v>2414</v>
      </c>
      <c r="U462" s="39" t="s">
        <v>2414</v>
      </c>
      <c r="V462" s="39" t="s">
        <v>2414</v>
      </c>
      <c r="W462" s="39" t="s">
        <v>2414</v>
      </c>
      <c r="X462" s="39" t="s">
        <v>2414</v>
      </c>
      <c r="Y462" s="39" t="s">
        <v>2414</v>
      </c>
      <c r="Z462" s="39" t="s">
        <v>2414</v>
      </c>
    </row>
    <row r="463" spans="1:26">
      <c r="A463" s="40">
        <v>40940</v>
      </c>
      <c r="B463" s="39" t="s">
        <v>2403</v>
      </c>
      <c r="C463" s="39" t="s">
        <v>2407</v>
      </c>
      <c r="D463" s="39" t="s">
        <v>2403</v>
      </c>
      <c r="E463" s="39" t="s">
        <v>1550</v>
      </c>
      <c r="F463" s="39">
        <v>696</v>
      </c>
      <c r="G463" s="39">
        <v>290</v>
      </c>
      <c r="H463" s="39">
        <v>142</v>
      </c>
      <c r="I463" s="39" t="s">
        <v>2416</v>
      </c>
      <c r="J463" s="39">
        <v>394</v>
      </c>
      <c r="K463" s="39" t="s">
        <v>2414</v>
      </c>
      <c r="L463" s="39" t="s">
        <v>2414</v>
      </c>
      <c r="M463" s="39" t="s">
        <v>2414</v>
      </c>
      <c r="N463" s="39" t="s">
        <v>2414</v>
      </c>
      <c r="O463" s="39" t="s">
        <v>2414</v>
      </c>
      <c r="P463" s="39">
        <v>52</v>
      </c>
      <c r="Q463" s="39">
        <v>47</v>
      </c>
      <c r="R463" s="39">
        <v>55</v>
      </c>
      <c r="S463" s="39">
        <v>47</v>
      </c>
      <c r="T463" s="39">
        <v>56</v>
      </c>
      <c r="U463" s="39">
        <v>44</v>
      </c>
      <c r="V463" s="39">
        <v>37</v>
      </c>
      <c r="W463" s="39">
        <v>1</v>
      </c>
      <c r="X463" s="39" t="s">
        <v>2414</v>
      </c>
      <c r="Y463" s="39" t="s">
        <v>2414</v>
      </c>
      <c r="Z463" s="39">
        <v>21</v>
      </c>
    </row>
    <row r="464" spans="1:26">
      <c r="A464" s="40">
        <v>40940</v>
      </c>
      <c r="B464" s="39" t="s">
        <v>2403</v>
      </c>
      <c r="C464" s="39" t="s">
        <v>2407</v>
      </c>
      <c r="D464" s="39" t="s">
        <v>2403</v>
      </c>
      <c r="E464" s="39" t="s">
        <v>2420</v>
      </c>
      <c r="F464" s="39">
        <v>1821</v>
      </c>
      <c r="G464" s="39">
        <v>699</v>
      </c>
      <c r="H464" s="39">
        <v>374</v>
      </c>
      <c r="I464" s="39" t="s">
        <v>2414</v>
      </c>
      <c r="J464" s="39">
        <v>3998</v>
      </c>
      <c r="K464" s="39" t="s">
        <v>2414</v>
      </c>
      <c r="L464" s="39" t="s">
        <v>2414</v>
      </c>
      <c r="M464" s="39" t="s">
        <v>2414</v>
      </c>
      <c r="N464" s="39" t="s">
        <v>2414</v>
      </c>
      <c r="O464" s="39" t="s">
        <v>2414</v>
      </c>
      <c r="P464" s="39">
        <v>516</v>
      </c>
      <c r="Q464" s="39">
        <v>411</v>
      </c>
      <c r="R464" s="39">
        <v>651</v>
      </c>
      <c r="S464" s="39">
        <v>360</v>
      </c>
      <c r="T464" s="39">
        <v>409</v>
      </c>
      <c r="U464" s="39">
        <v>633</v>
      </c>
      <c r="V464" s="39">
        <v>260</v>
      </c>
      <c r="W464" s="39">
        <v>8</v>
      </c>
      <c r="X464" s="39" t="s">
        <v>2414</v>
      </c>
      <c r="Y464" s="39" t="s">
        <v>2414</v>
      </c>
      <c r="Z464" s="39">
        <v>513</v>
      </c>
    </row>
    <row r="465" spans="1:26">
      <c r="A465" s="40">
        <v>40940</v>
      </c>
      <c r="B465" s="39" t="s">
        <v>2403</v>
      </c>
      <c r="C465" s="39" t="s">
        <v>2407</v>
      </c>
      <c r="D465" s="39" t="s">
        <v>2403</v>
      </c>
      <c r="E465" s="39" t="s">
        <v>2421</v>
      </c>
      <c r="F465" s="39">
        <v>783</v>
      </c>
      <c r="G465" s="39">
        <v>331</v>
      </c>
      <c r="H465" s="39">
        <v>141</v>
      </c>
      <c r="I465" s="39" t="s">
        <v>2416</v>
      </c>
      <c r="J465" s="39">
        <v>2267</v>
      </c>
      <c r="K465" s="39" t="s">
        <v>2414</v>
      </c>
      <c r="L465" s="39" t="s">
        <v>2414</v>
      </c>
      <c r="M465" s="39" t="s">
        <v>2414</v>
      </c>
      <c r="N465" s="39" t="s">
        <v>2414</v>
      </c>
      <c r="O465" s="39" t="s">
        <v>2414</v>
      </c>
      <c r="P465" s="39">
        <v>313</v>
      </c>
      <c r="Q465" s="39">
        <v>262</v>
      </c>
      <c r="R465" s="39">
        <v>302</v>
      </c>
      <c r="S465" s="39">
        <v>212</v>
      </c>
      <c r="T465" s="39">
        <v>208</v>
      </c>
      <c r="U465" s="39">
        <v>538</v>
      </c>
      <c r="V465" s="39">
        <v>114</v>
      </c>
      <c r="W465" s="39">
        <v>1</v>
      </c>
      <c r="X465" s="39" t="s">
        <v>2414</v>
      </c>
      <c r="Y465" s="39" t="s">
        <v>2414</v>
      </c>
      <c r="Z465" s="39">
        <v>137</v>
      </c>
    </row>
    <row r="466" spans="1:26">
      <c r="A466" s="40">
        <v>40940</v>
      </c>
      <c r="B466" s="39" t="s">
        <v>2403</v>
      </c>
      <c r="C466" s="39" t="s">
        <v>2407</v>
      </c>
      <c r="D466" s="39" t="s">
        <v>2403</v>
      </c>
      <c r="E466" s="39" t="s">
        <v>2422</v>
      </c>
      <c r="F466" s="39">
        <v>1038</v>
      </c>
      <c r="G466" s="39">
        <v>368</v>
      </c>
      <c r="H466" s="39">
        <v>233</v>
      </c>
      <c r="I466" s="39" t="s">
        <v>2414</v>
      </c>
      <c r="J466" s="39">
        <v>1666</v>
      </c>
      <c r="K466" s="39" t="s">
        <v>2414</v>
      </c>
      <c r="L466" s="39" t="s">
        <v>2414</v>
      </c>
      <c r="M466" s="39" t="s">
        <v>2414</v>
      </c>
      <c r="N466" s="39" t="s">
        <v>2414</v>
      </c>
      <c r="O466" s="39" t="s">
        <v>2414</v>
      </c>
      <c r="P466" s="39">
        <v>203</v>
      </c>
      <c r="Q466" s="39">
        <v>149</v>
      </c>
      <c r="R466" s="39">
        <v>349</v>
      </c>
      <c r="S466" s="39">
        <v>148</v>
      </c>
      <c r="T466" s="39">
        <v>173</v>
      </c>
      <c r="U466" s="39">
        <v>95</v>
      </c>
      <c r="V466" s="39">
        <v>114</v>
      </c>
      <c r="W466" s="39">
        <v>7</v>
      </c>
      <c r="X466" s="39" t="s">
        <v>2414</v>
      </c>
      <c r="Y466" s="39" t="s">
        <v>2414</v>
      </c>
      <c r="Z466" s="39">
        <v>81</v>
      </c>
    </row>
    <row r="467" spans="1:26">
      <c r="A467" s="40">
        <v>40940</v>
      </c>
      <c r="B467" s="39" t="s">
        <v>2403</v>
      </c>
      <c r="C467" s="39" t="s">
        <v>2408</v>
      </c>
      <c r="D467" s="39" t="s">
        <v>2403</v>
      </c>
      <c r="E467" s="39" t="s">
        <v>1550</v>
      </c>
      <c r="F467" s="39">
        <v>1140</v>
      </c>
      <c r="G467" s="39">
        <v>431</v>
      </c>
      <c r="H467" s="39">
        <v>225</v>
      </c>
      <c r="I467" s="39" t="s">
        <v>2416</v>
      </c>
      <c r="J467" s="39">
        <v>126</v>
      </c>
      <c r="K467" s="39" t="s">
        <v>2414</v>
      </c>
      <c r="L467" s="39" t="s">
        <v>2414</v>
      </c>
      <c r="M467" s="39" t="s">
        <v>2414</v>
      </c>
      <c r="N467" s="39" t="s">
        <v>2414</v>
      </c>
      <c r="O467" s="39" t="s">
        <v>2414</v>
      </c>
      <c r="P467" s="39">
        <v>19</v>
      </c>
      <c r="Q467" s="39">
        <v>15</v>
      </c>
      <c r="R467" s="39">
        <v>16</v>
      </c>
      <c r="S467" s="39">
        <v>19</v>
      </c>
      <c r="T467" s="39">
        <v>28</v>
      </c>
      <c r="U467" s="39">
        <v>21</v>
      </c>
      <c r="V467" s="39">
        <v>18</v>
      </c>
      <c r="W467" s="39">
        <v>1</v>
      </c>
      <c r="X467" s="39" t="s">
        <v>2414</v>
      </c>
      <c r="Y467" s="39" t="s">
        <v>2414</v>
      </c>
      <c r="Z467" s="39">
        <v>1</v>
      </c>
    </row>
    <row r="468" spans="1:26">
      <c r="A468" s="40">
        <v>40940</v>
      </c>
      <c r="B468" s="39" t="s">
        <v>2403</v>
      </c>
      <c r="C468" s="39" t="s">
        <v>2408</v>
      </c>
      <c r="D468" s="39" t="s">
        <v>2403</v>
      </c>
      <c r="E468" s="39" t="s">
        <v>2420</v>
      </c>
      <c r="F468" s="39">
        <v>20391</v>
      </c>
      <c r="G468" s="39">
        <v>10807</v>
      </c>
      <c r="H468" s="39">
        <v>2606</v>
      </c>
      <c r="I468" s="39" t="s">
        <v>2414</v>
      </c>
      <c r="J468" s="39">
        <v>287</v>
      </c>
      <c r="K468" s="39" t="s">
        <v>2414</v>
      </c>
      <c r="L468" s="39" t="s">
        <v>2414</v>
      </c>
      <c r="M468" s="39" t="s">
        <v>2414</v>
      </c>
      <c r="N468" s="39" t="s">
        <v>2414</v>
      </c>
      <c r="O468" s="39" t="s">
        <v>2414</v>
      </c>
      <c r="P468" s="39">
        <v>35</v>
      </c>
      <c r="Q468" s="39">
        <v>67</v>
      </c>
      <c r="R468" s="39">
        <v>53</v>
      </c>
      <c r="S468" s="39">
        <v>89</v>
      </c>
      <c r="T468" s="39">
        <v>116</v>
      </c>
      <c r="U468" s="39">
        <v>43</v>
      </c>
      <c r="V468" s="39">
        <v>45</v>
      </c>
      <c r="W468" s="39">
        <v>8</v>
      </c>
      <c r="X468" s="39" t="s">
        <v>2414</v>
      </c>
      <c r="Y468" s="39" t="s">
        <v>2414</v>
      </c>
      <c r="Z468" s="39">
        <v>5</v>
      </c>
    </row>
    <row r="469" spans="1:26">
      <c r="A469" s="40">
        <v>40940</v>
      </c>
      <c r="B469" s="39" t="s">
        <v>2403</v>
      </c>
      <c r="C469" s="39" t="s">
        <v>2408</v>
      </c>
      <c r="D469" s="39" t="s">
        <v>2403</v>
      </c>
      <c r="E469" s="39" t="s">
        <v>2421</v>
      </c>
      <c r="F469" s="39">
        <v>13528</v>
      </c>
      <c r="G469" s="39">
        <v>7827</v>
      </c>
      <c r="H469" s="39">
        <v>1674</v>
      </c>
      <c r="I469" s="39" t="s">
        <v>2416</v>
      </c>
      <c r="J469" s="39">
        <v>107</v>
      </c>
      <c r="K469" s="39" t="s">
        <v>2414</v>
      </c>
      <c r="L469" s="39" t="s">
        <v>2414</v>
      </c>
      <c r="M469" s="39" t="s">
        <v>2414</v>
      </c>
      <c r="N469" s="39" t="s">
        <v>2414</v>
      </c>
      <c r="O469" s="39" t="s">
        <v>2414</v>
      </c>
      <c r="P469" s="39">
        <v>19</v>
      </c>
      <c r="Q469" s="39">
        <v>52</v>
      </c>
      <c r="R469" s="39">
        <v>15</v>
      </c>
      <c r="S469" s="39">
        <v>40</v>
      </c>
      <c r="T469" s="39">
        <v>43</v>
      </c>
      <c r="U469" s="39">
        <v>17</v>
      </c>
      <c r="V469" s="39">
        <v>17</v>
      </c>
      <c r="W469" s="39">
        <v>1</v>
      </c>
      <c r="X469" s="39" t="s">
        <v>2414</v>
      </c>
      <c r="Y469" s="39" t="s">
        <v>2414</v>
      </c>
      <c r="Z469" s="39">
        <v>0</v>
      </c>
    </row>
    <row r="470" spans="1:26">
      <c r="A470" s="40">
        <v>40940</v>
      </c>
      <c r="B470" s="39" t="s">
        <v>2403</v>
      </c>
      <c r="C470" s="39" t="s">
        <v>2408</v>
      </c>
      <c r="D470" s="39" t="s">
        <v>2403</v>
      </c>
      <c r="E470" s="39" t="s">
        <v>2422</v>
      </c>
      <c r="F470" s="39">
        <v>6376</v>
      </c>
      <c r="G470" s="39">
        <v>2980</v>
      </c>
      <c r="H470" s="39">
        <v>865</v>
      </c>
      <c r="I470" s="39" t="s">
        <v>2414</v>
      </c>
      <c r="J470" s="39">
        <v>180</v>
      </c>
      <c r="K470" s="39" t="s">
        <v>2414</v>
      </c>
      <c r="L470" s="39" t="s">
        <v>2414</v>
      </c>
      <c r="M470" s="39" t="s">
        <v>2414</v>
      </c>
      <c r="N470" s="39" t="s">
        <v>2414</v>
      </c>
      <c r="O470" s="39" t="s">
        <v>2414</v>
      </c>
      <c r="P470" s="39">
        <v>16</v>
      </c>
      <c r="Q470" s="39">
        <v>15</v>
      </c>
      <c r="R470" s="39">
        <v>38</v>
      </c>
      <c r="S470" s="39">
        <v>49</v>
      </c>
      <c r="T470" s="39">
        <v>73</v>
      </c>
      <c r="U470" s="39">
        <v>26</v>
      </c>
      <c r="V470" s="39">
        <v>28</v>
      </c>
      <c r="W470" s="39">
        <v>7</v>
      </c>
      <c r="X470" s="39" t="s">
        <v>2414</v>
      </c>
      <c r="Y470" s="39" t="s">
        <v>2414</v>
      </c>
      <c r="Z470" s="39">
        <v>5</v>
      </c>
    </row>
    <row r="471" spans="1:26">
      <c r="A471" s="40">
        <v>40940</v>
      </c>
      <c r="B471" s="39" t="s">
        <v>2403</v>
      </c>
      <c r="C471" s="39" t="s">
        <v>2409</v>
      </c>
      <c r="D471" s="39" t="s">
        <v>2403</v>
      </c>
      <c r="E471" s="39" t="s">
        <v>1550</v>
      </c>
      <c r="F471" s="39">
        <v>1068</v>
      </c>
      <c r="G471" s="39">
        <v>393</v>
      </c>
      <c r="H471" s="39">
        <v>221</v>
      </c>
      <c r="I471" s="39" t="s">
        <v>2416</v>
      </c>
      <c r="J471" s="39">
        <v>264</v>
      </c>
      <c r="K471" s="39" t="s">
        <v>2414</v>
      </c>
      <c r="L471" s="39" t="s">
        <v>2414</v>
      </c>
      <c r="M471" s="39" t="s">
        <v>2414</v>
      </c>
      <c r="N471" s="39" t="s">
        <v>2414</v>
      </c>
      <c r="O471" s="39" t="s">
        <v>2414</v>
      </c>
      <c r="P471" s="39">
        <v>33</v>
      </c>
      <c r="Q471" s="39">
        <v>32</v>
      </c>
      <c r="R471" s="39">
        <v>39</v>
      </c>
      <c r="S471" s="39">
        <v>28</v>
      </c>
      <c r="T471" s="39">
        <v>27</v>
      </c>
      <c r="U471" s="39">
        <v>22</v>
      </c>
      <c r="V471" s="39">
        <v>19</v>
      </c>
      <c r="W471" s="39">
        <v>0</v>
      </c>
      <c r="X471" s="39" t="s">
        <v>2414</v>
      </c>
      <c r="Y471" s="39" t="s">
        <v>2414</v>
      </c>
      <c r="Z471" s="39">
        <v>20</v>
      </c>
    </row>
    <row r="472" spans="1:26">
      <c r="A472" s="40">
        <v>40940</v>
      </c>
      <c r="B472" s="39" t="s">
        <v>2403</v>
      </c>
      <c r="C472" s="39" t="s">
        <v>2409</v>
      </c>
      <c r="D472" s="39" t="s">
        <v>2403</v>
      </c>
      <c r="E472" s="39" t="s">
        <v>2420</v>
      </c>
      <c r="F472" s="39">
        <v>18927</v>
      </c>
      <c r="G472" s="39">
        <v>10081</v>
      </c>
      <c r="H472" s="39">
        <v>2430</v>
      </c>
      <c r="I472" s="39" t="s">
        <v>2414</v>
      </c>
      <c r="J472" s="39">
        <v>3684</v>
      </c>
      <c r="K472" s="39" t="s">
        <v>2414</v>
      </c>
      <c r="L472" s="39" t="s">
        <v>2414</v>
      </c>
      <c r="M472" s="39" t="s">
        <v>2414</v>
      </c>
      <c r="N472" s="39" t="s">
        <v>2414</v>
      </c>
      <c r="O472" s="39" t="s">
        <v>2414</v>
      </c>
      <c r="P472" s="39">
        <v>481</v>
      </c>
      <c r="Q472" s="39">
        <v>344</v>
      </c>
      <c r="R472" s="39">
        <v>598</v>
      </c>
      <c r="S472" s="39">
        <v>271</v>
      </c>
      <c r="T472" s="39">
        <v>292</v>
      </c>
      <c r="U472" s="39">
        <v>585</v>
      </c>
      <c r="V472" s="39">
        <v>215</v>
      </c>
      <c r="W472" s="39">
        <v>0</v>
      </c>
      <c r="X472" s="39" t="s">
        <v>2414</v>
      </c>
      <c r="Y472" s="39" t="s">
        <v>2414</v>
      </c>
      <c r="Z472" s="39">
        <v>508</v>
      </c>
    </row>
    <row r="473" spans="1:26">
      <c r="A473" s="40">
        <v>40940</v>
      </c>
      <c r="B473" s="39" t="s">
        <v>2403</v>
      </c>
      <c r="C473" s="39" t="s">
        <v>2409</v>
      </c>
      <c r="D473" s="39" t="s">
        <v>2403</v>
      </c>
      <c r="E473" s="39" t="s">
        <v>2421</v>
      </c>
      <c r="F473" s="39">
        <v>13032</v>
      </c>
      <c r="G473" s="39">
        <v>7545</v>
      </c>
      <c r="H473" s="39">
        <v>1632</v>
      </c>
      <c r="I473" s="39" t="s">
        <v>2416</v>
      </c>
      <c r="J473" s="39">
        <v>2144</v>
      </c>
      <c r="K473" s="39" t="s">
        <v>2414</v>
      </c>
      <c r="L473" s="39" t="s">
        <v>2414</v>
      </c>
      <c r="M473" s="39" t="s">
        <v>2414</v>
      </c>
      <c r="N473" s="39" t="s">
        <v>2414</v>
      </c>
      <c r="O473" s="39" t="s">
        <v>2414</v>
      </c>
      <c r="P473" s="39">
        <v>294</v>
      </c>
      <c r="Q473" s="39">
        <v>210</v>
      </c>
      <c r="R473" s="39">
        <v>287</v>
      </c>
      <c r="S473" s="39">
        <v>172</v>
      </c>
      <c r="T473" s="39">
        <v>165</v>
      </c>
      <c r="U473" s="39">
        <v>521</v>
      </c>
      <c r="V473" s="39">
        <v>97</v>
      </c>
      <c r="W473" s="39">
        <v>0</v>
      </c>
      <c r="X473" s="39" t="s">
        <v>2414</v>
      </c>
      <c r="Y473" s="39" t="s">
        <v>2414</v>
      </c>
      <c r="Z473" s="39">
        <v>137</v>
      </c>
    </row>
    <row r="474" spans="1:26">
      <c r="A474" s="40">
        <v>40940</v>
      </c>
      <c r="B474" s="39" t="s">
        <v>2403</v>
      </c>
      <c r="C474" s="39" t="s">
        <v>2409</v>
      </c>
      <c r="D474" s="39" t="s">
        <v>2403</v>
      </c>
      <c r="E474" s="39" t="s">
        <v>2422</v>
      </c>
      <c r="F474" s="39">
        <v>5408</v>
      </c>
      <c r="G474" s="39">
        <v>2536</v>
      </c>
      <c r="H474" s="39">
        <v>731</v>
      </c>
      <c r="I474" s="39" t="s">
        <v>2414</v>
      </c>
      <c r="J474" s="39">
        <v>1475</v>
      </c>
      <c r="K474" s="39" t="s">
        <v>2414</v>
      </c>
      <c r="L474" s="39" t="s">
        <v>2414</v>
      </c>
      <c r="M474" s="39" t="s">
        <v>2414</v>
      </c>
      <c r="N474" s="39" t="s">
        <v>2414</v>
      </c>
      <c r="O474" s="39" t="s">
        <v>2414</v>
      </c>
      <c r="P474" s="39">
        <v>187</v>
      </c>
      <c r="Q474" s="39">
        <v>134</v>
      </c>
      <c r="R474" s="39">
        <v>311</v>
      </c>
      <c r="S474" s="39">
        <v>99</v>
      </c>
      <c r="T474" s="39">
        <v>99</v>
      </c>
      <c r="U474" s="39">
        <v>64</v>
      </c>
      <c r="V474" s="39">
        <v>86</v>
      </c>
      <c r="W474" s="39">
        <v>0</v>
      </c>
      <c r="X474" s="39" t="s">
        <v>2414</v>
      </c>
      <c r="Y474" s="39" t="s">
        <v>2414</v>
      </c>
      <c r="Z474" s="39">
        <v>76</v>
      </c>
    </row>
    <row r="475" spans="1:26">
      <c r="A475" s="40">
        <v>40940</v>
      </c>
      <c r="B475" s="39" t="s">
        <v>2403</v>
      </c>
      <c r="C475" s="39" t="s">
        <v>2409</v>
      </c>
      <c r="D475" s="39" t="s">
        <v>2410</v>
      </c>
      <c r="E475" s="39" t="s">
        <v>1550</v>
      </c>
      <c r="F475" s="39">
        <v>72</v>
      </c>
      <c r="G475" s="39">
        <v>38</v>
      </c>
      <c r="H475" s="39">
        <v>4</v>
      </c>
      <c r="I475" s="39" t="s">
        <v>2416</v>
      </c>
      <c r="J475" s="39">
        <v>248</v>
      </c>
      <c r="K475" s="39" t="s">
        <v>2414</v>
      </c>
      <c r="L475" s="39" t="s">
        <v>2414</v>
      </c>
      <c r="M475" s="39" t="s">
        <v>2414</v>
      </c>
      <c r="N475" s="39" t="s">
        <v>2414</v>
      </c>
      <c r="O475" s="39" t="s">
        <v>2414</v>
      </c>
      <c r="P475" s="39">
        <v>30</v>
      </c>
      <c r="Q475" s="39">
        <v>29</v>
      </c>
      <c r="R475" s="39">
        <v>37</v>
      </c>
      <c r="S475" s="39">
        <v>26</v>
      </c>
      <c r="T475" s="39">
        <v>27</v>
      </c>
      <c r="U475" s="39">
        <v>19</v>
      </c>
      <c r="V475" s="39">
        <v>19</v>
      </c>
      <c r="W475" s="39">
        <v>0</v>
      </c>
      <c r="X475" s="39" t="s">
        <v>2414</v>
      </c>
      <c r="Y475" s="39" t="s">
        <v>2414</v>
      </c>
      <c r="Z475" s="39">
        <v>19</v>
      </c>
    </row>
    <row r="476" spans="1:26">
      <c r="A476" s="40">
        <v>40940</v>
      </c>
      <c r="B476" s="39" t="s">
        <v>2403</v>
      </c>
      <c r="C476" s="39" t="s">
        <v>2409</v>
      </c>
      <c r="D476" s="39" t="s">
        <v>2410</v>
      </c>
      <c r="E476" s="39" t="s">
        <v>2420</v>
      </c>
      <c r="F476" s="39">
        <v>1464</v>
      </c>
      <c r="G476" s="39">
        <v>726</v>
      </c>
      <c r="H476" s="39">
        <v>176</v>
      </c>
      <c r="I476" s="39" t="s">
        <v>2414</v>
      </c>
      <c r="J476" s="39">
        <v>3253</v>
      </c>
      <c r="K476" s="39" t="s">
        <v>2414</v>
      </c>
      <c r="L476" s="39" t="s">
        <v>2414</v>
      </c>
      <c r="M476" s="39" t="s">
        <v>2414</v>
      </c>
      <c r="N476" s="39" t="s">
        <v>2414</v>
      </c>
      <c r="O476" s="39" t="s">
        <v>2414</v>
      </c>
      <c r="P476" s="39">
        <v>445</v>
      </c>
      <c r="Q476" s="39">
        <v>319</v>
      </c>
      <c r="R476" s="39">
        <v>572</v>
      </c>
      <c r="S476" s="39">
        <v>248</v>
      </c>
      <c r="T476" s="39">
        <v>292</v>
      </c>
      <c r="U476" s="39">
        <v>568</v>
      </c>
      <c r="V476" s="39">
        <v>215</v>
      </c>
      <c r="W476" s="39">
        <v>0</v>
      </c>
      <c r="X476" s="39" t="s">
        <v>2414</v>
      </c>
      <c r="Y476" s="39" t="s">
        <v>2414</v>
      </c>
      <c r="Z476" s="39">
        <v>504</v>
      </c>
    </row>
    <row r="477" spans="1:26">
      <c r="A477" s="40">
        <v>40940</v>
      </c>
      <c r="B477" s="39" t="s">
        <v>2403</v>
      </c>
      <c r="C477" s="39" t="s">
        <v>2409</v>
      </c>
      <c r="D477" s="39" t="s">
        <v>2410</v>
      </c>
      <c r="E477" s="39" t="s">
        <v>2421</v>
      </c>
      <c r="F477" s="39">
        <v>496</v>
      </c>
      <c r="G477" s="39">
        <v>282</v>
      </c>
      <c r="H477" s="39">
        <v>42</v>
      </c>
      <c r="I477" s="39" t="s">
        <v>2416</v>
      </c>
      <c r="J477" s="39">
        <v>2023</v>
      </c>
      <c r="K477" s="39" t="s">
        <v>2414</v>
      </c>
      <c r="L477" s="39" t="s">
        <v>2414</v>
      </c>
      <c r="M477" s="39" t="s">
        <v>2414</v>
      </c>
      <c r="N477" s="39" t="s">
        <v>2414</v>
      </c>
      <c r="O477" s="39" t="s">
        <v>2414</v>
      </c>
      <c r="P477" s="39">
        <v>287</v>
      </c>
      <c r="Q477" s="39">
        <v>191</v>
      </c>
      <c r="R477" s="39">
        <v>285</v>
      </c>
      <c r="S477" s="39">
        <v>163</v>
      </c>
      <c r="T477" s="39">
        <v>165</v>
      </c>
      <c r="U477" s="39">
        <v>510</v>
      </c>
      <c r="V477" s="39">
        <v>97</v>
      </c>
      <c r="W477" s="39">
        <v>0</v>
      </c>
      <c r="X477" s="39" t="s">
        <v>2414</v>
      </c>
      <c r="Y477" s="39" t="s">
        <v>2414</v>
      </c>
      <c r="Z477" s="39">
        <v>134</v>
      </c>
    </row>
    <row r="478" spans="1:26">
      <c r="A478" s="40">
        <v>40940</v>
      </c>
      <c r="B478" s="39" t="s">
        <v>2403</v>
      </c>
      <c r="C478" s="39" t="s">
        <v>2409</v>
      </c>
      <c r="D478" s="39" t="s">
        <v>2410</v>
      </c>
      <c r="E478" s="39" t="s">
        <v>2422</v>
      </c>
      <c r="F478" s="39">
        <v>968</v>
      </c>
      <c r="G478" s="39">
        <v>444</v>
      </c>
      <c r="H478" s="39">
        <v>134</v>
      </c>
      <c r="I478" s="39" t="s">
        <v>2414</v>
      </c>
      <c r="J478" s="39">
        <v>1165</v>
      </c>
      <c r="K478" s="39" t="s">
        <v>2414</v>
      </c>
      <c r="L478" s="39" t="s">
        <v>2414</v>
      </c>
      <c r="M478" s="39" t="s">
        <v>2414</v>
      </c>
      <c r="N478" s="39" t="s">
        <v>2414</v>
      </c>
      <c r="O478" s="39" t="s">
        <v>2414</v>
      </c>
      <c r="P478" s="39">
        <v>158</v>
      </c>
      <c r="Q478" s="39">
        <v>128</v>
      </c>
      <c r="R478" s="39">
        <v>287</v>
      </c>
      <c r="S478" s="39">
        <v>85</v>
      </c>
      <c r="T478" s="39">
        <v>99</v>
      </c>
      <c r="U478" s="39">
        <v>58</v>
      </c>
      <c r="V478" s="39">
        <v>86</v>
      </c>
      <c r="W478" s="39">
        <v>0</v>
      </c>
      <c r="X478" s="39" t="s">
        <v>2414</v>
      </c>
      <c r="Y478" s="39" t="s">
        <v>2414</v>
      </c>
      <c r="Z478" s="39">
        <v>75</v>
      </c>
    </row>
    <row r="479" spans="1:26">
      <c r="A479" s="40">
        <v>40940</v>
      </c>
      <c r="B479" s="39" t="s">
        <v>2403</v>
      </c>
      <c r="C479" s="39" t="s">
        <v>2409</v>
      </c>
      <c r="D479" s="39" t="s">
        <v>2411</v>
      </c>
      <c r="E479" s="39" t="s">
        <v>1550</v>
      </c>
      <c r="F479" s="39">
        <v>13</v>
      </c>
      <c r="G479" s="39">
        <v>1</v>
      </c>
      <c r="H479" s="39">
        <v>6</v>
      </c>
      <c r="I479" s="39" t="s">
        <v>2416</v>
      </c>
      <c r="J479" s="39">
        <v>16</v>
      </c>
      <c r="K479" s="39" t="s">
        <v>2414</v>
      </c>
      <c r="L479" s="39" t="s">
        <v>2414</v>
      </c>
      <c r="M479" s="39" t="s">
        <v>2414</v>
      </c>
      <c r="N479" s="39" t="s">
        <v>2414</v>
      </c>
      <c r="O479" s="39" t="s">
        <v>2414</v>
      </c>
      <c r="P479" s="39">
        <v>3</v>
      </c>
      <c r="Q479" s="39">
        <v>3</v>
      </c>
      <c r="R479" s="39">
        <v>2</v>
      </c>
      <c r="S479" s="39">
        <v>2</v>
      </c>
      <c r="T479" s="39">
        <v>0</v>
      </c>
      <c r="U479" s="39">
        <v>3</v>
      </c>
      <c r="V479" s="39">
        <v>0</v>
      </c>
      <c r="W479" s="39">
        <v>0</v>
      </c>
      <c r="X479" s="39" t="s">
        <v>2414</v>
      </c>
      <c r="Y479" s="39" t="s">
        <v>2414</v>
      </c>
      <c r="Z479" s="39">
        <v>1</v>
      </c>
    </row>
    <row r="480" spans="1:26">
      <c r="A480" s="40">
        <v>40940</v>
      </c>
      <c r="B480" s="39" t="s">
        <v>2403</v>
      </c>
      <c r="C480" s="39" t="s">
        <v>2409</v>
      </c>
      <c r="D480" s="39" t="s">
        <v>2411</v>
      </c>
      <c r="E480" s="39" t="s">
        <v>2420</v>
      </c>
      <c r="F480" s="39">
        <v>59</v>
      </c>
      <c r="G480" s="39">
        <v>1</v>
      </c>
      <c r="H480" s="39">
        <v>25</v>
      </c>
      <c r="I480" s="39" t="s">
        <v>2414</v>
      </c>
      <c r="J480" s="39">
        <v>431</v>
      </c>
      <c r="K480" s="39" t="s">
        <v>2414</v>
      </c>
      <c r="L480" s="39" t="s">
        <v>2414</v>
      </c>
      <c r="M480" s="39" t="s">
        <v>2414</v>
      </c>
      <c r="N480" s="39" t="s">
        <v>2414</v>
      </c>
      <c r="O480" s="39" t="s">
        <v>2414</v>
      </c>
      <c r="P480" s="39">
        <v>36</v>
      </c>
      <c r="Q480" s="39">
        <v>25</v>
      </c>
      <c r="R480" s="39">
        <v>26</v>
      </c>
      <c r="S480" s="39">
        <v>23</v>
      </c>
      <c r="T480" s="39">
        <v>0</v>
      </c>
      <c r="U480" s="39">
        <v>17</v>
      </c>
      <c r="V480" s="39">
        <v>0</v>
      </c>
      <c r="W480" s="39">
        <v>0</v>
      </c>
      <c r="X480" s="39" t="s">
        <v>2414</v>
      </c>
      <c r="Y480" s="39" t="s">
        <v>2414</v>
      </c>
      <c r="Z480" s="39">
        <v>4</v>
      </c>
    </row>
    <row r="481" spans="1:26">
      <c r="A481" s="40">
        <v>40940</v>
      </c>
      <c r="B481" s="39" t="s">
        <v>2403</v>
      </c>
      <c r="C481" s="39" t="s">
        <v>2409</v>
      </c>
      <c r="D481" s="39" t="s">
        <v>2411</v>
      </c>
      <c r="E481" s="39" t="s">
        <v>2421</v>
      </c>
      <c r="F481" s="39">
        <v>21</v>
      </c>
      <c r="G481" s="39">
        <v>0</v>
      </c>
      <c r="H481" s="39">
        <v>5</v>
      </c>
      <c r="I481" s="39" t="s">
        <v>2416</v>
      </c>
      <c r="J481" s="39">
        <v>121</v>
      </c>
      <c r="K481" s="39" t="s">
        <v>2414</v>
      </c>
      <c r="L481" s="39" t="s">
        <v>2414</v>
      </c>
      <c r="M481" s="39" t="s">
        <v>2414</v>
      </c>
      <c r="N481" s="39" t="s">
        <v>2414</v>
      </c>
      <c r="O481" s="39" t="s">
        <v>2414</v>
      </c>
      <c r="P481" s="39">
        <v>7</v>
      </c>
      <c r="Q481" s="39">
        <v>19</v>
      </c>
      <c r="R481" s="39">
        <v>2</v>
      </c>
      <c r="S481" s="39">
        <v>9</v>
      </c>
      <c r="T481" s="39">
        <v>0</v>
      </c>
      <c r="U481" s="39">
        <v>11</v>
      </c>
      <c r="V481" s="39">
        <v>0</v>
      </c>
      <c r="W481" s="39">
        <v>0</v>
      </c>
      <c r="X481" s="39" t="s">
        <v>2414</v>
      </c>
      <c r="Y481" s="39" t="s">
        <v>2414</v>
      </c>
      <c r="Z481" s="39">
        <v>3</v>
      </c>
    </row>
    <row r="482" spans="1:26">
      <c r="A482" s="40">
        <v>40940</v>
      </c>
      <c r="B482" s="39" t="s">
        <v>2403</v>
      </c>
      <c r="C482" s="39" t="s">
        <v>2409</v>
      </c>
      <c r="D482" s="39" t="s">
        <v>2411</v>
      </c>
      <c r="E482" s="39" t="s">
        <v>2422</v>
      </c>
      <c r="F482" s="39">
        <v>38</v>
      </c>
      <c r="G482" s="39">
        <v>1</v>
      </c>
      <c r="H482" s="39">
        <v>20</v>
      </c>
      <c r="I482" s="39" t="s">
        <v>2414</v>
      </c>
      <c r="J482" s="39">
        <v>310</v>
      </c>
      <c r="K482" s="39" t="s">
        <v>2414</v>
      </c>
      <c r="L482" s="39" t="s">
        <v>2414</v>
      </c>
      <c r="M482" s="39" t="s">
        <v>2414</v>
      </c>
      <c r="N482" s="39" t="s">
        <v>2414</v>
      </c>
      <c r="O482" s="39" t="s">
        <v>2414</v>
      </c>
      <c r="P482" s="39">
        <v>29</v>
      </c>
      <c r="Q482" s="39">
        <v>6</v>
      </c>
      <c r="R482" s="39">
        <v>24</v>
      </c>
      <c r="S482" s="39">
        <v>14</v>
      </c>
      <c r="T482" s="39">
        <v>0</v>
      </c>
      <c r="U482" s="39">
        <v>6</v>
      </c>
      <c r="V482" s="39">
        <v>0</v>
      </c>
      <c r="W482" s="39">
        <v>0</v>
      </c>
      <c r="X482" s="39" t="s">
        <v>2414</v>
      </c>
      <c r="Y482" s="39" t="s">
        <v>2414</v>
      </c>
      <c r="Z482" s="39">
        <v>1</v>
      </c>
    </row>
    <row r="483" spans="1:26">
      <c r="A483" s="40">
        <v>40940</v>
      </c>
      <c r="B483" s="39" t="s">
        <v>2403</v>
      </c>
      <c r="C483" s="39" t="s">
        <v>1523</v>
      </c>
      <c r="D483" s="39" t="s">
        <v>2403</v>
      </c>
      <c r="E483" s="39" t="s">
        <v>1550</v>
      </c>
      <c r="F483" s="39">
        <v>2</v>
      </c>
      <c r="G483" s="39">
        <v>1</v>
      </c>
      <c r="H483" s="39">
        <v>1</v>
      </c>
      <c r="I483" s="39" t="s">
        <v>2416</v>
      </c>
      <c r="J483" s="39">
        <v>4</v>
      </c>
      <c r="K483" s="39" t="s">
        <v>2414</v>
      </c>
      <c r="L483" s="39" t="s">
        <v>2414</v>
      </c>
      <c r="M483" s="39" t="s">
        <v>2414</v>
      </c>
      <c r="N483" s="39" t="s">
        <v>2414</v>
      </c>
      <c r="O483" s="39" t="s">
        <v>2414</v>
      </c>
      <c r="P483" s="39">
        <v>0</v>
      </c>
      <c r="Q483" s="39">
        <v>0</v>
      </c>
      <c r="R483" s="39">
        <v>0</v>
      </c>
      <c r="S483" s="39">
        <v>0</v>
      </c>
      <c r="T483" s="39">
        <v>1</v>
      </c>
      <c r="U483" s="39">
        <v>1</v>
      </c>
      <c r="V483" s="39">
        <v>0</v>
      </c>
      <c r="W483" s="39">
        <v>0</v>
      </c>
      <c r="X483" s="39" t="s">
        <v>2414</v>
      </c>
      <c r="Y483" s="39" t="s">
        <v>2414</v>
      </c>
      <c r="Z483" s="39">
        <v>0</v>
      </c>
    </row>
    <row r="484" spans="1:26">
      <c r="A484" s="40">
        <v>40940</v>
      </c>
      <c r="B484" s="39" t="s">
        <v>2403</v>
      </c>
      <c r="C484" s="39" t="s">
        <v>1523</v>
      </c>
      <c r="D484" s="39" t="s">
        <v>2403</v>
      </c>
      <c r="E484" s="39" t="s">
        <v>2420</v>
      </c>
      <c r="F484" s="39">
        <v>5</v>
      </c>
      <c r="G484" s="39">
        <v>1</v>
      </c>
      <c r="H484" s="39">
        <v>4</v>
      </c>
      <c r="I484" s="39" t="s">
        <v>2414</v>
      </c>
      <c r="J484" s="39">
        <v>27</v>
      </c>
      <c r="K484" s="39" t="s">
        <v>2414</v>
      </c>
      <c r="L484" s="39" t="s">
        <v>2414</v>
      </c>
      <c r="M484" s="39" t="s">
        <v>2414</v>
      </c>
      <c r="N484" s="39" t="s">
        <v>2414</v>
      </c>
      <c r="O484" s="39" t="s">
        <v>2414</v>
      </c>
      <c r="P484" s="39">
        <v>0</v>
      </c>
      <c r="Q484" s="39">
        <v>0</v>
      </c>
      <c r="R484" s="39">
        <v>0</v>
      </c>
      <c r="S484" s="39">
        <v>0</v>
      </c>
      <c r="T484" s="39">
        <v>1</v>
      </c>
      <c r="U484" s="39">
        <v>5</v>
      </c>
      <c r="V484" s="39">
        <v>0</v>
      </c>
      <c r="W484" s="39">
        <v>0</v>
      </c>
      <c r="X484" s="39" t="s">
        <v>2414</v>
      </c>
      <c r="Y484" s="39" t="s">
        <v>2414</v>
      </c>
      <c r="Z484" s="39">
        <v>0</v>
      </c>
    </row>
    <row r="485" spans="1:26">
      <c r="A485" s="40">
        <v>40940</v>
      </c>
      <c r="B485" s="39" t="s">
        <v>2403</v>
      </c>
      <c r="C485" s="39" t="s">
        <v>1523</v>
      </c>
      <c r="D485" s="39" t="s">
        <v>2403</v>
      </c>
      <c r="E485" s="39" t="s">
        <v>2421</v>
      </c>
      <c r="F485" s="39">
        <v>2</v>
      </c>
      <c r="G485" s="39">
        <v>0</v>
      </c>
      <c r="H485" s="39">
        <v>2</v>
      </c>
      <c r="I485" s="39" t="s">
        <v>2416</v>
      </c>
      <c r="J485" s="39">
        <v>16</v>
      </c>
      <c r="K485" s="39" t="s">
        <v>2414</v>
      </c>
      <c r="L485" s="39" t="s">
        <v>2414</v>
      </c>
      <c r="M485" s="39" t="s">
        <v>2414</v>
      </c>
      <c r="N485" s="39" t="s">
        <v>2414</v>
      </c>
      <c r="O485" s="39" t="s">
        <v>2414</v>
      </c>
      <c r="P485" s="39">
        <v>0</v>
      </c>
      <c r="Q485" s="39">
        <v>0</v>
      </c>
      <c r="R485" s="39">
        <v>0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 t="s">
        <v>2414</v>
      </c>
      <c r="Y485" s="39" t="s">
        <v>2414</v>
      </c>
      <c r="Z485" s="39">
        <v>0</v>
      </c>
    </row>
    <row r="486" spans="1:26">
      <c r="A486" s="40">
        <v>40940</v>
      </c>
      <c r="B486" s="39" t="s">
        <v>2403</v>
      </c>
      <c r="C486" s="39" t="s">
        <v>1523</v>
      </c>
      <c r="D486" s="39" t="s">
        <v>2403</v>
      </c>
      <c r="E486" s="39" t="s">
        <v>2422</v>
      </c>
      <c r="F486" s="39">
        <v>3</v>
      </c>
      <c r="G486" s="39">
        <v>1</v>
      </c>
      <c r="H486" s="39">
        <v>2</v>
      </c>
      <c r="I486" s="39" t="s">
        <v>2414</v>
      </c>
      <c r="J486" s="39">
        <v>11</v>
      </c>
      <c r="K486" s="39" t="s">
        <v>2414</v>
      </c>
      <c r="L486" s="39" t="s">
        <v>2414</v>
      </c>
      <c r="M486" s="39" t="s">
        <v>2414</v>
      </c>
      <c r="N486" s="39" t="s">
        <v>2414</v>
      </c>
      <c r="O486" s="39" t="s">
        <v>2414</v>
      </c>
      <c r="P486" s="39">
        <v>0</v>
      </c>
      <c r="Q486" s="39">
        <v>0</v>
      </c>
      <c r="R486" s="39">
        <v>0</v>
      </c>
      <c r="S486" s="39">
        <v>0</v>
      </c>
      <c r="T486" s="39">
        <v>1</v>
      </c>
      <c r="U486" s="39">
        <v>5</v>
      </c>
      <c r="V486" s="39">
        <v>0</v>
      </c>
      <c r="W486" s="39">
        <v>0</v>
      </c>
      <c r="X486" s="39" t="s">
        <v>2414</v>
      </c>
      <c r="Y486" s="39" t="s">
        <v>2414</v>
      </c>
      <c r="Z486" s="39">
        <v>0</v>
      </c>
    </row>
    <row r="487" spans="1:26">
      <c r="A487" s="40">
        <v>40940</v>
      </c>
      <c r="B487" s="39" t="s">
        <v>2330</v>
      </c>
      <c r="C487" s="39" t="s">
        <v>2407</v>
      </c>
      <c r="D487" s="39" t="s">
        <v>2403</v>
      </c>
      <c r="E487" s="39" t="s">
        <v>1550</v>
      </c>
      <c r="F487" s="39">
        <v>0</v>
      </c>
      <c r="G487" s="39">
        <v>0</v>
      </c>
      <c r="H487" s="39">
        <v>0</v>
      </c>
      <c r="I487" s="39" t="s">
        <v>2416</v>
      </c>
      <c r="J487" s="39">
        <v>0</v>
      </c>
      <c r="K487" s="39" t="s">
        <v>2414</v>
      </c>
      <c r="L487" s="39" t="s">
        <v>2414</v>
      </c>
      <c r="M487" s="39" t="s">
        <v>2414</v>
      </c>
      <c r="N487" s="39" t="s">
        <v>2414</v>
      </c>
      <c r="O487" s="39" t="s">
        <v>2414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 t="s">
        <v>2414</v>
      </c>
      <c r="Y487" s="39" t="s">
        <v>2414</v>
      </c>
      <c r="Z487" s="39">
        <v>0</v>
      </c>
    </row>
    <row r="488" spans="1:26">
      <c r="A488" s="40">
        <v>40940</v>
      </c>
      <c r="B488" s="39" t="s">
        <v>2330</v>
      </c>
      <c r="C488" s="39" t="s">
        <v>2407</v>
      </c>
      <c r="D488" s="39" t="s">
        <v>2403</v>
      </c>
      <c r="E488" s="39" t="s">
        <v>2420</v>
      </c>
      <c r="F488" s="39">
        <v>0</v>
      </c>
      <c r="G488" s="39">
        <v>0</v>
      </c>
      <c r="H488" s="39">
        <v>0</v>
      </c>
      <c r="I488" s="39" t="s">
        <v>2414</v>
      </c>
      <c r="J488" s="39">
        <v>0</v>
      </c>
      <c r="K488" s="39" t="s">
        <v>2414</v>
      </c>
      <c r="L488" s="39" t="s">
        <v>2414</v>
      </c>
      <c r="M488" s="39" t="s">
        <v>2414</v>
      </c>
      <c r="N488" s="39" t="s">
        <v>2414</v>
      </c>
      <c r="O488" s="39" t="s">
        <v>2414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 t="s">
        <v>2414</v>
      </c>
      <c r="Y488" s="39" t="s">
        <v>2414</v>
      </c>
      <c r="Z488" s="39">
        <v>0</v>
      </c>
    </row>
    <row r="489" spans="1:26">
      <c r="A489" s="40">
        <v>40940</v>
      </c>
      <c r="B489" s="39" t="s">
        <v>2330</v>
      </c>
      <c r="C489" s="39" t="s">
        <v>2407</v>
      </c>
      <c r="D489" s="39" t="s">
        <v>2403</v>
      </c>
      <c r="E489" s="39" t="s">
        <v>2421</v>
      </c>
      <c r="F489" s="39">
        <v>0</v>
      </c>
      <c r="G489" s="39">
        <v>0</v>
      </c>
      <c r="H489" s="39">
        <v>0</v>
      </c>
      <c r="I489" s="39" t="s">
        <v>2416</v>
      </c>
      <c r="J489" s="39">
        <v>0</v>
      </c>
      <c r="K489" s="39" t="s">
        <v>2414</v>
      </c>
      <c r="L489" s="39" t="s">
        <v>2414</v>
      </c>
      <c r="M489" s="39" t="s">
        <v>2414</v>
      </c>
      <c r="N489" s="39" t="s">
        <v>2414</v>
      </c>
      <c r="O489" s="39" t="s">
        <v>2414</v>
      </c>
      <c r="P489" s="39">
        <v>0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 t="s">
        <v>2414</v>
      </c>
      <c r="Y489" s="39" t="s">
        <v>2414</v>
      </c>
      <c r="Z489" s="39">
        <v>0</v>
      </c>
    </row>
    <row r="490" spans="1:26">
      <c r="A490" s="40">
        <v>40940</v>
      </c>
      <c r="B490" s="39" t="s">
        <v>2330</v>
      </c>
      <c r="C490" s="39" t="s">
        <v>2407</v>
      </c>
      <c r="D490" s="39" t="s">
        <v>2403</v>
      </c>
      <c r="E490" s="39" t="s">
        <v>2422</v>
      </c>
      <c r="F490" s="39">
        <v>0</v>
      </c>
      <c r="G490" s="39">
        <v>0</v>
      </c>
      <c r="H490" s="39">
        <v>0</v>
      </c>
      <c r="I490" s="39" t="s">
        <v>2414</v>
      </c>
      <c r="J490" s="39">
        <v>0</v>
      </c>
      <c r="K490" s="39" t="s">
        <v>2414</v>
      </c>
      <c r="L490" s="39" t="s">
        <v>2414</v>
      </c>
      <c r="M490" s="39" t="s">
        <v>2414</v>
      </c>
      <c r="N490" s="39" t="s">
        <v>2414</v>
      </c>
      <c r="O490" s="39" t="s">
        <v>2414</v>
      </c>
      <c r="P490" s="39">
        <v>0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 t="s">
        <v>2414</v>
      </c>
      <c r="Y490" s="39" t="s">
        <v>2414</v>
      </c>
      <c r="Z490" s="39">
        <v>0</v>
      </c>
    </row>
    <row r="491" spans="1:26">
      <c r="A491" s="40">
        <v>40940</v>
      </c>
      <c r="B491" s="39" t="s">
        <v>2330</v>
      </c>
      <c r="C491" s="39" t="s">
        <v>2408</v>
      </c>
      <c r="D491" s="39" t="s">
        <v>2403</v>
      </c>
      <c r="E491" s="39" t="s">
        <v>1550</v>
      </c>
      <c r="F491" s="39">
        <v>2</v>
      </c>
      <c r="G491" s="39">
        <v>1</v>
      </c>
      <c r="H491" s="39">
        <v>1</v>
      </c>
      <c r="I491" s="39" t="s">
        <v>2416</v>
      </c>
      <c r="J491" s="39">
        <v>0</v>
      </c>
      <c r="K491" s="39" t="s">
        <v>2414</v>
      </c>
      <c r="L491" s="39" t="s">
        <v>2414</v>
      </c>
      <c r="M491" s="39" t="s">
        <v>2414</v>
      </c>
      <c r="N491" s="39" t="s">
        <v>2414</v>
      </c>
      <c r="O491" s="39" t="s">
        <v>2414</v>
      </c>
      <c r="P491" s="39">
        <v>0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 t="s">
        <v>2414</v>
      </c>
      <c r="Y491" s="39" t="s">
        <v>2414</v>
      </c>
      <c r="Z491" s="39">
        <v>0</v>
      </c>
    </row>
    <row r="492" spans="1:26">
      <c r="A492" s="40">
        <v>40940</v>
      </c>
      <c r="B492" s="39" t="s">
        <v>2330</v>
      </c>
      <c r="C492" s="39" t="s">
        <v>2408</v>
      </c>
      <c r="D492" s="39" t="s">
        <v>2403</v>
      </c>
      <c r="E492" s="39" t="s">
        <v>2420</v>
      </c>
      <c r="F492" s="39">
        <v>5</v>
      </c>
      <c r="G492" s="39">
        <v>1</v>
      </c>
      <c r="H492" s="39">
        <v>4</v>
      </c>
      <c r="I492" s="39" t="s">
        <v>2414</v>
      </c>
      <c r="J492" s="39">
        <v>0</v>
      </c>
      <c r="K492" s="39" t="s">
        <v>2414</v>
      </c>
      <c r="L492" s="39" t="s">
        <v>2414</v>
      </c>
      <c r="M492" s="39" t="s">
        <v>2414</v>
      </c>
      <c r="N492" s="39" t="s">
        <v>2414</v>
      </c>
      <c r="O492" s="39" t="s">
        <v>2414</v>
      </c>
      <c r="P492" s="39">
        <v>0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 t="s">
        <v>2414</v>
      </c>
      <c r="Y492" s="39" t="s">
        <v>2414</v>
      </c>
      <c r="Z492" s="39">
        <v>0</v>
      </c>
    </row>
    <row r="493" spans="1:26">
      <c r="A493" s="40">
        <v>40940</v>
      </c>
      <c r="B493" s="39" t="s">
        <v>2330</v>
      </c>
      <c r="C493" s="39" t="s">
        <v>2408</v>
      </c>
      <c r="D493" s="39" t="s">
        <v>2403</v>
      </c>
      <c r="E493" s="39" t="s">
        <v>2421</v>
      </c>
      <c r="F493" s="39">
        <v>2</v>
      </c>
      <c r="G493" s="39">
        <v>0</v>
      </c>
      <c r="H493" s="39">
        <v>2</v>
      </c>
      <c r="I493" s="39" t="s">
        <v>2416</v>
      </c>
      <c r="J493" s="39">
        <v>0</v>
      </c>
      <c r="K493" s="39" t="s">
        <v>2414</v>
      </c>
      <c r="L493" s="39" t="s">
        <v>2414</v>
      </c>
      <c r="M493" s="39" t="s">
        <v>2414</v>
      </c>
      <c r="N493" s="39" t="s">
        <v>2414</v>
      </c>
      <c r="O493" s="39" t="s">
        <v>2414</v>
      </c>
      <c r="P493" s="39">
        <v>0</v>
      </c>
      <c r="Q493" s="39">
        <v>0</v>
      </c>
      <c r="R493" s="39">
        <v>0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 t="s">
        <v>2414</v>
      </c>
      <c r="Y493" s="39" t="s">
        <v>2414</v>
      </c>
      <c r="Z493" s="39">
        <v>0</v>
      </c>
    </row>
    <row r="494" spans="1:26">
      <c r="A494" s="40">
        <v>40940</v>
      </c>
      <c r="B494" s="39" t="s">
        <v>2330</v>
      </c>
      <c r="C494" s="39" t="s">
        <v>2408</v>
      </c>
      <c r="D494" s="39" t="s">
        <v>2403</v>
      </c>
      <c r="E494" s="39" t="s">
        <v>2422</v>
      </c>
      <c r="F494" s="39">
        <v>3</v>
      </c>
      <c r="G494" s="39">
        <v>1</v>
      </c>
      <c r="H494" s="39">
        <v>2</v>
      </c>
      <c r="I494" s="39" t="s">
        <v>2414</v>
      </c>
      <c r="J494" s="39">
        <v>0</v>
      </c>
      <c r="K494" s="39" t="s">
        <v>2414</v>
      </c>
      <c r="L494" s="39" t="s">
        <v>2414</v>
      </c>
      <c r="M494" s="39" t="s">
        <v>2414</v>
      </c>
      <c r="N494" s="39" t="s">
        <v>2414</v>
      </c>
      <c r="O494" s="39" t="s">
        <v>2414</v>
      </c>
      <c r="P494" s="39">
        <v>0</v>
      </c>
      <c r="Q494" s="39">
        <v>0</v>
      </c>
      <c r="R494" s="39">
        <v>0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 t="s">
        <v>2414</v>
      </c>
      <c r="Y494" s="39" t="s">
        <v>2414</v>
      </c>
      <c r="Z494" s="39">
        <v>0</v>
      </c>
    </row>
    <row r="495" spans="1:26">
      <c r="A495" s="40">
        <v>40940</v>
      </c>
      <c r="B495" s="39" t="s">
        <v>2330</v>
      </c>
      <c r="C495" s="39" t="s">
        <v>2409</v>
      </c>
      <c r="D495" s="39" t="s">
        <v>2403</v>
      </c>
      <c r="E495" s="39" t="s">
        <v>1550</v>
      </c>
      <c r="F495" s="39">
        <v>2</v>
      </c>
      <c r="G495" s="39">
        <v>1</v>
      </c>
      <c r="H495" s="39">
        <v>1</v>
      </c>
      <c r="I495" s="39" t="s">
        <v>2416</v>
      </c>
      <c r="J495" s="39">
        <v>0</v>
      </c>
      <c r="K495" s="39" t="s">
        <v>2414</v>
      </c>
      <c r="L495" s="39" t="s">
        <v>2414</v>
      </c>
      <c r="M495" s="39" t="s">
        <v>2414</v>
      </c>
      <c r="N495" s="39" t="s">
        <v>2414</v>
      </c>
      <c r="O495" s="39" t="s">
        <v>2414</v>
      </c>
      <c r="P495" s="39">
        <v>0</v>
      </c>
      <c r="Q495" s="39">
        <v>0</v>
      </c>
      <c r="R495" s="39">
        <v>0</v>
      </c>
      <c r="S495" s="39">
        <v>0</v>
      </c>
      <c r="T495" s="39">
        <v>0</v>
      </c>
      <c r="U495" s="39">
        <v>0</v>
      </c>
      <c r="V495" s="39">
        <v>0</v>
      </c>
      <c r="W495" s="39">
        <v>0</v>
      </c>
      <c r="X495" s="39" t="s">
        <v>2414</v>
      </c>
      <c r="Y495" s="39" t="s">
        <v>2414</v>
      </c>
      <c r="Z495" s="39">
        <v>0</v>
      </c>
    </row>
    <row r="496" spans="1:26">
      <c r="A496" s="40">
        <v>40940</v>
      </c>
      <c r="B496" s="39" t="s">
        <v>2330</v>
      </c>
      <c r="C496" s="39" t="s">
        <v>2409</v>
      </c>
      <c r="D496" s="39" t="s">
        <v>2403</v>
      </c>
      <c r="E496" s="39" t="s">
        <v>2420</v>
      </c>
      <c r="F496" s="39">
        <v>5</v>
      </c>
      <c r="G496" s="39">
        <v>1</v>
      </c>
      <c r="H496" s="39">
        <v>4</v>
      </c>
      <c r="I496" s="39" t="s">
        <v>2414</v>
      </c>
      <c r="J496" s="39">
        <v>0</v>
      </c>
      <c r="K496" s="39" t="s">
        <v>2414</v>
      </c>
      <c r="L496" s="39" t="s">
        <v>2414</v>
      </c>
      <c r="M496" s="39" t="s">
        <v>2414</v>
      </c>
      <c r="N496" s="39" t="s">
        <v>2414</v>
      </c>
      <c r="O496" s="39" t="s">
        <v>2414</v>
      </c>
      <c r="P496" s="39">
        <v>0</v>
      </c>
      <c r="Q496" s="39">
        <v>0</v>
      </c>
      <c r="R496" s="39">
        <v>0</v>
      </c>
      <c r="S496" s="39">
        <v>0</v>
      </c>
      <c r="T496" s="39">
        <v>0</v>
      </c>
      <c r="U496" s="39">
        <v>0</v>
      </c>
      <c r="V496" s="39">
        <v>0</v>
      </c>
      <c r="W496" s="39">
        <v>0</v>
      </c>
      <c r="X496" s="39" t="s">
        <v>2414</v>
      </c>
      <c r="Y496" s="39" t="s">
        <v>2414</v>
      </c>
      <c r="Z496" s="39">
        <v>0</v>
      </c>
    </row>
    <row r="497" spans="1:26">
      <c r="A497" s="40">
        <v>40940</v>
      </c>
      <c r="B497" s="39" t="s">
        <v>2330</v>
      </c>
      <c r="C497" s="39" t="s">
        <v>2409</v>
      </c>
      <c r="D497" s="39" t="s">
        <v>2403</v>
      </c>
      <c r="E497" s="39" t="s">
        <v>2421</v>
      </c>
      <c r="F497" s="39">
        <v>2</v>
      </c>
      <c r="G497" s="39">
        <v>0</v>
      </c>
      <c r="H497" s="39">
        <v>2</v>
      </c>
      <c r="I497" s="39" t="s">
        <v>2416</v>
      </c>
      <c r="J497" s="39">
        <v>0</v>
      </c>
      <c r="K497" s="39" t="s">
        <v>2414</v>
      </c>
      <c r="L497" s="39" t="s">
        <v>2414</v>
      </c>
      <c r="M497" s="39" t="s">
        <v>2414</v>
      </c>
      <c r="N497" s="39" t="s">
        <v>2414</v>
      </c>
      <c r="O497" s="39" t="s">
        <v>2414</v>
      </c>
      <c r="P497" s="39">
        <v>0</v>
      </c>
      <c r="Q497" s="39">
        <v>0</v>
      </c>
      <c r="R497" s="39">
        <v>0</v>
      </c>
      <c r="S497" s="39">
        <v>0</v>
      </c>
      <c r="T497" s="39">
        <v>0</v>
      </c>
      <c r="U497" s="39">
        <v>0</v>
      </c>
      <c r="V497" s="39">
        <v>0</v>
      </c>
      <c r="W497" s="39">
        <v>0</v>
      </c>
      <c r="X497" s="39" t="s">
        <v>2414</v>
      </c>
      <c r="Y497" s="39" t="s">
        <v>2414</v>
      </c>
      <c r="Z497" s="39">
        <v>0</v>
      </c>
    </row>
    <row r="498" spans="1:26">
      <c r="A498" s="40">
        <v>40940</v>
      </c>
      <c r="B498" s="39" t="s">
        <v>2330</v>
      </c>
      <c r="C498" s="39" t="s">
        <v>2409</v>
      </c>
      <c r="D498" s="39" t="s">
        <v>2403</v>
      </c>
      <c r="E498" s="39" t="s">
        <v>2422</v>
      </c>
      <c r="F498" s="39">
        <v>3</v>
      </c>
      <c r="G498" s="39">
        <v>1</v>
      </c>
      <c r="H498" s="39">
        <v>2</v>
      </c>
      <c r="I498" s="39" t="s">
        <v>2414</v>
      </c>
      <c r="J498" s="39">
        <v>0</v>
      </c>
      <c r="K498" s="39" t="s">
        <v>2414</v>
      </c>
      <c r="L498" s="39" t="s">
        <v>2414</v>
      </c>
      <c r="M498" s="39" t="s">
        <v>2414</v>
      </c>
      <c r="N498" s="39" t="s">
        <v>2414</v>
      </c>
      <c r="O498" s="39" t="s">
        <v>2414</v>
      </c>
      <c r="P498" s="39">
        <v>0</v>
      </c>
      <c r="Q498" s="39">
        <v>0</v>
      </c>
      <c r="R498" s="39">
        <v>0</v>
      </c>
      <c r="S498" s="39">
        <v>0</v>
      </c>
      <c r="T498" s="39">
        <v>0</v>
      </c>
      <c r="U498" s="39">
        <v>0</v>
      </c>
      <c r="V498" s="39">
        <v>0</v>
      </c>
      <c r="W498" s="39">
        <v>0</v>
      </c>
      <c r="X498" s="39" t="s">
        <v>2414</v>
      </c>
      <c r="Y498" s="39" t="s">
        <v>2414</v>
      </c>
      <c r="Z498" s="39">
        <v>0</v>
      </c>
    </row>
    <row r="499" spans="1:26">
      <c r="A499" s="40">
        <v>40940</v>
      </c>
      <c r="B499" s="39" t="s">
        <v>2330</v>
      </c>
      <c r="C499" s="39" t="s">
        <v>2409</v>
      </c>
      <c r="D499" s="39" t="s">
        <v>2410</v>
      </c>
      <c r="E499" s="39" t="s">
        <v>1550</v>
      </c>
      <c r="F499" s="39">
        <v>0</v>
      </c>
      <c r="G499" s="39">
        <v>0</v>
      </c>
      <c r="H499" s="39">
        <v>0</v>
      </c>
      <c r="I499" s="39" t="s">
        <v>2416</v>
      </c>
      <c r="J499" s="39">
        <v>0</v>
      </c>
      <c r="K499" s="39" t="s">
        <v>2414</v>
      </c>
      <c r="L499" s="39" t="s">
        <v>2414</v>
      </c>
      <c r="M499" s="39" t="s">
        <v>2414</v>
      </c>
      <c r="N499" s="39" t="s">
        <v>2414</v>
      </c>
      <c r="O499" s="39" t="s">
        <v>2414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 t="s">
        <v>2414</v>
      </c>
      <c r="Y499" s="39" t="s">
        <v>2414</v>
      </c>
      <c r="Z499" s="39">
        <v>0</v>
      </c>
    </row>
    <row r="500" spans="1:26">
      <c r="A500" s="40">
        <v>40940</v>
      </c>
      <c r="B500" s="39" t="s">
        <v>2330</v>
      </c>
      <c r="C500" s="39" t="s">
        <v>2409</v>
      </c>
      <c r="D500" s="39" t="s">
        <v>2410</v>
      </c>
      <c r="E500" s="39" t="s">
        <v>2420</v>
      </c>
      <c r="F500" s="39">
        <v>0</v>
      </c>
      <c r="G500" s="39">
        <v>0</v>
      </c>
      <c r="H500" s="39">
        <v>0</v>
      </c>
      <c r="I500" s="39" t="s">
        <v>2414</v>
      </c>
      <c r="J500" s="39">
        <v>0</v>
      </c>
      <c r="K500" s="39" t="s">
        <v>2414</v>
      </c>
      <c r="L500" s="39" t="s">
        <v>2414</v>
      </c>
      <c r="M500" s="39" t="s">
        <v>2414</v>
      </c>
      <c r="N500" s="39" t="s">
        <v>2414</v>
      </c>
      <c r="O500" s="39" t="s">
        <v>2414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 t="s">
        <v>2414</v>
      </c>
      <c r="Y500" s="39" t="s">
        <v>2414</v>
      </c>
      <c r="Z500" s="39">
        <v>0</v>
      </c>
    </row>
    <row r="501" spans="1:26">
      <c r="A501" s="40">
        <v>40940</v>
      </c>
      <c r="B501" s="39" t="s">
        <v>2330</v>
      </c>
      <c r="C501" s="39" t="s">
        <v>2409</v>
      </c>
      <c r="D501" s="39" t="s">
        <v>2410</v>
      </c>
      <c r="E501" s="39" t="s">
        <v>2421</v>
      </c>
      <c r="F501" s="39">
        <v>0</v>
      </c>
      <c r="G501" s="39">
        <v>0</v>
      </c>
      <c r="H501" s="39">
        <v>0</v>
      </c>
      <c r="I501" s="39" t="s">
        <v>2416</v>
      </c>
      <c r="J501" s="39">
        <v>0</v>
      </c>
      <c r="K501" s="39" t="s">
        <v>2414</v>
      </c>
      <c r="L501" s="39" t="s">
        <v>2414</v>
      </c>
      <c r="M501" s="39" t="s">
        <v>2414</v>
      </c>
      <c r="N501" s="39" t="s">
        <v>2414</v>
      </c>
      <c r="O501" s="39" t="s">
        <v>2414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 t="s">
        <v>2414</v>
      </c>
      <c r="Y501" s="39" t="s">
        <v>2414</v>
      </c>
      <c r="Z501" s="39">
        <v>0</v>
      </c>
    </row>
    <row r="502" spans="1:26">
      <c r="A502" s="40">
        <v>40940</v>
      </c>
      <c r="B502" s="39" t="s">
        <v>2330</v>
      </c>
      <c r="C502" s="39" t="s">
        <v>2409</v>
      </c>
      <c r="D502" s="39" t="s">
        <v>2410</v>
      </c>
      <c r="E502" s="39" t="s">
        <v>2422</v>
      </c>
      <c r="F502" s="39">
        <v>0</v>
      </c>
      <c r="G502" s="39">
        <v>0</v>
      </c>
      <c r="H502" s="39">
        <v>0</v>
      </c>
      <c r="I502" s="39" t="s">
        <v>2414</v>
      </c>
      <c r="J502" s="39">
        <v>0</v>
      </c>
      <c r="K502" s="39" t="s">
        <v>2414</v>
      </c>
      <c r="L502" s="39" t="s">
        <v>2414</v>
      </c>
      <c r="M502" s="39" t="s">
        <v>2414</v>
      </c>
      <c r="N502" s="39" t="s">
        <v>2414</v>
      </c>
      <c r="O502" s="39" t="s">
        <v>2414</v>
      </c>
      <c r="P502" s="39">
        <v>0</v>
      </c>
      <c r="Q502" s="39">
        <v>0</v>
      </c>
      <c r="R502" s="39">
        <v>0</v>
      </c>
      <c r="S502" s="39">
        <v>0</v>
      </c>
      <c r="T502" s="39">
        <v>0</v>
      </c>
      <c r="U502" s="39">
        <v>0</v>
      </c>
      <c r="V502" s="39">
        <v>0</v>
      </c>
      <c r="W502" s="39">
        <v>0</v>
      </c>
      <c r="X502" s="39" t="s">
        <v>2414</v>
      </c>
      <c r="Y502" s="39" t="s">
        <v>2414</v>
      </c>
      <c r="Z502" s="39">
        <v>0</v>
      </c>
    </row>
    <row r="503" spans="1:26">
      <c r="A503" s="40">
        <v>40940</v>
      </c>
      <c r="B503" s="39" t="s">
        <v>2330</v>
      </c>
      <c r="C503" s="39" t="s">
        <v>2409</v>
      </c>
      <c r="D503" s="39" t="s">
        <v>2411</v>
      </c>
      <c r="E503" s="39" t="s">
        <v>1550</v>
      </c>
      <c r="F503" s="39">
        <v>0</v>
      </c>
      <c r="G503" s="39">
        <v>0</v>
      </c>
      <c r="H503" s="39">
        <v>0</v>
      </c>
      <c r="I503" s="39" t="s">
        <v>2416</v>
      </c>
      <c r="J503" s="39">
        <v>0</v>
      </c>
      <c r="K503" s="39" t="s">
        <v>2414</v>
      </c>
      <c r="L503" s="39" t="s">
        <v>2414</v>
      </c>
      <c r="M503" s="39" t="s">
        <v>2414</v>
      </c>
      <c r="N503" s="39" t="s">
        <v>2414</v>
      </c>
      <c r="O503" s="39" t="s">
        <v>2414</v>
      </c>
      <c r="P503" s="39">
        <v>0</v>
      </c>
      <c r="Q503" s="39">
        <v>0</v>
      </c>
      <c r="R503" s="39">
        <v>0</v>
      </c>
      <c r="S503" s="39">
        <v>0</v>
      </c>
      <c r="T503" s="39">
        <v>0</v>
      </c>
      <c r="U503" s="39">
        <v>0</v>
      </c>
      <c r="V503" s="39">
        <v>0</v>
      </c>
      <c r="W503" s="39">
        <v>0</v>
      </c>
      <c r="X503" s="39" t="s">
        <v>2414</v>
      </c>
      <c r="Y503" s="39" t="s">
        <v>2414</v>
      </c>
      <c r="Z503" s="39">
        <v>0</v>
      </c>
    </row>
    <row r="504" spans="1:26">
      <c r="A504" s="40">
        <v>40940</v>
      </c>
      <c r="B504" s="39" t="s">
        <v>2330</v>
      </c>
      <c r="C504" s="39" t="s">
        <v>2409</v>
      </c>
      <c r="D504" s="39" t="s">
        <v>2411</v>
      </c>
      <c r="E504" s="39" t="s">
        <v>2420</v>
      </c>
      <c r="F504" s="39">
        <v>0</v>
      </c>
      <c r="G504" s="39">
        <v>0</v>
      </c>
      <c r="H504" s="39">
        <v>0</v>
      </c>
      <c r="I504" s="39" t="s">
        <v>2414</v>
      </c>
      <c r="J504" s="39">
        <v>0</v>
      </c>
      <c r="K504" s="39" t="s">
        <v>2414</v>
      </c>
      <c r="L504" s="39" t="s">
        <v>2414</v>
      </c>
      <c r="M504" s="39" t="s">
        <v>2414</v>
      </c>
      <c r="N504" s="39" t="s">
        <v>2414</v>
      </c>
      <c r="O504" s="39" t="s">
        <v>2414</v>
      </c>
      <c r="P504" s="39">
        <v>0</v>
      </c>
      <c r="Q504" s="39">
        <v>0</v>
      </c>
      <c r="R504" s="39">
        <v>0</v>
      </c>
      <c r="S504" s="39">
        <v>0</v>
      </c>
      <c r="T504" s="39">
        <v>0</v>
      </c>
      <c r="U504" s="39">
        <v>0</v>
      </c>
      <c r="V504" s="39">
        <v>0</v>
      </c>
      <c r="W504" s="39">
        <v>0</v>
      </c>
      <c r="X504" s="39" t="s">
        <v>2414</v>
      </c>
      <c r="Y504" s="39" t="s">
        <v>2414</v>
      </c>
      <c r="Z504" s="39">
        <v>0</v>
      </c>
    </row>
    <row r="505" spans="1:26">
      <c r="A505" s="40">
        <v>40940</v>
      </c>
      <c r="B505" s="39" t="s">
        <v>2330</v>
      </c>
      <c r="C505" s="39" t="s">
        <v>2409</v>
      </c>
      <c r="D505" s="39" t="s">
        <v>2411</v>
      </c>
      <c r="E505" s="39" t="s">
        <v>2421</v>
      </c>
      <c r="F505" s="39">
        <v>0</v>
      </c>
      <c r="G505" s="39">
        <v>0</v>
      </c>
      <c r="H505" s="39">
        <v>0</v>
      </c>
      <c r="I505" s="39" t="s">
        <v>2416</v>
      </c>
      <c r="J505" s="39">
        <v>0</v>
      </c>
      <c r="K505" s="39" t="s">
        <v>2414</v>
      </c>
      <c r="L505" s="39" t="s">
        <v>2414</v>
      </c>
      <c r="M505" s="39" t="s">
        <v>2414</v>
      </c>
      <c r="N505" s="39" t="s">
        <v>2414</v>
      </c>
      <c r="O505" s="39" t="s">
        <v>2414</v>
      </c>
      <c r="P505" s="39">
        <v>0</v>
      </c>
      <c r="Q505" s="39">
        <v>0</v>
      </c>
      <c r="R505" s="39">
        <v>0</v>
      </c>
      <c r="S505" s="39">
        <v>0</v>
      </c>
      <c r="T505" s="39">
        <v>0</v>
      </c>
      <c r="U505" s="39">
        <v>0</v>
      </c>
      <c r="V505" s="39">
        <v>0</v>
      </c>
      <c r="W505" s="39">
        <v>0</v>
      </c>
      <c r="X505" s="39" t="s">
        <v>2414</v>
      </c>
      <c r="Y505" s="39" t="s">
        <v>2414</v>
      </c>
      <c r="Z505" s="39">
        <v>0</v>
      </c>
    </row>
    <row r="506" spans="1:26">
      <c r="A506" s="40">
        <v>40940</v>
      </c>
      <c r="B506" s="39" t="s">
        <v>2330</v>
      </c>
      <c r="C506" s="39" t="s">
        <v>2409</v>
      </c>
      <c r="D506" s="39" t="s">
        <v>2411</v>
      </c>
      <c r="E506" s="39" t="s">
        <v>2422</v>
      </c>
      <c r="F506" s="39">
        <v>0</v>
      </c>
      <c r="G506" s="39">
        <v>0</v>
      </c>
      <c r="H506" s="39">
        <v>0</v>
      </c>
      <c r="I506" s="39" t="s">
        <v>2414</v>
      </c>
      <c r="J506" s="39">
        <v>0</v>
      </c>
      <c r="K506" s="39" t="s">
        <v>2414</v>
      </c>
      <c r="L506" s="39" t="s">
        <v>2414</v>
      </c>
      <c r="M506" s="39" t="s">
        <v>2414</v>
      </c>
      <c r="N506" s="39" t="s">
        <v>2414</v>
      </c>
      <c r="O506" s="39" t="s">
        <v>2414</v>
      </c>
      <c r="P506" s="39">
        <v>0</v>
      </c>
      <c r="Q506" s="39">
        <v>0</v>
      </c>
      <c r="R506" s="39">
        <v>0</v>
      </c>
      <c r="S506" s="39">
        <v>0</v>
      </c>
      <c r="T506" s="39">
        <v>0</v>
      </c>
      <c r="U506" s="39">
        <v>0</v>
      </c>
      <c r="V506" s="39">
        <v>0</v>
      </c>
      <c r="W506" s="39">
        <v>0</v>
      </c>
      <c r="X506" s="39" t="s">
        <v>2414</v>
      </c>
      <c r="Y506" s="39" t="s">
        <v>2414</v>
      </c>
      <c r="Z506" s="39">
        <v>0</v>
      </c>
    </row>
    <row r="507" spans="1:26">
      <c r="A507" s="40">
        <v>40940</v>
      </c>
      <c r="B507" s="39" t="s">
        <v>2330</v>
      </c>
      <c r="C507" s="39" t="s">
        <v>1523</v>
      </c>
      <c r="D507" s="39" t="s">
        <v>2403</v>
      </c>
      <c r="E507" s="39" t="s">
        <v>1550</v>
      </c>
      <c r="F507" s="39">
        <v>0</v>
      </c>
      <c r="G507" s="39">
        <v>0</v>
      </c>
      <c r="H507" s="39">
        <v>0</v>
      </c>
      <c r="I507" s="39" t="s">
        <v>2416</v>
      </c>
      <c r="J507" s="39">
        <v>0</v>
      </c>
      <c r="K507" s="39" t="s">
        <v>2414</v>
      </c>
      <c r="L507" s="39" t="s">
        <v>2414</v>
      </c>
      <c r="M507" s="39" t="s">
        <v>2414</v>
      </c>
      <c r="N507" s="39" t="s">
        <v>2414</v>
      </c>
      <c r="O507" s="39" t="s">
        <v>2414</v>
      </c>
      <c r="P507" s="39">
        <v>0</v>
      </c>
      <c r="Q507" s="39">
        <v>0</v>
      </c>
      <c r="R507" s="39">
        <v>0</v>
      </c>
      <c r="S507" s="39">
        <v>0</v>
      </c>
      <c r="T507" s="39">
        <v>0</v>
      </c>
      <c r="U507" s="39">
        <v>0</v>
      </c>
      <c r="V507" s="39">
        <v>0</v>
      </c>
      <c r="W507" s="39">
        <v>0</v>
      </c>
      <c r="X507" s="39" t="s">
        <v>2414</v>
      </c>
      <c r="Y507" s="39" t="s">
        <v>2414</v>
      </c>
      <c r="Z507" s="39">
        <v>0</v>
      </c>
    </row>
    <row r="508" spans="1:26">
      <c r="A508" s="40">
        <v>40940</v>
      </c>
      <c r="B508" s="39" t="s">
        <v>2330</v>
      </c>
      <c r="C508" s="39" t="s">
        <v>1523</v>
      </c>
      <c r="D508" s="39" t="s">
        <v>2403</v>
      </c>
      <c r="E508" s="39" t="s">
        <v>2420</v>
      </c>
      <c r="F508" s="39">
        <v>0</v>
      </c>
      <c r="G508" s="39">
        <v>0</v>
      </c>
      <c r="H508" s="39">
        <v>0</v>
      </c>
      <c r="I508" s="39" t="s">
        <v>2414</v>
      </c>
      <c r="J508" s="39">
        <v>0</v>
      </c>
      <c r="K508" s="39" t="s">
        <v>2414</v>
      </c>
      <c r="L508" s="39" t="s">
        <v>2414</v>
      </c>
      <c r="M508" s="39" t="s">
        <v>2414</v>
      </c>
      <c r="N508" s="39" t="s">
        <v>2414</v>
      </c>
      <c r="O508" s="39" t="s">
        <v>2414</v>
      </c>
      <c r="P508" s="39">
        <v>0</v>
      </c>
      <c r="Q508" s="39">
        <v>0</v>
      </c>
      <c r="R508" s="39">
        <v>0</v>
      </c>
      <c r="S508" s="39">
        <v>0</v>
      </c>
      <c r="T508" s="39">
        <v>0</v>
      </c>
      <c r="U508" s="39">
        <v>0</v>
      </c>
      <c r="V508" s="39">
        <v>0</v>
      </c>
      <c r="W508" s="39">
        <v>0</v>
      </c>
      <c r="X508" s="39" t="s">
        <v>2414</v>
      </c>
      <c r="Y508" s="39" t="s">
        <v>2414</v>
      </c>
      <c r="Z508" s="39">
        <v>0</v>
      </c>
    </row>
    <row r="509" spans="1:26">
      <c r="A509" s="40">
        <v>40940</v>
      </c>
      <c r="B509" s="39" t="s">
        <v>2330</v>
      </c>
      <c r="C509" s="39" t="s">
        <v>1523</v>
      </c>
      <c r="D509" s="39" t="s">
        <v>2403</v>
      </c>
      <c r="E509" s="39" t="s">
        <v>2421</v>
      </c>
      <c r="F509" s="39">
        <v>0</v>
      </c>
      <c r="G509" s="39">
        <v>0</v>
      </c>
      <c r="H509" s="39">
        <v>0</v>
      </c>
      <c r="I509" s="39" t="s">
        <v>2416</v>
      </c>
      <c r="J509" s="39">
        <v>0</v>
      </c>
      <c r="K509" s="39" t="s">
        <v>2414</v>
      </c>
      <c r="L509" s="39" t="s">
        <v>2414</v>
      </c>
      <c r="M509" s="39" t="s">
        <v>2414</v>
      </c>
      <c r="N509" s="39" t="s">
        <v>2414</v>
      </c>
      <c r="O509" s="39" t="s">
        <v>2414</v>
      </c>
      <c r="P509" s="39">
        <v>0</v>
      </c>
      <c r="Q509" s="39">
        <v>0</v>
      </c>
      <c r="R509" s="39">
        <v>0</v>
      </c>
      <c r="S509" s="39">
        <v>0</v>
      </c>
      <c r="T509" s="39">
        <v>0</v>
      </c>
      <c r="U509" s="39">
        <v>0</v>
      </c>
      <c r="V509" s="39">
        <v>0</v>
      </c>
      <c r="W509" s="39">
        <v>0</v>
      </c>
      <c r="X509" s="39" t="s">
        <v>2414</v>
      </c>
      <c r="Y509" s="39" t="s">
        <v>2414</v>
      </c>
      <c r="Z509" s="39">
        <v>0</v>
      </c>
    </row>
    <row r="510" spans="1:26">
      <c r="A510" s="40">
        <v>40940</v>
      </c>
      <c r="B510" s="39" t="s">
        <v>2330</v>
      </c>
      <c r="C510" s="39" t="s">
        <v>1523</v>
      </c>
      <c r="D510" s="39" t="s">
        <v>2403</v>
      </c>
      <c r="E510" s="39" t="s">
        <v>2422</v>
      </c>
      <c r="F510" s="39">
        <v>0</v>
      </c>
      <c r="G510" s="39">
        <v>0</v>
      </c>
      <c r="H510" s="39">
        <v>0</v>
      </c>
      <c r="I510" s="39" t="s">
        <v>2414</v>
      </c>
      <c r="J510" s="39">
        <v>0</v>
      </c>
      <c r="K510" s="39" t="s">
        <v>2414</v>
      </c>
      <c r="L510" s="39" t="s">
        <v>2414</v>
      </c>
      <c r="M510" s="39" t="s">
        <v>2414</v>
      </c>
      <c r="N510" s="39" t="s">
        <v>2414</v>
      </c>
      <c r="O510" s="39" t="s">
        <v>2414</v>
      </c>
      <c r="P510" s="39">
        <v>0</v>
      </c>
      <c r="Q510" s="39">
        <v>0</v>
      </c>
      <c r="R510" s="39">
        <v>0</v>
      </c>
      <c r="S510" s="39">
        <v>0</v>
      </c>
      <c r="T510" s="39">
        <v>0</v>
      </c>
      <c r="U510" s="39">
        <v>0</v>
      </c>
      <c r="V510" s="39">
        <v>0</v>
      </c>
      <c r="W510" s="39">
        <v>0</v>
      </c>
      <c r="X510" s="39" t="s">
        <v>2414</v>
      </c>
      <c r="Y510" s="39" t="s">
        <v>2414</v>
      </c>
      <c r="Z510" s="39">
        <v>0</v>
      </c>
    </row>
    <row r="511" spans="1:26">
      <c r="A511" s="40">
        <v>40940</v>
      </c>
      <c r="B511" s="39" t="s">
        <v>2328</v>
      </c>
      <c r="C511" s="39" t="s">
        <v>2407</v>
      </c>
      <c r="D511" s="39" t="s">
        <v>2403</v>
      </c>
      <c r="E511" s="39" t="s">
        <v>1550</v>
      </c>
      <c r="F511" s="39">
        <v>0</v>
      </c>
      <c r="G511" s="39">
        <v>0</v>
      </c>
      <c r="H511" s="39">
        <v>0</v>
      </c>
      <c r="I511" s="39" t="s">
        <v>2416</v>
      </c>
      <c r="J511" s="39">
        <v>0</v>
      </c>
      <c r="K511" s="39" t="s">
        <v>2414</v>
      </c>
      <c r="L511" s="39" t="s">
        <v>2414</v>
      </c>
      <c r="M511" s="39" t="s">
        <v>2414</v>
      </c>
      <c r="N511" s="39" t="s">
        <v>2414</v>
      </c>
      <c r="O511" s="39" t="s">
        <v>2414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 t="s">
        <v>2414</v>
      </c>
      <c r="Y511" s="39" t="s">
        <v>2414</v>
      </c>
      <c r="Z511" s="39">
        <v>0</v>
      </c>
    </row>
    <row r="512" spans="1:26">
      <c r="A512" s="40">
        <v>40940</v>
      </c>
      <c r="B512" s="39" t="s">
        <v>2328</v>
      </c>
      <c r="C512" s="39" t="s">
        <v>2407</v>
      </c>
      <c r="D512" s="39" t="s">
        <v>2403</v>
      </c>
      <c r="E512" s="39" t="s">
        <v>2420</v>
      </c>
      <c r="F512" s="39">
        <v>0</v>
      </c>
      <c r="G512" s="39">
        <v>0</v>
      </c>
      <c r="H512" s="39">
        <v>0</v>
      </c>
      <c r="I512" s="39" t="s">
        <v>2414</v>
      </c>
      <c r="J512" s="39">
        <v>0</v>
      </c>
      <c r="K512" s="39" t="s">
        <v>2414</v>
      </c>
      <c r="L512" s="39" t="s">
        <v>2414</v>
      </c>
      <c r="M512" s="39" t="s">
        <v>2414</v>
      </c>
      <c r="N512" s="39" t="s">
        <v>2414</v>
      </c>
      <c r="O512" s="39" t="s">
        <v>2414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 t="s">
        <v>2414</v>
      </c>
      <c r="Y512" s="39" t="s">
        <v>2414</v>
      </c>
      <c r="Z512" s="39">
        <v>0</v>
      </c>
    </row>
    <row r="513" spans="1:26">
      <c r="A513" s="40">
        <v>40940</v>
      </c>
      <c r="B513" s="39" t="s">
        <v>2328</v>
      </c>
      <c r="C513" s="39" t="s">
        <v>2407</v>
      </c>
      <c r="D513" s="39" t="s">
        <v>2403</v>
      </c>
      <c r="E513" s="39" t="s">
        <v>2421</v>
      </c>
      <c r="F513" s="39">
        <v>0</v>
      </c>
      <c r="G513" s="39">
        <v>0</v>
      </c>
      <c r="H513" s="39">
        <v>0</v>
      </c>
      <c r="I513" s="39" t="s">
        <v>2416</v>
      </c>
      <c r="J513" s="39">
        <v>0</v>
      </c>
      <c r="K513" s="39" t="s">
        <v>2414</v>
      </c>
      <c r="L513" s="39" t="s">
        <v>2414</v>
      </c>
      <c r="M513" s="39" t="s">
        <v>2414</v>
      </c>
      <c r="N513" s="39" t="s">
        <v>2414</v>
      </c>
      <c r="O513" s="39" t="s">
        <v>2414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 t="s">
        <v>2414</v>
      </c>
      <c r="Y513" s="39" t="s">
        <v>2414</v>
      </c>
      <c r="Z513" s="39">
        <v>0</v>
      </c>
    </row>
    <row r="514" spans="1:26">
      <c r="A514" s="40">
        <v>40940</v>
      </c>
      <c r="B514" s="39" t="s">
        <v>2328</v>
      </c>
      <c r="C514" s="39" t="s">
        <v>2407</v>
      </c>
      <c r="D514" s="39" t="s">
        <v>2403</v>
      </c>
      <c r="E514" s="39" t="s">
        <v>2422</v>
      </c>
      <c r="F514" s="39">
        <v>0</v>
      </c>
      <c r="G514" s="39">
        <v>0</v>
      </c>
      <c r="H514" s="39">
        <v>0</v>
      </c>
      <c r="I514" s="39" t="s">
        <v>2414</v>
      </c>
      <c r="J514" s="39">
        <v>0</v>
      </c>
      <c r="K514" s="39" t="s">
        <v>2414</v>
      </c>
      <c r="L514" s="39" t="s">
        <v>2414</v>
      </c>
      <c r="M514" s="39" t="s">
        <v>2414</v>
      </c>
      <c r="N514" s="39" t="s">
        <v>2414</v>
      </c>
      <c r="O514" s="39" t="s">
        <v>2414</v>
      </c>
      <c r="P514" s="39">
        <v>0</v>
      </c>
      <c r="Q514" s="39">
        <v>0</v>
      </c>
      <c r="R514" s="39">
        <v>0</v>
      </c>
      <c r="S514" s="39">
        <v>0</v>
      </c>
      <c r="T514" s="39">
        <v>0</v>
      </c>
      <c r="U514" s="39">
        <v>0</v>
      </c>
      <c r="V514" s="39">
        <v>0</v>
      </c>
      <c r="W514" s="39">
        <v>0</v>
      </c>
      <c r="X514" s="39" t="s">
        <v>2414</v>
      </c>
      <c r="Y514" s="39" t="s">
        <v>2414</v>
      </c>
      <c r="Z514" s="39">
        <v>0</v>
      </c>
    </row>
    <row r="515" spans="1:26">
      <c r="A515" s="40">
        <v>40940</v>
      </c>
      <c r="B515" s="39" t="s">
        <v>2328</v>
      </c>
      <c r="C515" s="39" t="s">
        <v>2408</v>
      </c>
      <c r="D515" s="39" t="s">
        <v>2403</v>
      </c>
      <c r="E515" s="39" t="s">
        <v>1550</v>
      </c>
      <c r="F515" s="39">
        <v>0</v>
      </c>
      <c r="G515" s="39">
        <v>0</v>
      </c>
      <c r="H515" s="39">
        <v>0</v>
      </c>
      <c r="I515" s="39" t="s">
        <v>2416</v>
      </c>
      <c r="J515" s="39">
        <v>0</v>
      </c>
      <c r="K515" s="39" t="s">
        <v>2414</v>
      </c>
      <c r="L515" s="39" t="s">
        <v>2414</v>
      </c>
      <c r="M515" s="39" t="s">
        <v>2414</v>
      </c>
      <c r="N515" s="39" t="s">
        <v>2414</v>
      </c>
      <c r="O515" s="39" t="s">
        <v>2414</v>
      </c>
      <c r="P515" s="39">
        <v>0</v>
      </c>
      <c r="Q515" s="39">
        <v>0</v>
      </c>
      <c r="R515" s="39">
        <v>0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 t="s">
        <v>2414</v>
      </c>
      <c r="Y515" s="39" t="s">
        <v>2414</v>
      </c>
      <c r="Z515" s="39">
        <v>0</v>
      </c>
    </row>
    <row r="516" spans="1:26">
      <c r="A516" s="40">
        <v>40940</v>
      </c>
      <c r="B516" s="39" t="s">
        <v>2328</v>
      </c>
      <c r="C516" s="39" t="s">
        <v>2408</v>
      </c>
      <c r="D516" s="39" t="s">
        <v>2403</v>
      </c>
      <c r="E516" s="39" t="s">
        <v>2420</v>
      </c>
      <c r="F516" s="39">
        <v>0</v>
      </c>
      <c r="G516" s="39">
        <v>0</v>
      </c>
      <c r="H516" s="39">
        <v>0</v>
      </c>
      <c r="I516" s="39" t="s">
        <v>2414</v>
      </c>
      <c r="J516" s="39">
        <v>0</v>
      </c>
      <c r="K516" s="39" t="s">
        <v>2414</v>
      </c>
      <c r="L516" s="39" t="s">
        <v>2414</v>
      </c>
      <c r="M516" s="39" t="s">
        <v>2414</v>
      </c>
      <c r="N516" s="39" t="s">
        <v>2414</v>
      </c>
      <c r="O516" s="39" t="s">
        <v>2414</v>
      </c>
      <c r="P516" s="39">
        <v>0</v>
      </c>
      <c r="Q516" s="39">
        <v>0</v>
      </c>
      <c r="R516" s="39">
        <v>0</v>
      </c>
      <c r="S516" s="39">
        <v>0</v>
      </c>
      <c r="T516" s="39">
        <v>0</v>
      </c>
      <c r="U516" s="39">
        <v>0</v>
      </c>
      <c r="V516" s="39">
        <v>0</v>
      </c>
      <c r="W516" s="39">
        <v>0</v>
      </c>
      <c r="X516" s="39" t="s">
        <v>2414</v>
      </c>
      <c r="Y516" s="39" t="s">
        <v>2414</v>
      </c>
      <c r="Z516" s="39">
        <v>0</v>
      </c>
    </row>
    <row r="517" spans="1:26">
      <c r="A517" s="40">
        <v>40940</v>
      </c>
      <c r="B517" s="39" t="s">
        <v>2328</v>
      </c>
      <c r="C517" s="39" t="s">
        <v>2408</v>
      </c>
      <c r="D517" s="39" t="s">
        <v>2403</v>
      </c>
      <c r="E517" s="39" t="s">
        <v>2421</v>
      </c>
      <c r="F517" s="39">
        <v>0</v>
      </c>
      <c r="G517" s="39">
        <v>0</v>
      </c>
      <c r="H517" s="39">
        <v>0</v>
      </c>
      <c r="I517" s="39" t="s">
        <v>2416</v>
      </c>
      <c r="J517" s="39">
        <v>0</v>
      </c>
      <c r="K517" s="39" t="s">
        <v>2414</v>
      </c>
      <c r="L517" s="39" t="s">
        <v>2414</v>
      </c>
      <c r="M517" s="39" t="s">
        <v>2414</v>
      </c>
      <c r="N517" s="39" t="s">
        <v>2414</v>
      </c>
      <c r="O517" s="39" t="s">
        <v>2414</v>
      </c>
      <c r="P517" s="39">
        <v>0</v>
      </c>
      <c r="Q517" s="39">
        <v>0</v>
      </c>
      <c r="R517" s="39">
        <v>0</v>
      </c>
      <c r="S517" s="39">
        <v>0</v>
      </c>
      <c r="T517" s="39">
        <v>0</v>
      </c>
      <c r="U517" s="39">
        <v>0</v>
      </c>
      <c r="V517" s="39">
        <v>0</v>
      </c>
      <c r="W517" s="39">
        <v>0</v>
      </c>
      <c r="X517" s="39" t="s">
        <v>2414</v>
      </c>
      <c r="Y517" s="39" t="s">
        <v>2414</v>
      </c>
      <c r="Z517" s="39">
        <v>0</v>
      </c>
    </row>
    <row r="518" spans="1:26">
      <c r="A518" s="40">
        <v>40940</v>
      </c>
      <c r="B518" s="39" t="s">
        <v>2328</v>
      </c>
      <c r="C518" s="39" t="s">
        <v>2408</v>
      </c>
      <c r="D518" s="39" t="s">
        <v>2403</v>
      </c>
      <c r="E518" s="39" t="s">
        <v>2422</v>
      </c>
      <c r="F518" s="39">
        <v>0</v>
      </c>
      <c r="G518" s="39">
        <v>0</v>
      </c>
      <c r="H518" s="39">
        <v>0</v>
      </c>
      <c r="I518" s="39" t="s">
        <v>2414</v>
      </c>
      <c r="J518" s="39">
        <v>0</v>
      </c>
      <c r="K518" s="39" t="s">
        <v>2414</v>
      </c>
      <c r="L518" s="39" t="s">
        <v>2414</v>
      </c>
      <c r="M518" s="39" t="s">
        <v>2414</v>
      </c>
      <c r="N518" s="39" t="s">
        <v>2414</v>
      </c>
      <c r="O518" s="39" t="s">
        <v>2414</v>
      </c>
      <c r="P518" s="39">
        <v>0</v>
      </c>
      <c r="Q518" s="39">
        <v>0</v>
      </c>
      <c r="R518" s="39">
        <v>0</v>
      </c>
      <c r="S518" s="39">
        <v>0</v>
      </c>
      <c r="T518" s="39">
        <v>0</v>
      </c>
      <c r="U518" s="39">
        <v>0</v>
      </c>
      <c r="V518" s="39">
        <v>0</v>
      </c>
      <c r="W518" s="39">
        <v>0</v>
      </c>
      <c r="X518" s="39" t="s">
        <v>2414</v>
      </c>
      <c r="Y518" s="39" t="s">
        <v>2414</v>
      </c>
      <c r="Z518" s="39">
        <v>0</v>
      </c>
    </row>
    <row r="519" spans="1:26">
      <c r="A519" s="40">
        <v>40940</v>
      </c>
      <c r="B519" s="39" t="s">
        <v>2328</v>
      </c>
      <c r="C519" s="39" t="s">
        <v>2409</v>
      </c>
      <c r="D519" s="39" t="s">
        <v>2403</v>
      </c>
      <c r="E519" s="39" t="s">
        <v>1550</v>
      </c>
      <c r="F519" s="39">
        <v>0</v>
      </c>
      <c r="G519" s="39">
        <v>0</v>
      </c>
      <c r="H519" s="39">
        <v>0</v>
      </c>
      <c r="I519" s="39" t="s">
        <v>2416</v>
      </c>
      <c r="J519" s="39">
        <v>0</v>
      </c>
      <c r="K519" s="39" t="s">
        <v>2414</v>
      </c>
      <c r="L519" s="39" t="s">
        <v>2414</v>
      </c>
      <c r="M519" s="39" t="s">
        <v>2414</v>
      </c>
      <c r="N519" s="39" t="s">
        <v>2414</v>
      </c>
      <c r="O519" s="39" t="s">
        <v>2414</v>
      </c>
      <c r="P519" s="39">
        <v>0</v>
      </c>
      <c r="Q519" s="39">
        <v>0</v>
      </c>
      <c r="R519" s="39">
        <v>0</v>
      </c>
      <c r="S519" s="39">
        <v>0</v>
      </c>
      <c r="T519" s="39">
        <v>0</v>
      </c>
      <c r="U519" s="39">
        <v>0</v>
      </c>
      <c r="V519" s="39">
        <v>0</v>
      </c>
      <c r="W519" s="39">
        <v>0</v>
      </c>
      <c r="X519" s="39" t="s">
        <v>2414</v>
      </c>
      <c r="Y519" s="39" t="s">
        <v>2414</v>
      </c>
      <c r="Z519" s="39">
        <v>0</v>
      </c>
    </row>
    <row r="520" spans="1:26">
      <c r="A520" s="40">
        <v>40940</v>
      </c>
      <c r="B520" s="39" t="s">
        <v>2328</v>
      </c>
      <c r="C520" s="39" t="s">
        <v>2409</v>
      </c>
      <c r="D520" s="39" t="s">
        <v>2403</v>
      </c>
      <c r="E520" s="39" t="s">
        <v>2420</v>
      </c>
      <c r="F520" s="39">
        <v>0</v>
      </c>
      <c r="G520" s="39">
        <v>0</v>
      </c>
      <c r="H520" s="39">
        <v>0</v>
      </c>
      <c r="I520" s="39" t="s">
        <v>2414</v>
      </c>
      <c r="J520" s="39">
        <v>0</v>
      </c>
      <c r="K520" s="39" t="s">
        <v>2414</v>
      </c>
      <c r="L520" s="39" t="s">
        <v>2414</v>
      </c>
      <c r="M520" s="39" t="s">
        <v>2414</v>
      </c>
      <c r="N520" s="39" t="s">
        <v>2414</v>
      </c>
      <c r="O520" s="39" t="s">
        <v>2414</v>
      </c>
      <c r="P520" s="39">
        <v>0</v>
      </c>
      <c r="Q520" s="39">
        <v>0</v>
      </c>
      <c r="R520" s="39">
        <v>0</v>
      </c>
      <c r="S520" s="39">
        <v>0</v>
      </c>
      <c r="T520" s="39">
        <v>0</v>
      </c>
      <c r="U520" s="39">
        <v>0</v>
      </c>
      <c r="V520" s="39">
        <v>0</v>
      </c>
      <c r="W520" s="39">
        <v>0</v>
      </c>
      <c r="X520" s="39" t="s">
        <v>2414</v>
      </c>
      <c r="Y520" s="39" t="s">
        <v>2414</v>
      </c>
      <c r="Z520" s="39">
        <v>0</v>
      </c>
    </row>
    <row r="521" spans="1:26">
      <c r="A521" s="40">
        <v>40940</v>
      </c>
      <c r="B521" s="39" t="s">
        <v>2328</v>
      </c>
      <c r="C521" s="39" t="s">
        <v>2409</v>
      </c>
      <c r="D521" s="39" t="s">
        <v>2403</v>
      </c>
      <c r="E521" s="39" t="s">
        <v>2421</v>
      </c>
      <c r="F521" s="39">
        <v>0</v>
      </c>
      <c r="G521" s="39">
        <v>0</v>
      </c>
      <c r="H521" s="39">
        <v>0</v>
      </c>
      <c r="I521" s="39" t="s">
        <v>2416</v>
      </c>
      <c r="J521" s="39">
        <v>0</v>
      </c>
      <c r="K521" s="39" t="s">
        <v>2414</v>
      </c>
      <c r="L521" s="39" t="s">
        <v>2414</v>
      </c>
      <c r="M521" s="39" t="s">
        <v>2414</v>
      </c>
      <c r="N521" s="39" t="s">
        <v>2414</v>
      </c>
      <c r="O521" s="39" t="s">
        <v>2414</v>
      </c>
      <c r="P521" s="39">
        <v>0</v>
      </c>
      <c r="Q521" s="39">
        <v>0</v>
      </c>
      <c r="R521" s="39">
        <v>0</v>
      </c>
      <c r="S521" s="39">
        <v>0</v>
      </c>
      <c r="T521" s="39">
        <v>0</v>
      </c>
      <c r="U521" s="39">
        <v>0</v>
      </c>
      <c r="V521" s="39">
        <v>0</v>
      </c>
      <c r="W521" s="39">
        <v>0</v>
      </c>
      <c r="X521" s="39" t="s">
        <v>2414</v>
      </c>
      <c r="Y521" s="39" t="s">
        <v>2414</v>
      </c>
      <c r="Z521" s="39">
        <v>0</v>
      </c>
    </row>
    <row r="522" spans="1:26">
      <c r="A522" s="40">
        <v>40940</v>
      </c>
      <c r="B522" s="39" t="s">
        <v>2328</v>
      </c>
      <c r="C522" s="39" t="s">
        <v>2409</v>
      </c>
      <c r="D522" s="39" t="s">
        <v>2403</v>
      </c>
      <c r="E522" s="39" t="s">
        <v>2422</v>
      </c>
      <c r="F522" s="39">
        <v>0</v>
      </c>
      <c r="G522" s="39">
        <v>0</v>
      </c>
      <c r="H522" s="39">
        <v>0</v>
      </c>
      <c r="I522" s="39" t="s">
        <v>2414</v>
      </c>
      <c r="J522" s="39">
        <v>0</v>
      </c>
      <c r="K522" s="39" t="s">
        <v>2414</v>
      </c>
      <c r="L522" s="39" t="s">
        <v>2414</v>
      </c>
      <c r="M522" s="39" t="s">
        <v>2414</v>
      </c>
      <c r="N522" s="39" t="s">
        <v>2414</v>
      </c>
      <c r="O522" s="39" t="s">
        <v>2414</v>
      </c>
      <c r="P522" s="39">
        <v>0</v>
      </c>
      <c r="Q522" s="39">
        <v>0</v>
      </c>
      <c r="R522" s="39">
        <v>0</v>
      </c>
      <c r="S522" s="39">
        <v>0</v>
      </c>
      <c r="T522" s="39">
        <v>0</v>
      </c>
      <c r="U522" s="39">
        <v>0</v>
      </c>
      <c r="V522" s="39">
        <v>0</v>
      </c>
      <c r="W522" s="39">
        <v>0</v>
      </c>
      <c r="X522" s="39" t="s">
        <v>2414</v>
      </c>
      <c r="Y522" s="39" t="s">
        <v>2414</v>
      </c>
      <c r="Z522" s="39">
        <v>0</v>
      </c>
    </row>
    <row r="523" spans="1:26">
      <c r="A523" s="40">
        <v>40940</v>
      </c>
      <c r="B523" s="39" t="s">
        <v>2328</v>
      </c>
      <c r="C523" s="39" t="s">
        <v>2409</v>
      </c>
      <c r="D523" s="39" t="s">
        <v>2410</v>
      </c>
      <c r="E523" s="39" t="s">
        <v>1550</v>
      </c>
      <c r="F523" s="39">
        <v>0</v>
      </c>
      <c r="G523" s="39">
        <v>0</v>
      </c>
      <c r="H523" s="39">
        <v>0</v>
      </c>
      <c r="I523" s="39" t="s">
        <v>2416</v>
      </c>
      <c r="J523" s="39">
        <v>0</v>
      </c>
      <c r="K523" s="39" t="s">
        <v>2414</v>
      </c>
      <c r="L523" s="39" t="s">
        <v>2414</v>
      </c>
      <c r="M523" s="39" t="s">
        <v>2414</v>
      </c>
      <c r="N523" s="39" t="s">
        <v>2414</v>
      </c>
      <c r="O523" s="39" t="s">
        <v>2414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 t="s">
        <v>2414</v>
      </c>
      <c r="Y523" s="39" t="s">
        <v>2414</v>
      </c>
      <c r="Z523" s="39">
        <v>0</v>
      </c>
    </row>
    <row r="524" spans="1:26">
      <c r="A524" s="40">
        <v>40940</v>
      </c>
      <c r="B524" s="39" t="s">
        <v>2328</v>
      </c>
      <c r="C524" s="39" t="s">
        <v>2409</v>
      </c>
      <c r="D524" s="39" t="s">
        <v>2410</v>
      </c>
      <c r="E524" s="39" t="s">
        <v>2420</v>
      </c>
      <c r="F524" s="39">
        <v>0</v>
      </c>
      <c r="G524" s="39">
        <v>0</v>
      </c>
      <c r="H524" s="39">
        <v>0</v>
      </c>
      <c r="I524" s="39" t="s">
        <v>2414</v>
      </c>
      <c r="J524" s="39">
        <v>0</v>
      </c>
      <c r="K524" s="39" t="s">
        <v>2414</v>
      </c>
      <c r="L524" s="39" t="s">
        <v>2414</v>
      </c>
      <c r="M524" s="39" t="s">
        <v>2414</v>
      </c>
      <c r="N524" s="39" t="s">
        <v>2414</v>
      </c>
      <c r="O524" s="39" t="s">
        <v>2414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 t="s">
        <v>2414</v>
      </c>
      <c r="Y524" s="39" t="s">
        <v>2414</v>
      </c>
      <c r="Z524" s="39">
        <v>0</v>
      </c>
    </row>
    <row r="525" spans="1:26">
      <c r="A525" s="40">
        <v>40940</v>
      </c>
      <c r="B525" s="39" t="s">
        <v>2328</v>
      </c>
      <c r="C525" s="39" t="s">
        <v>2409</v>
      </c>
      <c r="D525" s="39" t="s">
        <v>2410</v>
      </c>
      <c r="E525" s="39" t="s">
        <v>2421</v>
      </c>
      <c r="F525" s="39">
        <v>0</v>
      </c>
      <c r="G525" s="39">
        <v>0</v>
      </c>
      <c r="H525" s="39">
        <v>0</v>
      </c>
      <c r="I525" s="39" t="s">
        <v>2416</v>
      </c>
      <c r="J525" s="39">
        <v>0</v>
      </c>
      <c r="K525" s="39" t="s">
        <v>2414</v>
      </c>
      <c r="L525" s="39" t="s">
        <v>2414</v>
      </c>
      <c r="M525" s="39" t="s">
        <v>2414</v>
      </c>
      <c r="N525" s="39" t="s">
        <v>2414</v>
      </c>
      <c r="O525" s="39" t="s">
        <v>2414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 t="s">
        <v>2414</v>
      </c>
      <c r="Y525" s="39" t="s">
        <v>2414</v>
      </c>
      <c r="Z525" s="39">
        <v>0</v>
      </c>
    </row>
    <row r="526" spans="1:26">
      <c r="A526" s="40">
        <v>40940</v>
      </c>
      <c r="B526" s="39" t="s">
        <v>2328</v>
      </c>
      <c r="C526" s="39" t="s">
        <v>2409</v>
      </c>
      <c r="D526" s="39" t="s">
        <v>2410</v>
      </c>
      <c r="E526" s="39" t="s">
        <v>2422</v>
      </c>
      <c r="F526" s="39">
        <v>0</v>
      </c>
      <c r="G526" s="39">
        <v>0</v>
      </c>
      <c r="H526" s="39">
        <v>0</v>
      </c>
      <c r="I526" s="39" t="s">
        <v>2414</v>
      </c>
      <c r="J526" s="39">
        <v>0</v>
      </c>
      <c r="K526" s="39" t="s">
        <v>2414</v>
      </c>
      <c r="L526" s="39" t="s">
        <v>2414</v>
      </c>
      <c r="M526" s="39" t="s">
        <v>2414</v>
      </c>
      <c r="N526" s="39" t="s">
        <v>2414</v>
      </c>
      <c r="O526" s="39" t="s">
        <v>2414</v>
      </c>
      <c r="P526" s="39">
        <v>0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 t="s">
        <v>2414</v>
      </c>
      <c r="Y526" s="39" t="s">
        <v>2414</v>
      </c>
      <c r="Z526" s="39">
        <v>0</v>
      </c>
    </row>
    <row r="527" spans="1:26">
      <c r="A527" s="40">
        <v>40940</v>
      </c>
      <c r="B527" s="39" t="s">
        <v>2328</v>
      </c>
      <c r="C527" s="39" t="s">
        <v>2409</v>
      </c>
      <c r="D527" s="39" t="s">
        <v>2411</v>
      </c>
      <c r="E527" s="39" t="s">
        <v>1550</v>
      </c>
      <c r="F527" s="39">
        <v>0</v>
      </c>
      <c r="G527" s="39">
        <v>0</v>
      </c>
      <c r="H527" s="39">
        <v>0</v>
      </c>
      <c r="I527" s="39" t="s">
        <v>2416</v>
      </c>
      <c r="J527" s="39">
        <v>0</v>
      </c>
      <c r="K527" s="39" t="s">
        <v>2414</v>
      </c>
      <c r="L527" s="39" t="s">
        <v>2414</v>
      </c>
      <c r="M527" s="39" t="s">
        <v>2414</v>
      </c>
      <c r="N527" s="39" t="s">
        <v>2414</v>
      </c>
      <c r="O527" s="39" t="s">
        <v>2414</v>
      </c>
      <c r="P527" s="39">
        <v>0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 t="s">
        <v>2414</v>
      </c>
      <c r="Y527" s="39" t="s">
        <v>2414</v>
      </c>
      <c r="Z527" s="39">
        <v>0</v>
      </c>
    </row>
    <row r="528" spans="1:26">
      <c r="A528" s="40">
        <v>40940</v>
      </c>
      <c r="B528" s="39" t="s">
        <v>2328</v>
      </c>
      <c r="C528" s="39" t="s">
        <v>2409</v>
      </c>
      <c r="D528" s="39" t="s">
        <v>2411</v>
      </c>
      <c r="E528" s="39" t="s">
        <v>2420</v>
      </c>
      <c r="F528" s="39">
        <v>0</v>
      </c>
      <c r="G528" s="39">
        <v>0</v>
      </c>
      <c r="H528" s="39">
        <v>0</v>
      </c>
      <c r="I528" s="39" t="s">
        <v>2414</v>
      </c>
      <c r="J528" s="39">
        <v>0</v>
      </c>
      <c r="K528" s="39" t="s">
        <v>2414</v>
      </c>
      <c r="L528" s="39" t="s">
        <v>2414</v>
      </c>
      <c r="M528" s="39" t="s">
        <v>2414</v>
      </c>
      <c r="N528" s="39" t="s">
        <v>2414</v>
      </c>
      <c r="O528" s="39" t="s">
        <v>2414</v>
      </c>
      <c r="P528" s="39">
        <v>0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 t="s">
        <v>2414</v>
      </c>
      <c r="Y528" s="39" t="s">
        <v>2414</v>
      </c>
      <c r="Z528" s="39">
        <v>0</v>
      </c>
    </row>
    <row r="529" spans="1:26">
      <c r="A529" s="40">
        <v>40940</v>
      </c>
      <c r="B529" s="39" t="s">
        <v>2328</v>
      </c>
      <c r="C529" s="39" t="s">
        <v>2409</v>
      </c>
      <c r="D529" s="39" t="s">
        <v>2411</v>
      </c>
      <c r="E529" s="39" t="s">
        <v>2421</v>
      </c>
      <c r="F529" s="39">
        <v>0</v>
      </c>
      <c r="G529" s="39">
        <v>0</v>
      </c>
      <c r="H529" s="39">
        <v>0</v>
      </c>
      <c r="I529" s="39" t="s">
        <v>2416</v>
      </c>
      <c r="J529" s="39">
        <v>0</v>
      </c>
      <c r="K529" s="39" t="s">
        <v>2414</v>
      </c>
      <c r="L529" s="39" t="s">
        <v>2414</v>
      </c>
      <c r="M529" s="39" t="s">
        <v>2414</v>
      </c>
      <c r="N529" s="39" t="s">
        <v>2414</v>
      </c>
      <c r="O529" s="39" t="s">
        <v>2414</v>
      </c>
      <c r="P529" s="39">
        <v>0</v>
      </c>
      <c r="Q529" s="39">
        <v>0</v>
      </c>
      <c r="R529" s="39">
        <v>0</v>
      </c>
      <c r="S529" s="39">
        <v>0</v>
      </c>
      <c r="T529" s="39">
        <v>0</v>
      </c>
      <c r="U529" s="39">
        <v>0</v>
      </c>
      <c r="V529" s="39">
        <v>0</v>
      </c>
      <c r="W529" s="39">
        <v>0</v>
      </c>
      <c r="X529" s="39" t="s">
        <v>2414</v>
      </c>
      <c r="Y529" s="39" t="s">
        <v>2414</v>
      </c>
      <c r="Z529" s="39">
        <v>0</v>
      </c>
    </row>
    <row r="530" spans="1:26">
      <c r="A530" s="40">
        <v>40940</v>
      </c>
      <c r="B530" s="39" t="s">
        <v>2328</v>
      </c>
      <c r="C530" s="39" t="s">
        <v>2409</v>
      </c>
      <c r="D530" s="39" t="s">
        <v>2411</v>
      </c>
      <c r="E530" s="39" t="s">
        <v>2422</v>
      </c>
      <c r="F530" s="39">
        <v>0</v>
      </c>
      <c r="G530" s="39">
        <v>0</v>
      </c>
      <c r="H530" s="39">
        <v>0</v>
      </c>
      <c r="I530" s="39" t="s">
        <v>2414</v>
      </c>
      <c r="J530" s="39">
        <v>0</v>
      </c>
      <c r="K530" s="39" t="s">
        <v>2414</v>
      </c>
      <c r="L530" s="39" t="s">
        <v>2414</v>
      </c>
      <c r="M530" s="39" t="s">
        <v>2414</v>
      </c>
      <c r="N530" s="39" t="s">
        <v>2414</v>
      </c>
      <c r="O530" s="39" t="s">
        <v>2414</v>
      </c>
      <c r="P530" s="39">
        <v>0</v>
      </c>
      <c r="Q530" s="39">
        <v>0</v>
      </c>
      <c r="R530" s="39">
        <v>0</v>
      </c>
      <c r="S530" s="39">
        <v>0</v>
      </c>
      <c r="T530" s="39">
        <v>0</v>
      </c>
      <c r="U530" s="39">
        <v>0</v>
      </c>
      <c r="V530" s="39">
        <v>0</v>
      </c>
      <c r="W530" s="39">
        <v>0</v>
      </c>
      <c r="X530" s="39" t="s">
        <v>2414</v>
      </c>
      <c r="Y530" s="39" t="s">
        <v>2414</v>
      </c>
      <c r="Z530" s="39">
        <v>0</v>
      </c>
    </row>
    <row r="531" spans="1:26">
      <c r="A531" s="40">
        <v>40940</v>
      </c>
      <c r="B531" s="39" t="s">
        <v>2328</v>
      </c>
      <c r="C531" s="39" t="s">
        <v>1523</v>
      </c>
      <c r="D531" s="39" t="s">
        <v>2403</v>
      </c>
      <c r="E531" s="39" t="s">
        <v>1550</v>
      </c>
      <c r="F531" s="39">
        <v>0</v>
      </c>
      <c r="G531" s="39">
        <v>0</v>
      </c>
      <c r="H531" s="39">
        <v>0</v>
      </c>
      <c r="I531" s="39" t="s">
        <v>2416</v>
      </c>
      <c r="J531" s="39">
        <v>0</v>
      </c>
      <c r="K531" s="39" t="s">
        <v>2414</v>
      </c>
      <c r="L531" s="39" t="s">
        <v>2414</v>
      </c>
      <c r="M531" s="39" t="s">
        <v>2414</v>
      </c>
      <c r="N531" s="39" t="s">
        <v>2414</v>
      </c>
      <c r="O531" s="39" t="s">
        <v>2414</v>
      </c>
      <c r="P531" s="39">
        <v>0</v>
      </c>
      <c r="Q531" s="39">
        <v>0</v>
      </c>
      <c r="R531" s="39">
        <v>0</v>
      </c>
      <c r="S531" s="39">
        <v>0</v>
      </c>
      <c r="T531" s="39">
        <v>0</v>
      </c>
      <c r="U531" s="39">
        <v>0</v>
      </c>
      <c r="V531" s="39">
        <v>0</v>
      </c>
      <c r="W531" s="39">
        <v>0</v>
      </c>
      <c r="X531" s="39" t="s">
        <v>2414</v>
      </c>
      <c r="Y531" s="39" t="s">
        <v>2414</v>
      </c>
      <c r="Z531" s="39">
        <v>0</v>
      </c>
    </row>
    <row r="532" spans="1:26">
      <c r="A532" s="40">
        <v>40940</v>
      </c>
      <c r="B532" s="39" t="s">
        <v>2328</v>
      </c>
      <c r="C532" s="39" t="s">
        <v>1523</v>
      </c>
      <c r="D532" s="39" t="s">
        <v>2403</v>
      </c>
      <c r="E532" s="39" t="s">
        <v>2420</v>
      </c>
      <c r="F532" s="39">
        <v>0</v>
      </c>
      <c r="G532" s="39">
        <v>0</v>
      </c>
      <c r="H532" s="39">
        <v>0</v>
      </c>
      <c r="I532" s="39" t="s">
        <v>2414</v>
      </c>
      <c r="J532" s="39">
        <v>0</v>
      </c>
      <c r="K532" s="39" t="s">
        <v>2414</v>
      </c>
      <c r="L532" s="39" t="s">
        <v>2414</v>
      </c>
      <c r="M532" s="39" t="s">
        <v>2414</v>
      </c>
      <c r="N532" s="39" t="s">
        <v>2414</v>
      </c>
      <c r="O532" s="39" t="s">
        <v>2414</v>
      </c>
      <c r="P532" s="39">
        <v>0</v>
      </c>
      <c r="Q532" s="39">
        <v>0</v>
      </c>
      <c r="R532" s="39">
        <v>0</v>
      </c>
      <c r="S532" s="39">
        <v>0</v>
      </c>
      <c r="T532" s="39">
        <v>0</v>
      </c>
      <c r="U532" s="39">
        <v>0</v>
      </c>
      <c r="V532" s="39">
        <v>0</v>
      </c>
      <c r="W532" s="39">
        <v>0</v>
      </c>
      <c r="X532" s="39" t="s">
        <v>2414</v>
      </c>
      <c r="Y532" s="39" t="s">
        <v>2414</v>
      </c>
      <c r="Z532" s="39">
        <v>0</v>
      </c>
    </row>
    <row r="533" spans="1:26">
      <c r="A533" s="40">
        <v>40940</v>
      </c>
      <c r="B533" s="39" t="s">
        <v>2328</v>
      </c>
      <c r="C533" s="39" t="s">
        <v>1523</v>
      </c>
      <c r="D533" s="39" t="s">
        <v>2403</v>
      </c>
      <c r="E533" s="39" t="s">
        <v>2421</v>
      </c>
      <c r="F533" s="39">
        <v>0</v>
      </c>
      <c r="G533" s="39">
        <v>0</v>
      </c>
      <c r="H533" s="39">
        <v>0</v>
      </c>
      <c r="I533" s="39" t="s">
        <v>2416</v>
      </c>
      <c r="J533" s="39">
        <v>0</v>
      </c>
      <c r="K533" s="39" t="s">
        <v>2414</v>
      </c>
      <c r="L533" s="39" t="s">
        <v>2414</v>
      </c>
      <c r="M533" s="39" t="s">
        <v>2414</v>
      </c>
      <c r="N533" s="39" t="s">
        <v>2414</v>
      </c>
      <c r="O533" s="39" t="s">
        <v>2414</v>
      </c>
      <c r="P533" s="39">
        <v>0</v>
      </c>
      <c r="Q533" s="39">
        <v>0</v>
      </c>
      <c r="R533" s="39">
        <v>0</v>
      </c>
      <c r="S533" s="39">
        <v>0</v>
      </c>
      <c r="T533" s="39">
        <v>0</v>
      </c>
      <c r="U533" s="39">
        <v>0</v>
      </c>
      <c r="V533" s="39">
        <v>0</v>
      </c>
      <c r="W533" s="39">
        <v>0</v>
      </c>
      <c r="X533" s="39" t="s">
        <v>2414</v>
      </c>
      <c r="Y533" s="39" t="s">
        <v>2414</v>
      </c>
      <c r="Z533" s="39">
        <v>0</v>
      </c>
    </row>
    <row r="534" spans="1:26">
      <c r="A534" s="40">
        <v>40940</v>
      </c>
      <c r="B534" s="39" t="s">
        <v>2328</v>
      </c>
      <c r="C534" s="39" t="s">
        <v>1523</v>
      </c>
      <c r="D534" s="39" t="s">
        <v>2403</v>
      </c>
      <c r="E534" s="39" t="s">
        <v>2422</v>
      </c>
      <c r="F534" s="39">
        <v>0</v>
      </c>
      <c r="G534" s="39">
        <v>0</v>
      </c>
      <c r="H534" s="39">
        <v>0</v>
      </c>
      <c r="I534" s="39" t="s">
        <v>2414</v>
      </c>
      <c r="J534" s="39">
        <v>0</v>
      </c>
      <c r="K534" s="39" t="s">
        <v>2414</v>
      </c>
      <c r="L534" s="39" t="s">
        <v>2414</v>
      </c>
      <c r="M534" s="39" t="s">
        <v>2414</v>
      </c>
      <c r="N534" s="39" t="s">
        <v>2414</v>
      </c>
      <c r="O534" s="39" t="s">
        <v>2414</v>
      </c>
      <c r="P534" s="39">
        <v>0</v>
      </c>
      <c r="Q534" s="39">
        <v>0</v>
      </c>
      <c r="R534" s="39">
        <v>0</v>
      </c>
      <c r="S534" s="39">
        <v>0</v>
      </c>
      <c r="T534" s="39">
        <v>0</v>
      </c>
      <c r="U534" s="39">
        <v>0</v>
      </c>
      <c r="V534" s="39">
        <v>0</v>
      </c>
      <c r="W534" s="39">
        <v>0</v>
      </c>
      <c r="X534" s="39" t="s">
        <v>2414</v>
      </c>
      <c r="Y534" s="39" t="s">
        <v>2414</v>
      </c>
      <c r="Z534" s="39">
        <v>0</v>
      </c>
    </row>
    <row r="535" spans="1:26">
      <c r="A535" s="40">
        <v>40940</v>
      </c>
      <c r="B535" s="39" t="s">
        <v>2331</v>
      </c>
      <c r="C535" s="39" t="s">
        <v>2407</v>
      </c>
      <c r="D535" s="39" t="s">
        <v>2403</v>
      </c>
      <c r="E535" s="39" t="s">
        <v>1550</v>
      </c>
      <c r="F535" s="39">
        <v>0</v>
      </c>
      <c r="G535" s="39">
        <v>0</v>
      </c>
      <c r="H535" s="39">
        <v>0</v>
      </c>
      <c r="I535" s="39" t="s">
        <v>2416</v>
      </c>
      <c r="J535" s="39">
        <v>0</v>
      </c>
      <c r="K535" s="39" t="s">
        <v>2414</v>
      </c>
      <c r="L535" s="39" t="s">
        <v>2414</v>
      </c>
      <c r="M535" s="39" t="s">
        <v>2414</v>
      </c>
      <c r="N535" s="39" t="s">
        <v>2414</v>
      </c>
      <c r="O535" s="39" t="s">
        <v>2414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 t="s">
        <v>2414</v>
      </c>
      <c r="Y535" s="39" t="s">
        <v>2414</v>
      </c>
      <c r="Z535" s="39">
        <v>0</v>
      </c>
    </row>
    <row r="536" spans="1:26">
      <c r="A536" s="40">
        <v>40940</v>
      </c>
      <c r="B536" s="39" t="s">
        <v>2331</v>
      </c>
      <c r="C536" s="39" t="s">
        <v>2407</v>
      </c>
      <c r="D536" s="39" t="s">
        <v>2403</v>
      </c>
      <c r="E536" s="39" t="s">
        <v>2420</v>
      </c>
      <c r="F536" s="39">
        <v>0</v>
      </c>
      <c r="G536" s="39">
        <v>0</v>
      </c>
      <c r="H536" s="39">
        <v>0</v>
      </c>
      <c r="I536" s="39" t="s">
        <v>2414</v>
      </c>
      <c r="J536" s="39">
        <v>0</v>
      </c>
      <c r="K536" s="39" t="s">
        <v>2414</v>
      </c>
      <c r="L536" s="39" t="s">
        <v>2414</v>
      </c>
      <c r="M536" s="39" t="s">
        <v>2414</v>
      </c>
      <c r="N536" s="39" t="s">
        <v>2414</v>
      </c>
      <c r="O536" s="39" t="s">
        <v>2414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 t="s">
        <v>2414</v>
      </c>
      <c r="Y536" s="39" t="s">
        <v>2414</v>
      </c>
      <c r="Z536" s="39">
        <v>0</v>
      </c>
    </row>
    <row r="537" spans="1:26">
      <c r="A537" s="40">
        <v>40940</v>
      </c>
      <c r="B537" s="39" t="s">
        <v>2331</v>
      </c>
      <c r="C537" s="39" t="s">
        <v>2407</v>
      </c>
      <c r="D537" s="39" t="s">
        <v>2403</v>
      </c>
      <c r="E537" s="39" t="s">
        <v>2421</v>
      </c>
      <c r="F537" s="39">
        <v>0</v>
      </c>
      <c r="G537" s="39">
        <v>0</v>
      </c>
      <c r="H537" s="39">
        <v>0</v>
      </c>
      <c r="I537" s="39" t="s">
        <v>2416</v>
      </c>
      <c r="J537" s="39">
        <v>0</v>
      </c>
      <c r="K537" s="39" t="s">
        <v>2414</v>
      </c>
      <c r="L537" s="39" t="s">
        <v>2414</v>
      </c>
      <c r="M537" s="39" t="s">
        <v>2414</v>
      </c>
      <c r="N537" s="39" t="s">
        <v>2414</v>
      </c>
      <c r="O537" s="39" t="s">
        <v>2414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 t="s">
        <v>2414</v>
      </c>
      <c r="Y537" s="39" t="s">
        <v>2414</v>
      </c>
      <c r="Z537" s="39">
        <v>0</v>
      </c>
    </row>
    <row r="538" spans="1:26">
      <c r="A538" s="40">
        <v>40940</v>
      </c>
      <c r="B538" s="39" t="s">
        <v>2331</v>
      </c>
      <c r="C538" s="39" t="s">
        <v>2407</v>
      </c>
      <c r="D538" s="39" t="s">
        <v>2403</v>
      </c>
      <c r="E538" s="39" t="s">
        <v>2422</v>
      </c>
      <c r="F538" s="39">
        <v>0</v>
      </c>
      <c r="G538" s="39">
        <v>0</v>
      </c>
      <c r="H538" s="39">
        <v>0</v>
      </c>
      <c r="I538" s="39" t="s">
        <v>2414</v>
      </c>
      <c r="J538" s="39">
        <v>0</v>
      </c>
      <c r="K538" s="39" t="s">
        <v>2414</v>
      </c>
      <c r="L538" s="39" t="s">
        <v>2414</v>
      </c>
      <c r="M538" s="39" t="s">
        <v>2414</v>
      </c>
      <c r="N538" s="39" t="s">
        <v>2414</v>
      </c>
      <c r="O538" s="39" t="s">
        <v>2414</v>
      </c>
      <c r="P538" s="39">
        <v>0</v>
      </c>
      <c r="Q538" s="39">
        <v>0</v>
      </c>
      <c r="R538" s="39">
        <v>0</v>
      </c>
      <c r="S538" s="39">
        <v>0</v>
      </c>
      <c r="T538" s="39">
        <v>0</v>
      </c>
      <c r="U538" s="39">
        <v>0</v>
      </c>
      <c r="V538" s="39">
        <v>0</v>
      </c>
      <c r="W538" s="39">
        <v>0</v>
      </c>
      <c r="X538" s="39" t="s">
        <v>2414</v>
      </c>
      <c r="Y538" s="39" t="s">
        <v>2414</v>
      </c>
      <c r="Z538" s="39">
        <v>0</v>
      </c>
    </row>
    <row r="539" spans="1:26">
      <c r="A539" s="40">
        <v>40940</v>
      </c>
      <c r="B539" s="39" t="s">
        <v>2331</v>
      </c>
      <c r="C539" s="39" t="s">
        <v>2408</v>
      </c>
      <c r="D539" s="39" t="s">
        <v>2403</v>
      </c>
      <c r="E539" s="39" t="s">
        <v>1550</v>
      </c>
      <c r="F539" s="39">
        <v>0</v>
      </c>
      <c r="G539" s="39">
        <v>0</v>
      </c>
      <c r="H539" s="39">
        <v>0</v>
      </c>
      <c r="I539" s="39" t="s">
        <v>2416</v>
      </c>
      <c r="J539" s="39">
        <v>0</v>
      </c>
      <c r="K539" s="39" t="s">
        <v>2414</v>
      </c>
      <c r="L539" s="39" t="s">
        <v>2414</v>
      </c>
      <c r="M539" s="39" t="s">
        <v>2414</v>
      </c>
      <c r="N539" s="39" t="s">
        <v>2414</v>
      </c>
      <c r="O539" s="39" t="s">
        <v>2414</v>
      </c>
      <c r="P539" s="39">
        <v>0</v>
      </c>
      <c r="Q539" s="39">
        <v>0</v>
      </c>
      <c r="R539" s="39">
        <v>0</v>
      </c>
      <c r="S539" s="39">
        <v>0</v>
      </c>
      <c r="T539" s="39">
        <v>0</v>
      </c>
      <c r="U539" s="39">
        <v>0</v>
      </c>
      <c r="V539" s="39">
        <v>0</v>
      </c>
      <c r="W539" s="39">
        <v>0</v>
      </c>
      <c r="X539" s="39" t="s">
        <v>2414</v>
      </c>
      <c r="Y539" s="39" t="s">
        <v>2414</v>
      </c>
      <c r="Z539" s="39">
        <v>0</v>
      </c>
    </row>
    <row r="540" spans="1:26">
      <c r="A540" s="40">
        <v>40940</v>
      </c>
      <c r="B540" s="39" t="s">
        <v>2331</v>
      </c>
      <c r="C540" s="39" t="s">
        <v>2408</v>
      </c>
      <c r="D540" s="39" t="s">
        <v>2403</v>
      </c>
      <c r="E540" s="39" t="s">
        <v>2420</v>
      </c>
      <c r="F540" s="39">
        <v>0</v>
      </c>
      <c r="G540" s="39">
        <v>0</v>
      </c>
      <c r="H540" s="39">
        <v>0</v>
      </c>
      <c r="I540" s="39" t="s">
        <v>2414</v>
      </c>
      <c r="J540" s="39">
        <v>0</v>
      </c>
      <c r="K540" s="39" t="s">
        <v>2414</v>
      </c>
      <c r="L540" s="39" t="s">
        <v>2414</v>
      </c>
      <c r="M540" s="39" t="s">
        <v>2414</v>
      </c>
      <c r="N540" s="39" t="s">
        <v>2414</v>
      </c>
      <c r="O540" s="39" t="s">
        <v>2414</v>
      </c>
      <c r="P540" s="39">
        <v>0</v>
      </c>
      <c r="Q540" s="39">
        <v>0</v>
      </c>
      <c r="R540" s="39">
        <v>0</v>
      </c>
      <c r="S540" s="39">
        <v>0</v>
      </c>
      <c r="T540" s="39">
        <v>0</v>
      </c>
      <c r="U540" s="39">
        <v>0</v>
      </c>
      <c r="V540" s="39">
        <v>0</v>
      </c>
      <c r="W540" s="39">
        <v>0</v>
      </c>
      <c r="X540" s="39" t="s">
        <v>2414</v>
      </c>
      <c r="Y540" s="39" t="s">
        <v>2414</v>
      </c>
      <c r="Z540" s="39">
        <v>0</v>
      </c>
    </row>
    <row r="541" spans="1:26">
      <c r="A541" s="40">
        <v>40940</v>
      </c>
      <c r="B541" s="39" t="s">
        <v>2331</v>
      </c>
      <c r="C541" s="39" t="s">
        <v>2408</v>
      </c>
      <c r="D541" s="39" t="s">
        <v>2403</v>
      </c>
      <c r="E541" s="39" t="s">
        <v>2421</v>
      </c>
      <c r="F541" s="39">
        <v>0</v>
      </c>
      <c r="G541" s="39">
        <v>0</v>
      </c>
      <c r="H541" s="39">
        <v>0</v>
      </c>
      <c r="I541" s="39" t="s">
        <v>2416</v>
      </c>
      <c r="J541" s="39">
        <v>0</v>
      </c>
      <c r="K541" s="39" t="s">
        <v>2414</v>
      </c>
      <c r="L541" s="39" t="s">
        <v>2414</v>
      </c>
      <c r="M541" s="39" t="s">
        <v>2414</v>
      </c>
      <c r="N541" s="39" t="s">
        <v>2414</v>
      </c>
      <c r="O541" s="39" t="s">
        <v>2414</v>
      </c>
      <c r="P541" s="39">
        <v>0</v>
      </c>
      <c r="Q541" s="39">
        <v>0</v>
      </c>
      <c r="R541" s="39">
        <v>0</v>
      </c>
      <c r="S541" s="39">
        <v>0</v>
      </c>
      <c r="T541" s="39">
        <v>0</v>
      </c>
      <c r="U541" s="39">
        <v>0</v>
      </c>
      <c r="V541" s="39">
        <v>0</v>
      </c>
      <c r="W541" s="39">
        <v>0</v>
      </c>
      <c r="X541" s="39" t="s">
        <v>2414</v>
      </c>
      <c r="Y541" s="39" t="s">
        <v>2414</v>
      </c>
      <c r="Z541" s="39">
        <v>0</v>
      </c>
    </row>
    <row r="542" spans="1:26">
      <c r="A542" s="40">
        <v>40940</v>
      </c>
      <c r="B542" s="39" t="s">
        <v>2331</v>
      </c>
      <c r="C542" s="39" t="s">
        <v>2408</v>
      </c>
      <c r="D542" s="39" t="s">
        <v>2403</v>
      </c>
      <c r="E542" s="39" t="s">
        <v>2422</v>
      </c>
      <c r="F542" s="39">
        <v>0</v>
      </c>
      <c r="G542" s="39">
        <v>0</v>
      </c>
      <c r="H542" s="39">
        <v>0</v>
      </c>
      <c r="I542" s="39" t="s">
        <v>2414</v>
      </c>
      <c r="J542" s="39">
        <v>0</v>
      </c>
      <c r="K542" s="39" t="s">
        <v>2414</v>
      </c>
      <c r="L542" s="39" t="s">
        <v>2414</v>
      </c>
      <c r="M542" s="39" t="s">
        <v>2414</v>
      </c>
      <c r="N542" s="39" t="s">
        <v>2414</v>
      </c>
      <c r="O542" s="39" t="s">
        <v>2414</v>
      </c>
      <c r="P542" s="39">
        <v>0</v>
      </c>
      <c r="Q542" s="39">
        <v>0</v>
      </c>
      <c r="R542" s="39">
        <v>0</v>
      </c>
      <c r="S542" s="39">
        <v>0</v>
      </c>
      <c r="T542" s="39">
        <v>0</v>
      </c>
      <c r="U542" s="39">
        <v>0</v>
      </c>
      <c r="V542" s="39">
        <v>0</v>
      </c>
      <c r="W542" s="39">
        <v>0</v>
      </c>
      <c r="X542" s="39" t="s">
        <v>2414</v>
      </c>
      <c r="Y542" s="39" t="s">
        <v>2414</v>
      </c>
      <c r="Z542" s="39">
        <v>0</v>
      </c>
    </row>
    <row r="543" spans="1:26">
      <c r="A543" s="40">
        <v>40940</v>
      </c>
      <c r="B543" s="39" t="s">
        <v>2331</v>
      </c>
      <c r="C543" s="39" t="s">
        <v>2409</v>
      </c>
      <c r="D543" s="39" t="s">
        <v>2403</v>
      </c>
      <c r="E543" s="39" t="s">
        <v>1550</v>
      </c>
      <c r="F543" s="39">
        <v>0</v>
      </c>
      <c r="G543" s="39">
        <v>0</v>
      </c>
      <c r="H543" s="39">
        <v>0</v>
      </c>
      <c r="I543" s="39" t="s">
        <v>2416</v>
      </c>
      <c r="J543" s="39">
        <v>0</v>
      </c>
      <c r="K543" s="39" t="s">
        <v>2414</v>
      </c>
      <c r="L543" s="39" t="s">
        <v>2414</v>
      </c>
      <c r="M543" s="39" t="s">
        <v>2414</v>
      </c>
      <c r="N543" s="39" t="s">
        <v>2414</v>
      </c>
      <c r="O543" s="39" t="s">
        <v>2414</v>
      </c>
      <c r="P543" s="39">
        <v>0</v>
      </c>
      <c r="Q543" s="39">
        <v>0</v>
      </c>
      <c r="R543" s="39">
        <v>0</v>
      </c>
      <c r="S543" s="39">
        <v>0</v>
      </c>
      <c r="T543" s="39">
        <v>0</v>
      </c>
      <c r="U543" s="39">
        <v>0</v>
      </c>
      <c r="V543" s="39">
        <v>0</v>
      </c>
      <c r="W543" s="39">
        <v>0</v>
      </c>
      <c r="X543" s="39" t="s">
        <v>2414</v>
      </c>
      <c r="Y543" s="39" t="s">
        <v>2414</v>
      </c>
      <c r="Z543" s="39">
        <v>0</v>
      </c>
    </row>
    <row r="544" spans="1:26">
      <c r="A544" s="40">
        <v>40940</v>
      </c>
      <c r="B544" s="39" t="s">
        <v>2331</v>
      </c>
      <c r="C544" s="39" t="s">
        <v>2409</v>
      </c>
      <c r="D544" s="39" t="s">
        <v>2403</v>
      </c>
      <c r="E544" s="39" t="s">
        <v>2420</v>
      </c>
      <c r="F544" s="39">
        <v>0</v>
      </c>
      <c r="G544" s="39">
        <v>0</v>
      </c>
      <c r="H544" s="39">
        <v>0</v>
      </c>
      <c r="I544" s="39" t="s">
        <v>2414</v>
      </c>
      <c r="J544" s="39">
        <v>0</v>
      </c>
      <c r="K544" s="39" t="s">
        <v>2414</v>
      </c>
      <c r="L544" s="39" t="s">
        <v>2414</v>
      </c>
      <c r="M544" s="39" t="s">
        <v>2414</v>
      </c>
      <c r="N544" s="39" t="s">
        <v>2414</v>
      </c>
      <c r="O544" s="39" t="s">
        <v>2414</v>
      </c>
      <c r="P544" s="39">
        <v>0</v>
      </c>
      <c r="Q544" s="39">
        <v>0</v>
      </c>
      <c r="R544" s="39">
        <v>0</v>
      </c>
      <c r="S544" s="39">
        <v>0</v>
      </c>
      <c r="T544" s="39">
        <v>0</v>
      </c>
      <c r="U544" s="39">
        <v>0</v>
      </c>
      <c r="V544" s="39">
        <v>0</v>
      </c>
      <c r="W544" s="39">
        <v>0</v>
      </c>
      <c r="X544" s="39" t="s">
        <v>2414</v>
      </c>
      <c r="Y544" s="39" t="s">
        <v>2414</v>
      </c>
      <c r="Z544" s="39">
        <v>0</v>
      </c>
    </row>
    <row r="545" spans="1:26">
      <c r="A545" s="40">
        <v>40940</v>
      </c>
      <c r="B545" s="39" t="s">
        <v>2331</v>
      </c>
      <c r="C545" s="39" t="s">
        <v>2409</v>
      </c>
      <c r="D545" s="39" t="s">
        <v>2403</v>
      </c>
      <c r="E545" s="39" t="s">
        <v>2421</v>
      </c>
      <c r="F545" s="39">
        <v>0</v>
      </c>
      <c r="G545" s="39">
        <v>0</v>
      </c>
      <c r="H545" s="39">
        <v>0</v>
      </c>
      <c r="I545" s="39" t="s">
        <v>2416</v>
      </c>
      <c r="J545" s="39">
        <v>0</v>
      </c>
      <c r="K545" s="39" t="s">
        <v>2414</v>
      </c>
      <c r="L545" s="39" t="s">
        <v>2414</v>
      </c>
      <c r="M545" s="39" t="s">
        <v>2414</v>
      </c>
      <c r="N545" s="39" t="s">
        <v>2414</v>
      </c>
      <c r="O545" s="39" t="s">
        <v>2414</v>
      </c>
      <c r="P545" s="39">
        <v>0</v>
      </c>
      <c r="Q545" s="39">
        <v>0</v>
      </c>
      <c r="R545" s="39">
        <v>0</v>
      </c>
      <c r="S545" s="39">
        <v>0</v>
      </c>
      <c r="T545" s="39">
        <v>0</v>
      </c>
      <c r="U545" s="39">
        <v>0</v>
      </c>
      <c r="V545" s="39">
        <v>0</v>
      </c>
      <c r="W545" s="39">
        <v>0</v>
      </c>
      <c r="X545" s="39" t="s">
        <v>2414</v>
      </c>
      <c r="Y545" s="39" t="s">
        <v>2414</v>
      </c>
      <c r="Z545" s="39">
        <v>0</v>
      </c>
    </row>
    <row r="546" spans="1:26">
      <c r="A546" s="40">
        <v>40940</v>
      </c>
      <c r="B546" s="39" t="s">
        <v>2331</v>
      </c>
      <c r="C546" s="39" t="s">
        <v>2409</v>
      </c>
      <c r="D546" s="39" t="s">
        <v>2403</v>
      </c>
      <c r="E546" s="39" t="s">
        <v>2422</v>
      </c>
      <c r="F546" s="39">
        <v>0</v>
      </c>
      <c r="G546" s="39">
        <v>0</v>
      </c>
      <c r="H546" s="39">
        <v>0</v>
      </c>
      <c r="I546" s="39" t="s">
        <v>2414</v>
      </c>
      <c r="J546" s="39">
        <v>0</v>
      </c>
      <c r="K546" s="39" t="s">
        <v>2414</v>
      </c>
      <c r="L546" s="39" t="s">
        <v>2414</v>
      </c>
      <c r="M546" s="39" t="s">
        <v>2414</v>
      </c>
      <c r="N546" s="39" t="s">
        <v>2414</v>
      </c>
      <c r="O546" s="39" t="s">
        <v>2414</v>
      </c>
      <c r="P546" s="39">
        <v>0</v>
      </c>
      <c r="Q546" s="39">
        <v>0</v>
      </c>
      <c r="R546" s="39">
        <v>0</v>
      </c>
      <c r="S546" s="39">
        <v>0</v>
      </c>
      <c r="T546" s="39">
        <v>0</v>
      </c>
      <c r="U546" s="39">
        <v>0</v>
      </c>
      <c r="V546" s="39">
        <v>0</v>
      </c>
      <c r="W546" s="39">
        <v>0</v>
      </c>
      <c r="X546" s="39" t="s">
        <v>2414</v>
      </c>
      <c r="Y546" s="39" t="s">
        <v>2414</v>
      </c>
      <c r="Z546" s="39">
        <v>0</v>
      </c>
    </row>
    <row r="547" spans="1:26">
      <c r="A547" s="40">
        <v>40940</v>
      </c>
      <c r="B547" s="39" t="s">
        <v>2331</v>
      </c>
      <c r="C547" s="39" t="s">
        <v>2409</v>
      </c>
      <c r="D547" s="39" t="s">
        <v>2410</v>
      </c>
      <c r="E547" s="39" t="s">
        <v>1550</v>
      </c>
      <c r="F547" s="39">
        <v>0</v>
      </c>
      <c r="G547" s="39">
        <v>0</v>
      </c>
      <c r="H547" s="39">
        <v>0</v>
      </c>
      <c r="I547" s="39" t="s">
        <v>2416</v>
      </c>
      <c r="J547" s="39">
        <v>0</v>
      </c>
      <c r="K547" s="39" t="s">
        <v>2414</v>
      </c>
      <c r="L547" s="39" t="s">
        <v>2414</v>
      </c>
      <c r="M547" s="39" t="s">
        <v>2414</v>
      </c>
      <c r="N547" s="39" t="s">
        <v>2414</v>
      </c>
      <c r="O547" s="39" t="s">
        <v>2414</v>
      </c>
      <c r="P547" s="39">
        <v>0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 t="s">
        <v>2414</v>
      </c>
      <c r="Y547" s="39" t="s">
        <v>2414</v>
      </c>
      <c r="Z547" s="39">
        <v>0</v>
      </c>
    </row>
    <row r="548" spans="1:26">
      <c r="A548" s="40">
        <v>40940</v>
      </c>
      <c r="B548" s="39" t="s">
        <v>2331</v>
      </c>
      <c r="C548" s="39" t="s">
        <v>2409</v>
      </c>
      <c r="D548" s="39" t="s">
        <v>2410</v>
      </c>
      <c r="E548" s="39" t="s">
        <v>2420</v>
      </c>
      <c r="F548" s="39">
        <v>0</v>
      </c>
      <c r="G548" s="39">
        <v>0</v>
      </c>
      <c r="H548" s="39">
        <v>0</v>
      </c>
      <c r="I548" s="39" t="s">
        <v>2414</v>
      </c>
      <c r="J548" s="39">
        <v>0</v>
      </c>
      <c r="K548" s="39" t="s">
        <v>2414</v>
      </c>
      <c r="L548" s="39" t="s">
        <v>2414</v>
      </c>
      <c r="M548" s="39" t="s">
        <v>2414</v>
      </c>
      <c r="N548" s="39" t="s">
        <v>2414</v>
      </c>
      <c r="O548" s="39" t="s">
        <v>2414</v>
      </c>
      <c r="P548" s="39">
        <v>0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 t="s">
        <v>2414</v>
      </c>
      <c r="Y548" s="39" t="s">
        <v>2414</v>
      </c>
      <c r="Z548" s="39">
        <v>0</v>
      </c>
    </row>
    <row r="549" spans="1:26">
      <c r="A549" s="40">
        <v>40940</v>
      </c>
      <c r="B549" s="39" t="s">
        <v>2331</v>
      </c>
      <c r="C549" s="39" t="s">
        <v>2409</v>
      </c>
      <c r="D549" s="39" t="s">
        <v>2410</v>
      </c>
      <c r="E549" s="39" t="s">
        <v>2421</v>
      </c>
      <c r="F549" s="39">
        <v>0</v>
      </c>
      <c r="G549" s="39">
        <v>0</v>
      </c>
      <c r="H549" s="39">
        <v>0</v>
      </c>
      <c r="I549" s="39" t="s">
        <v>2416</v>
      </c>
      <c r="J549" s="39">
        <v>0</v>
      </c>
      <c r="K549" s="39" t="s">
        <v>2414</v>
      </c>
      <c r="L549" s="39" t="s">
        <v>2414</v>
      </c>
      <c r="M549" s="39" t="s">
        <v>2414</v>
      </c>
      <c r="N549" s="39" t="s">
        <v>2414</v>
      </c>
      <c r="O549" s="39" t="s">
        <v>2414</v>
      </c>
      <c r="P549" s="39">
        <v>0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 t="s">
        <v>2414</v>
      </c>
      <c r="Y549" s="39" t="s">
        <v>2414</v>
      </c>
      <c r="Z549" s="39">
        <v>0</v>
      </c>
    </row>
    <row r="550" spans="1:26">
      <c r="A550" s="40">
        <v>40940</v>
      </c>
      <c r="B550" s="39" t="s">
        <v>2331</v>
      </c>
      <c r="C550" s="39" t="s">
        <v>2409</v>
      </c>
      <c r="D550" s="39" t="s">
        <v>2410</v>
      </c>
      <c r="E550" s="39" t="s">
        <v>2422</v>
      </c>
      <c r="F550" s="39">
        <v>0</v>
      </c>
      <c r="G550" s="39">
        <v>0</v>
      </c>
      <c r="H550" s="39">
        <v>0</v>
      </c>
      <c r="I550" s="39" t="s">
        <v>2414</v>
      </c>
      <c r="J550" s="39">
        <v>0</v>
      </c>
      <c r="K550" s="39" t="s">
        <v>2414</v>
      </c>
      <c r="L550" s="39" t="s">
        <v>2414</v>
      </c>
      <c r="M550" s="39" t="s">
        <v>2414</v>
      </c>
      <c r="N550" s="39" t="s">
        <v>2414</v>
      </c>
      <c r="O550" s="39" t="s">
        <v>2414</v>
      </c>
      <c r="P550" s="39">
        <v>0</v>
      </c>
      <c r="Q550" s="39">
        <v>0</v>
      </c>
      <c r="R550" s="39">
        <v>0</v>
      </c>
      <c r="S550" s="39">
        <v>0</v>
      </c>
      <c r="T550" s="39">
        <v>0</v>
      </c>
      <c r="U550" s="39">
        <v>0</v>
      </c>
      <c r="V550" s="39">
        <v>0</v>
      </c>
      <c r="W550" s="39">
        <v>0</v>
      </c>
      <c r="X550" s="39" t="s">
        <v>2414</v>
      </c>
      <c r="Y550" s="39" t="s">
        <v>2414</v>
      </c>
      <c r="Z550" s="39">
        <v>0</v>
      </c>
    </row>
    <row r="551" spans="1:26">
      <c r="A551" s="40">
        <v>40940</v>
      </c>
      <c r="B551" s="39" t="s">
        <v>2331</v>
      </c>
      <c r="C551" s="39" t="s">
        <v>2409</v>
      </c>
      <c r="D551" s="39" t="s">
        <v>2411</v>
      </c>
      <c r="E551" s="39" t="s">
        <v>1550</v>
      </c>
      <c r="F551" s="39">
        <v>0</v>
      </c>
      <c r="G551" s="39">
        <v>0</v>
      </c>
      <c r="H551" s="39">
        <v>0</v>
      </c>
      <c r="I551" s="39" t="s">
        <v>2416</v>
      </c>
      <c r="J551" s="39">
        <v>0</v>
      </c>
      <c r="K551" s="39" t="s">
        <v>2414</v>
      </c>
      <c r="L551" s="39" t="s">
        <v>2414</v>
      </c>
      <c r="M551" s="39" t="s">
        <v>2414</v>
      </c>
      <c r="N551" s="39" t="s">
        <v>2414</v>
      </c>
      <c r="O551" s="39" t="s">
        <v>2414</v>
      </c>
      <c r="P551" s="39">
        <v>0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0</v>
      </c>
      <c r="W551" s="39">
        <v>0</v>
      </c>
      <c r="X551" s="39" t="s">
        <v>2414</v>
      </c>
      <c r="Y551" s="39" t="s">
        <v>2414</v>
      </c>
      <c r="Z551" s="39">
        <v>0</v>
      </c>
    </row>
    <row r="552" spans="1:26">
      <c r="A552" s="40">
        <v>40940</v>
      </c>
      <c r="B552" s="39" t="s">
        <v>2331</v>
      </c>
      <c r="C552" s="39" t="s">
        <v>2409</v>
      </c>
      <c r="D552" s="39" t="s">
        <v>2411</v>
      </c>
      <c r="E552" s="39" t="s">
        <v>2420</v>
      </c>
      <c r="F552" s="39">
        <v>0</v>
      </c>
      <c r="G552" s="39">
        <v>0</v>
      </c>
      <c r="H552" s="39">
        <v>0</v>
      </c>
      <c r="I552" s="39" t="s">
        <v>2414</v>
      </c>
      <c r="J552" s="39">
        <v>0</v>
      </c>
      <c r="K552" s="39" t="s">
        <v>2414</v>
      </c>
      <c r="L552" s="39" t="s">
        <v>2414</v>
      </c>
      <c r="M552" s="39" t="s">
        <v>2414</v>
      </c>
      <c r="N552" s="39" t="s">
        <v>2414</v>
      </c>
      <c r="O552" s="39" t="s">
        <v>2414</v>
      </c>
      <c r="P552" s="39">
        <v>0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0</v>
      </c>
      <c r="W552" s="39">
        <v>0</v>
      </c>
      <c r="X552" s="39" t="s">
        <v>2414</v>
      </c>
      <c r="Y552" s="39" t="s">
        <v>2414</v>
      </c>
      <c r="Z552" s="39">
        <v>0</v>
      </c>
    </row>
    <row r="553" spans="1:26">
      <c r="A553" s="40">
        <v>40940</v>
      </c>
      <c r="B553" s="39" t="s">
        <v>2331</v>
      </c>
      <c r="C553" s="39" t="s">
        <v>2409</v>
      </c>
      <c r="D553" s="39" t="s">
        <v>2411</v>
      </c>
      <c r="E553" s="39" t="s">
        <v>2421</v>
      </c>
      <c r="F553" s="39">
        <v>0</v>
      </c>
      <c r="G553" s="39">
        <v>0</v>
      </c>
      <c r="H553" s="39">
        <v>0</v>
      </c>
      <c r="I553" s="39" t="s">
        <v>2416</v>
      </c>
      <c r="J553" s="39">
        <v>0</v>
      </c>
      <c r="K553" s="39" t="s">
        <v>2414</v>
      </c>
      <c r="L553" s="39" t="s">
        <v>2414</v>
      </c>
      <c r="M553" s="39" t="s">
        <v>2414</v>
      </c>
      <c r="N553" s="39" t="s">
        <v>2414</v>
      </c>
      <c r="O553" s="39" t="s">
        <v>2414</v>
      </c>
      <c r="P553" s="39">
        <v>0</v>
      </c>
      <c r="Q553" s="39">
        <v>0</v>
      </c>
      <c r="R553" s="39">
        <v>0</v>
      </c>
      <c r="S553" s="39">
        <v>0</v>
      </c>
      <c r="T553" s="39">
        <v>0</v>
      </c>
      <c r="U553" s="39">
        <v>0</v>
      </c>
      <c r="V553" s="39">
        <v>0</v>
      </c>
      <c r="W553" s="39">
        <v>0</v>
      </c>
      <c r="X553" s="39" t="s">
        <v>2414</v>
      </c>
      <c r="Y553" s="39" t="s">
        <v>2414</v>
      </c>
      <c r="Z553" s="39">
        <v>0</v>
      </c>
    </row>
    <row r="554" spans="1:26">
      <c r="A554" s="40">
        <v>40940</v>
      </c>
      <c r="B554" s="39" t="s">
        <v>2331</v>
      </c>
      <c r="C554" s="39" t="s">
        <v>2409</v>
      </c>
      <c r="D554" s="39" t="s">
        <v>2411</v>
      </c>
      <c r="E554" s="39" t="s">
        <v>2422</v>
      </c>
      <c r="F554" s="39">
        <v>0</v>
      </c>
      <c r="G554" s="39">
        <v>0</v>
      </c>
      <c r="H554" s="39">
        <v>0</v>
      </c>
      <c r="I554" s="39" t="s">
        <v>2414</v>
      </c>
      <c r="J554" s="39">
        <v>0</v>
      </c>
      <c r="K554" s="39" t="s">
        <v>2414</v>
      </c>
      <c r="L554" s="39" t="s">
        <v>2414</v>
      </c>
      <c r="M554" s="39" t="s">
        <v>2414</v>
      </c>
      <c r="N554" s="39" t="s">
        <v>2414</v>
      </c>
      <c r="O554" s="39" t="s">
        <v>2414</v>
      </c>
      <c r="P554" s="39">
        <v>0</v>
      </c>
      <c r="Q554" s="39">
        <v>0</v>
      </c>
      <c r="R554" s="39">
        <v>0</v>
      </c>
      <c r="S554" s="39">
        <v>0</v>
      </c>
      <c r="T554" s="39">
        <v>0</v>
      </c>
      <c r="U554" s="39">
        <v>0</v>
      </c>
      <c r="V554" s="39">
        <v>0</v>
      </c>
      <c r="W554" s="39">
        <v>0</v>
      </c>
      <c r="X554" s="39" t="s">
        <v>2414</v>
      </c>
      <c r="Y554" s="39" t="s">
        <v>2414</v>
      </c>
      <c r="Z554" s="39">
        <v>0</v>
      </c>
    </row>
    <row r="555" spans="1:26">
      <c r="A555" s="40">
        <v>40940</v>
      </c>
      <c r="B555" s="39" t="s">
        <v>2331</v>
      </c>
      <c r="C555" s="39" t="s">
        <v>1523</v>
      </c>
      <c r="D555" s="39" t="s">
        <v>2403</v>
      </c>
      <c r="E555" s="39" t="s">
        <v>1550</v>
      </c>
      <c r="F555" s="39">
        <v>238</v>
      </c>
      <c r="G555" s="39">
        <v>91</v>
      </c>
      <c r="H555" s="39">
        <v>63</v>
      </c>
      <c r="I555" s="39" t="s">
        <v>2416</v>
      </c>
      <c r="J555" s="39">
        <v>0</v>
      </c>
      <c r="K555" s="39" t="s">
        <v>2414</v>
      </c>
      <c r="L555" s="39" t="s">
        <v>2414</v>
      </c>
      <c r="M555" s="39" t="s">
        <v>2414</v>
      </c>
      <c r="N555" s="39" t="s">
        <v>2414</v>
      </c>
      <c r="O555" s="39" t="s">
        <v>2414</v>
      </c>
      <c r="P555" s="39">
        <v>0</v>
      </c>
      <c r="Q555" s="39">
        <v>0</v>
      </c>
      <c r="R555" s="39">
        <v>0</v>
      </c>
      <c r="S555" s="39">
        <v>0</v>
      </c>
      <c r="T555" s="39">
        <v>0</v>
      </c>
      <c r="U555" s="39">
        <v>0</v>
      </c>
      <c r="V555" s="39">
        <v>0</v>
      </c>
      <c r="W555" s="39">
        <v>0</v>
      </c>
      <c r="X555" s="39" t="s">
        <v>2414</v>
      </c>
      <c r="Y555" s="39" t="s">
        <v>2414</v>
      </c>
      <c r="Z555" s="39">
        <v>0</v>
      </c>
    </row>
    <row r="556" spans="1:26">
      <c r="A556" s="40">
        <v>40940</v>
      </c>
      <c r="B556" s="39" t="s">
        <v>2331</v>
      </c>
      <c r="C556" s="39" t="s">
        <v>1523</v>
      </c>
      <c r="D556" s="39" t="s">
        <v>2403</v>
      </c>
      <c r="E556" s="39" t="s">
        <v>2420</v>
      </c>
      <c r="F556" s="39">
        <v>1486</v>
      </c>
      <c r="G556" s="39">
        <v>538</v>
      </c>
      <c r="H556" s="39">
        <v>389</v>
      </c>
      <c r="I556" s="39" t="s">
        <v>2414</v>
      </c>
      <c r="J556" s="39">
        <v>0</v>
      </c>
      <c r="K556" s="39" t="s">
        <v>2414</v>
      </c>
      <c r="L556" s="39" t="s">
        <v>2414</v>
      </c>
      <c r="M556" s="39" t="s">
        <v>2414</v>
      </c>
      <c r="N556" s="39" t="s">
        <v>2414</v>
      </c>
      <c r="O556" s="39" t="s">
        <v>2414</v>
      </c>
      <c r="P556" s="39">
        <v>0</v>
      </c>
      <c r="Q556" s="39">
        <v>0</v>
      </c>
      <c r="R556" s="39">
        <v>0</v>
      </c>
      <c r="S556" s="39">
        <v>0</v>
      </c>
      <c r="T556" s="39">
        <v>0</v>
      </c>
      <c r="U556" s="39">
        <v>0</v>
      </c>
      <c r="V556" s="39">
        <v>0</v>
      </c>
      <c r="W556" s="39">
        <v>0</v>
      </c>
      <c r="X556" s="39" t="s">
        <v>2414</v>
      </c>
      <c r="Y556" s="39" t="s">
        <v>2414</v>
      </c>
      <c r="Z556" s="39">
        <v>0</v>
      </c>
    </row>
    <row r="557" spans="1:26">
      <c r="A557" s="40">
        <v>40940</v>
      </c>
      <c r="B557" s="39" t="s">
        <v>2331</v>
      </c>
      <c r="C557" s="39" t="s">
        <v>1523</v>
      </c>
      <c r="D557" s="39" t="s">
        <v>2403</v>
      </c>
      <c r="E557" s="39" t="s">
        <v>2421</v>
      </c>
      <c r="F557" s="39">
        <v>1223</v>
      </c>
      <c r="G557" s="39">
        <v>433</v>
      </c>
      <c r="H557" s="39">
        <v>316</v>
      </c>
      <c r="I557" s="39" t="s">
        <v>2416</v>
      </c>
      <c r="J557" s="39">
        <v>0</v>
      </c>
      <c r="K557" s="39" t="s">
        <v>2414</v>
      </c>
      <c r="L557" s="39" t="s">
        <v>2414</v>
      </c>
      <c r="M557" s="39" t="s">
        <v>2414</v>
      </c>
      <c r="N557" s="39" t="s">
        <v>2414</v>
      </c>
      <c r="O557" s="39" t="s">
        <v>2414</v>
      </c>
      <c r="P557" s="39">
        <v>0</v>
      </c>
      <c r="Q557" s="39">
        <v>0</v>
      </c>
      <c r="R557" s="39">
        <v>0</v>
      </c>
      <c r="S557" s="39">
        <v>0</v>
      </c>
      <c r="T557" s="39">
        <v>0</v>
      </c>
      <c r="U557" s="39">
        <v>0</v>
      </c>
      <c r="V557" s="39">
        <v>0</v>
      </c>
      <c r="W557" s="39">
        <v>0</v>
      </c>
      <c r="X557" s="39" t="s">
        <v>2414</v>
      </c>
      <c r="Y557" s="39" t="s">
        <v>2414</v>
      </c>
      <c r="Z557" s="39">
        <v>0</v>
      </c>
    </row>
    <row r="558" spans="1:26">
      <c r="A558" s="40">
        <v>40940</v>
      </c>
      <c r="B558" s="39" t="s">
        <v>2331</v>
      </c>
      <c r="C558" s="39" t="s">
        <v>1523</v>
      </c>
      <c r="D558" s="39" t="s">
        <v>2403</v>
      </c>
      <c r="E558" s="39" t="s">
        <v>2422</v>
      </c>
      <c r="F558" s="39">
        <v>263</v>
      </c>
      <c r="G558" s="39">
        <v>105</v>
      </c>
      <c r="H558" s="39">
        <v>73</v>
      </c>
      <c r="I558" s="39" t="s">
        <v>2414</v>
      </c>
      <c r="J558" s="39">
        <v>0</v>
      </c>
      <c r="K558" s="39" t="s">
        <v>2414</v>
      </c>
      <c r="L558" s="39" t="s">
        <v>2414</v>
      </c>
      <c r="M558" s="39" t="s">
        <v>2414</v>
      </c>
      <c r="N558" s="39" t="s">
        <v>2414</v>
      </c>
      <c r="O558" s="39" t="s">
        <v>2414</v>
      </c>
      <c r="P558" s="39">
        <v>0</v>
      </c>
      <c r="Q558" s="39">
        <v>0</v>
      </c>
      <c r="R558" s="39">
        <v>0</v>
      </c>
      <c r="S558" s="39">
        <v>0</v>
      </c>
      <c r="T558" s="39">
        <v>0</v>
      </c>
      <c r="U558" s="39">
        <v>0</v>
      </c>
      <c r="V558" s="39">
        <v>0</v>
      </c>
      <c r="W558" s="39">
        <v>0</v>
      </c>
      <c r="X558" s="39" t="s">
        <v>2414</v>
      </c>
      <c r="Y558" s="39" t="s">
        <v>2414</v>
      </c>
      <c r="Z558" s="39">
        <v>0</v>
      </c>
    </row>
    <row r="559" spans="1:26">
      <c r="A559" s="40">
        <v>40940</v>
      </c>
      <c r="B559" s="39" t="s">
        <v>2333</v>
      </c>
      <c r="C559" s="39" t="s">
        <v>2407</v>
      </c>
      <c r="D559" s="39" t="s">
        <v>2403</v>
      </c>
      <c r="E559" s="39" t="s">
        <v>1550</v>
      </c>
      <c r="F559" s="39">
        <v>48</v>
      </c>
      <c r="G559" s="39">
        <v>21</v>
      </c>
      <c r="H559" s="39">
        <v>14</v>
      </c>
      <c r="I559" s="39" t="s">
        <v>2416</v>
      </c>
      <c r="J559" s="39">
        <v>52</v>
      </c>
      <c r="K559" s="39" t="s">
        <v>2414</v>
      </c>
      <c r="L559" s="39" t="s">
        <v>2414</v>
      </c>
      <c r="M559" s="39" t="s">
        <v>2414</v>
      </c>
      <c r="N559" s="39" t="s">
        <v>2414</v>
      </c>
      <c r="O559" s="39" t="s">
        <v>2414</v>
      </c>
      <c r="P559" s="39">
        <v>5</v>
      </c>
      <c r="Q559" s="39">
        <v>6</v>
      </c>
      <c r="R559" s="39">
        <v>4</v>
      </c>
      <c r="S559" s="39">
        <v>6</v>
      </c>
      <c r="T559" s="39">
        <v>4</v>
      </c>
      <c r="U559" s="39">
        <v>2</v>
      </c>
      <c r="V559" s="39">
        <v>3</v>
      </c>
      <c r="W559" s="39">
        <v>0</v>
      </c>
      <c r="X559" s="39" t="s">
        <v>2414</v>
      </c>
      <c r="Y559" s="39" t="s">
        <v>2414</v>
      </c>
      <c r="Z559" s="39">
        <v>2</v>
      </c>
    </row>
    <row r="560" spans="1:26">
      <c r="A560" s="40">
        <v>40940</v>
      </c>
      <c r="B560" s="39" t="s">
        <v>2333</v>
      </c>
      <c r="C560" s="39" t="s">
        <v>2407</v>
      </c>
      <c r="D560" s="39" t="s">
        <v>2403</v>
      </c>
      <c r="E560" s="39" t="s">
        <v>2420</v>
      </c>
      <c r="F560" s="39">
        <v>98</v>
      </c>
      <c r="G560" s="39">
        <v>36</v>
      </c>
      <c r="H560" s="39">
        <v>34</v>
      </c>
      <c r="I560" s="39" t="s">
        <v>2414</v>
      </c>
      <c r="J560" s="39">
        <v>325</v>
      </c>
      <c r="K560" s="39" t="s">
        <v>2414</v>
      </c>
      <c r="L560" s="39" t="s">
        <v>2414</v>
      </c>
      <c r="M560" s="39" t="s">
        <v>2414</v>
      </c>
      <c r="N560" s="39" t="s">
        <v>2414</v>
      </c>
      <c r="O560" s="39" t="s">
        <v>2414</v>
      </c>
      <c r="P560" s="39">
        <v>38</v>
      </c>
      <c r="Q560" s="39">
        <v>32</v>
      </c>
      <c r="R560" s="39">
        <v>12</v>
      </c>
      <c r="S560" s="39">
        <v>24</v>
      </c>
      <c r="T560" s="39">
        <v>76</v>
      </c>
      <c r="U560" s="39">
        <v>11</v>
      </c>
      <c r="V560" s="39">
        <v>20</v>
      </c>
      <c r="W560" s="39">
        <v>0</v>
      </c>
      <c r="X560" s="39" t="s">
        <v>2414</v>
      </c>
      <c r="Y560" s="39" t="s">
        <v>2414</v>
      </c>
      <c r="Z560" s="39">
        <v>21</v>
      </c>
    </row>
    <row r="561" spans="1:26">
      <c r="A561" s="40">
        <v>40940</v>
      </c>
      <c r="B561" s="39" t="s">
        <v>2333</v>
      </c>
      <c r="C561" s="39" t="s">
        <v>2407</v>
      </c>
      <c r="D561" s="39" t="s">
        <v>2403</v>
      </c>
      <c r="E561" s="39" t="s">
        <v>2421</v>
      </c>
      <c r="F561" s="39">
        <v>66</v>
      </c>
      <c r="G561" s="39">
        <v>27</v>
      </c>
      <c r="H561" s="39">
        <v>22</v>
      </c>
      <c r="I561" s="39" t="s">
        <v>2416</v>
      </c>
      <c r="J561" s="39">
        <v>278</v>
      </c>
      <c r="K561" s="39" t="s">
        <v>2414</v>
      </c>
      <c r="L561" s="39" t="s">
        <v>2414</v>
      </c>
      <c r="M561" s="39" t="s">
        <v>2414</v>
      </c>
      <c r="N561" s="39" t="s">
        <v>2414</v>
      </c>
      <c r="O561" s="39" t="s">
        <v>2414</v>
      </c>
      <c r="P561" s="39">
        <v>31</v>
      </c>
      <c r="Q561" s="39">
        <v>24</v>
      </c>
      <c r="R561" s="39">
        <v>10</v>
      </c>
      <c r="S561" s="39">
        <v>20</v>
      </c>
      <c r="T561" s="39">
        <v>66</v>
      </c>
      <c r="U561" s="39">
        <v>11</v>
      </c>
      <c r="V561" s="39">
        <v>16</v>
      </c>
      <c r="W561" s="39">
        <v>0</v>
      </c>
      <c r="X561" s="39" t="s">
        <v>2414</v>
      </c>
      <c r="Y561" s="39" t="s">
        <v>2414</v>
      </c>
      <c r="Z561" s="39">
        <v>18</v>
      </c>
    </row>
    <row r="562" spans="1:26">
      <c r="A562" s="40">
        <v>40940</v>
      </c>
      <c r="B562" s="39" t="s">
        <v>2333</v>
      </c>
      <c r="C562" s="39" t="s">
        <v>2407</v>
      </c>
      <c r="D562" s="39" t="s">
        <v>2403</v>
      </c>
      <c r="E562" s="39" t="s">
        <v>2422</v>
      </c>
      <c r="F562" s="39">
        <v>32</v>
      </c>
      <c r="G562" s="39">
        <v>9</v>
      </c>
      <c r="H562" s="39">
        <v>12</v>
      </c>
      <c r="I562" s="39" t="s">
        <v>2414</v>
      </c>
      <c r="J562" s="39">
        <v>47</v>
      </c>
      <c r="K562" s="39" t="s">
        <v>2414</v>
      </c>
      <c r="L562" s="39" t="s">
        <v>2414</v>
      </c>
      <c r="M562" s="39" t="s">
        <v>2414</v>
      </c>
      <c r="N562" s="39" t="s">
        <v>2414</v>
      </c>
      <c r="O562" s="39" t="s">
        <v>2414</v>
      </c>
      <c r="P562" s="39">
        <v>7</v>
      </c>
      <c r="Q562" s="39">
        <v>8</v>
      </c>
      <c r="R562" s="39">
        <v>2</v>
      </c>
      <c r="S562" s="39">
        <v>4</v>
      </c>
      <c r="T562" s="39">
        <v>10</v>
      </c>
      <c r="U562" s="39">
        <v>0</v>
      </c>
      <c r="V562" s="39">
        <v>4</v>
      </c>
      <c r="W562" s="39">
        <v>0</v>
      </c>
      <c r="X562" s="39" t="s">
        <v>2414</v>
      </c>
      <c r="Y562" s="39" t="s">
        <v>2414</v>
      </c>
      <c r="Z562" s="39">
        <v>3</v>
      </c>
    </row>
    <row r="563" spans="1:26">
      <c r="A563" s="40">
        <v>40940</v>
      </c>
      <c r="B563" s="39" t="s">
        <v>2333</v>
      </c>
      <c r="C563" s="39" t="s">
        <v>2408</v>
      </c>
      <c r="D563" s="39" t="s">
        <v>2403</v>
      </c>
      <c r="E563" s="39" t="s">
        <v>1550</v>
      </c>
      <c r="F563" s="39">
        <v>190</v>
      </c>
      <c r="G563" s="39">
        <v>70</v>
      </c>
      <c r="H563" s="39">
        <v>49</v>
      </c>
      <c r="I563" s="39" t="s">
        <v>2416</v>
      </c>
      <c r="J563" s="39">
        <v>11</v>
      </c>
      <c r="K563" s="39" t="s">
        <v>2414</v>
      </c>
      <c r="L563" s="39" t="s">
        <v>2414</v>
      </c>
      <c r="M563" s="39" t="s">
        <v>2414</v>
      </c>
      <c r="N563" s="39" t="s">
        <v>2414</v>
      </c>
      <c r="O563" s="39" t="s">
        <v>2414</v>
      </c>
      <c r="P563" s="39">
        <v>0</v>
      </c>
      <c r="Q563" s="39">
        <v>0</v>
      </c>
      <c r="R563" s="39">
        <v>0</v>
      </c>
      <c r="S563" s="39">
        <v>0</v>
      </c>
      <c r="T563" s="39">
        <v>2</v>
      </c>
      <c r="U563" s="39">
        <v>0</v>
      </c>
      <c r="V563" s="39">
        <v>0</v>
      </c>
      <c r="W563" s="39">
        <v>0</v>
      </c>
      <c r="X563" s="39" t="s">
        <v>2414</v>
      </c>
      <c r="Y563" s="39" t="s">
        <v>2414</v>
      </c>
      <c r="Z563" s="39">
        <v>0</v>
      </c>
    </row>
    <row r="564" spans="1:26">
      <c r="A564" s="40">
        <v>40940</v>
      </c>
      <c r="B564" s="39" t="s">
        <v>2333</v>
      </c>
      <c r="C564" s="39" t="s">
        <v>2408</v>
      </c>
      <c r="D564" s="39" t="s">
        <v>2403</v>
      </c>
      <c r="E564" s="39" t="s">
        <v>2420</v>
      </c>
      <c r="F564" s="39">
        <v>1388</v>
      </c>
      <c r="G564" s="39">
        <v>502</v>
      </c>
      <c r="H564" s="39">
        <v>355</v>
      </c>
      <c r="I564" s="39" t="s">
        <v>2414</v>
      </c>
      <c r="J564" s="39">
        <v>25</v>
      </c>
      <c r="K564" s="39" t="s">
        <v>2414</v>
      </c>
      <c r="L564" s="39" t="s">
        <v>2414</v>
      </c>
      <c r="M564" s="39" t="s">
        <v>2414</v>
      </c>
      <c r="N564" s="39" t="s">
        <v>2414</v>
      </c>
      <c r="O564" s="39" t="s">
        <v>2414</v>
      </c>
      <c r="P564" s="39">
        <v>0</v>
      </c>
      <c r="Q564" s="39">
        <v>0</v>
      </c>
      <c r="R564" s="39">
        <v>0</v>
      </c>
      <c r="S564" s="39">
        <v>0</v>
      </c>
      <c r="T564" s="39">
        <v>3</v>
      </c>
      <c r="U564" s="39">
        <v>0</v>
      </c>
      <c r="V564" s="39">
        <v>0</v>
      </c>
      <c r="W564" s="39">
        <v>0</v>
      </c>
      <c r="X564" s="39" t="s">
        <v>2414</v>
      </c>
      <c r="Y564" s="39" t="s">
        <v>2414</v>
      </c>
      <c r="Z564" s="39">
        <v>0</v>
      </c>
    </row>
    <row r="565" spans="1:26">
      <c r="A565" s="40">
        <v>40940</v>
      </c>
      <c r="B565" s="39" t="s">
        <v>2333</v>
      </c>
      <c r="C565" s="39" t="s">
        <v>2408</v>
      </c>
      <c r="D565" s="39" t="s">
        <v>2403</v>
      </c>
      <c r="E565" s="39" t="s">
        <v>2421</v>
      </c>
      <c r="F565" s="39">
        <v>1157</v>
      </c>
      <c r="G565" s="39">
        <v>406</v>
      </c>
      <c r="H565" s="39">
        <v>294</v>
      </c>
      <c r="I565" s="39" t="s">
        <v>2416</v>
      </c>
      <c r="J565" s="39">
        <v>15</v>
      </c>
      <c r="K565" s="39" t="s">
        <v>2414</v>
      </c>
      <c r="L565" s="39" t="s">
        <v>2414</v>
      </c>
      <c r="M565" s="39" t="s">
        <v>2414</v>
      </c>
      <c r="N565" s="39" t="s">
        <v>2414</v>
      </c>
      <c r="O565" s="39" t="s">
        <v>2414</v>
      </c>
      <c r="P565" s="39">
        <v>0</v>
      </c>
      <c r="Q565" s="39">
        <v>0</v>
      </c>
      <c r="R565" s="39">
        <v>0</v>
      </c>
      <c r="S565" s="39">
        <v>0</v>
      </c>
      <c r="T565" s="39">
        <v>2</v>
      </c>
      <c r="U565" s="39">
        <v>0</v>
      </c>
      <c r="V565" s="39">
        <v>0</v>
      </c>
      <c r="W565" s="39">
        <v>0</v>
      </c>
      <c r="X565" s="39" t="s">
        <v>2414</v>
      </c>
      <c r="Y565" s="39" t="s">
        <v>2414</v>
      </c>
      <c r="Z565" s="39">
        <v>0</v>
      </c>
    </row>
    <row r="566" spans="1:26">
      <c r="A566" s="40">
        <v>40940</v>
      </c>
      <c r="B566" s="39" t="s">
        <v>2333</v>
      </c>
      <c r="C566" s="39" t="s">
        <v>2408</v>
      </c>
      <c r="D566" s="39" t="s">
        <v>2403</v>
      </c>
      <c r="E566" s="39" t="s">
        <v>2422</v>
      </c>
      <c r="F566" s="39">
        <v>231</v>
      </c>
      <c r="G566" s="39">
        <v>96</v>
      </c>
      <c r="H566" s="39">
        <v>61</v>
      </c>
      <c r="I566" s="39" t="s">
        <v>2414</v>
      </c>
      <c r="J566" s="39">
        <v>10</v>
      </c>
      <c r="K566" s="39" t="s">
        <v>2414</v>
      </c>
      <c r="L566" s="39" t="s">
        <v>2414</v>
      </c>
      <c r="M566" s="39" t="s">
        <v>2414</v>
      </c>
      <c r="N566" s="39" t="s">
        <v>2414</v>
      </c>
      <c r="O566" s="39" t="s">
        <v>2414</v>
      </c>
      <c r="P566" s="39">
        <v>0</v>
      </c>
      <c r="Q566" s="39">
        <v>0</v>
      </c>
      <c r="R566" s="39">
        <v>0</v>
      </c>
      <c r="S566" s="39">
        <v>0</v>
      </c>
      <c r="T566" s="39">
        <v>1</v>
      </c>
      <c r="U566" s="39">
        <v>0</v>
      </c>
      <c r="V566" s="39">
        <v>0</v>
      </c>
      <c r="W566" s="39">
        <v>0</v>
      </c>
      <c r="X566" s="39" t="s">
        <v>2414</v>
      </c>
      <c r="Y566" s="39" t="s">
        <v>2414</v>
      </c>
      <c r="Z566" s="39">
        <v>0</v>
      </c>
    </row>
    <row r="567" spans="1:26">
      <c r="A567" s="40">
        <v>40940</v>
      </c>
      <c r="B567" s="39" t="s">
        <v>2333</v>
      </c>
      <c r="C567" s="39" t="s">
        <v>2409</v>
      </c>
      <c r="D567" s="39" t="s">
        <v>2403</v>
      </c>
      <c r="E567" s="39" t="s">
        <v>1550</v>
      </c>
      <c r="F567" s="39">
        <v>190</v>
      </c>
      <c r="G567" s="39">
        <v>70</v>
      </c>
      <c r="H567" s="39">
        <v>49</v>
      </c>
      <c r="I567" s="39" t="s">
        <v>2416</v>
      </c>
      <c r="J567" s="39">
        <v>41</v>
      </c>
      <c r="K567" s="39" t="s">
        <v>2414</v>
      </c>
      <c r="L567" s="39" t="s">
        <v>2414</v>
      </c>
      <c r="M567" s="39" t="s">
        <v>2414</v>
      </c>
      <c r="N567" s="39" t="s">
        <v>2414</v>
      </c>
      <c r="O567" s="39" t="s">
        <v>2414</v>
      </c>
      <c r="P567" s="39">
        <v>5</v>
      </c>
      <c r="Q567" s="39">
        <v>6</v>
      </c>
      <c r="R567" s="39">
        <v>4</v>
      </c>
      <c r="S567" s="39">
        <v>6</v>
      </c>
      <c r="T567" s="39">
        <v>2</v>
      </c>
      <c r="U567" s="39">
        <v>2</v>
      </c>
      <c r="V567" s="39">
        <v>3</v>
      </c>
      <c r="W567" s="39">
        <v>0</v>
      </c>
      <c r="X567" s="39" t="s">
        <v>2414</v>
      </c>
      <c r="Y567" s="39" t="s">
        <v>2414</v>
      </c>
      <c r="Z567" s="39">
        <v>2</v>
      </c>
    </row>
    <row r="568" spans="1:26">
      <c r="A568" s="40">
        <v>40940</v>
      </c>
      <c r="B568" s="39" t="s">
        <v>2333</v>
      </c>
      <c r="C568" s="39" t="s">
        <v>2409</v>
      </c>
      <c r="D568" s="39" t="s">
        <v>2403</v>
      </c>
      <c r="E568" s="39" t="s">
        <v>2420</v>
      </c>
      <c r="F568" s="39">
        <v>1388</v>
      </c>
      <c r="G568" s="39">
        <v>502</v>
      </c>
      <c r="H568" s="39">
        <v>355</v>
      </c>
      <c r="I568" s="39" t="s">
        <v>2414</v>
      </c>
      <c r="J568" s="39">
        <v>300</v>
      </c>
      <c r="K568" s="39" t="s">
        <v>2414</v>
      </c>
      <c r="L568" s="39" t="s">
        <v>2414</v>
      </c>
      <c r="M568" s="39" t="s">
        <v>2414</v>
      </c>
      <c r="N568" s="39" t="s">
        <v>2414</v>
      </c>
      <c r="O568" s="39" t="s">
        <v>2414</v>
      </c>
      <c r="P568" s="39">
        <v>38</v>
      </c>
      <c r="Q568" s="39">
        <v>32</v>
      </c>
      <c r="R568" s="39">
        <v>12</v>
      </c>
      <c r="S568" s="39">
        <v>24</v>
      </c>
      <c r="T568" s="39">
        <v>73</v>
      </c>
      <c r="U568" s="39">
        <v>11</v>
      </c>
      <c r="V568" s="39">
        <v>20</v>
      </c>
      <c r="W568" s="39">
        <v>0</v>
      </c>
      <c r="X568" s="39" t="s">
        <v>2414</v>
      </c>
      <c r="Y568" s="39" t="s">
        <v>2414</v>
      </c>
      <c r="Z568" s="39">
        <v>21</v>
      </c>
    </row>
    <row r="569" spans="1:26">
      <c r="A569" s="40">
        <v>40940</v>
      </c>
      <c r="B569" s="39" t="s">
        <v>2333</v>
      </c>
      <c r="C569" s="39" t="s">
        <v>2409</v>
      </c>
      <c r="D569" s="39" t="s">
        <v>2403</v>
      </c>
      <c r="E569" s="39" t="s">
        <v>2421</v>
      </c>
      <c r="F569" s="39">
        <v>1157</v>
      </c>
      <c r="G569" s="39">
        <v>406</v>
      </c>
      <c r="H569" s="39">
        <v>294</v>
      </c>
      <c r="I569" s="39" t="s">
        <v>2416</v>
      </c>
      <c r="J569" s="39">
        <v>263</v>
      </c>
      <c r="K569" s="39" t="s">
        <v>2414</v>
      </c>
      <c r="L569" s="39" t="s">
        <v>2414</v>
      </c>
      <c r="M569" s="39" t="s">
        <v>2414</v>
      </c>
      <c r="N569" s="39" t="s">
        <v>2414</v>
      </c>
      <c r="O569" s="39" t="s">
        <v>2414</v>
      </c>
      <c r="P569" s="39">
        <v>31</v>
      </c>
      <c r="Q569" s="39">
        <v>24</v>
      </c>
      <c r="R569" s="39">
        <v>10</v>
      </c>
      <c r="S569" s="39">
        <v>20</v>
      </c>
      <c r="T569" s="39">
        <v>64</v>
      </c>
      <c r="U569" s="39">
        <v>11</v>
      </c>
      <c r="V569" s="39">
        <v>16</v>
      </c>
      <c r="W569" s="39">
        <v>0</v>
      </c>
      <c r="X569" s="39" t="s">
        <v>2414</v>
      </c>
      <c r="Y569" s="39" t="s">
        <v>2414</v>
      </c>
      <c r="Z569" s="39">
        <v>18</v>
      </c>
    </row>
    <row r="570" spans="1:26">
      <c r="A570" s="40">
        <v>40940</v>
      </c>
      <c r="B570" s="39" t="s">
        <v>2333</v>
      </c>
      <c r="C570" s="39" t="s">
        <v>2409</v>
      </c>
      <c r="D570" s="39" t="s">
        <v>2403</v>
      </c>
      <c r="E570" s="39" t="s">
        <v>2422</v>
      </c>
      <c r="F570" s="39">
        <v>231</v>
      </c>
      <c r="G570" s="39">
        <v>96</v>
      </c>
      <c r="H570" s="39">
        <v>61</v>
      </c>
      <c r="I570" s="39" t="s">
        <v>2414</v>
      </c>
      <c r="J570" s="39">
        <v>37</v>
      </c>
      <c r="K570" s="39" t="s">
        <v>2414</v>
      </c>
      <c r="L570" s="39" t="s">
        <v>2414</v>
      </c>
      <c r="M570" s="39" t="s">
        <v>2414</v>
      </c>
      <c r="N570" s="39" t="s">
        <v>2414</v>
      </c>
      <c r="O570" s="39" t="s">
        <v>2414</v>
      </c>
      <c r="P570" s="39">
        <v>7</v>
      </c>
      <c r="Q570" s="39">
        <v>8</v>
      </c>
      <c r="R570" s="39">
        <v>2</v>
      </c>
      <c r="S570" s="39">
        <v>4</v>
      </c>
      <c r="T570" s="39">
        <v>9</v>
      </c>
      <c r="U570" s="39">
        <v>0</v>
      </c>
      <c r="V570" s="39">
        <v>4</v>
      </c>
      <c r="W570" s="39">
        <v>0</v>
      </c>
      <c r="X570" s="39" t="s">
        <v>2414</v>
      </c>
      <c r="Y570" s="39" t="s">
        <v>2414</v>
      </c>
      <c r="Z570" s="39">
        <v>3</v>
      </c>
    </row>
    <row r="571" spans="1:26">
      <c r="A571" s="40">
        <v>40940</v>
      </c>
      <c r="B571" s="39" t="s">
        <v>2333</v>
      </c>
      <c r="C571" s="39" t="s">
        <v>2409</v>
      </c>
      <c r="D571" s="39" t="s">
        <v>2410</v>
      </c>
      <c r="E571" s="39" t="s">
        <v>1550</v>
      </c>
      <c r="F571" s="39">
        <v>0</v>
      </c>
      <c r="G571" s="39">
        <v>0</v>
      </c>
      <c r="H571" s="39">
        <v>0</v>
      </c>
      <c r="I571" s="39" t="s">
        <v>2416</v>
      </c>
      <c r="J571" s="39">
        <v>41</v>
      </c>
      <c r="K571" s="39" t="s">
        <v>2414</v>
      </c>
      <c r="L571" s="39" t="s">
        <v>2414</v>
      </c>
      <c r="M571" s="39" t="s">
        <v>2414</v>
      </c>
      <c r="N571" s="39" t="s">
        <v>2414</v>
      </c>
      <c r="O571" s="39" t="s">
        <v>2414</v>
      </c>
      <c r="P571" s="39">
        <v>5</v>
      </c>
      <c r="Q571" s="39">
        <v>6</v>
      </c>
      <c r="R571" s="39">
        <v>4</v>
      </c>
      <c r="S571" s="39">
        <v>6</v>
      </c>
      <c r="T571" s="39">
        <v>2</v>
      </c>
      <c r="U571" s="39">
        <v>2</v>
      </c>
      <c r="V571" s="39">
        <v>3</v>
      </c>
      <c r="W571" s="39">
        <v>0</v>
      </c>
      <c r="X571" s="39" t="s">
        <v>2414</v>
      </c>
      <c r="Y571" s="39" t="s">
        <v>2414</v>
      </c>
      <c r="Z571" s="39">
        <v>2</v>
      </c>
    </row>
    <row r="572" spans="1:26">
      <c r="A572" s="40">
        <v>40940</v>
      </c>
      <c r="B572" s="39" t="s">
        <v>2333</v>
      </c>
      <c r="C572" s="39" t="s">
        <v>2409</v>
      </c>
      <c r="D572" s="39" t="s">
        <v>2410</v>
      </c>
      <c r="E572" s="39" t="s">
        <v>2420</v>
      </c>
      <c r="F572" s="39">
        <v>0</v>
      </c>
      <c r="G572" s="39">
        <v>0</v>
      </c>
      <c r="H572" s="39">
        <v>0</v>
      </c>
      <c r="I572" s="39" t="s">
        <v>2414</v>
      </c>
      <c r="J572" s="39">
        <v>300</v>
      </c>
      <c r="K572" s="39" t="s">
        <v>2414</v>
      </c>
      <c r="L572" s="39" t="s">
        <v>2414</v>
      </c>
      <c r="M572" s="39" t="s">
        <v>2414</v>
      </c>
      <c r="N572" s="39" t="s">
        <v>2414</v>
      </c>
      <c r="O572" s="39" t="s">
        <v>2414</v>
      </c>
      <c r="P572" s="39">
        <v>38</v>
      </c>
      <c r="Q572" s="39">
        <v>32</v>
      </c>
      <c r="R572" s="39">
        <v>12</v>
      </c>
      <c r="S572" s="39">
        <v>24</v>
      </c>
      <c r="T572" s="39">
        <v>73</v>
      </c>
      <c r="U572" s="39">
        <v>11</v>
      </c>
      <c r="V572" s="39">
        <v>20</v>
      </c>
      <c r="W572" s="39">
        <v>0</v>
      </c>
      <c r="X572" s="39" t="s">
        <v>2414</v>
      </c>
      <c r="Y572" s="39" t="s">
        <v>2414</v>
      </c>
      <c r="Z572" s="39">
        <v>21</v>
      </c>
    </row>
    <row r="573" spans="1:26">
      <c r="A573" s="40">
        <v>40940</v>
      </c>
      <c r="B573" s="39" t="s">
        <v>2333</v>
      </c>
      <c r="C573" s="39" t="s">
        <v>2409</v>
      </c>
      <c r="D573" s="39" t="s">
        <v>2410</v>
      </c>
      <c r="E573" s="39" t="s">
        <v>2421</v>
      </c>
      <c r="F573" s="39">
        <v>0</v>
      </c>
      <c r="G573" s="39">
        <v>0</v>
      </c>
      <c r="H573" s="39">
        <v>0</v>
      </c>
      <c r="I573" s="39" t="s">
        <v>2416</v>
      </c>
      <c r="J573" s="39">
        <v>263</v>
      </c>
      <c r="K573" s="39" t="s">
        <v>2414</v>
      </c>
      <c r="L573" s="39" t="s">
        <v>2414</v>
      </c>
      <c r="M573" s="39" t="s">
        <v>2414</v>
      </c>
      <c r="N573" s="39" t="s">
        <v>2414</v>
      </c>
      <c r="O573" s="39" t="s">
        <v>2414</v>
      </c>
      <c r="P573" s="39">
        <v>31</v>
      </c>
      <c r="Q573" s="39">
        <v>24</v>
      </c>
      <c r="R573" s="39">
        <v>10</v>
      </c>
      <c r="S573" s="39">
        <v>20</v>
      </c>
      <c r="T573" s="39">
        <v>64</v>
      </c>
      <c r="U573" s="39">
        <v>11</v>
      </c>
      <c r="V573" s="39">
        <v>16</v>
      </c>
      <c r="W573" s="39">
        <v>0</v>
      </c>
      <c r="X573" s="39" t="s">
        <v>2414</v>
      </c>
      <c r="Y573" s="39" t="s">
        <v>2414</v>
      </c>
      <c r="Z573" s="39">
        <v>18</v>
      </c>
    </row>
    <row r="574" spans="1:26">
      <c r="A574" s="40">
        <v>40940</v>
      </c>
      <c r="B574" s="39" t="s">
        <v>2333</v>
      </c>
      <c r="C574" s="39" t="s">
        <v>2409</v>
      </c>
      <c r="D574" s="39" t="s">
        <v>2410</v>
      </c>
      <c r="E574" s="39" t="s">
        <v>2422</v>
      </c>
      <c r="F574" s="39">
        <v>0</v>
      </c>
      <c r="G574" s="39">
        <v>0</v>
      </c>
      <c r="H574" s="39">
        <v>0</v>
      </c>
      <c r="I574" s="39" t="s">
        <v>2414</v>
      </c>
      <c r="J574" s="39">
        <v>37</v>
      </c>
      <c r="K574" s="39" t="s">
        <v>2414</v>
      </c>
      <c r="L574" s="39" t="s">
        <v>2414</v>
      </c>
      <c r="M574" s="39" t="s">
        <v>2414</v>
      </c>
      <c r="N574" s="39" t="s">
        <v>2414</v>
      </c>
      <c r="O574" s="39" t="s">
        <v>2414</v>
      </c>
      <c r="P574" s="39">
        <v>7</v>
      </c>
      <c r="Q574" s="39">
        <v>8</v>
      </c>
      <c r="R574" s="39">
        <v>2</v>
      </c>
      <c r="S574" s="39">
        <v>4</v>
      </c>
      <c r="T574" s="39">
        <v>9</v>
      </c>
      <c r="U574" s="39">
        <v>0</v>
      </c>
      <c r="V574" s="39">
        <v>4</v>
      </c>
      <c r="W574" s="39">
        <v>0</v>
      </c>
      <c r="X574" s="39" t="s">
        <v>2414</v>
      </c>
      <c r="Y574" s="39" t="s">
        <v>2414</v>
      </c>
      <c r="Z574" s="39">
        <v>3</v>
      </c>
    </row>
    <row r="575" spans="1:26">
      <c r="A575" s="40">
        <v>40940</v>
      </c>
      <c r="B575" s="39" t="s">
        <v>2333</v>
      </c>
      <c r="C575" s="39" t="s">
        <v>2409</v>
      </c>
      <c r="D575" s="39" t="s">
        <v>2411</v>
      </c>
      <c r="E575" s="39" t="s">
        <v>1550</v>
      </c>
      <c r="F575" s="39">
        <v>0</v>
      </c>
      <c r="G575" s="39">
        <v>0</v>
      </c>
      <c r="H575" s="39">
        <v>0</v>
      </c>
      <c r="I575" s="39" t="s">
        <v>2416</v>
      </c>
      <c r="J575" s="39">
        <v>0</v>
      </c>
      <c r="K575" s="39" t="s">
        <v>2414</v>
      </c>
      <c r="L575" s="39" t="s">
        <v>2414</v>
      </c>
      <c r="M575" s="39" t="s">
        <v>2414</v>
      </c>
      <c r="N575" s="39" t="s">
        <v>2414</v>
      </c>
      <c r="O575" s="39" t="s">
        <v>2414</v>
      </c>
      <c r="P575" s="39">
        <v>0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 t="s">
        <v>2414</v>
      </c>
      <c r="Y575" s="39" t="s">
        <v>2414</v>
      </c>
      <c r="Z575" s="39">
        <v>0</v>
      </c>
    </row>
    <row r="576" spans="1:26">
      <c r="A576" s="40">
        <v>40940</v>
      </c>
      <c r="B576" s="39" t="s">
        <v>2333</v>
      </c>
      <c r="C576" s="39" t="s">
        <v>2409</v>
      </c>
      <c r="D576" s="39" t="s">
        <v>2411</v>
      </c>
      <c r="E576" s="39" t="s">
        <v>2420</v>
      </c>
      <c r="F576" s="39">
        <v>0</v>
      </c>
      <c r="G576" s="39">
        <v>0</v>
      </c>
      <c r="H576" s="39">
        <v>0</v>
      </c>
      <c r="I576" s="39" t="s">
        <v>2414</v>
      </c>
      <c r="J576" s="39">
        <v>0</v>
      </c>
      <c r="K576" s="39" t="s">
        <v>2414</v>
      </c>
      <c r="L576" s="39" t="s">
        <v>2414</v>
      </c>
      <c r="M576" s="39" t="s">
        <v>2414</v>
      </c>
      <c r="N576" s="39" t="s">
        <v>2414</v>
      </c>
      <c r="O576" s="39" t="s">
        <v>2414</v>
      </c>
      <c r="P576" s="39">
        <v>0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0</v>
      </c>
      <c r="W576" s="39">
        <v>0</v>
      </c>
      <c r="X576" s="39" t="s">
        <v>2414</v>
      </c>
      <c r="Y576" s="39" t="s">
        <v>2414</v>
      </c>
      <c r="Z576" s="39">
        <v>0</v>
      </c>
    </row>
    <row r="577" spans="1:26">
      <c r="A577" s="40">
        <v>40940</v>
      </c>
      <c r="B577" s="39" t="s">
        <v>2333</v>
      </c>
      <c r="C577" s="39" t="s">
        <v>2409</v>
      </c>
      <c r="D577" s="39" t="s">
        <v>2411</v>
      </c>
      <c r="E577" s="39" t="s">
        <v>2421</v>
      </c>
      <c r="F577" s="39">
        <v>0</v>
      </c>
      <c r="G577" s="39">
        <v>0</v>
      </c>
      <c r="H577" s="39">
        <v>0</v>
      </c>
      <c r="I577" s="39" t="s">
        <v>2416</v>
      </c>
      <c r="J577" s="39">
        <v>0</v>
      </c>
      <c r="K577" s="39" t="s">
        <v>2414</v>
      </c>
      <c r="L577" s="39" t="s">
        <v>2414</v>
      </c>
      <c r="M577" s="39" t="s">
        <v>2414</v>
      </c>
      <c r="N577" s="39" t="s">
        <v>2414</v>
      </c>
      <c r="O577" s="39" t="s">
        <v>2414</v>
      </c>
      <c r="P577" s="39">
        <v>0</v>
      </c>
      <c r="Q577" s="39">
        <v>0</v>
      </c>
      <c r="R577" s="39">
        <v>0</v>
      </c>
      <c r="S577" s="39">
        <v>0</v>
      </c>
      <c r="T577" s="39">
        <v>0</v>
      </c>
      <c r="U577" s="39">
        <v>0</v>
      </c>
      <c r="V577" s="39">
        <v>0</v>
      </c>
      <c r="W577" s="39">
        <v>0</v>
      </c>
      <c r="X577" s="39" t="s">
        <v>2414</v>
      </c>
      <c r="Y577" s="39" t="s">
        <v>2414</v>
      </c>
      <c r="Z577" s="39">
        <v>0</v>
      </c>
    </row>
    <row r="578" spans="1:26">
      <c r="A578" s="40">
        <v>40940</v>
      </c>
      <c r="B578" s="39" t="s">
        <v>2333</v>
      </c>
      <c r="C578" s="39" t="s">
        <v>2409</v>
      </c>
      <c r="D578" s="39" t="s">
        <v>2411</v>
      </c>
      <c r="E578" s="39" t="s">
        <v>2422</v>
      </c>
      <c r="F578" s="39">
        <v>0</v>
      </c>
      <c r="G578" s="39">
        <v>0</v>
      </c>
      <c r="H578" s="39">
        <v>0</v>
      </c>
      <c r="I578" s="39" t="s">
        <v>2414</v>
      </c>
      <c r="J578" s="39">
        <v>0</v>
      </c>
      <c r="K578" s="39" t="s">
        <v>2414</v>
      </c>
      <c r="L578" s="39" t="s">
        <v>2414</v>
      </c>
      <c r="M578" s="39" t="s">
        <v>2414</v>
      </c>
      <c r="N578" s="39" t="s">
        <v>2414</v>
      </c>
      <c r="O578" s="39" t="s">
        <v>2414</v>
      </c>
      <c r="P578" s="39">
        <v>0</v>
      </c>
      <c r="Q578" s="39">
        <v>0</v>
      </c>
      <c r="R578" s="39">
        <v>0</v>
      </c>
      <c r="S578" s="39">
        <v>0</v>
      </c>
      <c r="T578" s="39">
        <v>0</v>
      </c>
      <c r="U578" s="39">
        <v>0</v>
      </c>
      <c r="V578" s="39">
        <v>0</v>
      </c>
      <c r="W578" s="39">
        <v>0</v>
      </c>
      <c r="X578" s="39" t="s">
        <v>2414</v>
      </c>
      <c r="Y578" s="39" t="s">
        <v>2414</v>
      </c>
      <c r="Z578" s="39">
        <v>0</v>
      </c>
    </row>
    <row r="579" spans="1:26">
      <c r="A579" s="40">
        <v>40940</v>
      </c>
      <c r="B579" s="39" t="s">
        <v>2333</v>
      </c>
      <c r="C579" s="39" t="s">
        <v>1523</v>
      </c>
      <c r="D579" s="39" t="s">
        <v>2403</v>
      </c>
      <c r="E579" s="39" t="s">
        <v>1550</v>
      </c>
      <c r="F579" s="39">
        <v>238</v>
      </c>
      <c r="G579" s="39">
        <v>121</v>
      </c>
      <c r="H579" s="39">
        <v>49</v>
      </c>
      <c r="I579" s="39" t="s">
        <v>2416</v>
      </c>
      <c r="J579" s="39">
        <v>0</v>
      </c>
      <c r="K579" s="39" t="s">
        <v>2414</v>
      </c>
      <c r="L579" s="39" t="s">
        <v>2414</v>
      </c>
      <c r="M579" s="39" t="s">
        <v>2414</v>
      </c>
      <c r="N579" s="39" t="s">
        <v>2414</v>
      </c>
      <c r="O579" s="39" t="s">
        <v>2414</v>
      </c>
      <c r="P579" s="39">
        <v>0</v>
      </c>
      <c r="Q579" s="39">
        <v>0</v>
      </c>
      <c r="R579" s="39">
        <v>0</v>
      </c>
      <c r="S579" s="39">
        <v>0</v>
      </c>
      <c r="T579" s="39">
        <v>0</v>
      </c>
      <c r="U579" s="39">
        <v>0</v>
      </c>
      <c r="V579" s="39">
        <v>0</v>
      </c>
      <c r="W579" s="39">
        <v>0</v>
      </c>
      <c r="X579" s="39" t="s">
        <v>2414</v>
      </c>
      <c r="Y579" s="39" t="s">
        <v>2414</v>
      </c>
      <c r="Z579" s="39">
        <v>0</v>
      </c>
    </row>
    <row r="580" spans="1:26">
      <c r="A580" s="40">
        <v>40940</v>
      </c>
      <c r="B580" s="39" t="s">
        <v>2333</v>
      </c>
      <c r="C580" s="39" t="s">
        <v>1523</v>
      </c>
      <c r="D580" s="39" t="s">
        <v>2403</v>
      </c>
      <c r="E580" s="39" t="s">
        <v>2420</v>
      </c>
      <c r="F580" s="39">
        <v>7798</v>
      </c>
      <c r="G580" s="39">
        <v>5402</v>
      </c>
      <c r="H580" s="39">
        <v>643</v>
      </c>
      <c r="I580" s="39" t="s">
        <v>2414</v>
      </c>
      <c r="J580" s="39">
        <v>0</v>
      </c>
      <c r="K580" s="39" t="s">
        <v>2414</v>
      </c>
      <c r="L580" s="39" t="s">
        <v>2414</v>
      </c>
      <c r="M580" s="39" t="s">
        <v>2414</v>
      </c>
      <c r="N580" s="39" t="s">
        <v>2414</v>
      </c>
      <c r="O580" s="39" t="s">
        <v>2414</v>
      </c>
      <c r="P580" s="39">
        <v>0</v>
      </c>
      <c r="Q580" s="39">
        <v>0</v>
      </c>
      <c r="R580" s="39">
        <v>0</v>
      </c>
      <c r="S580" s="39">
        <v>0</v>
      </c>
      <c r="T580" s="39">
        <v>0</v>
      </c>
      <c r="U580" s="39">
        <v>0</v>
      </c>
      <c r="V580" s="39">
        <v>0</v>
      </c>
      <c r="W580" s="39">
        <v>0</v>
      </c>
      <c r="X580" s="39" t="s">
        <v>2414</v>
      </c>
      <c r="Y580" s="39" t="s">
        <v>2414</v>
      </c>
      <c r="Z580" s="39">
        <v>0</v>
      </c>
    </row>
    <row r="581" spans="1:26">
      <c r="A581" s="40">
        <v>40940</v>
      </c>
      <c r="B581" s="39" t="s">
        <v>2333</v>
      </c>
      <c r="C581" s="39" t="s">
        <v>1523</v>
      </c>
      <c r="D581" s="39" t="s">
        <v>2403</v>
      </c>
      <c r="E581" s="39" t="s">
        <v>2421</v>
      </c>
      <c r="F581" s="39">
        <v>6097</v>
      </c>
      <c r="G581" s="39">
        <v>4253</v>
      </c>
      <c r="H581" s="39">
        <v>441</v>
      </c>
      <c r="I581" s="39" t="s">
        <v>2416</v>
      </c>
      <c r="J581" s="39">
        <v>0</v>
      </c>
      <c r="K581" s="39" t="s">
        <v>2414</v>
      </c>
      <c r="L581" s="39" t="s">
        <v>2414</v>
      </c>
      <c r="M581" s="39" t="s">
        <v>2414</v>
      </c>
      <c r="N581" s="39" t="s">
        <v>2414</v>
      </c>
      <c r="O581" s="39" t="s">
        <v>2414</v>
      </c>
      <c r="P581" s="39">
        <v>0</v>
      </c>
      <c r="Q581" s="39">
        <v>0</v>
      </c>
      <c r="R581" s="39">
        <v>0</v>
      </c>
      <c r="S581" s="39">
        <v>0</v>
      </c>
      <c r="T581" s="39">
        <v>0</v>
      </c>
      <c r="U581" s="39">
        <v>0</v>
      </c>
      <c r="V581" s="39">
        <v>0</v>
      </c>
      <c r="W581" s="39">
        <v>0</v>
      </c>
      <c r="X581" s="39" t="s">
        <v>2414</v>
      </c>
      <c r="Y581" s="39" t="s">
        <v>2414</v>
      </c>
      <c r="Z581" s="39">
        <v>0</v>
      </c>
    </row>
    <row r="582" spans="1:26">
      <c r="A582" s="40">
        <v>40940</v>
      </c>
      <c r="B582" s="39" t="s">
        <v>2333</v>
      </c>
      <c r="C582" s="39" t="s">
        <v>1523</v>
      </c>
      <c r="D582" s="39" t="s">
        <v>2403</v>
      </c>
      <c r="E582" s="39" t="s">
        <v>2422</v>
      </c>
      <c r="F582" s="39">
        <v>1701</v>
      </c>
      <c r="G582" s="39">
        <v>1149</v>
      </c>
      <c r="H582" s="39">
        <v>202</v>
      </c>
      <c r="I582" s="39" t="s">
        <v>2414</v>
      </c>
      <c r="J582" s="39">
        <v>0</v>
      </c>
      <c r="K582" s="39" t="s">
        <v>2414</v>
      </c>
      <c r="L582" s="39" t="s">
        <v>2414</v>
      </c>
      <c r="M582" s="39" t="s">
        <v>2414</v>
      </c>
      <c r="N582" s="39" t="s">
        <v>2414</v>
      </c>
      <c r="O582" s="39" t="s">
        <v>2414</v>
      </c>
      <c r="P582" s="39">
        <v>0</v>
      </c>
      <c r="Q582" s="39">
        <v>0</v>
      </c>
      <c r="R582" s="39">
        <v>0</v>
      </c>
      <c r="S582" s="39">
        <v>0</v>
      </c>
      <c r="T582" s="39">
        <v>0</v>
      </c>
      <c r="U582" s="39">
        <v>0</v>
      </c>
      <c r="V582" s="39">
        <v>0</v>
      </c>
      <c r="W582" s="39">
        <v>0</v>
      </c>
      <c r="X582" s="39" t="s">
        <v>2414</v>
      </c>
      <c r="Y582" s="39" t="s">
        <v>2414</v>
      </c>
      <c r="Z582" s="39">
        <v>0</v>
      </c>
    </row>
    <row r="583" spans="1:26">
      <c r="A583" s="40">
        <v>40940</v>
      </c>
      <c r="B583" s="39" t="s">
        <v>2335</v>
      </c>
      <c r="C583" s="39" t="s">
        <v>2407</v>
      </c>
      <c r="D583" s="39" t="s">
        <v>2403</v>
      </c>
      <c r="E583" s="39" t="s">
        <v>1550</v>
      </c>
      <c r="F583" s="39">
        <v>26</v>
      </c>
      <c r="G583" s="39">
        <v>12</v>
      </c>
      <c r="H583" s="39">
        <v>7</v>
      </c>
      <c r="I583" s="39" t="s">
        <v>2416</v>
      </c>
      <c r="J583" s="39">
        <v>40</v>
      </c>
      <c r="K583" s="39" t="s">
        <v>2414</v>
      </c>
      <c r="L583" s="39" t="s">
        <v>2414</v>
      </c>
      <c r="M583" s="39" t="s">
        <v>2414</v>
      </c>
      <c r="N583" s="39" t="s">
        <v>2414</v>
      </c>
      <c r="O583" s="39" t="s">
        <v>2414</v>
      </c>
      <c r="P583" s="39">
        <v>4</v>
      </c>
      <c r="Q583" s="39">
        <v>6</v>
      </c>
      <c r="R583" s="39">
        <v>4</v>
      </c>
      <c r="S583" s="39">
        <v>2</v>
      </c>
      <c r="T583" s="39">
        <v>4</v>
      </c>
      <c r="U583" s="39">
        <v>4</v>
      </c>
      <c r="V583" s="39">
        <v>3</v>
      </c>
      <c r="W583" s="39">
        <v>0</v>
      </c>
      <c r="X583" s="39" t="s">
        <v>2414</v>
      </c>
      <c r="Y583" s="39" t="s">
        <v>2414</v>
      </c>
      <c r="Z583" s="39">
        <v>1</v>
      </c>
    </row>
    <row r="584" spans="1:26">
      <c r="A584" s="40">
        <v>40940</v>
      </c>
      <c r="B584" s="39" t="s">
        <v>2335</v>
      </c>
      <c r="C584" s="39" t="s">
        <v>2407</v>
      </c>
      <c r="D584" s="39" t="s">
        <v>2403</v>
      </c>
      <c r="E584" s="39" t="s">
        <v>2420</v>
      </c>
      <c r="F584" s="39">
        <v>68</v>
      </c>
      <c r="G584" s="39">
        <v>30</v>
      </c>
      <c r="H584" s="39">
        <v>25</v>
      </c>
      <c r="I584" s="39" t="s">
        <v>2414</v>
      </c>
      <c r="J584" s="39">
        <v>926</v>
      </c>
      <c r="K584" s="39" t="s">
        <v>2414</v>
      </c>
      <c r="L584" s="39" t="s">
        <v>2414</v>
      </c>
      <c r="M584" s="39" t="s">
        <v>2414</v>
      </c>
      <c r="N584" s="39" t="s">
        <v>2414</v>
      </c>
      <c r="O584" s="39" t="s">
        <v>2414</v>
      </c>
      <c r="P584" s="39">
        <v>22</v>
      </c>
      <c r="Q584" s="39">
        <v>132</v>
      </c>
      <c r="R584" s="39">
        <v>103</v>
      </c>
      <c r="S584" s="39">
        <v>27</v>
      </c>
      <c r="T584" s="39">
        <v>11</v>
      </c>
      <c r="U584" s="39">
        <v>438</v>
      </c>
      <c r="V584" s="39">
        <v>78</v>
      </c>
      <c r="W584" s="39">
        <v>0</v>
      </c>
      <c r="X584" s="39" t="s">
        <v>2414</v>
      </c>
      <c r="Y584" s="39" t="s">
        <v>2414</v>
      </c>
      <c r="Z584" s="39">
        <v>16</v>
      </c>
    </row>
    <row r="585" spans="1:26">
      <c r="A585" s="40">
        <v>40940</v>
      </c>
      <c r="B585" s="39" t="s">
        <v>2335</v>
      </c>
      <c r="C585" s="39" t="s">
        <v>2407</v>
      </c>
      <c r="D585" s="39" t="s">
        <v>2403</v>
      </c>
      <c r="E585" s="39" t="s">
        <v>2421</v>
      </c>
      <c r="F585" s="39">
        <v>39</v>
      </c>
      <c r="G585" s="39">
        <v>18</v>
      </c>
      <c r="H585" s="39">
        <v>12</v>
      </c>
      <c r="I585" s="39" t="s">
        <v>2416</v>
      </c>
      <c r="J585" s="39">
        <v>752</v>
      </c>
      <c r="K585" s="39" t="s">
        <v>2414</v>
      </c>
      <c r="L585" s="39" t="s">
        <v>2414</v>
      </c>
      <c r="M585" s="39" t="s">
        <v>2414</v>
      </c>
      <c r="N585" s="39" t="s">
        <v>2414</v>
      </c>
      <c r="O585" s="39" t="s">
        <v>2414</v>
      </c>
      <c r="P585" s="39">
        <v>9</v>
      </c>
      <c r="Q585" s="39">
        <v>107</v>
      </c>
      <c r="R585" s="39">
        <v>38</v>
      </c>
      <c r="S585" s="39">
        <v>24</v>
      </c>
      <c r="T585" s="39">
        <v>7</v>
      </c>
      <c r="U585" s="39">
        <v>422</v>
      </c>
      <c r="V585" s="39">
        <v>36</v>
      </c>
      <c r="W585" s="39">
        <v>0</v>
      </c>
      <c r="X585" s="39" t="s">
        <v>2414</v>
      </c>
      <c r="Y585" s="39" t="s">
        <v>2414</v>
      </c>
      <c r="Z585" s="39">
        <v>8</v>
      </c>
    </row>
    <row r="586" spans="1:26">
      <c r="A586" s="40">
        <v>40940</v>
      </c>
      <c r="B586" s="39" t="s">
        <v>2335</v>
      </c>
      <c r="C586" s="39" t="s">
        <v>2407</v>
      </c>
      <c r="D586" s="39" t="s">
        <v>2403</v>
      </c>
      <c r="E586" s="39" t="s">
        <v>2422</v>
      </c>
      <c r="F586" s="39">
        <v>29</v>
      </c>
      <c r="G586" s="39">
        <v>12</v>
      </c>
      <c r="H586" s="39">
        <v>13</v>
      </c>
      <c r="I586" s="39" t="s">
        <v>2414</v>
      </c>
      <c r="J586" s="39">
        <v>174</v>
      </c>
      <c r="K586" s="39" t="s">
        <v>2414</v>
      </c>
      <c r="L586" s="39" t="s">
        <v>2414</v>
      </c>
      <c r="M586" s="39" t="s">
        <v>2414</v>
      </c>
      <c r="N586" s="39" t="s">
        <v>2414</v>
      </c>
      <c r="O586" s="39" t="s">
        <v>2414</v>
      </c>
      <c r="P586" s="39">
        <v>13</v>
      </c>
      <c r="Q586" s="39">
        <v>25</v>
      </c>
      <c r="R586" s="39">
        <v>65</v>
      </c>
      <c r="S586" s="39">
        <v>3</v>
      </c>
      <c r="T586" s="39">
        <v>4</v>
      </c>
      <c r="U586" s="39">
        <v>16</v>
      </c>
      <c r="V586" s="39">
        <v>42</v>
      </c>
      <c r="W586" s="39">
        <v>0</v>
      </c>
      <c r="X586" s="39" t="s">
        <v>2414</v>
      </c>
      <c r="Y586" s="39" t="s">
        <v>2414</v>
      </c>
      <c r="Z586" s="39">
        <v>8</v>
      </c>
    </row>
    <row r="587" spans="1:26">
      <c r="A587" s="40">
        <v>40940</v>
      </c>
      <c r="B587" s="39" t="s">
        <v>2335</v>
      </c>
      <c r="C587" s="39" t="s">
        <v>2408</v>
      </c>
      <c r="D587" s="39" t="s">
        <v>2403</v>
      </c>
      <c r="E587" s="39" t="s">
        <v>1550</v>
      </c>
      <c r="F587" s="39">
        <v>212</v>
      </c>
      <c r="G587" s="39">
        <v>109</v>
      </c>
      <c r="H587" s="39">
        <v>42</v>
      </c>
      <c r="I587" s="39" t="s">
        <v>2416</v>
      </c>
      <c r="J587" s="39">
        <v>4</v>
      </c>
      <c r="K587" s="39" t="s">
        <v>2414</v>
      </c>
      <c r="L587" s="39" t="s">
        <v>2414</v>
      </c>
      <c r="M587" s="39" t="s">
        <v>2414</v>
      </c>
      <c r="N587" s="39" t="s">
        <v>2414</v>
      </c>
      <c r="O587" s="39" t="s">
        <v>2414</v>
      </c>
      <c r="P587" s="39">
        <v>1</v>
      </c>
      <c r="Q587" s="39">
        <v>0</v>
      </c>
      <c r="R587" s="39">
        <v>1</v>
      </c>
      <c r="S587" s="39">
        <v>0</v>
      </c>
      <c r="T587" s="39">
        <v>1</v>
      </c>
      <c r="U587" s="39">
        <v>0</v>
      </c>
      <c r="V587" s="39">
        <v>0</v>
      </c>
      <c r="W587" s="39">
        <v>0</v>
      </c>
      <c r="X587" s="39" t="s">
        <v>2414</v>
      </c>
      <c r="Y587" s="39" t="s">
        <v>2414</v>
      </c>
      <c r="Z587" s="39">
        <v>0</v>
      </c>
    </row>
    <row r="588" spans="1:26">
      <c r="A588" s="40">
        <v>40940</v>
      </c>
      <c r="B588" s="39" t="s">
        <v>2335</v>
      </c>
      <c r="C588" s="39" t="s">
        <v>2408</v>
      </c>
      <c r="D588" s="39" t="s">
        <v>2403</v>
      </c>
      <c r="E588" s="39" t="s">
        <v>2420</v>
      </c>
      <c r="F588" s="39">
        <v>7730</v>
      </c>
      <c r="G588" s="39">
        <v>5372</v>
      </c>
      <c r="H588" s="39">
        <v>618</v>
      </c>
      <c r="I588" s="39" t="s">
        <v>2414</v>
      </c>
      <c r="J588" s="39">
        <v>7</v>
      </c>
      <c r="K588" s="39" t="s">
        <v>2414</v>
      </c>
      <c r="L588" s="39" t="s">
        <v>2414</v>
      </c>
      <c r="M588" s="39" t="s">
        <v>2414</v>
      </c>
      <c r="N588" s="39" t="s">
        <v>2414</v>
      </c>
      <c r="O588" s="39" t="s">
        <v>2414</v>
      </c>
      <c r="P588" s="39">
        <v>2</v>
      </c>
      <c r="Q588" s="39">
        <v>0</v>
      </c>
      <c r="R588" s="39">
        <v>2</v>
      </c>
      <c r="S588" s="39">
        <v>0</v>
      </c>
      <c r="T588" s="39">
        <v>2</v>
      </c>
      <c r="U588" s="39">
        <v>0</v>
      </c>
      <c r="V588" s="39">
        <v>0</v>
      </c>
      <c r="W588" s="39">
        <v>0</v>
      </c>
      <c r="X588" s="39" t="s">
        <v>2414</v>
      </c>
      <c r="Y588" s="39" t="s">
        <v>2414</v>
      </c>
      <c r="Z588" s="39">
        <v>0</v>
      </c>
    </row>
    <row r="589" spans="1:26">
      <c r="A589" s="40">
        <v>40940</v>
      </c>
      <c r="B589" s="39" t="s">
        <v>2335</v>
      </c>
      <c r="C589" s="39" t="s">
        <v>2408</v>
      </c>
      <c r="D589" s="39" t="s">
        <v>2403</v>
      </c>
      <c r="E589" s="39" t="s">
        <v>2421</v>
      </c>
      <c r="F589" s="39">
        <v>6058</v>
      </c>
      <c r="G589" s="39">
        <v>4235</v>
      </c>
      <c r="H589" s="39">
        <v>429</v>
      </c>
      <c r="I589" s="39" t="s">
        <v>2416</v>
      </c>
      <c r="J589" s="39">
        <v>6</v>
      </c>
      <c r="K589" s="39" t="s">
        <v>2414</v>
      </c>
      <c r="L589" s="39" t="s">
        <v>2414</v>
      </c>
      <c r="M589" s="39" t="s">
        <v>2414</v>
      </c>
      <c r="N589" s="39" t="s">
        <v>2414</v>
      </c>
      <c r="O589" s="39" t="s">
        <v>2414</v>
      </c>
      <c r="P589" s="39">
        <v>1</v>
      </c>
      <c r="Q589" s="39">
        <v>0</v>
      </c>
      <c r="R589" s="39">
        <v>1</v>
      </c>
      <c r="S589" s="39">
        <v>0</v>
      </c>
      <c r="T589" s="39">
        <v>1</v>
      </c>
      <c r="U589" s="39">
        <v>0</v>
      </c>
      <c r="V589" s="39">
        <v>0</v>
      </c>
      <c r="W589" s="39">
        <v>0</v>
      </c>
      <c r="X589" s="39" t="s">
        <v>2414</v>
      </c>
      <c r="Y589" s="39" t="s">
        <v>2414</v>
      </c>
      <c r="Z589" s="39">
        <v>0</v>
      </c>
    </row>
    <row r="590" spans="1:26">
      <c r="A590" s="40">
        <v>40940</v>
      </c>
      <c r="B590" s="39" t="s">
        <v>2335</v>
      </c>
      <c r="C590" s="39" t="s">
        <v>2408</v>
      </c>
      <c r="D590" s="39" t="s">
        <v>2403</v>
      </c>
      <c r="E590" s="39" t="s">
        <v>2422</v>
      </c>
      <c r="F590" s="39">
        <v>1672</v>
      </c>
      <c r="G590" s="39">
        <v>1137</v>
      </c>
      <c r="H590" s="39">
        <v>189</v>
      </c>
      <c r="I590" s="39" t="s">
        <v>2414</v>
      </c>
      <c r="J590" s="39">
        <v>1</v>
      </c>
      <c r="K590" s="39" t="s">
        <v>2414</v>
      </c>
      <c r="L590" s="39" t="s">
        <v>2414</v>
      </c>
      <c r="M590" s="39" t="s">
        <v>2414</v>
      </c>
      <c r="N590" s="39" t="s">
        <v>2414</v>
      </c>
      <c r="O590" s="39" t="s">
        <v>2414</v>
      </c>
      <c r="P590" s="39">
        <v>1</v>
      </c>
      <c r="Q590" s="39">
        <v>0</v>
      </c>
      <c r="R590" s="39">
        <v>1</v>
      </c>
      <c r="S590" s="39">
        <v>0</v>
      </c>
      <c r="T590" s="39">
        <v>1</v>
      </c>
      <c r="U590" s="39">
        <v>0</v>
      </c>
      <c r="V590" s="39">
        <v>0</v>
      </c>
      <c r="W590" s="39">
        <v>0</v>
      </c>
      <c r="X590" s="39" t="s">
        <v>2414</v>
      </c>
      <c r="Y590" s="39" t="s">
        <v>2414</v>
      </c>
      <c r="Z590" s="39">
        <v>0</v>
      </c>
    </row>
    <row r="591" spans="1:26">
      <c r="A591" s="40">
        <v>40940</v>
      </c>
      <c r="B591" s="39" t="s">
        <v>2335</v>
      </c>
      <c r="C591" s="39" t="s">
        <v>2409</v>
      </c>
      <c r="D591" s="39" t="s">
        <v>2403</v>
      </c>
      <c r="E591" s="39" t="s">
        <v>1550</v>
      </c>
      <c r="F591" s="39">
        <v>212</v>
      </c>
      <c r="G591" s="39">
        <v>109</v>
      </c>
      <c r="H591" s="39">
        <v>42</v>
      </c>
      <c r="I591" s="39" t="s">
        <v>2416</v>
      </c>
      <c r="J591" s="39">
        <v>36</v>
      </c>
      <c r="K591" s="39" t="s">
        <v>2414</v>
      </c>
      <c r="L591" s="39" t="s">
        <v>2414</v>
      </c>
      <c r="M591" s="39" t="s">
        <v>2414</v>
      </c>
      <c r="N591" s="39" t="s">
        <v>2414</v>
      </c>
      <c r="O591" s="39" t="s">
        <v>2414</v>
      </c>
      <c r="P591" s="39">
        <v>3</v>
      </c>
      <c r="Q591" s="39">
        <v>6</v>
      </c>
      <c r="R591" s="39">
        <v>3</v>
      </c>
      <c r="S591" s="39">
        <v>2</v>
      </c>
      <c r="T591" s="39">
        <v>3</v>
      </c>
      <c r="U591" s="39">
        <v>4</v>
      </c>
      <c r="V591" s="39">
        <v>3</v>
      </c>
      <c r="W591" s="39">
        <v>0</v>
      </c>
      <c r="X591" s="39" t="s">
        <v>2414</v>
      </c>
      <c r="Y591" s="39" t="s">
        <v>2414</v>
      </c>
      <c r="Z591" s="39">
        <v>1</v>
      </c>
    </row>
    <row r="592" spans="1:26">
      <c r="A592" s="40">
        <v>40940</v>
      </c>
      <c r="B592" s="39" t="s">
        <v>2335</v>
      </c>
      <c r="C592" s="39" t="s">
        <v>2409</v>
      </c>
      <c r="D592" s="39" t="s">
        <v>2403</v>
      </c>
      <c r="E592" s="39" t="s">
        <v>2420</v>
      </c>
      <c r="F592" s="39">
        <v>7730</v>
      </c>
      <c r="G592" s="39">
        <v>5372</v>
      </c>
      <c r="H592" s="39">
        <v>618</v>
      </c>
      <c r="I592" s="39" t="s">
        <v>2414</v>
      </c>
      <c r="J592" s="39">
        <v>919</v>
      </c>
      <c r="K592" s="39" t="s">
        <v>2414</v>
      </c>
      <c r="L592" s="39" t="s">
        <v>2414</v>
      </c>
      <c r="M592" s="39" t="s">
        <v>2414</v>
      </c>
      <c r="N592" s="39" t="s">
        <v>2414</v>
      </c>
      <c r="O592" s="39" t="s">
        <v>2414</v>
      </c>
      <c r="P592" s="39">
        <v>20</v>
      </c>
      <c r="Q592" s="39">
        <v>132</v>
      </c>
      <c r="R592" s="39">
        <v>101</v>
      </c>
      <c r="S592" s="39">
        <v>27</v>
      </c>
      <c r="T592" s="39">
        <v>9</v>
      </c>
      <c r="U592" s="39">
        <v>438</v>
      </c>
      <c r="V592" s="39">
        <v>78</v>
      </c>
      <c r="W592" s="39">
        <v>0</v>
      </c>
      <c r="X592" s="39" t="s">
        <v>2414</v>
      </c>
      <c r="Y592" s="39" t="s">
        <v>2414</v>
      </c>
      <c r="Z592" s="39">
        <v>16</v>
      </c>
    </row>
    <row r="593" spans="1:26">
      <c r="A593" s="40">
        <v>40940</v>
      </c>
      <c r="B593" s="39" t="s">
        <v>2335</v>
      </c>
      <c r="C593" s="39" t="s">
        <v>2409</v>
      </c>
      <c r="D593" s="39" t="s">
        <v>2403</v>
      </c>
      <c r="E593" s="39" t="s">
        <v>2421</v>
      </c>
      <c r="F593" s="39">
        <v>6058</v>
      </c>
      <c r="G593" s="39">
        <v>4235</v>
      </c>
      <c r="H593" s="39">
        <v>429</v>
      </c>
      <c r="I593" s="39" t="s">
        <v>2416</v>
      </c>
      <c r="J593" s="39">
        <v>746</v>
      </c>
      <c r="K593" s="39" t="s">
        <v>2414</v>
      </c>
      <c r="L593" s="39" t="s">
        <v>2414</v>
      </c>
      <c r="M593" s="39" t="s">
        <v>2414</v>
      </c>
      <c r="N593" s="39" t="s">
        <v>2414</v>
      </c>
      <c r="O593" s="39" t="s">
        <v>2414</v>
      </c>
      <c r="P593" s="39">
        <v>8</v>
      </c>
      <c r="Q593" s="39">
        <v>107</v>
      </c>
      <c r="R593" s="39">
        <v>37</v>
      </c>
      <c r="S593" s="39">
        <v>24</v>
      </c>
      <c r="T593" s="39">
        <v>6</v>
      </c>
      <c r="U593" s="39">
        <v>422</v>
      </c>
      <c r="V593" s="39">
        <v>36</v>
      </c>
      <c r="W593" s="39">
        <v>0</v>
      </c>
      <c r="X593" s="39" t="s">
        <v>2414</v>
      </c>
      <c r="Y593" s="39" t="s">
        <v>2414</v>
      </c>
      <c r="Z593" s="39">
        <v>8</v>
      </c>
    </row>
    <row r="594" spans="1:26">
      <c r="A594" s="40">
        <v>40940</v>
      </c>
      <c r="B594" s="39" t="s">
        <v>2335</v>
      </c>
      <c r="C594" s="39" t="s">
        <v>2409</v>
      </c>
      <c r="D594" s="39" t="s">
        <v>2403</v>
      </c>
      <c r="E594" s="39" t="s">
        <v>2422</v>
      </c>
      <c r="F594" s="39">
        <v>1672</v>
      </c>
      <c r="G594" s="39">
        <v>1137</v>
      </c>
      <c r="H594" s="39">
        <v>189</v>
      </c>
      <c r="I594" s="39" t="s">
        <v>2414</v>
      </c>
      <c r="J594" s="39">
        <v>173</v>
      </c>
      <c r="K594" s="39" t="s">
        <v>2414</v>
      </c>
      <c r="L594" s="39" t="s">
        <v>2414</v>
      </c>
      <c r="M594" s="39" t="s">
        <v>2414</v>
      </c>
      <c r="N594" s="39" t="s">
        <v>2414</v>
      </c>
      <c r="O594" s="39" t="s">
        <v>2414</v>
      </c>
      <c r="P594" s="39">
        <v>12</v>
      </c>
      <c r="Q594" s="39">
        <v>25</v>
      </c>
      <c r="R594" s="39">
        <v>64</v>
      </c>
      <c r="S594" s="39">
        <v>3</v>
      </c>
      <c r="T594" s="39">
        <v>3</v>
      </c>
      <c r="U594" s="39">
        <v>16</v>
      </c>
      <c r="V594" s="39">
        <v>42</v>
      </c>
      <c r="W594" s="39">
        <v>0</v>
      </c>
      <c r="X594" s="39" t="s">
        <v>2414</v>
      </c>
      <c r="Y594" s="39" t="s">
        <v>2414</v>
      </c>
      <c r="Z594" s="39">
        <v>8</v>
      </c>
    </row>
    <row r="595" spans="1:26">
      <c r="A595" s="40">
        <v>40940</v>
      </c>
      <c r="B595" s="39" t="s">
        <v>2335</v>
      </c>
      <c r="C595" s="39" t="s">
        <v>2409</v>
      </c>
      <c r="D595" s="39" t="s">
        <v>2410</v>
      </c>
      <c r="E595" s="39" t="s">
        <v>1550</v>
      </c>
      <c r="F595" s="39">
        <v>0</v>
      </c>
      <c r="G595" s="39">
        <v>0</v>
      </c>
      <c r="H595" s="39">
        <v>0</v>
      </c>
      <c r="I595" s="39" t="s">
        <v>2416</v>
      </c>
      <c r="J595" s="39">
        <v>36</v>
      </c>
      <c r="K595" s="39" t="s">
        <v>2414</v>
      </c>
      <c r="L595" s="39" t="s">
        <v>2414</v>
      </c>
      <c r="M595" s="39" t="s">
        <v>2414</v>
      </c>
      <c r="N595" s="39" t="s">
        <v>2414</v>
      </c>
      <c r="O595" s="39" t="s">
        <v>2414</v>
      </c>
      <c r="P595" s="39">
        <v>3</v>
      </c>
      <c r="Q595" s="39">
        <v>6</v>
      </c>
      <c r="R595" s="39">
        <v>3</v>
      </c>
      <c r="S595" s="39">
        <v>2</v>
      </c>
      <c r="T595" s="39">
        <v>3</v>
      </c>
      <c r="U595" s="39">
        <v>4</v>
      </c>
      <c r="V595" s="39">
        <v>3</v>
      </c>
      <c r="W595" s="39">
        <v>0</v>
      </c>
      <c r="X595" s="39" t="s">
        <v>2414</v>
      </c>
      <c r="Y595" s="39" t="s">
        <v>2414</v>
      </c>
      <c r="Z595" s="39">
        <v>1</v>
      </c>
    </row>
    <row r="596" spans="1:26">
      <c r="A596" s="40">
        <v>40940</v>
      </c>
      <c r="B596" s="39" t="s">
        <v>2335</v>
      </c>
      <c r="C596" s="39" t="s">
        <v>2409</v>
      </c>
      <c r="D596" s="39" t="s">
        <v>2410</v>
      </c>
      <c r="E596" s="39" t="s">
        <v>2420</v>
      </c>
      <c r="F596" s="39">
        <v>0</v>
      </c>
      <c r="G596" s="39">
        <v>0</v>
      </c>
      <c r="H596" s="39">
        <v>0</v>
      </c>
      <c r="I596" s="39" t="s">
        <v>2414</v>
      </c>
      <c r="J596" s="39">
        <v>919</v>
      </c>
      <c r="K596" s="39" t="s">
        <v>2414</v>
      </c>
      <c r="L596" s="39" t="s">
        <v>2414</v>
      </c>
      <c r="M596" s="39" t="s">
        <v>2414</v>
      </c>
      <c r="N596" s="39" t="s">
        <v>2414</v>
      </c>
      <c r="O596" s="39" t="s">
        <v>2414</v>
      </c>
      <c r="P596" s="39">
        <v>20</v>
      </c>
      <c r="Q596" s="39">
        <v>132</v>
      </c>
      <c r="R596" s="39">
        <v>101</v>
      </c>
      <c r="S596" s="39">
        <v>27</v>
      </c>
      <c r="T596" s="39">
        <v>9</v>
      </c>
      <c r="U596" s="39">
        <v>438</v>
      </c>
      <c r="V596" s="39">
        <v>78</v>
      </c>
      <c r="W596" s="39">
        <v>0</v>
      </c>
      <c r="X596" s="39" t="s">
        <v>2414</v>
      </c>
      <c r="Y596" s="39" t="s">
        <v>2414</v>
      </c>
      <c r="Z596" s="39">
        <v>16</v>
      </c>
    </row>
    <row r="597" spans="1:26">
      <c r="A597" s="40">
        <v>40940</v>
      </c>
      <c r="B597" s="39" t="s">
        <v>2335</v>
      </c>
      <c r="C597" s="39" t="s">
        <v>2409</v>
      </c>
      <c r="D597" s="39" t="s">
        <v>2410</v>
      </c>
      <c r="E597" s="39" t="s">
        <v>2421</v>
      </c>
      <c r="F597" s="39">
        <v>0</v>
      </c>
      <c r="G597" s="39">
        <v>0</v>
      </c>
      <c r="H597" s="39">
        <v>0</v>
      </c>
      <c r="I597" s="39" t="s">
        <v>2416</v>
      </c>
      <c r="J597" s="39">
        <v>746</v>
      </c>
      <c r="K597" s="39" t="s">
        <v>2414</v>
      </c>
      <c r="L597" s="39" t="s">
        <v>2414</v>
      </c>
      <c r="M597" s="39" t="s">
        <v>2414</v>
      </c>
      <c r="N597" s="39" t="s">
        <v>2414</v>
      </c>
      <c r="O597" s="39" t="s">
        <v>2414</v>
      </c>
      <c r="P597" s="39">
        <v>8</v>
      </c>
      <c r="Q597" s="39">
        <v>107</v>
      </c>
      <c r="R597" s="39">
        <v>37</v>
      </c>
      <c r="S597" s="39">
        <v>24</v>
      </c>
      <c r="T597" s="39">
        <v>6</v>
      </c>
      <c r="U597" s="39">
        <v>422</v>
      </c>
      <c r="V597" s="39">
        <v>36</v>
      </c>
      <c r="W597" s="39">
        <v>0</v>
      </c>
      <c r="X597" s="39" t="s">
        <v>2414</v>
      </c>
      <c r="Y597" s="39" t="s">
        <v>2414</v>
      </c>
      <c r="Z597" s="39">
        <v>8</v>
      </c>
    </row>
    <row r="598" spans="1:26">
      <c r="A598" s="40">
        <v>40940</v>
      </c>
      <c r="B598" s="39" t="s">
        <v>2335</v>
      </c>
      <c r="C598" s="39" t="s">
        <v>2409</v>
      </c>
      <c r="D598" s="39" t="s">
        <v>2410</v>
      </c>
      <c r="E598" s="39" t="s">
        <v>2422</v>
      </c>
      <c r="F598" s="39">
        <v>0</v>
      </c>
      <c r="G598" s="39">
        <v>0</v>
      </c>
      <c r="H598" s="39">
        <v>0</v>
      </c>
      <c r="I598" s="39" t="s">
        <v>2414</v>
      </c>
      <c r="J598" s="39">
        <v>173</v>
      </c>
      <c r="K598" s="39" t="s">
        <v>2414</v>
      </c>
      <c r="L598" s="39" t="s">
        <v>2414</v>
      </c>
      <c r="M598" s="39" t="s">
        <v>2414</v>
      </c>
      <c r="N598" s="39" t="s">
        <v>2414</v>
      </c>
      <c r="O598" s="39" t="s">
        <v>2414</v>
      </c>
      <c r="P598" s="39">
        <v>12</v>
      </c>
      <c r="Q598" s="39">
        <v>25</v>
      </c>
      <c r="R598" s="39">
        <v>64</v>
      </c>
      <c r="S598" s="39">
        <v>3</v>
      </c>
      <c r="T598" s="39">
        <v>3</v>
      </c>
      <c r="U598" s="39">
        <v>16</v>
      </c>
      <c r="V598" s="39">
        <v>42</v>
      </c>
      <c r="W598" s="39">
        <v>0</v>
      </c>
      <c r="X598" s="39" t="s">
        <v>2414</v>
      </c>
      <c r="Y598" s="39" t="s">
        <v>2414</v>
      </c>
      <c r="Z598" s="39">
        <v>8</v>
      </c>
    </row>
    <row r="599" spans="1:26">
      <c r="A599" s="40">
        <v>40940</v>
      </c>
      <c r="B599" s="39" t="s">
        <v>2335</v>
      </c>
      <c r="C599" s="39" t="s">
        <v>2409</v>
      </c>
      <c r="D599" s="39" t="s">
        <v>2411</v>
      </c>
      <c r="E599" s="39" t="s">
        <v>1550</v>
      </c>
      <c r="F599" s="39">
        <v>0</v>
      </c>
      <c r="G599" s="39">
        <v>0</v>
      </c>
      <c r="H599" s="39">
        <v>0</v>
      </c>
      <c r="I599" s="39" t="s">
        <v>2416</v>
      </c>
      <c r="J599" s="39">
        <v>0</v>
      </c>
      <c r="K599" s="39" t="s">
        <v>2414</v>
      </c>
      <c r="L599" s="39" t="s">
        <v>2414</v>
      </c>
      <c r="M599" s="39" t="s">
        <v>2414</v>
      </c>
      <c r="N599" s="39" t="s">
        <v>2414</v>
      </c>
      <c r="O599" s="39" t="s">
        <v>2414</v>
      </c>
      <c r="P599" s="39">
        <v>0</v>
      </c>
      <c r="Q599" s="39">
        <v>0</v>
      </c>
      <c r="R599" s="39">
        <v>0</v>
      </c>
      <c r="S599" s="39">
        <v>0</v>
      </c>
      <c r="T599" s="39">
        <v>0</v>
      </c>
      <c r="U599" s="39">
        <v>0</v>
      </c>
      <c r="V599" s="39">
        <v>0</v>
      </c>
      <c r="W599" s="39">
        <v>0</v>
      </c>
      <c r="X599" s="39" t="s">
        <v>2414</v>
      </c>
      <c r="Y599" s="39" t="s">
        <v>2414</v>
      </c>
      <c r="Z599" s="39">
        <v>0</v>
      </c>
    </row>
    <row r="600" spans="1:26">
      <c r="A600" s="40">
        <v>40940</v>
      </c>
      <c r="B600" s="39" t="s">
        <v>2335</v>
      </c>
      <c r="C600" s="39" t="s">
        <v>2409</v>
      </c>
      <c r="D600" s="39" t="s">
        <v>2411</v>
      </c>
      <c r="E600" s="39" t="s">
        <v>2420</v>
      </c>
      <c r="F600" s="39">
        <v>0</v>
      </c>
      <c r="G600" s="39">
        <v>0</v>
      </c>
      <c r="H600" s="39">
        <v>0</v>
      </c>
      <c r="I600" s="39" t="s">
        <v>2414</v>
      </c>
      <c r="J600" s="39">
        <v>0</v>
      </c>
      <c r="K600" s="39" t="s">
        <v>2414</v>
      </c>
      <c r="L600" s="39" t="s">
        <v>2414</v>
      </c>
      <c r="M600" s="39" t="s">
        <v>2414</v>
      </c>
      <c r="N600" s="39" t="s">
        <v>2414</v>
      </c>
      <c r="O600" s="39" t="s">
        <v>2414</v>
      </c>
      <c r="P600" s="39">
        <v>0</v>
      </c>
      <c r="Q600" s="39">
        <v>0</v>
      </c>
      <c r="R600" s="39">
        <v>0</v>
      </c>
      <c r="S600" s="39">
        <v>0</v>
      </c>
      <c r="T600" s="39">
        <v>0</v>
      </c>
      <c r="U600" s="39">
        <v>0</v>
      </c>
      <c r="V600" s="39">
        <v>0</v>
      </c>
      <c r="W600" s="39">
        <v>0</v>
      </c>
      <c r="X600" s="39" t="s">
        <v>2414</v>
      </c>
      <c r="Y600" s="39" t="s">
        <v>2414</v>
      </c>
      <c r="Z600" s="39">
        <v>0</v>
      </c>
    </row>
    <row r="601" spans="1:26">
      <c r="A601" s="40">
        <v>40940</v>
      </c>
      <c r="B601" s="39" t="s">
        <v>2335</v>
      </c>
      <c r="C601" s="39" t="s">
        <v>2409</v>
      </c>
      <c r="D601" s="39" t="s">
        <v>2411</v>
      </c>
      <c r="E601" s="39" t="s">
        <v>2421</v>
      </c>
      <c r="F601" s="39">
        <v>0</v>
      </c>
      <c r="G601" s="39">
        <v>0</v>
      </c>
      <c r="H601" s="39">
        <v>0</v>
      </c>
      <c r="I601" s="39" t="s">
        <v>2416</v>
      </c>
      <c r="J601" s="39">
        <v>0</v>
      </c>
      <c r="K601" s="39" t="s">
        <v>2414</v>
      </c>
      <c r="L601" s="39" t="s">
        <v>2414</v>
      </c>
      <c r="M601" s="39" t="s">
        <v>2414</v>
      </c>
      <c r="N601" s="39" t="s">
        <v>2414</v>
      </c>
      <c r="O601" s="39" t="s">
        <v>2414</v>
      </c>
      <c r="P601" s="39">
        <v>0</v>
      </c>
      <c r="Q601" s="39">
        <v>0</v>
      </c>
      <c r="R601" s="39">
        <v>0</v>
      </c>
      <c r="S601" s="39">
        <v>0</v>
      </c>
      <c r="T601" s="39">
        <v>0</v>
      </c>
      <c r="U601" s="39">
        <v>0</v>
      </c>
      <c r="V601" s="39">
        <v>0</v>
      </c>
      <c r="W601" s="39">
        <v>0</v>
      </c>
      <c r="X601" s="39" t="s">
        <v>2414</v>
      </c>
      <c r="Y601" s="39" t="s">
        <v>2414</v>
      </c>
      <c r="Z601" s="39">
        <v>0</v>
      </c>
    </row>
    <row r="602" spans="1:26">
      <c r="A602" s="40">
        <v>40940</v>
      </c>
      <c r="B602" s="39" t="s">
        <v>2335</v>
      </c>
      <c r="C602" s="39" t="s">
        <v>2409</v>
      </c>
      <c r="D602" s="39" t="s">
        <v>2411</v>
      </c>
      <c r="E602" s="39" t="s">
        <v>2422</v>
      </c>
      <c r="F602" s="39">
        <v>0</v>
      </c>
      <c r="G602" s="39">
        <v>0</v>
      </c>
      <c r="H602" s="39">
        <v>0</v>
      </c>
      <c r="I602" s="39" t="s">
        <v>2414</v>
      </c>
      <c r="J602" s="39">
        <v>0</v>
      </c>
      <c r="K602" s="39" t="s">
        <v>2414</v>
      </c>
      <c r="L602" s="39" t="s">
        <v>2414</v>
      </c>
      <c r="M602" s="39" t="s">
        <v>2414</v>
      </c>
      <c r="N602" s="39" t="s">
        <v>2414</v>
      </c>
      <c r="O602" s="39" t="s">
        <v>2414</v>
      </c>
      <c r="P602" s="39">
        <v>0</v>
      </c>
      <c r="Q602" s="39">
        <v>0</v>
      </c>
      <c r="R602" s="39">
        <v>0</v>
      </c>
      <c r="S602" s="39">
        <v>0</v>
      </c>
      <c r="T602" s="39">
        <v>0</v>
      </c>
      <c r="U602" s="39">
        <v>0</v>
      </c>
      <c r="V602" s="39">
        <v>0</v>
      </c>
      <c r="W602" s="39">
        <v>0</v>
      </c>
      <c r="X602" s="39" t="s">
        <v>2414</v>
      </c>
      <c r="Y602" s="39" t="s">
        <v>2414</v>
      </c>
      <c r="Z602" s="39">
        <v>0</v>
      </c>
    </row>
    <row r="603" spans="1:26">
      <c r="A603" s="40">
        <v>40940</v>
      </c>
      <c r="B603" s="39" t="s">
        <v>2335</v>
      </c>
      <c r="C603" s="39" t="s">
        <v>1523</v>
      </c>
      <c r="D603" s="39" t="s">
        <v>2403</v>
      </c>
      <c r="E603" s="39" t="s">
        <v>1550</v>
      </c>
      <c r="F603" s="39">
        <v>1</v>
      </c>
      <c r="G603" s="39">
        <v>0</v>
      </c>
      <c r="H603" s="39">
        <v>0</v>
      </c>
      <c r="I603" s="39" t="s">
        <v>2416</v>
      </c>
      <c r="J603" s="39">
        <v>0</v>
      </c>
      <c r="K603" s="39" t="s">
        <v>2414</v>
      </c>
      <c r="L603" s="39" t="s">
        <v>2414</v>
      </c>
      <c r="M603" s="39" t="s">
        <v>2414</v>
      </c>
      <c r="N603" s="39" t="s">
        <v>2414</v>
      </c>
      <c r="O603" s="39" t="s">
        <v>2414</v>
      </c>
      <c r="P603" s="39">
        <v>0</v>
      </c>
      <c r="Q603" s="39">
        <v>0</v>
      </c>
      <c r="R603" s="39">
        <v>0</v>
      </c>
      <c r="S603" s="39">
        <v>0</v>
      </c>
      <c r="T603" s="39">
        <v>0</v>
      </c>
      <c r="U603" s="39">
        <v>0</v>
      </c>
      <c r="V603" s="39">
        <v>0</v>
      </c>
      <c r="W603" s="39">
        <v>0</v>
      </c>
      <c r="X603" s="39" t="s">
        <v>2414</v>
      </c>
      <c r="Y603" s="39" t="s">
        <v>2414</v>
      </c>
      <c r="Z603" s="39">
        <v>0</v>
      </c>
    </row>
    <row r="604" spans="1:26">
      <c r="A604" s="40">
        <v>40940</v>
      </c>
      <c r="B604" s="39" t="s">
        <v>2335</v>
      </c>
      <c r="C604" s="39" t="s">
        <v>1523</v>
      </c>
      <c r="D604" s="39" t="s">
        <v>2403</v>
      </c>
      <c r="E604" s="39" t="s">
        <v>2420</v>
      </c>
      <c r="F604" s="39">
        <v>0</v>
      </c>
      <c r="G604" s="39">
        <v>0</v>
      </c>
      <c r="H604" s="39">
        <v>0</v>
      </c>
      <c r="I604" s="39" t="s">
        <v>2414</v>
      </c>
      <c r="J604" s="39">
        <v>0</v>
      </c>
      <c r="K604" s="39" t="s">
        <v>2414</v>
      </c>
      <c r="L604" s="39" t="s">
        <v>2414</v>
      </c>
      <c r="M604" s="39" t="s">
        <v>2414</v>
      </c>
      <c r="N604" s="39" t="s">
        <v>2414</v>
      </c>
      <c r="O604" s="39" t="s">
        <v>2414</v>
      </c>
      <c r="P604" s="39">
        <v>0</v>
      </c>
      <c r="Q604" s="39">
        <v>0</v>
      </c>
      <c r="R604" s="39">
        <v>0</v>
      </c>
      <c r="S604" s="39">
        <v>0</v>
      </c>
      <c r="T604" s="39">
        <v>0</v>
      </c>
      <c r="U604" s="39">
        <v>0</v>
      </c>
      <c r="V604" s="39">
        <v>0</v>
      </c>
      <c r="W604" s="39">
        <v>0</v>
      </c>
      <c r="X604" s="39" t="s">
        <v>2414</v>
      </c>
      <c r="Y604" s="39" t="s">
        <v>2414</v>
      </c>
      <c r="Z604" s="39">
        <v>0</v>
      </c>
    </row>
    <row r="605" spans="1:26">
      <c r="A605" s="40">
        <v>40940</v>
      </c>
      <c r="B605" s="39" t="s">
        <v>2335</v>
      </c>
      <c r="C605" s="39" t="s">
        <v>1523</v>
      </c>
      <c r="D605" s="39" t="s">
        <v>2403</v>
      </c>
      <c r="E605" s="39" t="s">
        <v>2421</v>
      </c>
      <c r="F605" s="39">
        <v>0</v>
      </c>
      <c r="G605" s="39">
        <v>0</v>
      </c>
      <c r="H605" s="39">
        <v>0</v>
      </c>
      <c r="I605" s="39" t="s">
        <v>2416</v>
      </c>
      <c r="J605" s="39">
        <v>0</v>
      </c>
      <c r="K605" s="39" t="s">
        <v>2414</v>
      </c>
      <c r="L605" s="39" t="s">
        <v>2414</v>
      </c>
      <c r="M605" s="39" t="s">
        <v>2414</v>
      </c>
      <c r="N605" s="39" t="s">
        <v>2414</v>
      </c>
      <c r="O605" s="39" t="s">
        <v>2414</v>
      </c>
      <c r="P605" s="39">
        <v>0</v>
      </c>
      <c r="Q605" s="39">
        <v>0</v>
      </c>
      <c r="R605" s="39">
        <v>0</v>
      </c>
      <c r="S605" s="39">
        <v>0</v>
      </c>
      <c r="T605" s="39">
        <v>0</v>
      </c>
      <c r="U605" s="39">
        <v>0</v>
      </c>
      <c r="V605" s="39">
        <v>0</v>
      </c>
      <c r="W605" s="39">
        <v>0</v>
      </c>
      <c r="X605" s="39" t="s">
        <v>2414</v>
      </c>
      <c r="Y605" s="39" t="s">
        <v>2414</v>
      </c>
      <c r="Z605" s="39">
        <v>0</v>
      </c>
    </row>
    <row r="606" spans="1:26">
      <c r="A606" s="40">
        <v>40940</v>
      </c>
      <c r="B606" s="39" t="s">
        <v>2335</v>
      </c>
      <c r="C606" s="39" t="s">
        <v>1523</v>
      </c>
      <c r="D606" s="39" t="s">
        <v>2403</v>
      </c>
      <c r="E606" s="39" t="s">
        <v>2422</v>
      </c>
      <c r="F606" s="39">
        <v>0</v>
      </c>
      <c r="G606" s="39">
        <v>0</v>
      </c>
      <c r="H606" s="39">
        <v>0</v>
      </c>
      <c r="I606" s="39" t="s">
        <v>2414</v>
      </c>
      <c r="J606" s="39">
        <v>0</v>
      </c>
      <c r="K606" s="39" t="s">
        <v>2414</v>
      </c>
      <c r="L606" s="39" t="s">
        <v>2414</v>
      </c>
      <c r="M606" s="39" t="s">
        <v>2414</v>
      </c>
      <c r="N606" s="39" t="s">
        <v>2414</v>
      </c>
      <c r="O606" s="39" t="s">
        <v>2414</v>
      </c>
      <c r="P606" s="39">
        <v>0</v>
      </c>
      <c r="Q606" s="39">
        <v>0</v>
      </c>
      <c r="R606" s="39">
        <v>0</v>
      </c>
      <c r="S606" s="39">
        <v>0</v>
      </c>
      <c r="T606" s="39">
        <v>0</v>
      </c>
      <c r="U606" s="39">
        <v>0</v>
      </c>
      <c r="V606" s="39">
        <v>0</v>
      </c>
      <c r="W606" s="39">
        <v>0</v>
      </c>
      <c r="X606" s="39" t="s">
        <v>2414</v>
      </c>
      <c r="Y606" s="39" t="s">
        <v>2414</v>
      </c>
      <c r="Z606" s="39">
        <v>0</v>
      </c>
    </row>
    <row r="607" spans="1:26">
      <c r="A607" s="40">
        <v>40940</v>
      </c>
      <c r="B607" s="39" t="s">
        <v>2337</v>
      </c>
      <c r="C607" s="39" t="s">
        <v>2407</v>
      </c>
      <c r="D607" s="39" t="s">
        <v>2403</v>
      </c>
      <c r="E607" s="39" t="s">
        <v>1550</v>
      </c>
      <c r="F607" s="39">
        <v>0</v>
      </c>
      <c r="G607" s="39">
        <v>0</v>
      </c>
      <c r="H607" s="39">
        <v>0</v>
      </c>
      <c r="I607" s="39" t="s">
        <v>2416</v>
      </c>
      <c r="J607" s="39">
        <v>1</v>
      </c>
      <c r="K607" s="39" t="s">
        <v>2414</v>
      </c>
      <c r="L607" s="39" t="s">
        <v>2414</v>
      </c>
      <c r="M607" s="39" t="s">
        <v>2414</v>
      </c>
      <c r="N607" s="39" t="s">
        <v>2414</v>
      </c>
      <c r="O607" s="39" t="s">
        <v>2414</v>
      </c>
      <c r="P607" s="39">
        <v>0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 t="s">
        <v>2414</v>
      </c>
      <c r="Y607" s="39" t="s">
        <v>2414</v>
      </c>
      <c r="Z607" s="39">
        <v>0</v>
      </c>
    </row>
    <row r="608" spans="1:26">
      <c r="A608" s="40">
        <v>40940</v>
      </c>
      <c r="B608" s="39" t="s">
        <v>2337</v>
      </c>
      <c r="C608" s="39" t="s">
        <v>2407</v>
      </c>
      <c r="D608" s="39" t="s">
        <v>2403</v>
      </c>
      <c r="E608" s="39" t="s">
        <v>2420</v>
      </c>
      <c r="F608" s="39">
        <v>0</v>
      </c>
      <c r="G608" s="39">
        <v>0</v>
      </c>
      <c r="H608" s="39">
        <v>0</v>
      </c>
      <c r="I608" s="39" t="s">
        <v>2414</v>
      </c>
      <c r="J608" s="39">
        <v>0</v>
      </c>
      <c r="K608" s="39" t="s">
        <v>2414</v>
      </c>
      <c r="L608" s="39" t="s">
        <v>2414</v>
      </c>
      <c r="M608" s="39" t="s">
        <v>2414</v>
      </c>
      <c r="N608" s="39" t="s">
        <v>2414</v>
      </c>
      <c r="O608" s="39" t="s">
        <v>2414</v>
      </c>
      <c r="P608" s="39">
        <v>0</v>
      </c>
      <c r="Q608" s="39">
        <v>0</v>
      </c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 t="s">
        <v>2414</v>
      </c>
      <c r="Y608" s="39" t="s">
        <v>2414</v>
      </c>
      <c r="Z608" s="39">
        <v>0</v>
      </c>
    </row>
    <row r="609" spans="1:26">
      <c r="A609" s="40">
        <v>40940</v>
      </c>
      <c r="B609" s="39" t="s">
        <v>2337</v>
      </c>
      <c r="C609" s="39" t="s">
        <v>2407</v>
      </c>
      <c r="D609" s="39" t="s">
        <v>2403</v>
      </c>
      <c r="E609" s="39" t="s">
        <v>2421</v>
      </c>
      <c r="F609" s="39">
        <v>0</v>
      </c>
      <c r="G609" s="39">
        <v>0</v>
      </c>
      <c r="H609" s="39">
        <v>0</v>
      </c>
      <c r="I609" s="39" t="s">
        <v>2416</v>
      </c>
      <c r="J609" s="39">
        <v>0</v>
      </c>
      <c r="K609" s="39" t="s">
        <v>2414</v>
      </c>
      <c r="L609" s="39" t="s">
        <v>2414</v>
      </c>
      <c r="M609" s="39" t="s">
        <v>2414</v>
      </c>
      <c r="N609" s="39" t="s">
        <v>2414</v>
      </c>
      <c r="O609" s="39" t="s">
        <v>2414</v>
      </c>
      <c r="P609" s="39">
        <v>0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 t="s">
        <v>2414</v>
      </c>
      <c r="Y609" s="39" t="s">
        <v>2414</v>
      </c>
      <c r="Z609" s="39">
        <v>0</v>
      </c>
    </row>
    <row r="610" spans="1:26">
      <c r="A610" s="40">
        <v>40940</v>
      </c>
      <c r="B610" s="39" t="s">
        <v>2337</v>
      </c>
      <c r="C610" s="39" t="s">
        <v>2407</v>
      </c>
      <c r="D610" s="39" t="s">
        <v>2403</v>
      </c>
      <c r="E610" s="39" t="s">
        <v>2422</v>
      </c>
      <c r="F610" s="39">
        <v>0</v>
      </c>
      <c r="G610" s="39">
        <v>0</v>
      </c>
      <c r="H610" s="39">
        <v>0</v>
      </c>
      <c r="I610" s="39" t="s">
        <v>2414</v>
      </c>
      <c r="J610" s="39">
        <v>0</v>
      </c>
      <c r="K610" s="39" t="s">
        <v>2414</v>
      </c>
      <c r="L610" s="39" t="s">
        <v>2414</v>
      </c>
      <c r="M610" s="39" t="s">
        <v>2414</v>
      </c>
      <c r="N610" s="39" t="s">
        <v>2414</v>
      </c>
      <c r="O610" s="39" t="s">
        <v>2414</v>
      </c>
      <c r="P610" s="39">
        <v>0</v>
      </c>
      <c r="Q610" s="39">
        <v>0</v>
      </c>
      <c r="R610" s="39">
        <v>0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 t="s">
        <v>2414</v>
      </c>
      <c r="Y610" s="39" t="s">
        <v>2414</v>
      </c>
      <c r="Z610" s="39">
        <v>0</v>
      </c>
    </row>
    <row r="611" spans="1:26">
      <c r="A611" s="40">
        <v>40940</v>
      </c>
      <c r="B611" s="39" t="s">
        <v>2337</v>
      </c>
      <c r="C611" s="39" t="s">
        <v>2408</v>
      </c>
      <c r="D611" s="39" t="s">
        <v>2403</v>
      </c>
      <c r="E611" s="39" t="s">
        <v>1550</v>
      </c>
      <c r="F611" s="39">
        <v>1</v>
      </c>
      <c r="G611" s="39">
        <v>0</v>
      </c>
      <c r="H611" s="39">
        <v>0</v>
      </c>
      <c r="I611" s="39" t="s">
        <v>2416</v>
      </c>
      <c r="J611" s="39">
        <v>0</v>
      </c>
      <c r="K611" s="39" t="s">
        <v>2414</v>
      </c>
      <c r="L611" s="39" t="s">
        <v>2414</v>
      </c>
      <c r="M611" s="39" t="s">
        <v>2414</v>
      </c>
      <c r="N611" s="39" t="s">
        <v>2414</v>
      </c>
      <c r="O611" s="39" t="s">
        <v>2414</v>
      </c>
      <c r="P611" s="39">
        <v>0</v>
      </c>
      <c r="Q611" s="39">
        <v>0</v>
      </c>
      <c r="R611" s="39">
        <v>0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 t="s">
        <v>2414</v>
      </c>
      <c r="Y611" s="39" t="s">
        <v>2414</v>
      </c>
      <c r="Z611" s="39">
        <v>0</v>
      </c>
    </row>
    <row r="612" spans="1:26">
      <c r="A612" s="40">
        <v>40940</v>
      </c>
      <c r="B612" s="39" t="s">
        <v>2337</v>
      </c>
      <c r="C612" s="39" t="s">
        <v>2408</v>
      </c>
      <c r="D612" s="39" t="s">
        <v>2403</v>
      </c>
      <c r="E612" s="39" t="s">
        <v>2420</v>
      </c>
      <c r="F612" s="39">
        <v>0</v>
      </c>
      <c r="G612" s="39">
        <v>0</v>
      </c>
      <c r="H612" s="39">
        <v>0</v>
      </c>
      <c r="I612" s="39" t="s">
        <v>2414</v>
      </c>
      <c r="J612" s="39">
        <v>0</v>
      </c>
      <c r="K612" s="39" t="s">
        <v>2414</v>
      </c>
      <c r="L612" s="39" t="s">
        <v>2414</v>
      </c>
      <c r="M612" s="39" t="s">
        <v>2414</v>
      </c>
      <c r="N612" s="39" t="s">
        <v>2414</v>
      </c>
      <c r="O612" s="39" t="s">
        <v>2414</v>
      </c>
      <c r="P612" s="39">
        <v>0</v>
      </c>
      <c r="Q612" s="39">
        <v>0</v>
      </c>
      <c r="R612" s="39">
        <v>0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 t="s">
        <v>2414</v>
      </c>
      <c r="Y612" s="39" t="s">
        <v>2414</v>
      </c>
      <c r="Z612" s="39">
        <v>0</v>
      </c>
    </row>
    <row r="613" spans="1:26">
      <c r="A613" s="40">
        <v>40940</v>
      </c>
      <c r="B613" s="39" t="s">
        <v>2337</v>
      </c>
      <c r="C613" s="39" t="s">
        <v>2408</v>
      </c>
      <c r="D613" s="39" t="s">
        <v>2403</v>
      </c>
      <c r="E613" s="39" t="s">
        <v>2421</v>
      </c>
      <c r="F613" s="39">
        <v>0</v>
      </c>
      <c r="G613" s="39">
        <v>0</v>
      </c>
      <c r="H613" s="39">
        <v>0</v>
      </c>
      <c r="I613" s="39" t="s">
        <v>2416</v>
      </c>
      <c r="J613" s="39">
        <v>0</v>
      </c>
      <c r="K613" s="39" t="s">
        <v>2414</v>
      </c>
      <c r="L613" s="39" t="s">
        <v>2414</v>
      </c>
      <c r="M613" s="39" t="s">
        <v>2414</v>
      </c>
      <c r="N613" s="39" t="s">
        <v>2414</v>
      </c>
      <c r="O613" s="39" t="s">
        <v>2414</v>
      </c>
      <c r="P613" s="39">
        <v>0</v>
      </c>
      <c r="Q613" s="39">
        <v>0</v>
      </c>
      <c r="R613" s="39">
        <v>0</v>
      </c>
      <c r="S613" s="39">
        <v>0</v>
      </c>
      <c r="T613" s="39">
        <v>0</v>
      </c>
      <c r="U613" s="39">
        <v>0</v>
      </c>
      <c r="V613" s="39">
        <v>0</v>
      </c>
      <c r="W613" s="39">
        <v>0</v>
      </c>
      <c r="X613" s="39" t="s">
        <v>2414</v>
      </c>
      <c r="Y613" s="39" t="s">
        <v>2414</v>
      </c>
      <c r="Z613" s="39">
        <v>0</v>
      </c>
    </row>
    <row r="614" spans="1:26">
      <c r="A614" s="40">
        <v>40940</v>
      </c>
      <c r="B614" s="39" t="s">
        <v>2337</v>
      </c>
      <c r="C614" s="39" t="s">
        <v>2408</v>
      </c>
      <c r="D614" s="39" t="s">
        <v>2403</v>
      </c>
      <c r="E614" s="39" t="s">
        <v>2422</v>
      </c>
      <c r="F614" s="39">
        <v>0</v>
      </c>
      <c r="G614" s="39">
        <v>0</v>
      </c>
      <c r="H614" s="39">
        <v>0</v>
      </c>
      <c r="I614" s="39" t="s">
        <v>2414</v>
      </c>
      <c r="J614" s="39">
        <v>0</v>
      </c>
      <c r="K614" s="39" t="s">
        <v>2414</v>
      </c>
      <c r="L614" s="39" t="s">
        <v>2414</v>
      </c>
      <c r="M614" s="39" t="s">
        <v>2414</v>
      </c>
      <c r="N614" s="39" t="s">
        <v>2414</v>
      </c>
      <c r="O614" s="39" t="s">
        <v>2414</v>
      </c>
      <c r="P614" s="39">
        <v>0</v>
      </c>
      <c r="Q614" s="39">
        <v>0</v>
      </c>
      <c r="R614" s="39">
        <v>0</v>
      </c>
      <c r="S614" s="39">
        <v>0</v>
      </c>
      <c r="T614" s="39">
        <v>0</v>
      </c>
      <c r="U614" s="39">
        <v>0</v>
      </c>
      <c r="V614" s="39">
        <v>0</v>
      </c>
      <c r="W614" s="39">
        <v>0</v>
      </c>
      <c r="X614" s="39" t="s">
        <v>2414</v>
      </c>
      <c r="Y614" s="39" t="s">
        <v>2414</v>
      </c>
      <c r="Z614" s="39">
        <v>0</v>
      </c>
    </row>
    <row r="615" spans="1:26">
      <c r="A615" s="40">
        <v>40940</v>
      </c>
      <c r="B615" s="39" t="s">
        <v>2337</v>
      </c>
      <c r="C615" s="39" t="s">
        <v>2409</v>
      </c>
      <c r="D615" s="39" t="s">
        <v>2403</v>
      </c>
      <c r="E615" s="39" t="s">
        <v>1550</v>
      </c>
      <c r="F615" s="39">
        <v>1</v>
      </c>
      <c r="G615" s="39">
        <v>0</v>
      </c>
      <c r="H615" s="39">
        <v>0</v>
      </c>
      <c r="I615" s="39" t="s">
        <v>2416</v>
      </c>
      <c r="J615" s="39">
        <v>1</v>
      </c>
      <c r="K615" s="39" t="s">
        <v>2414</v>
      </c>
      <c r="L615" s="39" t="s">
        <v>2414</v>
      </c>
      <c r="M615" s="39" t="s">
        <v>2414</v>
      </c>
      <c r="N615" s="39" t="s">
        <v>2414</v>
      </c>
      <c r="O615" s="39" t="s">
        <v>2414</v>
      </c>
      <c r="P615" s="39">
        <v>0</v>
      </c>
      <c r="Q615" s="39">
        <v>0</v>
      </c>
      <c r="R615" s="39">
        <v>0</v>
      </c>
      <c r="S615" s="39">
        <v>0</v>
      </c>
      <c r="T615" s="39">
        <v>0</v>
      </c>
      <c r="U615" s="39">
        <v>0</v>
      </c>
      <c r="V615" s="39">
        <v>0</v>
      </c>
      <c r="W615" s="39">
        <v>0</v>
      </c>
      <c r="X615" s="39" t="s">
        <v>2414</v>
      </c>
      <c r="Y615" s="39" t="s">
        <v>2414</v>
      </c>
      <c r="Z615" s="39">
        <v>0</v>
      </c>
    </row>
    <row r="616" spans="1:26">
      <c r="A616" s="40">
        <v>40940</v>
      </c>
      <c r="B616" s="39" t="s">
        <v>2337</v>
      </c>
      <c r="C616" s="39" t="s">
        <v>2409</v>
      </c>
      <c r="D616" s="39" t="s">
        <v>2403</v>
      </c>
      <c r="E616" s="39" t="s">
        <v>2420</v>
      </c>
      <c r="F616" s="39">
        <v>0</v>
      </c>
      <c r="G616" s="39">
        <v>0</v>
      </c>
      <c r="H616" s="39">
        <v>0</v>
      </c>
      <c r="I616" s="39" t="s">
        <v>2414</v>
      </c>
      <c r="J616" s="39">
        <v>0</v>
      </c>
      <c r="K616" s="39" t="s">
        <v>2414</v>
      </c>
      <c r="L616" s="39" t="s">
        <v>2414</v>
      </c>
      <c r="M616" s="39" t="s">
        <v>2414</v>
      </c>
      <c r="N616" s="39" t="s">
        <v>2414</v>
      </c>
      <c r="O616" s="39" t="s">
        <v>2414</v>
      </c>
      <c r="P616" s="39">
        <v>0</v>
      </c>
      <c r="Q616" s="39">
        <v>0</v>
      </c>
      <c r="R616" s="39">
        <v>0</v>
      </c>
      <c r="S616" s="39">
        <v>0</v>
      </c>
      <c r="T616" s="39">
        <v>0</v>
      </c>
      <c r="U616" s="39">
        <v>0</v>
      </c>
      <c r="V616" s="39">
        <v>0</v>
      </c>
      <c r="W616" s="39">
        <v>0</v>
      </c>
      <c r="X616" s="39" t="s">
        <v>2414</v>
      </c>
      <c r="Y616" s="39" t="s">
        <v>2414</v>
      </c>
      <c r="Z616" s="39">
        <v>0</v>
      </c>
    </row>
    <row r="617" spans="1:26">
      <c r="A617" s="40">
        <v>40940</v>
      </c>
      <c r="B617" s="39" t="s">
        <v>2337</v>
      </c>
      <c r="C617" s="39" t="s">
        <v>2409</v>
      </c>
      <c r="D617" s="39" t="s">
        <v>2403</v>
      </c>
      <c r="E617" s="39" t="s">
        <v>2421</v>
      </c>
      <c r="F617" s="39">
        <v>0</v>
      </c>
      <c r="G617" s="39">
        <v>0</v>
      </c>
      <c r="H617" s="39">
        <v>0</v>
      </c>
      <c r="I617" s="39" t="s">
        <v>2416</v>
      </c>
      <c r="J617" s="39">
        <v>0</v>
      </c>
      <c r="K617" s="39" t="s">
        <v>2414</v>
      </c>
      <c r="L617" s="39" t="s">
        <v>2414</v>
      </c>
      <c r="M617" s="39" t="s">
        <v>2414</v>
      </c>
      <c r="N617" s="39" t="s">
        <v>2414</v>
      </c>
      <c r="O617" s="39" t="s">
        <v>2414</v>
      </c>
      <c r="P617" s="39">
        <v>0</v>
      </c>
      <c r="Q617" s="39">
        <v>0</v>
      </c>
      <c r="R617" s="39">
        <v>0</v>
      </c>
      <c r="S617" s="39">
        <v>0</v>
      </c>
      <c r="T617" s="39">
        <v>0</v>
      </c>
      <c r="U617" s="39">
        <v>0</v>
      </c>
      <c r="V617" s="39">
        <v>0</v>
      </c>
      <c r="W617" s="39">
        <v>0</v>
      </c>
      <c r="X617" s="39" t="s">
        <v>2414</v>
      </c>
      <c r="Y617" s="39" t="s">
        <v>2414</v>
      </c>
      <c r="Z617" s="39">
        <v>0</v>
      </c>
    </row>
    <row r="618" spans="1:26">
      <c r="A618" s="40">
        <v>40940</v>
      </c>
      <c r="B618" s="39" t="s">
        <v>2337</v>
      </c>
      <c r="C618" s="39" t="s">
        <v>2409</v>
      </c>
      <c r="D618" s="39" t="s">
        <v>2403</v>
      </c>
      <c r="E618" s="39" t="s">
        <v>2422</v>
      </c>
      <c r="F618" s="39">
        <v>0</v>
      </c>
      <c r="G618" s="39">
        <v>0</v>
      </c>
      <c r="H618" s="39">
        <v>0</v>
      </c>
      <c r="I618" s="39" t="s">
        <v>2414</v>
      </c>
      <c r="J618" s="39">
        <v>0</v>
      </c>
      <c r="K618" s="39" t="s">
        <v>2414</v>
      </c>
      <c r="L618" s="39" t="s">
        <v>2414</v>
      </c>
      <c r="M618" s="39" t="s">
        <v>2414</v>
      </c>
      <c r="N618" s="39" t="s">
        <v>2414</v>
      </c>
      <c r="O618" s="39" t="s">
        <v>2414</v>
      </c>
      <c r="P618" s="39">
        <v>0</v>
      </c>
      <c r="Q618" s="39">
        <v>0</v>
      </c>
      <c r="R618" s="39">
        <v>0</v>
      </c>
      <c r="S618" s="39">
        <v>0</v>
      </c>
      <c r="T618" s="39">
        <v>0</v>
      </c>
      <c r="U618" s="39">
        <v>0</v>
      </c>
      <c r="V618" s="39">
        <v>0</v>
      </c>
      <c r="W618" s="39">
        <v>0</v>
      </c>
      <c r="X618" s="39" t="s">
        <v>2414</v>
      </c>
      <c r="Y618" s="39" t="s">
        <v>2414</v>
      </c>
      <c r="Z618" s="39">
        <v>0</v>
      </c>
    </row>
    <row r="619" spans="1:26">
      <c r="A619" s="40">
        <v>40940</v>
      </c>
      <c r="B619" s="39" t="s">
        <v>2337</v>
      </c>
      <c r="C619" s="39" t="s">
        <v>2409</v>
      </c>
      <c r="D619" s="39" t="s">
        <v>2410</v>
      </c>
      <c r="E619" s="39" t="s">
        <v>1550</v>
      </c>
      <c r="F619" s="39">
        <v>0</v>
      </c>
      <c r="G619" s="39">
        <v>0</v>
      </c>
      <c r="H619" s="39">
        <v>0</v>
      </c>
      <c r="I619" s="39" t="s">
        <v>2416</v>
      </c>
      <c r="J619" s="39">
        <v>1</v>
      </c>
      <c r="K619" s="39" t="s">
        <v>2414</v>
      </c>
      <c r="L619" s="39" t="s">
        <v>2414</v>
      </c>
      <c r="M619" s="39" t="s">
        <v>2414</v>
      </c>
      <c r="N619" s="39" t="s">
        <v>2414</v>
      </c>
      <c r="O619" s="39" t="s">
        <v>2414</v>
      </c>
      <c r="P619" s="39">
        <v>0</v>
      </c>
      <c r="Q619" s="39">
        <v>0</v>
      </c>
      <c r="R619" s="39">
        <v>0</v>
      </c>
      <c r="S619" s="39">
        <v>0</v>
      </c>
      <c r="T619" s="39">
        <v>0</v>
      </c>
      <c r="U619" s="39">
        <v>0</v>
      </c>
      <c r="V619" s="39">
        <v>0</v>
      </c>
      <c r="W619" s="39">
        <v>0</v>
      </c>
      <c r="X619" s="39" t="s">
        <v>2414</v>
      </c>
      <c r="Y619" s="39" t="s">
        <v>2414</v>
      </c>
      <c r="Z619" s="39">
        <v>0</v>
      </c>
    </row>
    <row r="620" spans="1:26">
      <c r="A620" s="40">
        <v>40940</v>
      </c>
      <c r="B620" s="39" t="s">
        <v>2337</v>
      </c>
      <c r="C620" s="39" t="s">
        <v>2409</v>
      </c>
      <c r="D620" s="39" t="s">
        <v>2410</v>
      </c>
      <c r="E620" s="39" t="s">
        <v>2420</v>
      </c>
      <c r="F620" s="39">
        <v>0</v>
      </c>
      <c r="G620" s="39">
        <v>0</v>
      </c>
      <c r="H620" s="39">
        <v>0</v>
      </c>
      <c r="I620" s="39" t="s">
        <v>2414</v>
      </c>
      <c r="J620" s="39">
        <v>0</v>
      </c>
      <c r="K620" s="39" t="s">
        <v>2414</v>
      </c>
      <c r="L620" s="39" t="s">
        <v>2414</v>
      </c>
      <c r="M620" s="39" t="s">
        <v>2414</v>
      </c>
      <c r="N620" s="39" t="s">
        <v>2414</v>
      </c>
      <c r="O620" s="39" t="s">
        <v>2414</v>
      </c>
      <c r="P620" s="39">
        <v>0</v>
      </c>
      <c r="Q620" s="39">
        <v>0</v>
      </c>
      <c r="R620" s="39">
        <v>0</v>
      </c>
      <c r="S620" s="39">
        <v>0</v>
      </c>
      <c r="T620" s="39">
        <v>0</v>
      </c>
      <c r="U620" s="39">
        <v>0</v>
      </c>
      <c r="V620" s="39">
        <v>0</v>
      </c>
      <c r="W620" s="39">
        <v>0</v>
      </c>
      <c r="X620" s="39" t="s">
        <v>2414</v>
      </c>
      <c r="Y620" s="39" t="s">
        <v>2414</v>
      </c>
      <c r="Z620" s="39">
        <v>0</v>
      </c>
    </row>
    <row r="621" spans="1:26">
      <c r="A621" s="40">
        <v>40940</v>
      </c>
      <c r="B621" s="39" t="s">
        <v>2337</v>
      </c>
      <c r="C621" s="39" t="s">
        <v>2409</v>
      </c>
      <c r="D621" s="39" t="s">
        <v>2410</v>
      </c>
      <c r="E621" s="39" t="s">
        <v>2421</v>
      </c>
      <c r="F621" s="39">
        <v>0</v>
      </c>
      <c r="G621" s="39">
        <v>0</v>
      </c>
      <c r="H621" s="39">
        <v>0</v>
      </c>
      <c r="I621" s="39" t="s">
        <v>2416</v>
      </c>
      <c r="J621" s="39">
        <v>0</v>
      </c>
      <c r="K621" s="39" t="s">
        <v>2414</v>
      </c>
      <c r="L621" s="39" t="s">
        <v>2414</v>
      </c>
      <c r="M621" s="39" t="s">
        <v>2414</v>
      </c>
      <c r="N621" s="39" t="s">
        <v>2414</v>
      </c>
      <c r="O621" s="39" t="s">
        <v>2414</v>
      </c>
      <c r="P621" s="39">
        <v>0</v>
      </c>
      <c r="Q621" s="39">
        <v>0</v>
      </c>
      <c r="R621" s="39">
        <v>0</v>
      </c>
      <c r="S621" s="39">
        <v>0</v>
      </c>
      <c r="T621" s="39">
        <v>0</v>
      </c>
      <c r="U621" s="39">
        <v>0</v>
      </c>
      <c r="V621" s="39">
        <v>0</v>
      </c>
      <c r="W621" s="39">
        <v>0</v>
      </c>
      <c r="X621" s="39" t="s">
        <v>2414</v>
      </c>
      <c r="Y621" s="39" t="s">
        <v>2414</v>
      </c>
      <c r="Z621" s="39">
        <v>0</v>
      </c>
    </row>
    <row r="622" spans="1:26">
      <c r="A622" s="40">
        <v>40940</v>
      </c>
      <c r="B622" s="39" t="s">
        <v>2337</v>
      </c>
      <c r="C622" s="39" t="s">
        <v>2409</v>
      </c>
      <c r="D622" s="39" t="s">
        <v>2410</v>
      </c>
      <c r="E622" s="39" t="s">
        <v>2422</v>
      </c>
      <c r="F622" s="39">
        <v>0</v>
      </c>
      <c r="G622" s="39">
        <v>0</v>
      </c>
      <c r="H622" s="39">
        <v>0</v>
      </c>
      <c r="I622" s="39" t="s">
        <v>2414</v>
      </c>
      <c r="J622" s="39">
        <v>0</v>
      </c>
      <c r="K622" s="39" t="s">
        <v>2414</v>
      </c>
      <c r="L622" s="39" t="s">
        <v>2414</v>
      </c>
      <c r="M622" s="39" t="s">
        <v>2414</v>
      </c>
      <c r="N622" s="39" t="s">
        <v>2414</v>
      </c>
      <c r="O622" s="39" t="s">
        <v>2414</v>
      </c>
      <c r="P622" s="39">
        <v>0</v>
      </c>
      <c r="Q622" s="39">
        <v>0</v>
      </c>
      <c r="R622" s="39">
        <v>0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 t="s">
        <v>2414</v>
      </c>
      <c r="Y622" s="39" t="s">
        <v>2414</v>
      </c>
      <c r="Z622" s="39">
        <v>0</v>
      </c>
    </row>
    <row r="623" spans="1:26">
      <c r="A623" s="40">
        <v>40940</v>
      </c>
      <c r="B623" s="39" t="s">
        <v>2337</v>
      </c>
      <c r="C623" s="39" t="s">
        <v>2409</v>
      </c>
      <c r="D623" s="39" t="s">
        <v>2411</v>
      </c>
      <c r="E623" s="39" t="s">
        <v>1550</v>
      </c>
      <c r="F623" s="39">
        <v>0</v>
      </c>
      <c r="G623" s="39">
        <v>0</v>
      </c>
      <c r="H623" s="39">
        <v>0</v>
      </c>
      <c r="I623" s="39" t="s">
        <v>2416</v>
      </c>
      <c r="J623" s="39">
        <v>0</v>
      </c>
      <c r="K623" s="39" t="s">
        <v>2414</v>
      </c>
      <c r="L623" s="39" t="s">
        <v>2414</v>
      </c>
      <c r="M623" s="39" t="s">
        <v>2414</v>
      </c>
      <c r="N623" s="39" t="s">
        <v>2414</v>
      </c>
      <c r="O623" s="39" t="s">
        <v>2414</v>
      </c>
      <c r="P623" s="39">
        <v>0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0</v>
      </c>
      <c r="W623" s="39">
        <v>0</v>
      </c>
      <c r="X623" s="39" t="s">
        <v>2414</v>
      </c>
      <c r="Y623" s="39" t="s">
        <v>2414</v>
      </c>
      <c r="Z623" s="39">
        <v>0</v>
      </c>
    </row>
    <row r="624" spans="1:26">
      <c r="A624" s="40">
        <v>40940</v>
      </c>
      <c r="B624" s="39" t="s">
        <v>2337</v>
      </c>
      <c r="C624" s="39" t="s">
        <v>2409</v>
      </c>
      <c r="D624" s="39" t="s">
        <v>2411</v>
      </c>
      <c r="E624" s="39" t="s">
        <v>2420</v>
      </c>
      <c r="F624" s="39">
        <v>0</v>
      </c>
      <c r="G624" s="39">
        <v>0</v>
      </c>
      <c r="H624" s="39">
        <v>0</v>
      </c>
      <c r="I624" s="39" t="s">
        <v>2414</v>
      </c>
      <c r="J624" s="39">
        <v>0</v>
      </c>
      <c r="K624" s="39" t="s">
        <v>2414</v>
      </c>
      <c r="L624" s="39" t="s">
        <v>2414</v>
      </c>
      <c r="M624" s="39" t="s">
        <v>2414</v>
      </c>
      <c r="N624" s="39" t="s">
        <v>2414</v>
      </c>
      <c r="O624" s="39" t="s">
        <v>2414</v>
      </c>
      <c r="P624" s="39">
        <v>0</v>
      </c>
      <c r="Q624" s="39">
        <v>0</v>
      </c>
      <c r="R624" s="39">
        <v>0</v>
      </c>
      <c r="S624" s="39">
        <v>0</v>
      </c>
      <c r="T624" s="39">
        <v>0</v>
      </c>
      <c r="U624" s="39">
        <v>0</v>
      </c>
      <c r="V624" s="39">
        <v>0</v>
      </c>
      <c r="W624" s="39">
        <v>0</v>
      </c>
      <c r="X624" s="39" t="s">
        <v>2414</v>
      </c>
      <c r="Y624" s="39" t="s">
        <v>2414</v>
      </c>
      <c r="Z624" s="39">
        <v>0</v>
      </c>
    </row>
    <row r="625" spans="1:26">
      <c r="A625" s="40">
        <v>40940</v>
      </c>
      <c r="B625" s="39" t="s">
        <v>2337</v>
      </c>
      <c r="C625" s="39" t="s">
        <v>2409</v>
      </c>
      <c r="D625" s="39" t="s">
        <v>2411</v>
      </c>
      <c r="E625" s="39" t="s">
        <v>2421</v>
      </c>
      <c r="F625" s="39">
        <v>0</v>
      </c>
      <c r="G625" s="39">
        <v>0</v>
      </c>
      <c r="H625" s="39">
        <v>0</v>
      </c>
      <c r="I625" s="39" t="s">
        <v>2416</v>
      </c>
      <c r="J625" s="39">
        <v>0</v>
      </c>
      <c r="K625" s="39" t="s">
        <v>2414</v>
      </c>
      <c r="L625" s="39" t="s">
        <v>2414</v>
      </c>
      <c r="M625" s="39" t="s">
        <v>2414</v>
      </c>
      <c r="N625" s="39" t="s">
        <v>2414</v>
      </c>
      <c r="O625" s="39" t="s">
        <v>2414</v>
      </c>
      <c r="P625" s="39">
        <v>0</v>
      </c>
      <c r="Q625" s="39">
        <v>0</v>
      </c>
      <c r="R625" s="39">
        <v>0</v>
      </c>
      <c r="S625" s="39">
        <v>0</v>
      </c>
      <c r="T625" s="39">
        <v>0</v>
      </c>
      <c r="U625" s="39">
        <v>0</v>
      </c>
      <c r="V625" s="39">
        <v>0</v>
      </c>
      <c r="W625" s="39">
        <v>0</v>
      </c>
      <c r="X625" s="39" t="s">
        <v>2414</v>
      </c>
      <c r="Y625" s="39" t="s">
        <v>2414</v>
      </c>
      <c r="Z625" s="39">
        <v>0</v>
      </c>
    </row>
    <row r="626" spans="1:26">
      <c r="A626" s="40">
        <v>40940</v>
      </c>
      <c r="B626" s="39" t="s">
        <v>2337</v>
      </c>
      <c r="C626" s="39" t="s">
        <v>2409</v>
      </c>
      <c r="D626" s="39" t="s">
        <v>2411</v>
      </c>
      <c r="E626" s="39" t="s">
        <v>2422</v>
      </c>
      <c r="F626" s="39">
        <v>0</v>
      </c>
      <c r="G626" s="39">
        <v>0</v>
      </c>
      <c r="H626" s="39">
        <v>0</v>
      </c>
      <c r="I626" s="39" t="s">
        <v>2414</v>
      </c>
      <c r="J626" s="39">
        <v>0</v>
      </c>
      <c r="K626" s="39" t="s">
        <v>2414</v>
      </c>
      <c r="L626" s="39" t="s">
        <v>2414</v>
      </c>
      <c r="M626" s="39" t="s">
        <v>2414</v>
      </c>
      <c r="N626" s="39" t="s">
        <v>2414</v>
      </c>
      <c r="O626" s="39" t="s">
        <v>2414</v>
      </c>
      <c r="P626" s="39">
        <v>0</v>
      </c>
      <c r="Q626" s="39">
        <v>0</v>
      </c>
      <c r="R626" s="39">
        <v>0</v>
      </c>
      <c r="S626" s="39">
        <v>0</v>
      </c>
      <c r="T626" s="39">
        <v>0</v>
      </c>
      <c r="U626" s="39">
        <v>0</v>
      </c>
      <c r="V626" s="39">
        <v>0</v>
      </c>
      <c r="W626" s="39">
        <v>0</v>
      </c>
      <c r="X626" s="39" t="s">
        <v>2414</v>
      </c>
      <c r="Y626" s="39" t="s">
        <v>2414</v>
      </c>
      <c r="Z626" s="39">
        <v>0</v>
      </c>
    </row>
    <row r="627" spans="1:26">
      <c r="A627" s="40">
        <v>40940</v>
      </c>
      <c r="B627" s="39" t="s">
        <v>2337</v>
      </c>
      <c r="C627" s="39" t="s">
        <v>1523</v>
      </c>
      <c r="D627" s="39" t="s">
        <v>2403</v>
      </c>
      <c r="E627" s="39" t="s">
        <v>1550</v>
      </c>
      <c r="F627" s="39">
        <v>6</v>
      </c>
      <c r="G627" s="39">
        <v>0</v>
      </c>
      <c r="H627" s="39">
        <v>2</v>
      </c>
      <c r="I627" s="39" t="s">
        <v>2416</v>
      </c>
      <c r="J627" s="39">
        <v>0</v>
      </c>
      <c r="K627" s="39" t="s">
        <v>2414</v>
      </c>
      <c r="L627" s="39" t="s">
        <v>2414</v>
      </c>
      <c r="M627" s="39" t="s">
        <v>2414</v>
      </c>
      <c r="N627" s="39" t="s">
        <v>2414</v>
      </c>
      <c r="O627" s="39" t="s">
        <v>2414</v>
      </c>
      <c r="P627" s="39">
        <v>0</v>
      </c>
      <c r="Q627" s="39">
        <v>0</v>
      </c>
      <c r="R627" s="39">
        <v>0</v>
      </c>
      <c r="S627" s="39">
        <v>0</v>
      </c>
      <c r="T627" s="39">
        <v>0</v>
      </c>
      <c r="U627" s="39">
        <v>0</v>
      </c>
      <c r="V627" s="39">
        <v>0</v>
      </c>
      <c r="W627" s="39">
        <v>0</v>
      </c>
      <c r="X627" s="39" t="s">
        <v>2414</v>
      </c>
      <c r="Y627" s="39" t="s">
        <v>2414</v>
      </c>
      <c r="Z627" s="39">
        <v>0</v>
      </c>
    </row>
    <row r="628" spans="1:26">
      <c r="A628" s="40">
        <v>40940</v>
      </c>
      <c r="B628" s="39" t="s">
        <v>2337</v>
      </c>
      <c r="C628" s="39" t="s">
        <v>1523</v>
      </c>
      <c r="D628" s="39" t="s">
        <v>2403</v>
      </c>
      <c r="E628" s="39" t="s">
        <v>2420</v>
      </c>
      <c r="F628" s="39">
        <v>96</v>
      </c>
      <c r="G628" s="39">
        <v>0</v>
      </c>
      <c r="H628" s="39">
        <v>87</v>
      </c>
      <c r="I628" s="39" t="s">
        <v>2414</v>
      </c>
      <c r="J628" s="39">
        <v>0</v>
      </c>
      <c r="K628" s="39" t="s">
        <v>2414</v>
      </c>
      <c r="L628" s="39" t="s">
        <v>2414</v>
      </c>
      <c r="M628" s="39" t="s">
        <v>2414</v>
      </c>
      <c r="N628" s="39" t="s">
        <v>2414</v>
      </c>
      <c r="O628" s="39" t="s">
        <v>2414</v>
      </c>
      <c r="P628" s="39">
        <v>0</v>
      </c>
      <c r="Q628" s="39">
        <v>0</v>
      </c>
      <c r="R628" s="39">
        <v>0</v>
      </c>
      <c r="S628" s="39">
        <v>0</v>
      </c>
      <c r="T628" s="39">
        <v>0</v>
      </c>
      <c r="U628" s="39">
        <v>0</v>
      </c>
      <c r="V628" s="39">
        <v>0</v>
      </c>
      <c r="W628" s="39">
        <v>0</v>
      </c>
      <c r="X628" s="39" t="s">
        <v>2414</v>
      </c>
      <c r="Y628" s="39" t="s">
        <v>2414</v>
      </c>
      <c r="Z628" s="39">
        <v>0</v>
      </c>
    </row>
    <row r="629" spans="1:26">
      <c r="A629" s="40">
        <v>40940</v>
      </c>
      <c r="B629" s="39" t="s">
        <v>2337</v>
      </c>
      <c r="C629" s="39" t="s">
        <v>1523</v>
      </c>
      <c r="D629" s="39" t="s">
        <v>2403</v>
      </c>
      <c r="E629" s="39" t="s">
        <v>2421</v>
      </c>
      <c r="F629" s="39">
        <v>82</v>
      </c>
      <c r="G629" s="39">
        <v>0</v>
      </c>
      <c r="H629" s="39">
        <v>79</v>
      </c>
      <c r="I629" s="39" t="s">
        <v>2416</v>
      </c>
      <c r="J629" s="39">
        <v>0</v>
      </c>
      <c r="K629" s="39" t="s">
        <v>2414</v>
      </c>
      <c r="L629" s="39" t="s">
        <v>2414</v>
      </c>
      <c r="M629" s="39" t="s">
        <v>2414</v>
      </c>
      <c r="N629" s="39" t="s">
        <v>2414</v>
      </c>
      <c r="O629" s="39" t="s">
        <v>2414</v>
      </c>
      <c r="P629" s="39">
        <v>0</v>
      </c>
      <c r="Q629" s="39">
        <v>0</v>
      </c>
      <c r="R629" s="39">
        <v>0</v>
      </c>
      <c r="S629" s="39">
        <v>0</v>
      </c>
      <c r="T629" s="39">
        <v>0</v>
      </c>
      <c r="U629" s="39">
        <v>0</v>
      </c>
      <c r="V629" s="39">
        <v>0</v>
      </c>
      <c r="W629" s="39">
        <v>0</v>
      </c>
      <c r="X629" s="39" t="s">
        <v>2414</v>
      </c>
      <c r="Y629" s="39" t="s">
        <v>2414</v>
      </c>
      <c r="Z629" s="39">
        <v>0</v>
      </c>
    </row>
    <row r="630" spans="1:26">
      <c r="A630" s="40">
        <v>40940</v>
      </c>
      <c r="B630" s="39" t="s">
        <v>2337</v>
      </c>
      <c r="C630" s="39" t="s">
        <v>1523</v>
      </c>
      <c r="D630" s="39" t="s">
        <v>2403</v>
      </c>
      <c r="E630" s="39" t="s">
        <v>2422</v>
      </c>
      <c r="F630" s="39">
        <v>14</v>
      </c>
      <c r="G630" s="39">
        <v>0</v>
      </c>
      <c r="H630" s="39">
        <v>8</v>
      </c>
      <c r="I630" s="39" t="s">
        <v>2414</v>
      </c>
      <c r="J630" s="39">
        <v>0</v>
      </c>
      <c r="K630" s="39" t="s">
        <v>2414</v>
      </c>
      <c r="L630" s="39" t="s">
        <v>2414</v>
      </c>
      <c r="M630" s="39" t="s">
        <v>2414</v>
      </c>
      <c r="N630" s="39" t="s">
        <v>2414</v>
      </c>
      <c r="O630" s="39" t="s">
        <v>2414</v>
      </c>
      <c r="P630" s="39">
        <v>0</v>
      </c>
      <c r="Q630" s="39">
        <v>0</v>
      </c>
      <c r="R630" s="39">
        <v>0</v>
      </c>
      <c r="S630" s="39">
        <v>0</v>
      </c>
      <c r="T630" s="39">
        <v>0</v>
      </c>
      <c r="U630" s="39">
        <v>0</v>
      </c>
      <c r="V630" s="39">
        <v>0</v>
      </c>
      <c r="W630" s="39">
        <v>0</v>
      </c>
      <c r="X630" s="39" t="s">
        <v>2414</v>
      </c>
      <c r="Y630" s="39" t="s">
        <v>2414</v>
      </c>
      <c r="Z630" s="39">
        <v>0</v>
      </c>
    </row>
    <row r="631" spans="1:26">
      <c r="A631" s="40">
        <v>40940</v>
      </c>
      <c r="B631" s="39" t="s">
        <v>2339</v>
      </c>
      <c r="C631" s="39" t="s">
        <v>2407</v>
      </c>
      <c r="D631" s="39" t="s">
        <v>2403</v>
      </c>
      <c r="E631" s="39" t="s">
        <v>1550</v>
      </c>
      <c r="F631" s="39">
        <v>1</v>
      </c>
      <c r="G631" s="39">
        <v>0</v>
      </c>
      <c r="H631" s="39">
        <v>0</v>
      </c>
      <c r="I631" s="39" t="s">
        <v>2416</v>
      </c>
      <c r="J631" s="39">
        <v>2</v>
      </c>
      <c r="K631" s="39" t="s">
        <v>2414</v>
      </c>
      <c r="L631" s="39" t="s">
        <v>2414</v>
      </c>
      <c r="M631" s="39" t="s">
        <v>2414</v>
      </c>
      <c r="N631" s="39" t="s">
        <v>2414</v>
      </c>
      <c r="O631" s="39" t="s">
        <v>2414</v>
      </c>
      <c r="P631" s="39">
        <v>1</v>
      </c>
      <c r="Q631" s="39">
        <v>1</v>
      </c>
      <c r="R631" s="39">
        <v>0</v>
      </c>
      <c r="S631" s="39">
        <v>0</v>
      </c>
      <c r="T631" s="39">
        <v>0</v>
      </c>
      <c r="U631" s="39">
        <v>0</v>
      </c>
      <c r="V631" s="39">
        <v>0</v>
      </c>
      <c r="W631" s="39">
        <v>0</v>
      </c>
      <c r="X631" s="39" t="s">
        <v>2414</v>
      </c>
      <c r="Y631" s="39" t="s">
        <v>2414</v>
      </c>
      <c r="Z631" s="39">
        <v>0</v>
      </c>
    </row>
    <row r="632" spans="1:26">
      <c r="A632" s="40">
        <v>40940</v>
      </c>
      <c r="B632" s="39" t="s">
        <v>2339</v>
      </c>
      <c r="C632" s="39" t="s">
        <v>2407</v>
      </c>
      <c r="D632" s="39" t="s">
        <v>2403</v>
      </c>
      <c r="E632" s="39" t="s">
        <v>2420</v>
      </c>
      <c r="F632" s="39">
        <v>1</v>
      </c>
      <c r="G632" s="39">
        <v>0</v>
      </c>
      <c r="H632" s="39">
        <v>0</v>
      </c>
      <c r="I632" s="39" t="s">
        <v>2414</v>
      </c>
      <c r="J632" s="39">
        <v>4</v>
      </c>
      <c r="K632" s="39" t="s">
        <v>2414</v>
      </c>
      <c r="L632" s="39" t="s">
        <v>2414</v>
      </c>
      <c r="M632" s="39" t="s">
        <v>2414</v>
      </c>
      <c r="N632" s="39" t="s">
        <v>2414</v>
      </c>
      <c r="O632" s="39" t="s">
        <v>2414</v>
      </c>
      <c r="P632" s="39">
        <v>4</v>
      </c>
      <c r="Q632" s="39">
        <v>1</v>
      </c>
      <c r="R632" s="39">
        <v>0</v>
      </c>
      <c r="S632" s="39">
        <v>0</v>
      </c>
      <c r="T632" s="39">
        <v>0</v>
      </c>
      <c r="U632" s="39">
        <v>0</v>
      </c>
      <c r="V632" s="39">
        <v>0</v>
      </c>
      <c r="W632" s="39">
        <v>0</v>
      </c>
      <c r="X632" s="39" t="s">
        <v>2414</v>
      </c>
      <c r="Y632" s="39" t="s">
        <v>2414</v>
      </c>
      <c r="Z632" s="39">
        <v>0</v>
      </c>
    </row>
    <row r="633" spans="1:26">
      <c r="A633" s="40">
        <v>40940</v>
      </c>
      <c r="B633" s="39" t="s">
        <v>2339</v>
      </c>
      <c r="C633" s="39" t="s">
        <v>2407</v>
      </c>
      <c r="D633" s="39" t="s">
        <v>2403</v>
      </c>
      <c r="E633" s="39" t="s">
        <v>2421</v>
      </c>
      <c r="F633" s="39">
        <v>1</v>
      </c>
      <c r="G633" s="39">
        <v>0</v>
      </c>
      <c r="H633" s="39">
        <v>0</v>
      </c>
      <c r="I633" s="39" t="s">
        <v>2416</v>
      </c>
      <c r="J633" s="39">
        <v>2</v>
      </c>
      <c r="K633" s="39" t="s">
        <v>2414</v>
      </c>
      <c r="L633" s="39" t="s">
        <v>2414</v>
      </c>
      <c r="M633" s="39" t="s">
        <v>2414</v>
      </c>
      <c r="N633" s="39" t="s">
        <v>2414</v>
      </c>
      <c r="O633" s="39" t="s">
        <v>2414</v>
      </c>
      <c r="P633" s="39">
        <v>0</v>
      </c>
      <c r="Q633" s="39">
        <v>1</v>
      </c>
      <c r="R633" s="39">
        <v>0</v>
      </c>
      <c r="S633" s="39">
        <v>0</v>
      </c>
      <c r="T633" s="39">
        <v>0</v>
      </c>
      <c r="U633" s="39">
        <v>0</v>
      </c>
      <c r="V633" s="39">
        <v>0</v>
      </c>
      <c r="W633" s="39">
        <v>0</v>
      </c>
      <c r="X633" s="39" t="s">
        <v>2414</v>
      </c>
      <c r="Y633" s="39" t="s">
        <v>2414</v>
      </c>
      <c r="Z633" s="39">
        <v>0</v>
      </c>
    </row>
    <row r="634" spans="1:26">
      <c r="A634" s="40">
        <v>40940</v>
      </c>
      <c r="B634" s="39" t="s">
        <v>2339</v>
      </c>
      <c r="C634" s="39" t="s">
        <v>2407</v>
      </c>
      <c r="D634" s="39" t="s">
        <v>2403</v>
      </c>
      <c r="E634" s="39" t="s">
        <v>2422</v>
      </c>
      <c r="F634" s="39">
        <v>0</v>
      </c>
      <c r="G634" s="39">
        <v>0</v>
      </c>
      <c r="H634" s="39">
        <v>0</v>
      </c>
      <c r="I634" s="39" t="s">
        <v>2414</v>
      </c>
      <c r="J634" s="39">
        <v>2</v>
      </c>
      <c r="K634" s="39" t="s">
        <v>2414</v>
      </c>
      <c r="L634" s="39" t="s">
        <v>2414</v>
      </c>
      <c r="M634" s="39" t="s">
        <v>2414</v>
      </c>
      <c r="N634" s="39" t="s">
        <v>2414</v>
      </c>
      <c r="O634" s="39" t="s">
        <v>2414</v>
      </c>
      <c r="P634" s="39">
        <v>4</v>
      </c>
      <c r="Q634" s="39">
        <v>0</v>
      </c>
      <c r="R634" s="39">
        <v>0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 t="s">
        <v>2414</v>
      </c>
      <c r="Y634" s="39" t="s">
        <v>2414</v>
      </c>
      <c r="Z634" s="39">
        <v>0</v>
      </c>
    </row>
    <row r="635" spans="1:26">
      <c r="A635" s="40">
        <v>40940</v>
      </c>
      <c r="B635" s="39" t="s">
        <v>2339</v>
      </c>
      <c r="C635" s="39" t="s">
        <v>2408</v>
      </c>
      <c r="D635" s="39" t="s">
        <v>2403</v>
      </c>
      <c r="E635" s="39" t="s">
        <v>1550</v>
      </c>
      <c r="F635" s="39">
        <v>5</v>
      </c>
      <c r="G635" s="39">
        <v>0</v>
      </c>
      <c r="H635" s="39">
        <v>2</v>
      </c>
      <c r="I635" s="39" t="s">
        <v>2416</v>
      </c>
      <c r="J635" s="39">
        <v>1</v>
      </c>
      <c r="K635" s="39" t="s">
        <v>2414</v>
      </c>
      <c r="L635" s="39" t="s">
        <v>2414</v>
      </c>
      <c r="M635" s="39" t="s">
        <v>2414</v>
      </c>
      <c r="N635" s="39" t="s">
        <v>2414</v>
      </c>
      <c r="O635" s="39" t="s">
        <v>2414</v>
      </c>
      <c r="P635" s="39">
        <v>0</v>
      </c>
      <c r="Q635" s="39">
        <v>0</v>
      </c>
      <c r="R635" s="39">
        <v>0</v>
      </c>
      <c r="S635" s="39">
        <v>0</v>
      </c>
      <c r="T635" s="39">
        <v>0</v>
      </c>
      <c r="U635" s="39">
        <v>0</v>
      </c>
      <c r="V635" s="39">
        <v>0</v>
      </c>
      <c r="W635" s="39">
        <v>0</v>
      </c>
      <c r="X635" s="39" t="s">
        <v>2414</v>
      </c>
      <c r="Y635" s="39" t="s">
        <v>2414</v>
      </c>
      <c r="Z635" s="39">
        <v>0</v>
      </c>
    </row>
    <row r="636" spans="1:26">
      <c r="A636" s="40">
        <v>40940</v>
      </c>
      <c r="B636" s="39" t="s">
        <v>2339</v>
      </c>
      <c r="C636" s="39" t="s">
        <v>2408</v>
      </c>
      <c r="D636" s="39" t="s">
        <v>2403</v>
      </c>
      <c r="E636" s="39" t="s">
        <v>2420</v>
      </c>
      <c r="F636" s="39">
        <v>95</v>
      </c>
      <c r="G636" s="39">
        <v>0</v>
      </c>
      <c r="H636" s="39">
        <v>87</v>
      </c>
      <c r="I636" s="39" t="s">
        <v>2414</v>
      </c>
      <c r="J636" s="39">
        <v>1</v>
      </c>
      <c r="K636" s="39" t="s">
        <v>2414</v>
      </c>
      <c r="L636" s="39" t="s">
        <v>2414</v>
      </c>
      <c r="M636" s="39" t="s">
        <v>2414</v>
      </c>
      <c r="N636" s="39" t="s">
        <v>2414</v>
      </c>
      <c r="O636" s="39" t="s">
        <v>2414</v>
      </c>
      <c r="P636" s="39">
        <v>0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 t="s">
        <v>2414</v>
      </c>
      <c r="Y636" s="39" t="s">
        <v>2414</v>
      </c>
      <c r="Z636" s="39">
        <v>0</v>
      </c>
    </row>
    <row r="637" spans="1:26">
      <c r="A637" s="40">
        <v>40940</v>
      </c>
      <c r="B637" s="39" t="s">
        <v>2339</v>
      </c>
      <c r="C637" s="39" t="s">
        <v>2408</v>
      </c>
      <c r="D637" s="39" t="s">
        <v>2403</v>
      </c>
      <c r="E637" s="39" t="s">
        <v>2421</v>
      </c>
      <c r="F637" s="39">
        <v>81</v>
      </c>
      <c r="G637" s="39">
        <v>0</v>
      </c>
      <c r="H637" s="39">
        <v>79</v>
      </c>
      <c r="I637" s="39" t="s">
        <v>2416</v>
      </c>
      <c r="J637" s="39">
        <v>1</v>
      </c>
      <c r="K637" s="39" t="s">
        <v>2414</v>
      </c>
      <c r="L637" s="39" t="s">
        <v>2414</v>
      </c>
      <c r="M637" s="39" t="s">
        <v>2414</v>
      </c>
      <c r="N637" s="39" t="s">
        <v>2414</v>
      </c>
      <c r="O637" s="39" t="s">
        <v>2414</v>
      </c>
      <c r="P637" s="39">
        <v>0</v>
      </c>
      <c r="Q637" s="39">
        <v>0</v>
      </c>
      <c r="R637" s="39">
        <v>0</v>
      </c>
      <c r="S637" s="39">
        <v>0</v>
      </c>
      <c r="T637" s="39">
        <v>0</v>
      </c>
      <c r="U637" s="39">
        <v>0</v>
      </c>
      <c r="V637" s="39">
        <v>0</v>
      </c>
      <c r="W637" s="39">
        <v>0</v>
      </c>
      <c r="X637" s="39" t="s">
        <v>2414</v>
      </c>
      <c r="Y637" s="39" t="s">
        <v>2414</v>
      </c>
      <c r="Z637" s="39">
        <v>0</v>
      </c>
    </row>
    <row r="638" spans="1:26">
      <c r="A638" s="40">
        <v>40940</v>
      </c>
      <c r="B638" s="39" t="s">
        <v>2339</v>
      </c>
      <c r="C638" s="39" t="s">
        <v>2408</v>
      </c>
      <c r="D638" s="39" t="s">
        <v>2403</v>
      </c>
      <c r="E638" s="39" t="s">
        <v>2422</v>
      </c>
      <c r="F638" s="39">
        <v>14</v>
      </c>
      <c r="G638" s="39">
        <v>0</v>
      </c>
      <c r="H638" s="39">
        <v>8</v>
      </c>
      <c r="I638" s="39" t="s">
        <v>2414</v>
      </c>
      <c r="J638" s="39">
        <v>0</v>
      </c>
      <c r="K638" s="39" t="s">
        <v>2414</v>
      </c>
      <c r="L638" s="39" t="s">
        <v>2414</v>
      </c>
      <c r="M638" s="39" t="s">
        <v>2414</v>
      </c>
      <c r="N638" s="39" t="s">
        <v>2414</v>
      </c>
      <c r="O638" s="39" t="s">
        <v>2414</v>
      </c>
      <c r="P638" s="39">
        <v>0</v>
      </c>
      <c r="Q638" s="39">
        <v>0</v>
      </c>
      <c r="R638" s="39">
        <v>0</v>
      </c>
      <c r="S638" s="39">
        <v>0</v>
      </c>
      <c r="T638" s="39">
        <v>0</v>
      </c>
      <c r="U638" s="39">
        <v>0</v>
      </c>
      <c r="V638" s="39">
        <v>0</v>
      </c>
      <c r="W638" s="39">
        <v>0</v>
      </c>
      <c r="X638" s="39" t="s">
        <v>2414</v>
      </c>
      <c r="Y638" s="39" t="s">
        <v>2414</v>
      </c>
      <c r="Z638" s="39">
        <v>0</v>
      </c>
    </row>
    <row r="639" spans="1:26">
      <c r="A639" s="40">
        <v>40940</v>
      </c>
      <c r="B639" s="39" t="s">
        <v>2339</v>
      </c>
      <c r="C639" s="39" t="s">
        <v>2409</v>
      </c>
      <c r="D639" s="39" t="s">
        <v>2403</v>
      </c>
      <c r="E639" s="39" t="s">
        <v>1550</v>
      </c>
      <c r="F639" s="39">
        <v>5</v>
      </c>
      <c r="G639" s="39">
        <v>0</v>
      </c>
      <c r="H639" s="39">
        <v>2</v>
      </c>
      <c r="I639" s="39" t="s">
        <v>2416</v>
      </c>
      <c r="J639" s="39">
        <v>1</v>
      </c>
      <c r="K639" s="39" t="s">
        <v>2414</v>
      </c>
      <c r="L639" s="39" t="s">
        <v>2414</v>
      </c>
      <c r="M639" s="39" t="s">
        <v>2414</v>
      </c>
      <c r="N639" s="39" t="s">
        <v>2414</v>
      </c>
      <c r="O639" s="39" t="s">
        <v>2414</v>
      </c>
      <c r="P639" s="39">
        <v>1</v>
      </c>
      <c r="Q639" s="39">
        <v>1</v>
      </c>
      <c r="R639" s="39">
        <v>0</v>
      </c>
      <c r="S639" s="39">
        <v>0</v>
      </c>
      <c r="T639" s="39">
        <v>0</v>
      </c>
      <c r="U639" s="39">
        <v>0</v>
      </c>
      <c r="V639" s="39">
        <v>0</v>
      </c>
      <c r="W639" s="39">
        <v>0</v>
      </c>
      <c r="X639" s="39" t="s">
        <v>2414</v>
      </c>
      <c r="Y639" s="39" t="s">
        <v>2414</v>
      </c>
      <c r="Z639" s="39">
        <v>0</v>
      </c>
    </row>
    <row r="640" spans="1:26">
      <c r="A640" s="40">
        <v>40940</v>
      </c>
      <c r="B640" s="39" t="s">
        <v>2339</v>
      </c>
      <c r="C640" s="39" t="s">
        <v>2409</v>
      </c>
      <c r="D640" s="39" t="s">
        <v>2403</v>
      </c>
      <c r="E640" s="39" t="s">
        <v>2420</v>
      </c>
      <c r="F640" s="39">
        <v>95</v>
      </c>
      <c r="G640" s="39">
        <v>0</v>
      </c>
      <c r="H640" s="39">
        <v>87</v>
      </c>
      <c r="I640" s="39" t="s">
        <v>2414</v>
      </c>
      <c r="J640" s="39">
        <v>3</v>
      </c>
      <c r="K640" s="39" t="s">
        <v>2414</v>
      </c>
      <c r="L640" s="39" t="s">
        <v>2414</v>
      </c>
      <c r="M640" s="39" t="s">
        <v>2414</v>
      </c>
      <c r="N640" s="39" t="s">
        <v>2414</v>
      </c>
      <c r="O640" s="39" t="s">
        <v>2414</v>
      </c>
      <c r="P640" s="39">
        <v>4</v>
      </c>
      <c r="Q640" s="39">
        <v>1</v>
      </c>
      <c r="R640" s="39">
        <v>0</v>
      </c>
      <c r="S640" s="39">
        <v>0</v>
      </c>
      <c r="T640" s="39">
        <v>0</v>
      </c>
      <c r="U640" s="39">
        <v>0</v>
      </c>
      <c r="V640" s="39">
        <v>0</v>
      </c>
      <c r="W640" s="39">
        <v>0</v>
      </c>
      <c r="X640" s="39" t="s">
        <v>2414</v>
      </c>
      <c r="Y640" s="39" t="s">
        <v>2414</v>
      </c>
      <c r="Z640" s="39">
        <v>0</v>
      </c>
    </row>
    <row r="641" spans="1:26">
      <c r="A641" s="40">
        <v>40940</v>
      </c>
      <c r="B641" s="39" t="s">
        <v>2339</v>
      </c>
      <c r="C641" s="39" t="s">
        <v>2409</v>
      </c>
      <c r="D641" s="39" t="s">
        <v>2403</v>
      </c>
      <c r="E641" s="39" t="s">
        <v>2421</v>
      </c>
      <c r="F641" s="39">
        <v>81</v>
      </c>
      <c r="G641" s="39">
        <v>0</v>
      </c>
      <c r="H641" s="39">
        <v>79</v>
      </c>
      <c r="I641" s="39" t="s">
        <v>2416</v>
      </c>
      <c r="J641" s="39">
        <v>1</v>
      </c>
      <c r="K641" s="39" t="s">
        <v>2414</v>
      </c>
      <c r="L641" s="39" t="s">
        <v>2414</v>
      </c>
      <c r="M641" s="39" t="s">
        <v>2414</v>
      </c>
      <c r="N641" s="39" t="s">
        <v>2414</v>
      </c>
      <c r="O641" s="39" t="s">
        <v>2414</v>
      </c>
      <c r="P641" s="39">
        <v>0</v>
      </c>
      <c r="Q641" s="39">
        <v>1</v>
      </c>
      <c r="R641" s="39">
        <v>0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 t="s">
        <v>2414</v>
      </c>
      <c r="Y641" s="39" t="s">
        <v>2414</v>
      </c>
      <c r="Z641" s="39">
        <v>0</v>
      </c>
    </row>
    <row r="642" spans="1:26">
      <c r="A642" s="40">
        <v>40940</v>
      </c>
      <c r="B642" s="39" t="s">
        <v>2339</v>
      </c>
      <c r="C642" s="39" t="s">
        <v>2409</v>
      </c>
      <c r="D642" s="39" t="s">
        <v>2403</v>
      </c>
      <c r="E642" s="39" t="s">
        <v>2422</v>
      </c>
      <c r="F642" s="39">
        <v>14</v>
      </c>
      <c r="G642" s="39">
        <v>0</v>
      </c>
      <c r="H642" s="39">
        <v>8</v>
      </c>
      <c r="I642" s="39" t="s">
        <v>2414</v>
      </c>
      <c r="J642" s="39">
        <v>2</v>
      </c>
      <c r="K642" s="39" t="s">
        <v>2414</v>
      </c>
      <c r="L642" s="39" t="s">
        <v>2414</v>
      </c>
      <c r="M642" s="39" t="s">
        <v>2414</v>
      </c>
      <c r="N642" s="39" t="s">
        <v>2414</v>
      </c>
      <c r="O642" s="39" t="s">
        <v>2414</v>
      </c>
      <c r="P642" s="39">
        <v>4</v>
      </c>
      <c r="Q642" s="39">
        <v>0</v>
      </c>
      <c r="R642" s="39">
        <v>0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 t="s">
        <v>2414</v>
      </c>
      <c r="Y642" s="39" t="s">
        <v>2414</v>
      </c>
      <c r="Z642" s="39">
        <v>0</v>
      </c>
    </row>
    <row r="643" spans="1:26">
      <c r="A643" s="40">
        <v>40940</v>
      </c>
      <c r="B643" s="39" t="s">
        <v>2339</v>
      </c>
      <c r="C643" s="39" t="s">
        <v>2409</v>
      </c>
      <c r="D643" s="39" t="s">
        <v>2410</v>
      </c>
      <c r="E643" s="39" t="s">
        <v>1550</v>
      </c>
      <c r="F643" s="39">
        <v>0</v>
      </c>
      <c r="G643" s="39">
        <v>0</v>
      </c>
      <c r="H643" s="39">
        <v>0</v>
      </c>
      <c r="I643" s="39" t="s">
        <v>2416</v>
      </c>
      <c r="J643" s="39">
        <v>1</v>
      </c>
      <c r="K643" s="39" t="s">
        <v>2414</v>
      </c>
      <c r="L643" s="39" t="s">
        <v>2414</v>
      </c>
      <c r="M643" s="39" t="s">
        <v>2414</v>
      </c>
      <c r="N643" s="39" t="s">
        <v>2414</v>
      </c>
      <c r="O643" s="39" t="s">
        <v>2414</v>
      </c>
      <c r="P643" s="39">
        <v>1</v>
      </c>
      <c r="Q643" s="39">
        <v>1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 t="s">
        <v>2414</v>
      </c>
      <c r="Y643" s="39" t="s">
        <v>2414</v>
      </c>
      <c r="Z643" s="39">
        <v>0</v>
      </c>
    </row>
    <row r="644" spans="1:26">
      <c r="A644" s="40">
        <v>40940</v>
      </c>
      <c r="B644" s="39" t="s">
        <v>2339</v>
      </c>
      <c r="C644" s="39" t="s">
        <v>2409</v>
      </c>
      <c r="D644" s="39" t="s">
        <v>2410</v>
      </c>
      <c r="E644" s="39" t="s">
        <v>2420</v>
      </c>
      <c r="F644" s="39">
        <v>0</v>
      </c>
      <c r="G644" s="39">
        <v>0</v>
      </c>
      <c r="H644" s="39">
        <v>0</v>
      </c>
      <c r="I644" s="39" t="s">
        <v>2414</v>
      </c>
      <c r="J644" s="39">
        <v>3</v>
      </c>
      <c r="K644" s="39" t="s">
        <v>2414</v>
      </c>
      <c r="L644" s="39" t="s">
        <v>2414</v>
      </c>
      <c r="M644" s="39" t="s">
        <v>2414</v>
      </c>
      <c r="N644" s="39" t="s">
        <v>2414</v>
      </c>
      <c r="O644" s="39" t="s">
        <v>2414</v>
      </c>
      <c r="P644" s="39">
        <v>4</v>
      </c>
      <c r="Q644" s="39">
        <v>1</v>
      </c>
      <c r="R644" s="39">
        <v>0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 t="s">
        <v>2414</v>
      </c>
      <c r="Y644" s="39" t="s">
        <v>2414</v>
      </c>
      <c r="Z644" s="39">
        <v>0</v>
      </c>
    </row>
    <row r="645" spans="1:26">
      <c r="A645" s="40">
        <v>40940</v>
      </c>
      <c r="B645" s="39" t="s">
        <v>2339</v>
      </c>
      <c r="C645" s="39" t="s">
        <v>2409</v>
      </c>
      <c r="D645" s="39" t="s">
        <v>2410</v>
      </c>
      <c r="E645" s="39" t="s">
        <v>2421</v>
      </c>
      <c r="F645" s="39">
        <v>0</v>
      </c>
      <c r="G645" s="39">
        <v>0</v>
      </c>
      <c r="H645" s="39">
        <v>0</v>
      </c>
      <c r="I645" s="39" t="s">
        <v>2416</v>
      </c>
      <c r="J645" s="39">
        <v>1</v>
      </c>
      <c r="K645" s="39" t="s">
        <v>2414</v>
      </c>
      <c r="L645" s="39" t="s">
        <v>2414</v>
      </c>
      <c r="M645" s="39" t="s">
        <v>2414</v>
      </c>
      <c r="N645" s="39" t="s">
        <v>2414</v>
      </c>
      <c r="O645" s="39" t="s">
        <v>2414</v>
      </c>
      <c r="P645" s="39">
        <v>0</v>
      </c>
      <c r="Q645" s="39">
        <v>1</v>
      </c>
      <c r="R645" s="39">
        <v>0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 t="s">
        <v>2414</v>
      </c>
      <c r="Y645" s="39" t="s">
        <v>2414</v>
      </c>
      <c r="Z645" s="39">
        <v>0</v>
      </c>
    </row>
    <row r="646" spans="1:26">
      <c r="A646" s="40">
        <v>40940</v>
      </c>
      <c r="B646" s="39" t="s">
        <v>2339</v>
      </c>
      <c r="C646" s="39" t="s">
        <v>2409</v>
      </c>
      <c r="D646" s="39" t="s">
        <v>2410</v>
      </c>
      <c r="E646" s="39" t="s">
        <v>2422</v>
      </c>
      <c r="F646" s="39">
        <v>0</v>
      </c>
      <c r="G646" s="39">
        <v>0</v>
      </c>
      <c r="H646" s="39">
        <v>0</v>
      </c>
      <c r="I646" s="39" t="s">
        <v>2414</v>
      </c>
      <c r="J646" s="39">
        <v>2</v>
      </c>
      <c r="K646" s="39" t="s">
        <v>2414</v>
      </c>
      <c r="L646" s="39" t="s">
        <v>2414</v>
      </c>
      <c r="M646" s="39" t="s">
        <v>2414</v>
      </c>
      <c r="N646" s="39" t="s">
        <v>2414</v>
      </c>
      <c r="O646" s="39" t="s">
        <v>2414</v>
      </c>
      <c r="P646" s="39">
        <v>4</v>
      </c>
      <c r="Q646" s="39">
        <v>0</v>
      </c>
      <c r="R646" s="39">
        <v>0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 t="s">
        <v>2414</v>
      </c>
      <c r="Y646" s="39" t="s">
        <v>2414</v>
      </c>
      <c r="Z646" s="39">
        <v>0</v>
      </c>
    </row>
    <row r="647" spans="1:26">
      <c r="A647" s="40">
        <v>40940</v>
      </c>
      <c r="B647" s="39" t="s">
        <v>2339</v>
      </c>
      <c r="C647" s="39" t="s">
        <v>2409</v>
      </c>
      <c r="D647" s="39" t="s">
        <v>2411</v>
      </c>
      <c r="E647" s="39" t="s">
        <v>1550</v>
      </c>
      <c r="F647" s="39">
        <v>0</v>
      </c>
      <c r="G647" s="39">
        <v>0</v>
      </c>
      <c r="H647" s="39">
        <v>0</v>
      </c>
      <c r="I647" s="39" t="s">
        <v>2416</v>
      </c>
      <c r="J647" s="39">
        <v>0</v>
      </c>
      <c r="K647" s="39" t="s">
        <v>2414</v>
      </c>
      <c r="L647" s="39" t="s">
        <v>2414</v>
      </c>
      <c r="M647" s="39" t="s">
        <v>2414</v>
      </c>
      <c r="N647" s="39" t="s">
        <v>2414</v>
      </c>
      <c r="O647" s="39" t="s">
        <v>2414</v>
      </c>
      <c r="P647" s="39">
        <v>0</v>
      </c>
      <c r="Q647" s="39">
        <v>0</v>
      </c>
      <c r="R647" s="39">
        <v>0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 t="s">
        <v>2414</v>
      </c>
      <c r="Y647" s="39" t="s">
        <v>2414</v>
      </c>
      <c r="Z647" s="39">
        <v>0</v>
      </c>
    </row>
    <row r="648" spans="1:26">
      <c r="A648" s="40">
        <v>40940</v>
      </c>
      <c r="B648" s="39" t="s">
        <v>2339</v>
      </c>
      <c r="C648" s="39" t="s">
        <v>2409</v>
      </c>
      <c r="D648" s="39" t="s">
        <v>2411</v>
      </c>
      <c r="E648" s="39" t="s">
        <v>2420</v>
      </c>
      <c r="F648" s="39">
        <v>0</v>
      </c>
      <c r="G648" s="39">
        <v>0</v>
      </c>
      <c r="H648" s="39">
        <v>0</v>
      </c>
      <c r="I648" s="39" t="s">
        <v>2414</v>
      </c>
      <c r="J648" s="39">
        <v>0</v>
      </c>
      <c r="K648" s="39" t="s">
        <v>2414</v>
      </c>
      <c r="L648" s="39" t="s">
        <v>2414</v>
      </c>
      <c r="M648" s="39" t="s">
        <v>2414</v>
      </c>
      <c r="N648" s="39" t="s">
        <v>2414</v>
      </c>
      <c r="O648" s="39" t="s">
        <v>2414</v>
      </c>
      <c r="P648" s="39">
        <v>0</v>
      </c>
      <c r="Q648" s="39">
        <v>0</v>
      </c>
      <c r="R648" s="39">
        <v>0</v>
      </c>
      <c r="S648" s="39">
        <v>0</v>
      </c>
      <c r="T648" s="39">
        <v>0</v>
      </c>
      <c r="U648" s="39">
        <v>0</v>
      </c>
      <c r="V648" s="39">
        <v>0</v>
      </c>
      <c r="W648" s="39">
        <v>0</v>
      </c>
      <c r="X648" s="39" t="s">
        <v>2414</v>
      </c>
      <c r="Y648" s="39" t="s">
        <v>2414</v>
      </c>
      <c r="Z648" s="39">
        <v>0</v>
      </c>
    </row>
    <row r="649" spans="1:26">
      <c r="A649" s="40">
        <v>40940</v>
      </c>
      <c r="B649" s="39" t="s">
        <v>2339</v>
      </c>
      <c r="C649" s="39" t="s">
        <v>2409</v>
      </c>
      <c r="D649" s="39" t="s">
        <v>2411</v>
      </c>
      <c r="E649" s="39" t="s">
        <v>2421</v>
      </c>
      <c r="F649" s="39">
        <v>0</v>
      </c>
      <c r="G649" s="39">
        <v>0</v>
      </c>
      <c r="H649" s="39">
        <v>0</v>
      </c>
      <c r="I649" s="39" t="s">
        <v>2416</v>
      </c>
      <c r="J649" s="39">
        <v>0</v>
      </c>
      <c r="K649" s="39" t="s">
        <v>2414</v>
      </c>
      <c r="L649" s="39" t="s">
        <v>2414</v>
      </c>
      <c r="M649" s="39" t="s">
        <v>2414</v>
      </c>
      <c r="N649" s="39" t="s">
        <v>2414</v>
      </c>
      <c r="O649" s="39" t="s">
        <v>2414</v>
      </c>
      <c r="P649" s="39">
        <v>0</v>
      </c>
      <c r="Q649" s="39">
        <v>0</v>
      </c>
      <c r="R649" s="39">
        <v>0</v>
      </c>
      <c r="S649" s="39">
        <v>0</v>
      </c>
      <c r="T649" s="39">
        <v>0</v>
      </c>
      <c r="U649" s="39">
        <v>0</v>
      </c>
      <c r="V649" s="39">
        <v>0</v>
      </c>
      <c r="W649" s="39">
        <v>0</v>
      </c>
      <c r="X649" s="39" t="s">
        <v>2414</v>
      </c>
      <c r="Y649" s="39" t="s">
        <v>2414</v>
      </c>
      <c r="Z649" s="39">
        <v>0</v>
      </c>
    </row>
    <row r="650" spans="1:26">
      <c r="A650" s="40">
        <v>40940</v>
      </c>
      <c r="B650" s="39" t="s">
        <v>2339</v>
      </c>
      <c r="C650" s="39" t="s">
        <v>2409</v>
      </c>
      <c r="D650" s="39" t="s">
        <v>2411</v>
      </c>
      <c r="E650" s="39" t="s">
        <v>2422</v>
      </c>
      <c r="F650" s="39">
        <v>0</v>
      </c>
      <c r="G650" s="39">
        <v>0</v>
      </c>
      <c r="H650" s="39">
        <v>0</v>
      </c>
      <c r="I650" s="39" t="s">
        <v>2414</v>
      </c>
      <c r="J650" s="39">
        <v>0</v>
      </c>
      <c r="K650" s="39" t="s">
        <v>2414</v>
      </c>
      <c r="L650" s="39" t="s">
        <v>2414</v>
      </c>
      <c r="M650" s="39" t="s">
        <v>2414</v>
      </c>
      <c r="N650" s="39" t="s">
        <v>2414</v>
      </c>
      <c r="O650" s="39" t="s">
        <v>2414</v>
      </c>
      <c r="P650" s="39">
        <v>0</v>
      </c>
      <c r="Q650" s="39">
        <v>0</v>
      </c>
      <c r="R650" s="39">
        <v>0</v>
      </c>
      <c r="S650" s="39">
        <v>0</v>
      </c>
      <c r="T650" s="39">
        <v>0</v>
      </c>
      <c r="U650" s="39">
        <v>0</v>
      </c>
      <c r="V650" s="39">
        <v>0</v>
      </c>
      <c r="W650" s="39">
        <v>0</v>
      </c>
      <c r="X650" s="39" t="s">
        <v>2414</v>
      </c>
      <c r="Y650" s="39" t="s">
        <v>2414</v>
      </c>
      <c r="Z650" s="39">
        <v>0</v>
      </c>
    </row>
    <row r="651" spans="1:26">
      <c r="A651" s="40">
        <v>40940</v>
      </c>
      <c r="B651" s="39" t="s">
        <v>2339</v>
      </c>
      <c r="C651" s="39" t="s">
        <v>1523</v>
      </c>
      <c r="D651" s="39" t="s">
        <v>2403</v>
      </c>
      <c r="E651" s="39" t="s">
        <v>1550</v>
      </c>
      <c r="F651" s="39">
        <v>90</v>
      </c>
      <c r="G651" s="39">
        <v>32</v>
      </c>
      <c r="H651" s="39">
        <v>18</v>
      </c>
      <c r="I651" s="39" t="s">
        <v>2416</v>
      </c>
      <c r="J651" s="39">
        <v>0</v>
      </c>
      <c r="K651" s="39" t="s">
        <v>2414</v>
      </c>
      <c r="L651" s="39" t="s">
        <v>2414</v>
      </c>
      <c r="M651" s="39" t="s">
        <v>2414</v>
      </c>
      <c r="N651" s="39" t="s">
        <v>2414</v>
      </c>
      <c r="O651" s="39" t="s">
        <v>2414</v>
      </c>
      <c r="P651" s="39">
        <v>0</v>
      </c>
      <c r="Q651" s="39">
        <v>0</v>
      </c>
      <c r="R651" s="39">
        <v>0</v>
      </c>
      <c r="S651" s="39">
        <v>0</v>
      </c>
      <c r="T651" s="39">
        <v>0</v>
      </c>
      <c r="U651" s="39">
        <v>0</v>
      </c>
      <c r="V651" s="39">
        <v>0</v>
      </c>
      <c r="W651" s="39">
        <v>0</v>
      </c>
      <c r="X651" s="39" t="s">
        <v>2414</v>
      </c>
      <c r="Y651" s="39" t="s">
        <v>2414</v>
      </c>
      <c r="Z651" s="39">
        <v>0</v>
      </c>
    </row>
    <row r="652" spans="1:26">
      <c r="A652" s="40">
        <v>40940</v>
      </c>
      <c r="B652" s="39" t="s">
        <v>2339</v>
      </c>
      <c r="C652" s="39" t="s">
        <v>1523</v>
      </c>
      <c r="D652" s="39" t="s">
        <v>2403</v>
      </c>
      <c r="E652" s="39" t="s">
        <v>2420</v>
      </c>
      <c r="F652" s="39">
        <v>2088</v>
      </c>
      <c r="G652" s="39">
        <v>870</v>
      </c>
      <c r="H652" s="39">
        <v>186</v>
      </c>
      <c r="I652" s="39" t="s">
        <v>2414</v>
      </c>
      <c r="J652" s="39">
        <v>0</v>
      </c>
      <c r="K652" s="39" t="s">
        <v>2414</v>
      </c>
      <c r="L652" s="39" t="s">
        <v>2414</v>
      </c>
      <c r="M652" s="39" t="s">
        <v>2414</v>
      </c>
      <c r="N652" s="39" t="s">
        <v>2414</v>
      </c>
      <c r="O652" s="39" t="s">
        <v>2414</v>
      </c>
      <c r="P652" s="39">
        <v>0</v>
      </c>
      <c r="Q652" s="39">
        <v>0</v>
      </c>
      <c r="R652" s="39">
        <v>0</v>
      </c>
      <c r="S652" s="39">
        <v>0</v>
      </c>
      <c r="T652" s="39">
        <v>0</v>
      </c>
      <c r="U652" s="39">
        <v>0</v>
      </c>
      <c r="V652" s="39">
        <v>0</v>
      </c>
      <c r="W652" s="39">
        <v>0</v>
      </c>
      <c r="X652" s="39" t="s">
        <v>2414</v>
      </c>
      <c r="Y652" s="39" t="s">
        <v>2414</v>
      </c>
      <c r="Z652" s="39">
        <v>0</v>
      </c>
    </row>
    <row r="653" spans="1:26">
      <c r="A653" s="40">
        <v>40940</v>
      </c>
      <c r="B653" s="39" t="s">
        <v>2339</v>
      </c>
      <c r="C653" s="39" t="s">
        <v>1523</v>
      </c>
      <c r="D653" s="39" t="s">
        <v>2403</v>
      </c>
      <c r="E653" s="39" t="s">
        <v>2421</v>
      </c>
      <c r="F653" s="39">
        <v>1493</v>
      </c>
      <c r="G653" s="39">
        <v>790</v>
      </c>
      <c r="H653" s="39">
        <v>170</v>
      </c>
      <c r="I653" s="39" t="s">
        <v>2416</v>
      </c>
      <c r="J653" s="39">
        <v>0</v>
      </c>
      <c r="K653" s="39" t="s">
        <v>2414</v>
      </c>
      <c r="L653" s="39" t="s">
        <v>2414</v>
      </c>
      <c r="M653" s="39" t="s">
        <v>2414</v>
      </c>
      <c r="N653" s="39" t="s">
        <v>2414</v>
      </c>
      <c r="O653" s="39" t="s">
        <v>2414</v>
      </c>
      <c r="P653" s="39">
        <v>0</v>
      </c>
      <c r="Q653" s="39">
        <v>0</v>
      </c>
      <c r="R653" s="39">
        <v>0</v>
      </c>
      <c r="S653" s="39">
        <v>0</v>
      </c>
      <c r="T653" s="39">
        <v>0</v>
      </c>
      <c r="U653" s="39">
        <v>0</v>
      </c>
      <c r="V653" s="39">
        <v>0</v>
      </c>
      <c r="W653" s="39">
        <v>0</v>
      </c>
      <c r="X653" s="39" t="s">
        <v>2414</v>
      </c>
      <c r="Y653" s="39" t="s">
        <v>2414</v>
      </c>
      <c r="Z653" s="39">
        <v>0</v>
      </c>
    </row>
    <row r="654" spans="1:26">
      <c r="A654" s="40">
        <v>40940</v>
      </c>
      <c r="B654" s="39" t="s">
        <v>2339</v>
      </c>
      <c r="C654" s="39" t="s">
        <v>1523</v>
      </c>
      <c r="D654" s="39" t="s">
        <v>2403</v>
      </c>
      <c r="E654" s="39" t="s">
        <v>2422</v>
      </c>
      <c r="F654" s="39">
        <v>315</v>
      </c>
      <c r="G654" s="39">
        <v>80</v>
      </c>
      <c r="H654" s="39">
        <v>16</v>
      </c>
      <c r="I654" s="39" t="s">
        <v>2414</v>
      </c>
      <c r="J654" s="39">
        <v>0</v>
      </c>
      <c r="K654" s="39" t="s">
        <v>2414</v>
      </c>
      <c r="L654" s="39" t="s">
        <v>2414</v>
      </c>
      <c r="M654" s="39" t="s">
        <v>2414</v>
      </c>
      <c r="N654" s="39" t="s">
        <v>2414</v>
      </c>
      <c r="O654" s="39" t="s">
        <v>2414</v>
      </c>
      <c r="P654" s="39">
        <v>0</v>
      </c>
      <c r="Q654" s="39">
        <v>0</v>
      </c>
      <c r="R654" s="39">
        <v>0</v>
      </c>
      <c r="S654" s="39">
        <v>0</v>
      </c>
      <c r="T654" s="39">
        <v>0</v>
      </c>
      <c r="U654" s="39">
        <v>0</v>
      </c>
      <c r="V654" s="39">
        <v>0</v>
      </c>
      <c r="W654" s="39">
        <v>0</v>
      </c>
      <c r="X654" s="39" t="s">
        <v>2414</v>
      </c>
      <c r="Y654" s="39" t="s">
        <v>2414</v>
      </c>
      <c r="Z654" s="39">
        <v>0</v>
      </c>
    </row>
    <row r="655" spans="1:26">
      <c r="A655" s="40">
        <v>40940</v>
      </c>
      <c r="B655" s="39" t="s">
        <v>2341</v>
      </c>
      <c r="C655" s="39" t="s">
        <v>2407</v>
      </c>
      <c r="D655" s="39" t="s">
        <v>2403</v>
      </c>
      <c r="E655" s="39" t="s">
        <v>1550</v>
      </c>
      <c r="F655" s="39">
        <v>7</v>
      </c>
      <c r="G655" s="39">
        <v>3</v>
      </c>
      <c r="H655" s="39">
        <v>3</v>
      </c>
      <c r="I655" s="39" t="s">
        <v>2416</v>
      </c>
      <c r="J655" s="39">
        <v>17</v>
      </c>
      <c r="K655" s="39" t="s">
        <v>2414</v>
      </c>
      <c r="L655" s="39" t="s">
        <v>2414</v>
      </c>
      <c r="M655" s="39" t="s">
        <v>2414</v>
      </c>
      <c r="N655" s="39" t="s">
        <v>2414</v>
      </c>
      <c r="O655" s="39" t="s">
        <v>2414</v>
      </c>
      <c r="P655" s="39">
        <v>2</v>
      </c>
      <c r="Q655" s="39">
        <v>2</v>
      </c>
      <c r="R655" s="39">
        <v>2</v>
      </c>
      <c r="S655" s="39">
        <v>3</v>
      </c>
      <c r="T655" s="39">
        <v>4</v>
      </c>
      <c r="U655" s="39">
        <v>5</v>
      </c>
      <c r="V655" s="39">
        <v>1</v>
      </c>
      <c r="W655" s="39">
        <v>0</v>
      </c>
      <c r="X655" s="39" t="s">
        <v>2414</v>
      </c>
      <c r="Y655" s="39" t="s">
        <v>2414</v>
      </c>
      <c r="Z655" s="39">
        <v>4</v>
      </c>
    </row>
    <row r="656" spans="1:26">
      <c r="A656" s="40">
        <v>40940</v>
      </c>
      <c r="B656" s="39" t="s">
        <v>2341</v>
      </c>
      <c r="C656" s="39" t="s">
        <v>2407</v>
      </c>
      <c r="D656" s="39" t="s">
        <v>2403</v>
      </c>
      <c r="E656" s="39" t="s">
        <v>2420</v>
      </c>
      <c r="F656" s="39">
        <v>8</v>
      </c>
      <c r="G656" s="39">
        <v>4</v>
      </c>
      <c r="H656" s="39">
        <v>3</v>
      </c>
      <c r="I656" s="39" t="s">
        <v>2414</v>
      </c>
      <c r="J656" s="39">
        <v>381</v>
      </c>
      <c r="K656" s="39" t="s">
        <v>2414</v>
      </c>
      <c r="L656" s="39" t="s">
        <v>2414</v>
      </c>
      <c r="M656" s="39" t="s">
        <v>2414</v>
      </c>
      <c r="N656" s="39" t="s">
        <v>2414</v>
      </c>
      <c r="O656" s="39" t="s">
        <v>2414</v>
      </c>
      <c r="P656" s="39">
        <v>12</v>
      </c>
      <c r="Q656" s="39">
        <v>16</v>
      </c>
      <c r="R656" s="39">
        <v>117</v>
      </c>
      <c r="S656" s="39">
        <v>92</v>
      </c>
      <c r="T656" s="39">
        <v>48</v>
      </c>
      <c r="U656" s="39">
        <v>36</v>
      </c>
      <c r="V656" s="39">
        <v>0</v>
      </c>
      <c r="W656" s="39">
        <v>0</v>
      </c>
      <c r="X656" s="39" t="s">
        <v>2414</v>
      </c>
      <c r="Y656" s="39" t="s">
        <v>2414</v>
      </c>
      <c r="Z656" s="39">
        <v>330</v>
      </c>
    </row>
    <row r="657" spans="1:26">
      <c r="A657" s="40">
        <v>40940</v>
      </c>
      <c r="B657" s="39" t="s">
        <v>2341</v>
      </c>
      <c r="C657" s="39" t="s">
        <v>2407</v>
      </c>
      <c r="D657" s="39" t="s">
        <v>2403</v>
      </c>
      <c r="E657" s="39" t="s">
        <v>2421</v>
      </c>
      <c r="F657" s="39">
        <v>6</v>
      </c>
      <c r="G657" s="39">
        <v>3</v>
      </c>
      <c r="H657" s="39">
        <v>3</v>
      </c>
      <c r="I657" s="39" t="s">
        <v>2416</v>
      </c>
      <c r="J657" s="39">
        <v>263</v>
      </c>
      <c r="K657" s="39" t="s">
        <v>2414</v>
      </c>
      <c r="L657" s="39" t="s">
        <v>2414</v>
      </c>
      <c r="M657" s="39" t="s">
        <v>2414</v>
      </c>
      <c r="N657" s="39" t="s">
        <v>2414</v>
      </c>
      <c r="O657" s="39" t="s">
        <v>2414</v>
      </c>
      <c r="P657" s="39">
        <v>8</v>
      </c>
      <c r="Q657" s="39">
        <v>6</v>
      </c>
      <c r="R657" s="39">
        <v>85</v>
      </c>
      <c r="S657" s="39">
        <v>60</v>
      </c>
      <c r="T657" s="39">
        <v>43</v>
      </c>
      <c r="U657" s="39">
        <v>28</v>
      </c>
      <c r="V657" s="39">
        <v>0</v>
      </c>
      <c r="W657" s="39">
        <v>0</v>
      </c>
      <c r="X657" s="39" t="s">
        <v>2414</v>
      </c>
      <c r="Y657" s="39" t="s">
        <v>2414</v>
      </c>
      <c r="Z657" s="39">
        <v>40</v>
      </c>
    </row>
    <row r="658" spans="1:26">
      <c r="A658" s="40">
        <v>40940</v>
      </c>
      <c r="B658" s="39" t="s">
        <v>2341</v>
      </c>
      <c r="C658" s="39" t="s">
        <v>2407</v>
      </c>
      <c r="D658" s="39" t="s">
        <v>2403</v>
      </c>
      <c r="E658" s="39" t="s">
        <v>2422</v>
      </c>
      <c r="F658" s="39">
        <v>2</v>
      </c>
      <c r="G658" s="39">
        <v>1</v>
      </c>
      <c r="H658" s="39">
        <v>0</v>
      </c>
      <c r="I658" s="39" t="s">
        <v>2414</v>
      </c>
      <c r="J658" s="39">
        <v>118</v>
      </c>
      <c r="K658" s="39" t="s">
        <v>2414</v>
      </c>
      <c r="L658" s="39" t="s">
        <v>2414</v>
      </c>
      <c r="M658" s="39" t="s">
        <v>2414</v>
      </c>
      <c r="N658" s="39" t="s">
        <v>2414</v>
      </c>
      <c r="O658" s="39" t="s">
        <v>2414</v>
      </c>
      <c r="P658" s="39">
        <v>4</v>
      </c>
      <c r="Q658" s="39">
        <v>10</v>
      </c>
      <c r="R658" s="39">
        <v>32</v>
      </c>
      <c r="S658" s="39">
        <v>32</v>
      </c>
      <c r="T658" s="39">
        <v>5</v>
      </c>
      <c r="U658" s="39">
        <v>8</v>
      </c>
      <c r="V658" s="39">
        <v>0</v>
      </c>
      <c r="W658" s="39">
        <v>0</v>
      </c>
      <c r="X658" s="39" t="s">
        <v>2414</v>
      </c>
      <c r="Y658" s="39" t="s">
        <v>2414</v>
      </c>
      <c r="Z658" s="39">
        <v>10</v>
      </c>
    </row>
    <row r="659" spans="1:26">
      <c r="A659" s="40">
        <v>40940</v>
      </c>
      <c r="B659" s="39" t="s">
        <v>2341</v>
      </c>
      <c r="C659" s="39" t="s">
        <v>2408</v>
      </c>
      <c r="D659" s="39" t="s">
        <v>2403</v>
      </c>
      <c r="E659" s="39" t="s">
        <v>1550</v>
      </c>
      <c r="F659" s="39">
        <v>82</v>
      </c>
      <c r="G659" s="39">
        <v>29</v>
      </c>
      <c r="H659" s="39">
        <v>15</v>
      </c>
      <c r="I659" s="39" t="s">
        <v>2416</v>
      </c>
      <c r="J659" s="39">
        <v>1</v>
      </c>
      <c r="K659" s="39" t="s">
        <v>2414</v>
      </c>
      <c r="L659" s="39" t="s">
        <v>2414</v>
      </c>
      <c r="M659" s="39" t="s">
        <v>2414</v>
      </c>
      <c r="N659" s="39" t="s">
        <v>2414</v>
      </c>
      <c r="O659" s="39" t="s">
        <v>2414</v>
      </c>
      <c r="P659" s="39">
        <v>0</v>
      </c>
      <c r="Q659" s="39">
        <v>0</v>
      </c>
      <c r="R659" s="39">
        <v>0</v>
      </c>
      <c r="S659" s="39">
        <v>0</v>
      </c>
      <c r="T659" s="39">
        <v>0</v>
      </c>
      <c r="U659" s="39">
        <v>0</v>
      </c>
      <c r="V659" s="39">
        <v>0</v>
      </c>
      <c r="W659" s="39">
        <v>0</v>
      </c>
      <c r="X659" s="39" t="s">
        <v>2414</v>
      </c>
      <c r="Y659" s="39" t="s">
        <v>2414</v>
      </c>
      <c r="Z659" s="39">
        <v>0</v>
      </c>
    </row>
    <row r="660" spans="1:26">
      <c r="A660" s="40">
        <v>40940</v>
      </c>
      <c r="B660" s="39" t="s">
        <v>2341</v>
      </c>
      <c r="C660" s="39" t="s">
        <v>2408</v>
      </c>
      <c r="D660" s="39" t="s">
        <v>2403</v>
      </c>
      <c r="E660" s="39" t="s">
        <v>2420</v>
      </c>
      <c r="F660" s="39">
        <v>2075</v>
      </c>
      <c r="G660" s="39">
        <v>866</v>
      </c>
      <c r="H660" s="39">
        <v>183</v>
      </c>
      <c r="I660" s="39" t="s">
        <v>2414</v>
      </c>
      <c r="J660" s="39">
        <v>1</v>
      </c>
      <c r="K660" s="39" t="s">
        <v>2414</v>
      </c>
      <c r="L660" s="39" t="s">
        <v>2414</v>
      </c>
      <c r="M660" s="39" t="s">
        <v>2414</v>
      </c>
      <c r="N660" s="39" t="s">
        <v>2414</v>
      </c>
      <c r="O660" s="39" t="s">
        <v>2414</v>
      </c>
      <c r="P660" s="39">
        <v>0</v>
      </c>
      <c r="Q660" s="39">
        <v>0</v>
      </c>
      <c r="R660" s="39">
        <v>0</v>
      </c>
      <c r="S660" s="39">
        <v>0</v>
      </c>
      <c r="T660" s="39">
        <v>0</v>
      </c>
      <c r="U660" s="39">
        <v>0</v>
      </c>
      <c r="V660" s="39">
        <v>0</v>
      </c>
      <c r="W660" s="39">
        <v>0</v>
      </c>
      <c r="X660" s="39" t="s">
        <v>2414</v>
      </c>
      <c r="Y660" s="39" t="s">
        <v>2414</v>
      </c>
      <c r="Z660" s="39">
        <v>0</v>
      </c>
    </row>
    <row r="661" spans="1:26">
      <c r="A661" s="40">
        <v>40940</v>
      </c>
      <c r="B661" s="39" t="s">
        <v>2341</v>
      </c>
      <c r="C661" s="39" t="s">
        <v>2408</v>
      </c>
      <c r="D661" s="39" t="s">
        <v>2403</v>
      </c>
      <c r="E661" s="39" t="s">
        <v>2421</v>
      </c>
      <c r="F661" s="39">
        <v>1487</v>
      </c>
      <c r="G661" s="39">
        <v>787</v>
      </c>
      <c r="H661" s="39">
        <v>167</v>
      </c>
      <c r="I661" s="39" t="s">
        <v>2416</v>
      </c>
      <c r="J661" s="39">
        <v>0</v>
      </c>
      <c r="K661" s="39" t="s">
        <v>2414</v>
      </c>
      <c r="L661" s="39" t="s">
        <v>2414</v>
      </c>
      <c r="M661" s="39" t="s">
        <v>2414</v>
      </c>
      <c r="N661" s="39" t="s">
        <v>2414</v>
      </c>
      <c r="O661" s="39" t="s">
        <v>2414</v>
      </c>
      <c r="P661" s="39">
        <v>0</v>
      </c>
      <c r="Q661" s="39">
        <v>0</v>
      </c>
      <c r="R661" s="39">
        <v>0</v>
      </c>
      <c r="S661" s="39">
        <v>0</v>
      </c>
      <c r="T661" s="39">
        <v>0</v>
      </c>
      <c r="U661" s="39">
        <v>0</v>
      </c>
      <c r="V661" s="39">
        <v>0</v>
      </c>
      <c r="W661" s="39">
        <v>0</v>
      </c>
      <c r="X661" s="39" t="s">
        <v>2414</v>
      </c>
      <c r="Y661" s="39" t="s">
        <v>2414</v>
      </c>
      <c r="Z661" s="39">
        <v>0</v>
      </c>
    </row>
    <row r="662" spans="1:26">
      <c r="A662" s="40">
        <v>40940</v>
      </c>
      <c r="B662" s="39" t="s">
        <v>2341</v>
      </c>
      <c r="C662" s="39" t="s">
        <v>2408</v>
      </c>
      <c r="D662" s="39" t="s">
        <v>2403</v>
      </c>
      <c r="E662" s="39" t="s">
        <v>2422</v>
      </c>
      <c r="F662" s="39">
        <v>308</v>
      </c>
      <c r="G662" s="39">
        <v>79</v>
      </c>
      <c r="H662" s="39">
        <v>16</v>
      </c>
      <c r="I662" s="39" t="s">
        <v>2414</v>
      </c>
      <c r="J662" s="39">
        <v>1</v>
      </c>
      <c r="K662" s="39" t="s">
        <v>2414</v>
      </c>
      <c r="L662" s="39" t="s">
        <v>2414</v>
      </c>
      <c r="M662" s="39" t="s">
        <v>2414</v>
      </c>
      <c r="N662" s="39" t="s">
        <v>2414</v>
      </c>
      <c r="O662" s="39" t="s">
        <v>2414</v>
      </c>
      <c r="P662" s="39">
        <v>0</v>
      </c>
      <c r="Q662" s="39">
        <v>0</v>
      </c>
      <c r="R662" s="39">
        <v>0</v>
      </c>
      <c r="S662" s="39">
        <v>0</v>
      </c>
      <c r="T662" s="39">
        <v>0</v>
      </c>
      <c r="U662" s="39">
        <v>0</v>
      </c>
      <c r="V662" s="39">
        <v>0</v>
      </c>
      <c r="W662" s="39">
        <v>0</v>
      </c>
      <c r="X662" s="39" t="s">
        <v>2414</v>
      </c>
      <c r="Y662" s="39" t="s">
        <v>2414</v>
      </c>
      <c r="Z662" s="39">
        <v>0</v>
      </c>
    </row>
    <row r="663" spans="1:26">
      <c r="A663" s="40">
        <v>40940</v>
      </c>
      <c r="B663" s="39" t="s">
        <v>2341</v>
      </c>
      <c r="C663" s="39" t="s">
        <v>2409</v>
      </c>
      <c r="D663" s="39" t="s">
        <v>2403</v>
      </c>
      <c r="E663" s="39" t="s">
        <v>1550</v>
      </c>
      <c r="F663" s="39">
        <v>82</v>
      </c>
      <c r="G663" s="39">
        <v>29</v>
      </c>
      <c r="H663" s="39">
        <v>15</v>
      </c>
      <c r="I663" s="39" t="s">
        <v>2416</v>
      </c>
      <c r="J663" s="39">
        <v>16</v>
      </c>
      <c r="K663" s="39" t="s">
        <v>2414</v>
      </c>
      <c r="L663" s="39" t="s">
        <v>2414</v>
      </c>
      <c r="M663" s="39" t="s">
        <v>2414</v>
      </c>
      <c r="N663" s="39" t="s">
        <v>2414</v>
      </c>
      <c r="O663" s="39" t="s">
        <v>2414</v>
      </c>
      <c r="P663" s="39">
        <v>2</v>
      </c>
      <c r="Q663" s="39">
        <v>2</v>
      </c>
      <c r="R663" s="39">
        <v>2</v>
      </c>
      <c r="S663" s="39">
        <v>3</v>
      </c>
      <c r="T663" s="39">
        <v>4</v>
      </c>
      <c r="U663" s="39">
        <v>4</v>
      </c>
      <c r="V663" s="39">
        <v>1</v>
      </c>
      <c r="W663" s="39">
        <v>0</v>
      </c>
      <c r="X663" s="39" t="s">
        <v>2414</v>
      </c>
      <c r="Y663" s="39" t="s">
        <v>2414</v>
      </c>
      <c r="Z663" s="39">
        <v>4</v>
      </c>
    </row>
    <row r="664" spans="1:26">
      <c r="A664" s="40">
        <v>40940</v>
      </c>
      <c r="B664" s="39" t="s">
        <v>2341</v>
      </c>
      <c r="C664" s="39" t="s">
        <v>2409</v>
      </c>
      <c r="D664" s="39" t="s">
        <v>2403</v>
      </c>
      <c r="E664" s="39" t="s">
        <v>2420</v>
      </c>
      <c r="F664" s="39">
        <v>2075</v>
      </c>
      <c r="G664" s="39">
        <v>866</v>
      </c>
      <c r="H664" s="39">
        <v>183</v>
      </c>
      <c r="I664" s="39" t="s">
        <v>2414</v>
      </c>
      <c r="J664" s="39">
        <v>380</v>
      </c>
      <c r="K664" s="39" t="s">
        <v>2414</v>
      </c>
      <c r="L664" s="39" t="s">
        <v>2414</v>
      </c>
      <c r="M664" s="39" t="s">
        <v>2414</v>
      </c>
      <c r="N664" s="39" t="s">
        <v>2414</v>
      </c>
      <c r="O664" s="39" t="s">
        <v>2414</v>
      </c>
      <c r="P664" s="39">
        <v>12</v>
      </c>
      <c r="Q664" s="39">
        <v>16</v>
      </c>
      <c r="R664" s="39">
        <v>117</v>
      </c>
      <c r="S664" s="39">
        <v>92</v>
      </c>
      <c r="T664" s="39">
        <v>48</v>
      </c>
      <c r="U664" s="39">
        <v>31</v>
      </c>
      <c r="V664" s="39">
        <v>0</v>
      </c>
      <c r="W664" s="39">
        <v>0</v>
      </c>
      <c r="X664" s="39" t="s">
        <v>2414</v>
      </c>
      <c r="Y664" s="39" t="s">
        <v>2414</v>
      </c>
      <c r="Z664" s="39">
        <v>330</v>
      </c>
    </row>
    <row r="665" spans="1:26">
      <c r="A665" s="40">
        <v>40940</v>
      </c>
      <c r="B665" s="39" t="s">
        <v>2341</v>
      </c>
      <c r="C665" s="39" t="s">
        <v>2409</v>
      </c>
      <c r="D665" s="39" t="s">
        <v>2403</v>
      </c>
      <c r="E665" s="39" t="s">
        <v>2421</v>
      </c>
      <c r="F665" s="39">
        <v>1487</v>
      </c>
      <c r="G665" s="39">
        <v>787</v>
      </c>
      <c r="H665" s="39">
        <v>167</v>
      </c>
      <c r="I665" s="39" t="s">
        <v>2416</v>
      </c>
      <c r="J665" s="39">
        <v>263</v>
      </c>
      <c r="K665" s="39" t="s">
        <v>2414</v>
      </c>
      <c r="L665" s="39" t="s">
        <v>2414</v>
      </c>
      <c r="M665" s="39" t="s">
        <v>2414</v>
      </c>
      <c r="N665" s="39" t="s">
        <v>2414</v>
      </c>
      <c r="O665" s="39" t="s">
        <v>2414</v>
      </c>
      <c r="P665" s="39">
        <v>8</v>
      </c>
      <c r="Q665" s="39">
        <v>6</v>
      </c>
      <c r="R665" s="39">
        <v>85</v>
      </c>
      <c r="S665" s="39">
        <v>60</v>
      </c>
      <c r="T665" s="39">
        <v>43</v>
      </c>
      <c r="U665" s="39">
        <v>28</v>
      </c>
      <c r="V665" s="39">
        <v>0</v>
      </c>
      <c r="W665" s="39">
        <v>0</v>
      </c>
      <c r="X665" s="39" t="s">
        <v>2414</v>
      </c>
      <c r="Y665" s="39" t="s">
        <v>2414</v>
      </c>
      <c r="Z665" s="39">
        <v>40</v>
      </c>
    </row>
    <row r="666" spans="1:26">
      <c r="A666" s="40">
        <v>40940</v>
      </c>
      <c r="B666" s="39" t="s">
        <v>2341</v>
      </c>
      <c r="C666" s="39" t="s">
        <v>2409</v>
      </c>
      <c r="D666" s="39" t="s">
        <v>2403</v>
      </c>
      <c r="E666" s="39" t="s">
        <v>2422</v>
      </c>
      <c r="F666" s="39">
        <v>308</v>
      </c>
      <c r="G666" s="39">
        <v>79</v>
      </c>
      <c r="H666" s="39">
        <v>16</v>
      </c>
      <c r="I666" s="39" t="s">
        <v>2414</v>
      </c>
      <c r="J666" s="39">
        <v>117</v>
      </c>
      <c r="K666" s="39" t="s">
        <v>2414</v>
      </c>
      <c r="L666" s="39" t="s">
        <v>2414</v>
      </c>
      <c r="M666" s="39" t="s">
        <v>2414</v>
      </c>
      <c r="N666" s="39" t="s">
        <v>2414</v>
      </c>
      <c r="O666" s="39" t="s">
        <v>2414</v>
      </c>
      <c r="P666" s="39">
        <v>4</v>
      </c>
      <c r="Q666" s="39">
        <v>10</v>
      </c>
      <c r="R666" s="39">
        <v>32</v>
      </c>
      <c r="S666" s="39">
        <v>32</v>
      </c>
      <c r="T666" s="39">
        <v>5</v>
      </c>
      <c r="U666" s="39">
        <v>3</v>
      </c>
      <c r="V666" s="39">
        <v>0</v>
      </c>
      <c r="W666" s="39">
        <v>0</v>
      </c>
      <c r="X666" s="39" t="s">
        <v>2414</v>
      </c>
      <c r="Y666" s="39" t="s">
        <v>2414</v>
      </c>
      <c r="Z666" s="39">
        <v>10</v>
      </c>
    </row>
    <row r="667" spans="1:26">
      <c r="A667" s="40">
        <v>40940</v>
      </c>
      <c r="B667" s="39" t="s">
        <v>2341</v>
      </c>
      <c r="C667" s="39" t="s">
        <v>2409</v>
      </c>
      <c r="D667" s="39" t="s">
        <v>2410</v>
      </c>
      <c r="E667" s="39" t="s">
        <v>1550</v>
      </c>
      <c r="F667" s="39">
        <v>0</v>
      </c>
      <c r="G667" s="39">
        <v>0</v>
      </c>
      <c r="H667" s="39">
        <v>0</v>
      </c>
      <c r="I667" s="39" t="s">
        <v>2416</v>
      </c>
      <c r="J667" s="39">
        <v>16</v>
      </c>
      <c r="K667" s="39" t="s">
        <v>2414</v>
      </c>
      <c r="L667" s="39" t="s">
        <v>2414</v>
      </c>
      <c r="M667" s="39" t="s">
        <v>2414</v>
      </c>
      <c r="N667" s="39" t="s">
        <v>2414</v>
      </c>
      <c r="O667" s="39" t="s">
        <v>2414</v>
      </c>
      <c r="P667" s="39">
        <v>2</v>
      </c>
      <c r="Q667" s="39">
        <v>2</v>
      </c>
      <c r="R667" s="39">
        <v>2</v>
      </c>
      <c r="S667" s="39">
        <v>3</v>
      </c>
      <c r="T667" s="39">
        <v>4</v>
      </c>
      <c r="U667" s="39">
        <v>4</v>
      </c>
      <c r="V667" s="39">
        <v>1</v>
      </c>
      <c r="W667" s="39">
        <v>0</v>
      </c>
      <c r="X667" s="39" t="s">
        <v>2414</v>
      </c>
      <c r="Y667" s="39" t="s">
        <v>2414</v>
      </c>
      <c r="Z667" s="39">
        <v>4</v>
      </c>
    </row>
    <row r="668" spans="1:26">
      <c r="A668" s="40">
        <v>40940</v>
      </c>
      <c r="B668" s="39" t="s">
        <v>2341</v>
      </c>
      <c r="C668" s="39" t="s">
        <v>2409</v>
      </c>
      <c r="D668" s="39" t="s">
        <v>2410</v>
      </c>
      <c r="E668" s="39" t="s">
        <v>2420</v>
      </c>
      <c r="F668" s="39">
        <v>0</v>
      </c>
      <c r="G668" s="39">
        <v>0</v>
      </c>
      <c r="H668" s="39">
        <v>0</v>
      </c>
      <c r="I668" s="39" t="s">
        <v>2414</v>
      </c>
      <c r="J668" s="39">
        <v>380</v>
      </c>
      <c r="K668" s="39" t="s">
        <v>2414</v>
      </c>
      <c r="L668" s="39" t="s">
        <v>2414</v>
      </c>
      <c r="M668" s="39" t="s">
        <v>2414</v>
      </c>
      <c r="N668" s="39" t="s">
        <v>2414</v>
      </c>
      <c r="O668" s="39" t="s">
        <v>2414</v>
      </c>
      <c r="P668" s="39">
        <v>12</v>
      </c>
      <c r="Q668" s="39">
        <v>16</v>
      </c>
      <c r="R668" s="39">
        <v>117</v>
      </c>
      <c r="S668" s="39">
        <v>92</v>
      </c>
      <c r="T668" s="39">
        <v>48</v>
      </c>
      <c r="U668" s="39">
        <v>31</v>
      </c>
      <c r="V668" s="39">
        <v>0</v>
      </c>
      <c r="W668" s="39">
        <v>0</v>
      </c>
      <c r="X668" s="39" t="s">
        <v>2414</v>
      </c>
      <c r="Y668" s="39" t="s">
        <v>2414</v>
      </c>
      <c r="Z668" s="39">
        <v>330</v>
      </c>
    </row>
    <row r="669" spans="1:26">
      <c r="A669" s="40">
        <v>40940</v>
      </c>
      <c r="B669" s="39" t="s">
        <v>2341</v>
      </c>
      <c r="C669" s="39" t="s">
        <v>2409</v>
      </c>
      <c r="D669" s="39" t="s">
        <v>2410</v>
      </c>
      <c r="E669" s="39" t="s">
        <v>2421</v>
      </c>
      <c r="F669" s="39">
        <v>0</v>
      </c>
      <c r="G669" s="39">
        <v>0</v>
      </c>
      <c r="H669" s="39">
        <v>0</v>
      </c>
      <c r="I669" s="39" t="s">
        <v>2416</v>
      </c>
      <c r="J669" s="39">
        <v>263</v>
      </c>
      <c r="K669" s="39" t="s">
        <v>2414</v>
      </c>
      <c r="L669" s="39" t="s">
        <v>2414</v>
      </c>
      <c r="M669" s="39" t="s">
        <v>2414</v>
      </c>
      <c r="N669" s="39" t="s">
        <v>2414</v>
      </c>
      <c r="O669" s="39" t="s">
        <v>2414</v>
      </c>
      <c r="P669" s="39">
        <v>8</v>
      </c>
      <c r="Q669" s="39">
        <v>6</v>
      </c>
      <c r="R669" s="39">
        <v>85</v>
      </c>
      <c r="S669" s="39">
        <v>60</v>
      </c>
      <c r="T669" s="39">
        <v>43</v>
      </c>
      <c r="U669" s="39">
        <v>28</v>
      </c>
      <c r="V669" s="39">
        <v>0</v>
      </c>
      <c r="W669" s="39">
        <v>0</v>
      </c>
      <c r="X669" s="39" t="s">
        <v>2414</v>
      </c>
      <c r="Y669" s="39" t="s">
        <v>2414</v>
      </c>
      <c r="Z669" s="39">
        <v>40</v>
      </c>
    </row>
    <row r="670" spans="1:26">
      <c r="A670" s="40">
        <v>40940</v>
      </c>
      <c r="B670" s="39" t="s">
        <v>2341</v>
      </c>
      <c r="C670" s="39" t="s">
        <v>2409</v>
      </c>
      <c r="D670" s="39" t="s">
        <v>2410</v>
      </c>
      <c r="E670" s="39" t="s">
        <v>2422</v>
      </c>
      <c r="F670" s="39">
        <v>0</v>
      </c>
      <c r="G670" s="39">
        <v>0</v>
      </c>
      <c r="H670" s="39">
        <v>0</v>
      </c>
      <c r="I670" s="39" t="s">
        <v>2414</v>
      </c>
      <c r="J670" s="39">
        <v>117</v>
      </c>
      <c r="K670" s="39" t="s">
        <v>2414</v>
      </c>
      <c r="L670" s="39" t="s">
        <v>2414</v>
      </c>
      <c r="M670" s="39" t="s">
        <v>2414</v>
      </c>
      <c r="N670" s="39" t="s">
        <v>2414</v>
      </c>
      <c r="O670" s="39" t="s">
        <v>2414</v>
      </c>
      <c r="P670" s="39">
        <v>4</v>
      </c>
      <c r="Q670" s="39">
        <v>10</v>
      </c>
      <c r="R670" s="39">
        <v>32</v>
      </c>
      <c r="S670" s="39">
        <v>32</v>
      </c>
      <c r="T670" s="39">
        <v>5</v>
      </c>
      <c r="U670" s="39">
        <v>3</v>
      </c>
      <c r="V670" s="39">
        <v>0</v>
      </c>
      <c r="W670" s="39">
        <v>0</v>
      </c>
      <c r="X670" s="39" t="s">
        <v>2414</v>
      </c>
      <c r="Y670" s="39" t="s">
        <v>2414</v>
      </c>
      <c r="Z670" s="39">
        <v>10</v>
      </c>
    </row>
    <row r="671" spans="1:26">
      <c r="A671" s="40">
        <v>40940</v>
      </c>
      <c r="B671" s="39" t="s">
        <v>2341</v>
      </c>
      <c r="C671" s="39" t="s">
        <v>2409</v>
      </c>
      <c r="D671" s="39" t="s">
        <v>2411</v>
      </c>
      <c r="E671" s="39" t="s">
        <v>1550</v>
      </c>
      <c r="F671" s="39">
        <v>1</v>
      </c>
      <c r="G671" s="39">
        <v>0</v>
      </c>
      <c r="H671" s="39">
        <v>0</v>
      </c>
      <c r="I671" s="39" t="s">
        <v>2416</v>
      </c>
      <c r="J671" s="39">
        <v>0</v>
      </c>
      <c r="K671" s="39" t="s">
        <v>2414</v>
      </c>
      <c r="L671" s="39" t="s">
        <v>2414</v>
      </c>
      <c r="M671" s="39" t="s">
        <v>2414</v>
      </c>
      <c r="N671" s="39" t="s">
        <v>2414</v>
      </c>
      <c r="O671" s="39" t="s">
        <v>2414</v>
      </c>
      <c r="P671" s="39">
        <v>0</v>
      </c>
      <c r="Q671" s="39">
        <v>0</v>
      </c>
      <c r="R671" s="39">
        <v>0</v>
      </c>
      <c r="S671" s="39">
        <v>0</v>
      </c>
      <c r="T671" s="39">
        <v>0</v>
      </c>
      <c r="U671" s="39">
        <v>0</v>
      </c>
      <c r="V671" s="39">
        <v>0</v>
      </c>
      <c r="W671" s="39">
        <v>0</v>
      </c>
      <c r="X671" s="39" t="s">
        <v>2414</v>
      </c>
      <c r="Y671" s="39" t="s">
        <v>2414</v>
      </c>
      <c r="Z671" s="39">
        <v>0</v>
      </c>
    </row>
    <row r="672" spans="1:26">
      <c r="A672" s="40">
        <v>40940</v>
      </c>
      <c r="B672" s="39" t="s">
        <v>2341</v>
      </c>
      <c r="C672" s="39" t="s">
        <v>2409</v>
      </c>
      <c r="D672" s="39" t="s">
        <v>2411</v>
      </c>
      <c r="E672" s="39" t="s">
        <v>2420</v>
      </c>
      <c r="F672" s="39">
        <v>5</v>
      </c>
      <c r="G672" s="39">
        <v>0</v>
      </c>
      <c r="H672" s="39">
        <v>0</v>
      </c>
      <c r="I672" s="39" t="s">
        <v>2414</v>
      </c>
      <c r="J672" s="39">
        <v>0</v>
      </c>
      <c r="K672" s="39" t="s">
        <v>2414</v>
      </c>
      <c r="L672" s="39" t="s">
        <v>2414</v>
      </c>
      <c r="M672" s="39" t="s">
        <v>2414</v>
      </c>
      <c r="N672" s="39" t="s">
        <v>2414</v>
      </c>
      <c r="O672" s="39" t="s">
        <v>2414</v>
      </c>
      <c r="P672" s="39">
        <v>0</v>
      </c>
      <c r="Q672" s="39">
        <v>0</v>
      </c>
      <c r="R672" s="39">
        <v>0</v>
      </c>
      <c r="S672" s="39">
        <v>0</v>
      </c>
      <c r="T672" s="39">
        <v>0</v>
      </c>
      <c r="U672" s="39">
        <v>0</v>
      </c>
      <c r="V672" s="39">
        <v>0</v>
      </c>
      <c r="W672" s="39">
        <v>0</v>
      </c>
      <c r="X672" s="39" t="s">
        <v>2414</v>
      </c>
      <c r="Y672" s="39" t="s">
        <v>2414</v>
      </c>
      <c r="Z672" s="39">
        <v>0</v>
      </c>
    </row>
    <row r="673" spans="1:26">
      <c r="A673" s="40">
        <v>40940</v>
      </c>
      <c r="B673" s="39" t="s">
        <v>2341</v>
      </c>
      <c r="C673" s="39" t="s">
        <v>2409</v>
      </c>
      <c r="D673" s="39" t="s">
        <v>2411</v>
      </c>
      <c r="E673" s="39" t="s">
        <v>2421</v>
      </c>
      <c r="F673" s="39">
        <v>0</v>
      </c>
      <c r="G673" s="39">
        <v>0</v>
      </c>
      <c r="H673" s="39">
        <v>0</v>
      </c>
      <c r="I673" s="39" t="s">
        <v>2416</v>
      </c>
      <c r="J673" s="39">
        <v>0</v>
      </c>
      <c r="K673" s="39" t="s">
        <v>2414</v>
      </c>
      <c r="L673" s="39" t="s">
        <v>2414</v>
      </c>
      <c r="M673" s="39" t="s">
        <v>2414</v>
      </c>
      <c r="N673" s="39" t="s">
        <v>2414</v>
      </c>
      <c r="O673" s="39" t="s">
        <v>2414</v>
      </c>
      <c r="P673" s="39">
        <v>0</v>
      </c>
      <c r="Q673" s="39">
        <v>0</v>
      </c>
      <c r="R673" s="39">
        <v>0</v>
      </c>
      <c r="S673" s="39">
        <v>0</v>
      </c>
      <c r="T673" s="39">
        <v>0</v>
      </c>
      <c r="U673" s="39">
        <v>0</v>
      </c>
      <c r="V673" s="39">
        <v>0</v>
      </c>
      <c r="W673" s="39">
        <v>0</v>
      </c>
      <c r="X673" s="39" t="s">
        <v>2414</v>
      </c>
      <c r="Y673" s="39" t="s">
        <v>2414</v>
      </c>
      <c r="Z673" s="39">
        <v>0</v>
      </c>
    </row>
    <row r="674" spans="1:26">
      <c r="A674" s="40">
        <v>40940</v>
      </c>
      <c r="B674" s="39" t="s">
        <v>2341</v>
      </c>
      <c r="C674" s="39" t="s">
        <v>2409</v>
      </c>
      <c r="D674" s="39" t="s">
        <v>2411</v>
      </c>
      <c r="E674" s="39" t="s">
        <v>2422</v>
      </c>
      <c r="F674" s="39">
        <v>5</v>
      </c>
      <c r="G674" s="39">
        <v>0</v>
      </c>
      <c r="H674" s="39">
        <v>0</v>
      </c>
      <c r="I674" s="39" t="s">
        <v>2414</v>
      </c>
      <c r="J674" s="39">
        <v>0</v>
      </c>
      <c r="K674" s="39" t="s">
        <v>2414</v>
      </c>
      <c r="L674" s="39" t="s">
        <v>2414</v>
      </c>
      <c r="M674" s="39" t="s">
        <v>2414</v>
      </c>
      <c r="N674" s="39" t="s">
        <v>2414</v>
      </c>
      <c r="O674" s="39" t="s">
        <v>2414</v>
      </c>
      <c r="P674" s="39">
        <v>0</v>
      </c>
      <c r="Q674" s="39">
        <v>0</v>
      </c>
      <c r="R674" s="39">
        <v>0</v>
      </c>
      <c r="S674" s="39">
        <v>0</v>
      </c>
      <c r="T674" s="39">
        <v>0</v>
      </c>
      <c r="U674" s="39">
        <v>0</v>
      </c>
      <c r="V674" s="39">
        <v>0</v>
      </c>
      <c r="W674" s="39">
        <v>0</v>
      </c>
      <c r="X674" s="39" t="s">
        <v>2414</v>
      </c>
      <c r="Y674" s="39" t="s">
        <v>2414</v>
      </c>
      <c r="Z674" s="39">
        <v>0</v>
      </c>
    </row>
    <row r="675" spans="1:26">
      <c r="A675" s="40">
        <v>40940</v>
      </c>
      <c r="B675" s="39" t="s">
        <v>2341</v>
      </c>
      <c r="C675" s="39" t="s">
        <v>1523</v>
      </c>
      <c r="D675" s="39" t="s">
        <v>2403</v>
      </c>
      <c r="E675" s="39" t="s">
        <v>1550</v>
      </c>
      <c r="F675" s="39">
        <v>355</v>
      </c>
      <c r="G675" s="39">
        <v>156</v>
      </c>
      <c r="H675" s="39">
        <v>52</v>
      </c>
      <c r="I675" s="39" t="s">
        <v>2416</v>
      </c>
      <c r="J675" s="39">
        <v>0</v>
      </c>
      <c r="K675" s="39" t="s">
        <v>2414</v>
      </c>
      <c r="L675" s="39" t="s">
        <v>2414</v>
      </c>
      <c r="M675" s="39" t="s">
        <v>2414</v>
      </c>
      <c r="N675" s="39" t="s">
        <v>2414</v>
      </c>
      <c r="O675" s="39" t="s">
        <v>2414</v>
      </c>
      <c r="P675" s="39">
        <v>0</v>
      </c>
      <c r="Q675" s="39">
        <v>0</v>
      </c>
      <c r="R675" s="39">
        <v>0</v>
      </c>
      <c r="S675" s="39">
        <v>0</v>
      </c>
      <c r="T675" s="39">
        <v>0</v>
      </c>
      <c r="U675" s="39">
        <v>1</v>
      </c>
      <c r="V675" s="39">
        <v>0</v>
      </c>
      <c r="W675" s="39">
        <v>0</v>
      </c>
      <c r="X675" s="39" t="s">
        <v>2414</v>
      </c>
      <c r="Y675" s="39" t="s">
        <v>2414</v>
      </c>
      <c r="Z675" s="39">
        <v>0</v>
      </c>
    </row>
    <row r="676" spans="1:26">
      <c r="A676" s="40">
        <v>40940</v>
      </c>
      <c r="B676" s="39" t="s">
        <v>2341</v>
      </c>
      <c r="C676" s="39" t="s">
        <v>1523</v>
      </c>
      <c r="D676" s="39" t="s">
        <v>2403</v>
      </c>
      <c r="E676" s="39" t="s">
        <v>2420</v>
      </c>
      <c r="F676" s="39">
        <v>3832</v>
      </c>
      <c r="G676" s="39">
        <v>2175</v>
      </c>
      <c r="H676" s="39">
        <v>410</v>
      </c>
      <c r="I676" s="39" t="s">
        <v>2414</v>
      </c>
      <c r="J676" s="39">
        <v>0</v>
      </c>
      <c r="K676" s="39" t="s">
        <v>2414</v>
      </c>
      <c r="L676" s="39" t="s">
        <v>2414</v>
      </c>
      <c r="M676" s="39" t="s">
        <v>2414</v>
      </c>
      <c r="N676" s="39" t="s">
        <v>2414</v>
      </c>
      <c r="O676" s="39" t="s">
        <v>2414</v>
      </c>
      <c r="P676" s="39">
        <v>0</v>
      </c>
      <c r="Q676" s="39">
        <v>0</v>
      </c>
      <c r="R676" s="39">
        <v>0</v>
      </c>
      <c r="S676" s="39">
        <v>0</v>
      </c>
      <c r="T676" s="39">
        <v>0</v>
      </c>
      <c r="U676" s="39">
        <v>5</v>
      </c>
      <c r="V676" s="39">
        <v>0</v>
      </c>
      <c r="W676" s="39">
        <v>0</v>
      </c>
      <c r="X676" s="39" t="s">
        <v>2414</v>
      </c>
      <c r="Y676" s="39" t="s">
        <v>2414</v>
      </c>
      <c r="Z676" s="39">
        <v>0</v>
      </c>
    </row>
    <row r="677" spans="1:26">
      <c r="A677" s="40">
        <v>40940</v>
      </c>
      <c r="B677" s="39" t="s">
        <v>2341</v>
      </c>
      <c r="C677" s="39" t="s">
        <v>1523</v>
      </c>
      <c r="D677" s="39" t="s">
        <v>2403</v>
      </c>
      <c r="E677" s="39" t="s">
        <v>2421</v>
      </c>
      <c r="F677" s="39">
        <v>2252</v>
      </c>
      <c r="G677" s="39">
        <v>1470</v>
      </c>
      <c r="H677" s="39">
        <v>213</v>
      </c>
      <c r="I677" s="39" t="s">
        <v>2416</v>
      </c>
      <c r="J677" s="39">
        <v>0</v>
      </c>
      <c r="K677" s="39" t="s">
        <v>2414</v>
      </c>
      <c r="L677" s="39" t="s">
        <v>2414</v>
      </c>
      <c r="M677" s="39" t="s">
        <v>2414</v>
      </c>
      <c r="N677" s="39" t="s">
        <v>2414</v>
      </c>
      <c r="O677" s="39" t="s">
        <v>2414</v>
      </c>
      <c r="P677" s="39">
        <v>0</v>
      </c>
      <c r="Q677" s="39">
        <v>0</v>
      </c>
      <c r="R677" s="39">
        <v>0</v>
      </c>
      <c r="S677" s="39">
        <v>0</v>
      </c>
      <c r="T677" s="39">
        <v>0</v>
      </c>
      <c r="U677" s="39">
        <v>0</v>
      </c>
      <c r="V677" s="39">
        <v>0</v>
      </c>
      <c r="W677" s="39">
        <v>0</v>
      </c>
      <c r="X677" s="39" t="s">
        <v>2414</v>
      </c>
      <c r="Y677" s="39" t="s">
        <v>2414</v>
      </c>
      <c r="Z677" s="39">
        <v>0</v>
      </c>
    </row>
    <row r="678" spans="1:26">
      <c r="A678" s="40">
        <v>40940</v>
      </c>
      <c r="B678" s="39" t="s">
        <v>2341</v>
      </c>
      <c r="C678" s="39" t="s">
        <v>1523</v>
      </c>
      <c r="D678" s="39" t="s">
        <v>2403</v>
      </c>
      <c r="E678" s="39" t="s">
        <v>2422</v>
      </c>
      <c r="F678" s="39">
        <v>1565</v>
      </c>
      <c r="G678" s="39">
        <v>705</v>
      </c>
      <c r="H678" s="39">
        <v>197</v>
      </c>
      <c r="I678" s="39" t="s">
        <v>2414</v>
      </c>
      <c r="J678" s="39">
        <v>0</v>
      </c>
      <c r="K678" s="39" t="s">
        <v>2414</v>
      </c>
      <c r="L678" s="39" t="s">
        <v>2414</v>
      </c>
      <c r="M678" s="39" t="s">
        <v>2414</v>
      </c>
      <c r="N678" s="39" t="s">
        <v>2414</v>
      </c>
      <c r="O678" s="39" t="s">
        <v>2414</v>
      </c>
      <c r="P678" s="39">
        <v>0</v>
      </c>
      <c r="Q678" s="39">
        <v>0</v>
      </c>
      <c r="R678" s="39">
        <v>0</v>
      </c>
      <c r="S678" s="39">
        <v>0</v>
      </c>
      <c r="T678" s="39">
        <v>0</v>
      </c>
      <c r="U678" s="39">
        <v>5</v>
      </c>
      <c r="V678" s="39">
        <v>0</v>
      </c>
      <c r="W678" s="39">
        <v>0</v>
      </c>
      <c r="X678" s="39" t="s">
        <v>2414</v>
      </c>
      <c r="Y678" s="39" t="s">
        <v>2414</v>
      </c>
      <c r="Z678" s="39">
        <v>0</v>
      </c>
    </row>
    <row r="679" spans="1:26">
      <c r="A679" s="40">
        <v>40940</v>
      </c>
      <c r="B679" s="39" t="s">
        <v>2343</v>
      </c>
      <c r="C679" s="39" t="s">
        <v>2407</v>
      </c>
      <c r="D679" s="39" t="s">
        <v>2403</v>
      </c>
      <c r="E679" s="39" t="s">
        <v>1550</v>
      </c>
      <c r="F679" s="39">
        <v>129</v>
      </c>
      <c r="G679" s="39">
        <v>75</v>
      </c>
      <c r="H679" s="39">
        <v>15</v>
      </c>
      <c r="I679" s="39" t="s">
        <v>2416</v>
      </c>
      <c r="J679" s="39">
        <v>76</v>
      </c>
      <c r="K679" s="39" t="s">
        <v>2414</v>
      </c>
      <c r="L679" s="39" t="s">
        <v>2414</v>
      </c>
      <c r="M679" s="39" t="s">
        <v>2414</v>
      </c>
      <c r="N679" s="39" t="s">
        <v>2414</v>
      </c>
      <c r="O679" s="39" t="s">
        <v>2414</v>
      </c>
      <c r="P679" s="39">
        <v>7</v>
      </c>
      <c r="Q679" s="39">
        <v>7</v>
      </c>
      <c r="R679" s="39">
        <v>14</v>
      </c>
      <c r="S679" s="39">
        <v>10</v>
      </c>
      <c r="T679" s="39">
        <v>11</v>
      </c>
      <c r="U679" s="39">
        <v>7</v>
      </c>
      <c r="V679" s="39">
        <v>10</v>
      </c>
      <c r="W679" s="39">
        <v>1</v>
      </c>
      <c r="X679" s="39" t="s">
        <v>2414</v>
      </c>
      <c r="Y679" s="39" t="s">
        <v>2414</v>
      </c>
      <c r="Z679" s="39">
        <v>4</v>
      </c>
    </row>
    <row r="680" spans="1:26">
      <c r="A680" s="40">
        <v>40940</v>
      </c>
      <c r="B680" s="39" t="s">
        <v>2343</v>
      </c>
      <c r="C680" s="39" t="s">
        <v>2407</v>
      </c>
      <c r="D680" s="39" t="s">
        <v>2403</v>
      </c>
      <c r="E680" s="39" t="s">
        <v>2420</v>
      </c>
      <c r="F680" s="39">
        <v>443</v>
      </c>
      <c r="G680" s="39">
        <v>217</v>
      </c>
      <c r="H680" s="39">
        <v>29</v>
      </c>
      <c r="I680" s="39" t="s">
        <v>2414</v>
      </c>
      <c r="J680" s="39">
        <v>676</v>
      </c>
      <c r="K680" s="39" t="s">
        <v>2414</v>
      </c>
      <c r="L680" s="39" t="s">
        <v>2414</v>
      </c>
      <c r="M680" s="39" t="s">
        <v>2414</v>
      </c>
      <c r="N680" s="39" t="s">
        <v>2414</v>
      </c>
      <c r="O680" s="39" t="s">
        <v>2414</v>
      </c>
      <c r="P680" s="39">
        <v>54</v>
      </c>
      <c r="Q680" s="39">
        <v>49</v>
      </c>
      <c r="R680" s="39">
        <v>125</v>
      </c>
      <c r="S680" s="39">
        <v>93</v>
      </c>
      <c r="T680" s="39">
        <v>103</v>
      </c>
      <c r="U680" s="39">
        <v>56</v>
      </c>
      <c r="V680" s="39">
        <v>39</v>
      </c>
      <c r="W680" s="39">
        <v>8</v>
      </c>
      <c r="X680" s="39" t="s">
        <v>2414</v>
      </c>
      <c r="Y680" s="39" t="s">
        <v>2414</v>
      </c>
      <c r="Z680" s="39">
        <v>44</v>
      </c>
    </row>
    <row r="681" spans="1:26">
      <c r="A681" s="40">
        <v>40940</v>
      </c>
      <c r="B681" s="39" t="s">
        <v>2343</v>
      </c>
      <c r="C681" s="39" t="s">
        <v>2407</v>
      </c>
      <c r="D681" s="39" t="s">
        <v>2403</v>
      </c>
      <c r="E681" s="39" t="s">
        <v>2421</v>
      </c>
      <c r="F681" s="39">
        <v>199</v>
      </c>
      <c r="G681" s="39">
        <v>110</v>
      </c>
      <c r="H681" s="39">
        <v>15</v>
      </c>
      <c r="I681" s="39" t="s">
        <v>2416</v>
      </c>
      <c r="J681" s="39">
        <v>308</v>
      </c>
      <c r="K681" s="39" t="s">
        <v>2414</v>
      </c>
      <c r="L681" s="39" t="s">
        <v>2414</v>
      </c>
      <c r="M681" s="39" t="s">
        <v>2414</v>
      </c>
      <c r="N681" s="39" t="s">
        <v>2414</v>
      </c>
      <c r="O681" s="39" t="s">
        <v>2414</v>
      </c>
      <c r="P681" s="39">
        <v>16</v>
      </c>
      <c r="Q681" s="39">
        <v>24</v>
      </c>
      <c r="R681" s="39">
        <v>59</v>
      </c>
      <c r="S681" s="39">
        <v>44</v>
      </c>
      <c r="T681" s="39">
        <v>36</v>
      </c>
      <c r="U681" s="39">
        <v>33</v>
      </c>
      <c r="V681" s="39">
        <v>25</v>
      </c>
      <c r="W681" s="39">
        <v>1</v>
      </c>
      <c r="X681" s="39" t="s">
        <v>2414</v>
      </c>
      <c r="Y681" s="39" t="s">
        <v>2414</v>
      </c>
      <c r="Z681" s="39">
        <v>23</v>
      </c>
    </row>
    <row r="682" spans="1:26">
      <c r="A682" s="40">
        <v>40940</v>
      </c>
      <c r="B682" s="39" t="s">
        <v>2343</v>
      </c>
      <c r="C682" s="39" t="s">
        <v>2407</v>
      </c>
      <c r="D682" s="39" t="s">
        <v>2403</v>
      </c>
      <c r="E682" s="39" t="s">
        <v>2422</v>
      </c>
      <c r="F682" s="39">
        <v>244</v>
      </c>
      <c r="G682" s="39">
        <v>107</v>
      </c>
      <c r="H682" s="39">
        <v>14</v>
      </c>
      <c r="I682" s="39" t="s">
        <v>2414</v>
      </c>
      <c r="J682" s="39">
        <v>368</v>
      </c>
      <c r="K682" s="39" t="s">
        <v>2414</v>
      </c>
      <c r="L682" s="39" t="s">
        <v>2414</v>
      </c>
      <c r="M682" s="39" t="s">
        <v>2414</v>
      </c>
      <c r="N682" s="39" t="s">
        <v>2414</v>
      </c>
      <c r="O682" s="39" t="s">
        <v>2414</v>
      </c>
      <c r="P682" s="39">
        <v>38</v>
      </c>
      <c r="Q682" s="39">
        <v>25</v>
      </c>
      <c r="R682" s="39">
        <v>66</v>
      </c>
      <c r="S682" s="39">
        <v>49</v>
      </c>
      <c r="T682" s="39">
        <v>67</v>
      </c>
      <c r="U682" s="39">
        <v>23</v>
      </c>
      <c r="V682" s="39">
        <v>14</v>
      </c>
      <c r="W682" s="39">
        <v>7</v>
      </c>
      <c r="X682" s="39" t="s">
        <v>2414</v>
      </c>
      <c r="Y682" s="39" t="s">
        <v>2414</v>
      </c>
      <c r="Z682" s="39">
        <v>6</v>
      </c>
    </row>
    <row r="683" spans="1:26">
      <c r="A683" s="40">
        <v>40940</v>
      </c>
      <c r="B683" s="39" t="s">
        <v>2343</v>
      </c>
      <c r="C683" s="39" t="s">
        <v>2408</v>
      </c>
      <c r="D683" s="39" t="s">
        <v>2403</v>
      </c>
      <c r="E683" s="39" t="s">
        <v>1550</v>
      </c>
      <c r="F683" s="39">
        <v>226</v>
      </c>
      <c r="G683" s="39">
        <v>81</v>
      </c>
      <c r="H683" s="39">
        <v>37</v>
      </c>
      <c r="I683" s="39" t="s">
        <v>2416</v>
      </c>
      <c r="J683" s="39">
        <v>11</v>
      </c>
      <c r="K683" s="39" t="s">
        <v>2414</v>
      </c>
      <c r="L683" s="39" t="s">
        <v>2414</v>
      </c>
      <c r="M683" s="39" t="s">
        <v>2414</v>
      </c>
      <c r="N683" s="39" t="s">
        <v>2414</v>
      </c>
      <c r="O683" s="39" t="s">
        <v>2414</v>
      </c>
      <c r="P683" s="39">
        <v>3</v>
      </c>
      <c r="Q683" s="39">
        <v>3</v>
      </c>
      <c r="R683" s="39">
        <v>3</v>
      </c>
      <c r="S683" s="39">
        <v>4</v>
      </c>
      <c r="T683" s="39">
        <v>5</v>
      </c>
      <c r="U683" s="39">
        <v>2</v>
      </c>
      <c r="V683" s="39">
        <v>7</v>
      </c>
      <c r="W683" s="39">
        <v>1</v>
      </c>
      <c r="X683" s="39" t="s">
        <v>2414</v>
      </c>
      <c r="Y683" s="39" t="s">
        <v>2414</v>
      </c>
      <c r="Z683" s="39">
        <v>0</v>
      </c>
    </row>
    <row r="684" spans="1:26">
      <c r="A684" s="40">
        <v>40940</v>
      </c>
      <c r="B684" s="39" t="s">
        <v>2343</v>
      </c>
      <c r="C684" s="39" t="s">
        <v>2408</v>
      </c>
      <c r="D684" s="39" t="s">
        <v>2403</v>
      </c>
      <c r="E684" s="39" t="s">
        <v>2420</v>
      </c>
      <c r="F684" s="39">
        <v>3389</v>
      </c>
      <c r="G684" s="39">
        <v>1958</v>
      </c>
      <c r="H684" s="39">
        <v>381</v>
      </c>
      <c r="I684" s="39" t="s">
        <v>2414</v>
      </c>
      <c r="J684" s="39">
        <v>37</v>
      </c>
      <c r="K684" s="39" t="s">
        <v>2414</v>
      </c>
      <c r="L684" s="39" t="s">
        <v>2414</v>
      </c>
      <c r="M684" s="39" t="s">
        <v>2414</v>
      </c>
      <c r="N684" s="39" t="s">
        <v>2414</v>
      </c>
      <c r="O684" s="39" t="s">
        <v>2414</v>
      </c>
      <c r="P684" s="39">
        <v>6</v>
      </c>
      <c r="Q684" s="39">
        <v>6</v>
      </c>
      <c r="R684" s="39">
        <v>8</v>
      </c>
      <c r="S684" s="39">
        <v>56</v>
      </c>
      <c r="T684" s="39">
        <v>51</v>
      </c>
      <c r="U684" s="39">
        <v>4</v>
      </c>
      <c r="V684" s="39">
        <v>21</v>
      </c>
      <c r="W684" s="39">
        <v>8</v>
      </c>
      <c r="X684" s="39" t="s">
        <v>2414</v>
      </c>
      <c r="Y684" s="39" t="s">
        <v>2414</v>
      </c>
      <c r="Z684" s="39">
        <v>0</v>
      </c>
    </row>
    <row r="685" spans="1:26">
      <c r="A685" s="40">
        <v>40940</v>
      </c>
      <c r="B685" s="39" t="s">
        <v>2343</v>
      </c>
      <c r="C685" s="39" t="s">
        <v>2408</v>
      </c>
      <c r="D685" s="39" t="s">
        <v>2403</v>
      </c>
      <c r="E685" s="39" t="s">
        <v>2421</v>
      </c>
      <c r="F685" s="39">
        <v>2053</v>
      </c>
      <c r="G685" s="39">
        <v>1360</v>
      </c>
      <c r="H685" s="39">
        <v>198</v>
      </c>
      <c r="I685" s="39" t="s">
        <v>2416</v>
      </c>
      <c r="J685" s="39">
        <v>15</v>
      </c>
      <c r="K685" s="39" t="s">
        <v>2414</v>
      </c>
      <c r="L685" s="39" t="s">
        <v>2414</v>
      </c>
      <c r="M685" s="39" t="s">
        <v>2414</v>
      </c>
      <c r="N685" s="39" t="s">
        <v>2414</v>
      </c>
      <c r="O685" s="39" t="s">
        <v>2414</v>
      </c>
      <c r="P685" s="39">
        <v>4</v>
      </c>
      <c r="Q685" s="39">
        <v>3</v>
      </c>
      <c r="R685" s="39">
        <v>4</v>
      </c>
      <c r="S685" s="39">
        <v>20</v>
      </c>
      <c r="T685" s="39">
        <v>16</v>
      </c>
      <c r="U685" s="39">
        <v>1</v>
      </c>
      <c r="V685" s="39">
        <v>10</v>
      </c>
      <c r="W685" s="39">
        <v>1</v>
      </c>
      <c r="X685" s="39" t="s">
        <v>2414</v>
      </c>
      <c r="Y685" s="39" t="s">
        <v>2414</v>
      </c>
      <c r="Z685" s="39">
        <v>0</v>
      </c>
    </row>
    <row r="686" spans="1:26">
      <c r="A686" s="40">
        <v>40940</v>
      </c>
      <c r="B686" s="39" t="s">
        <v>2343</v>
      </c>
      <c r="C686" s="39" t="s">
        <v>2408</v>
      </c>
      <c r="D686" s="39" t="s">
        <v>2403</v>
      </c>
      <c r="E686" s="39" t="s">
        <v>2422</v>
      </c>
      <c r="F686" s="39">
        <v>1321</v>
      </c>
      <c r="G686" s="39">
        <v>598</v>
      </c>
      <c r="H686" s="39">
        <v>183</v>
      </c>
      <c r="I686" s="39" t="s">
        <v>2414</v>
      </c>
      <c r="J686" s="39">
        <v>22</v>
      </c>
      <c r="K686" s="39" t="s">
        <v>2414</v>
      </c>
      <c r="L686" s="39" t="s">
        <v>2414</v>
      </c>
      <c r="M686" s="39" t="s">
        <v>2414</v>
      </c>
      <c r="N686" s="39" t="s">
        <v>2414</v>
      </c>
      <c r="O686" s="39" t="s">
        <v>2414</v>
      </c>
      <c r="P686" s="39">
        <v>2</v>
      </c>
      <c r="Q686" s="39">
        <v>3</v>
      </c>
      <c r="R686" s="39">
        <v>4</v>
      </c>
      <c r="S686" s="39">
        <v>36</v>
      </c>
      <c r="T686" s="39">
        <v>35</v>
      </c>
      <c r="U686" s="39">
        <v>3</v>
      </c>
      <c r="V686" s="39">
        <v>11</v>
      </c>
      <c r="W686" s="39">
        <v>7</v>
      </c>
      <c r="X686" s="39" t="s">
        <v>2414</v>
      </c>
      <c r="Y686" s="39" t="s">
        <v>2414</v>
      </c>
      <c r="Z686" s="39">
        <v>0</v>
      </c>
    </row>
    <row r="687" spans="1:26">
      <c r="A687" s="40">
        <v>40940</v>
      </c>
      <c r="B687" s="39" t="s">
        <v>2343</v>
      </c>
      <c r="C687" s="39" t="s">
        <v>2409</v>
      </c>
      <c r="D687" s="39" t="s">
        <v>2403</v>
      </c>
      <c r="E687" s="39" t="s">
        <v>1550</v>
      </c>
      <c r="F687" s="39">
        <v>223</v>
      </c>
      <c r="G687" s="39">
        <v>80</v>
      </c>
      <c r="H687" s="39">
        <v>37</v>
      </c>
      <c r="I687" s="39" t="s">
        <v>2416</v>
      </c>
      <c r="J687" s="39">
        <v>65</v>
      </c>
      <c r="K687" s="39" t="s">
        <v>2414</v>
      </c>
      <c r="L687" s="39" t="s">
        <v>2414</v>
      </c>
      <c r="M687" s="39" t="s">
        <v>2414</v>
      </c>
      <c r="N687" s="39" t="s">
        <v>2414</v>
      </c>
      <c r="O687" s="39" t="s">
        <v>2414</v>
      </c>
      <c r="P687" s="39">
        <v>4</v>
      </c>
      <c r="Q687" s="39">
        <v>4</v>
      </c>
      <c r="R687" s="39">
        <v>11</v>
      </c>
      <c r="S687" s="39">
        <v>6</v>
      </c>
      <c r="T687" s="39">
        <v>6</v>
      </c>
      <c r="U687" s="39">
        <v>5</v>
      </c>
      <c r="V687" s="39">
        <v>3</v>
      </c>
      <c r="W687" s="39">
        <v>0</v>
      </c>
      <c r="X687" s="39" t="s">
        <v>2414</v>
      </c>
      <c r="Y687" s="39" t="s">
        <v>2414</v>
      </c>
      <c r="Z687" s="39">
        <v>4</v>
      </c>
    </row>
    <row r="688" spans="1:26">
      <c r="A688" s="40">
        <v>40940</v>
      </c>
      <c r="B688" s="39" t="s">
        <v>2343</v>
      </c>
      <c r="C688" s="39" t="s">
        <v>2409</v>
      </c>
      <c r="D688" s="39" t="s">
        <v>2403</v>
      </c>
      <c r="E688" s="39" t="s">
        <v>2420</v>
      </c>
      <c r="F688" s="39">
        <v>3332</v>
      </c>
      <c r="G688" s="39">
        <v>1954</v>
      </c>
      <c r="H688" s="39">
        <v>381</v>
      </c>
      <c r="I688" s="39" t="s">
        <v>2414</v>
      </c>
      <c r="J688" s="39">
        <v>639</v>
      </c>
      <c r="K688" s="39" t="s">
        <v>2414</v>
      </c>
      <c r="L688" s="39" t="s">
        <v>2414</v>
      </c>
      <c r="M688" s="39" t="s">
        <v>2414</v>
      </c>
      <c r="N688" s="39" t="s">
        <v>2414</v>
      </c>
      <c r="O688" s="39" t="s">
        <v>2414</v>
      </c>
      <c r="P688" s="39">
        <v>48</v>
      </c>
      <c r="Q688" s="39">
        <v>43</v>
      </c>
      <c r="R688" s="39">
        <v>117</v>
      </c>
      <c r="S688" s="39">
        <v>37</v>
      </c>
      <c r="T688" s="39">
        <v>52</v>
      </c>
      <c r="U688" s="39">
        <v>52</v>
      </c>
      <c r="V688" s="39">
        <v>18</v>
      </c>
      <c r="W688" s="39">
        <v>0</v>
      </c>
      <c r="X688" s="39" t="s">
        <v>2414</v>
      </c>
      <c r="Y688" s="39" t="s">
        <v>2414</v>
      </c>
      <c r="Z688" s="39">
        <v>44</v>
      </c>
    </row>
    <row r="689" spans="1:26">
      <c r="A689" s="40">
        <v>40940</v>
      </c>
      <c r="B689" s="39" t="s">
        <v>2343</v>
      </c>
      <c r="C689" s="39" t="s">
        <v>2409</v>
      </c>
      <c r="D689" s="39" t="s">
        <v>2403</v>
      </c>
      <c r="E689" s="39" t="s">
        <v>2421</v>
      </c>
      <c r="F689" s="39">
        <v>2045</v>
      </c>
      <c r="G689" s="39">
        <v>1360</v>
      </c>
      <c r="H689" s="39">
        <v>198</v>
      </c>
      <c r="I689" s="39" t="s">
        <v>2416</v>
      </c>
      <c r="J689" s="39">
        <v>293</v>
      </c>
      <c r="K689" s="39" t="s">
        <v>2414</v>
      </c>
      <c r="L689" s="39" t="s">
        <v>2414</v>
      </c>
      <c r="M689" s="39" t="s">
        <v>2414</v>
      </c>
      <c r="N689" s="39" t="s">
        <v>2414</v>
      </c>
      <c r="O689" s="39" t="s">
        <v>2414</v>
      </c>
      <c r="P689" s="39">
        <v>12</v>
      </c>
      <c r="Q689" s="39">
        <v>21</v>
      </c>
      <c r="R689" s="39">
        <v>55</v>
      </c>
      <c r="S689" s="39">
        <v>24</v>
      </c>
      <c r="T689" s="39">
        <v>20</v>
      </c>
      <c r="U689" s="39">
        <v>32</v>
      </c>
      <c r="V689" s="39">
        <v>15</v>
      </c>
      <c r="W689" s="39">
        <v>0</v>
      </c>
      <c r="X689" s="39" t="s">
        <v>2414</v>
      </c>
      <c r="Y689" s="39" t="s">
        <v>2414</v>
      </c>
      <c r="Z689" s="39">
        <v>23</v>
      </c>
    </row>
    <row r="690" spans="1:26">
      <c r="A690" s="40">
        <v>40940</v>
      </c>
      <c r="B690" s="39" t="s">
        <v>2343</v>
      </c>
      <c r="C690" s="39" t="s">
        <v>2409</v>
      </c>
      <c r="D690" s="39" t="s">
        <v>2403</v>
      </c>
      <c r="E690" s="39" t="s">
        <v>2422</v>
      </c>
      <c r="F690" s="39">
        <v>1272</v>
      </c>
      <c r="G690" s="39">
        <v>594</v>
      </c>
      <c r="H690" s="39">
        <v>183</v>
      </c>
      <c r="I690" s="39" t="s">
        <v>2414</v>
      </c>
      <c r="J690" s="39">
        <v>346</v>
      </c>
      <c r="K690" s="39" t="s">
        <v>2414</v>
      </c>
      <c r="L690" s="39" t="s">
        <v>2414</v>
      </c>
      <c r="M690" s="39" t="s">
        <v>2414</v>
      </c>
      <c r="N690" s="39" t="s">
        <v>2414</v>
      </c>
      <c r="O690" s="39" t="s">
        <v>2414</v>
      </c>
      <c r="P690" s="39">
        <v>36</v>
      </c>
      <c r="Q690" s="39">
        <v>22</v>
      </c>
      <c r="R690" s="39">
        <v>62</v>
      </c>
      <c r="S690" s="39">
        <v>13</v>
      </c>
      <c r="T690" s="39">
        <v>32</v>
      </c>
      <c r="U690" s="39">
        <v>20</v>
      </c>
      <c r="V690" s="39">
        <v>3</v>
      </c>
      <c r="W690" s="39">
        <v>0</v>
      </c>
      <c r="X690" s="39" t="s">
        <v>2414</v>
      </c>
      <c r="Y690" s="39" t="s">
        <v>2414</v>
      </c>
      <c r="Z690" s="39">
        <v>6</v>
      </c>
    </row>
    <row r="691" spans="1:26">
      <c r="A691" s="40">
        <v>40940</v>
      </c>
      <c r="B691" s="39" t="s">
        <v>2343</v>
      </c>
      <c r="C691" s="39" t="s">
        <v>2409</v>
      </c>
      <c r="D691" s="39" t="s">
        <v>2410</v>
      </c>
      <c r="E691" s="39" t="s">
        <v>1550</v>
      </c>
      <c r="F691" s="39">
        <v>3</v>
      </c>
      <c r="G691" s="39">
        <v>1</v>
      </c>
      <c r="H691" s="39">
        <v>0</v>
      </c>
      <c r="I691" s="39" t="s">
        <v>2416</v>
      </c>
      <c r="J691" s="39">
        <v>64</v>
      </c>
      <c r="K691" s="39" t="s">
        <v>2414</v>
      </c>
      <c r="L691" s="39" t="s">
        <v>2414</v>
      </c>
      <c r="M691" s="39" t="s">
        <v>2414</v>
      </c>
      <c r="N691" s="39" t="s">
        <v>2414</v>
      </c>
      <c r="O691" s="39" t="s">
        <v>2414</v>
      </c>
      <c r="P691" s="39">
        <v>3</v>
      </c>
      <c r="Q691" s="39">
        <v>4</v>
      </c>
      <c r="R691" s="39">
        <v>11</v>
      </c>
      <c r="S691" s="39">
        <v>6</v>
      </c>
      <c r="T691" s="39">
        <v>6</v>
      </c>
      <c r="U691" s="39">
        <v>5</v>
      </c>
      <c r="V691" s="39">
        <v>3</v>
      </c>
      <c r="W691" s="39">
        <v>0</v>
      </c>
      <c r="X691" s="39" t="s">
        <v>2414</v>
      </c>
      <c r="Y691" s="39" t="s">
        <v>2414</v>
      </c>
      <c r="Z691" s="39">
        <v>4</v>
      </c>
    </row>
    <row r="692" spans="1:26">
      <c r="A692" s="40">
        <v>40940</v>
      </c>
      <c r="B692" s="39" t="s">
        <v>2343</v>
      </c>
      <c r="C692" s="39" t="s">
        <v>2409</v>
      </c>
      <c r="D692" s="39" t="s">
        <v>2410</v>
      </c>
      <c r="E692" s="39" t="s">
        <v>2420</v>
      </c>
      <c r="F692" s="39">
        <v>57</v>
      </c>
      <c r="G692" s="39">
        <v>4</v>
      </c>
      <c r="H692" s="39">
        <v>0</v>
      </c>
      <c r="I692" s="39" t="s">
        <v>2414</v>
      </c>
      <c r="J692" s="39">
        <v>618</v>
      </c>
      <c r="K692" s="39" t="s">
        <v>2414</v>
      </c>
      <c r="L692" s="39" t="s">
        <v>2414</v>
      </c>
      <c r="M692" s="39" t="s">
        <v>2414</v>
      </c>
      <c r="N692" s="39" t="s">
        <v>2414</v>
      </c>
      <c r="O692" s="39" t="s">
        <v>2414</v>
      </c>
      <c r="P692" s="39">
        <v>16</v>
      </c>
      <c r="Q692" s="39">
        <v>43</v>
      </c>
      <c r="R692" s="39">
        <v>117</v>
      </c>
      <c r="S692" s="39">
        <v>37</v>
      </c>
      <c r="T692" s="39">
        <v>52</v>
      </c>
      <c r="U692" s="39">
        <v>52</v>
      </c>
      <c r="V692" s="39">
        <v>18</v>
      </c>
      <c r="W692" s="39">
        <v>0</v>
      </c>
      <c r="X692" s="39" t="s">
        <v>2414</v>
      </c>
      <c r="Y692" s="39" t="s">
        <v>2414</v>
      </c>
      <c r="Z692" s="39">
        <v>44</v>
      </c>
    </row>
    <row r="693" spans="1:26">
      <c r="A693" s="40">
        <v>40940</v>
      </c>
      <c r="B693" s="39" t="s">
        <v>2343</v>
      </c>
      <c r="C693" s="39" t="s">
        <v>2409</v>
      </c>
      <c r="D693" s="39" t="s">
        <v>2410</v>
      </c>
      <c r="E693" s="39" t="s">
        <v>2421</v>
      </c>
      <c r="F693" s="39">
        <v>8</v>
      </c>
      <c r="G693" s="39">
        <v>0</v>
      </c>
      <c r="H693" s="39">
        <v>0</v>
      </c>
      <c r="I693" s="39" t="s">
        <v>2416</v>
      </c>
      <c r="J693" s="39">
        <v>292</v>
      </c>
      <c r="K693" s="39" t="s">
        <v>2414</v>
      </c>
      <c r="L693" s="39" t="s">
        <v>2414</v>
      </c>
      <c r="M693" s="39" t="s">
        <v>2414</v>
      </c>
      <c r="N693" s="39" t="s">
        <v>2414</v>
      </c>
      <c r="O693" s="39" t="s">
        <v>2414</v>
      </c>
      <c r="P693" s="39">
        <v>5</v>
      </c>
      <c r="Q693" s="39">
        <v>21</v>
      </c>
      <c r="R693" s="39">
        <v>55</v>
      </c>
      <c r="S693" s="39">
        <v>24</v>
      </c>
      <c r="T693" s="39">
        <v>20</v>
      </c>
      <c r="U693" s="39">
        <v>32</v>
      </c>
      <c r="V693" s="39">
        <v>15</v>
      </c>
      <c r="W693" s="39">
        <v>0</v>
      </c>
      <c r="X693" s="39" t="s">
        <v>2414</v>
      </c>
      <c r="Y693" s="39" t="s">
        <v>2414</v>
      </c>
      <c r="Z693" s="39">
        <v>23</v>
      </c>
    </row>
    <row r="694" spans="1:26">
      <c r="A694" s="40">
        <v>40940</v>
      </c>
      <c r="B694" s="39" t="s">
        <v>2343</v>
      </c>
      <c r="C694" s="39" t="s">
        <v>2409</v>
      </c>
      <c r="D694" s="39" t="s">
        <v>2410</v>
      </c>
      <c r="E694" s="39" t="s">
        <v>2422</v>
      </c>
      <c r="F694" s="39">
        <v>49</v>
      </c>
      <c r="G694" s="39">
        <v>4</v>
      </c>
      <c r="H694" s="39">
        <v>0</v>
      </c>
      <c r="I694" s="39" t="s">
        <v>2414</v>
      </c>
      <c r="J694" s="39">
        <v>326</v>
      </c>
      <c r="K694" s="39" t="s">
        <v>2414</v>
      </c>
      <c r="L694" s="39" t="s">
        <v>2414</v>
      </c>
      <c r="M694" s="39" t="s">
        <v>2414</v>
      </c>
      <c r="N694" s="39" t="s">
        <v>2414</v>
      </c>
      <c r="O694" s="39" t="s">
        <v>2414</v>
      </c>
      <c r="P694" s="39">
        <v>11</v>
      </c>
      <c r="Q694" s="39">
        <v>22</v>
      </c>
      <c r="R694" s="39">
        <v>62</v>
      </c>
      <c r="S694" s="39">
        <v>13</v>
      </c>
      <c r="T694" s="39">
        <v>32</v>
      </c>
      <c r="U694" s="39">
        <v>20</v>
      </c>
      <c r="V694" s="39">
        <v>3</v>
      </c>
      <c r="W694" s="39">
        <v>0</v>
      </c>
      <c r="X694" s="39" t="s">
        <v>2414</v>
      </c>
      <c r="Y694" s="39" t="s">
        <v>2414</v>
      </c>
      <c r="Z694" s="39">
        <v>6</v>
      </c>
    </row>
    <row r="695" spans="1:26">
      <c r="A695" s="40">
        <v>40940</v>
      </c>
      <c r="B695" s="39" t="s">
        <v>2343</v>
      </c>
      <c r="C695" s="39" t="s">
        <v>2409</v>
      </c>
      <c r="D695" s="39" t="s">
        <v>2411</v>
      </c>
      <c r="E695" s="39" t="s">
        <v>1550</v>
      </c>
      <c r="F695" s="39">
        <v>0</v>
      </c>
      <c r="G695" s="39">
        <v>0</v>
      </c>
      <c r="H695" s="39">
        <v>0</v>
      </c>
      <c r="I695" s="39" t="s">
        <v>2416</v>
      </c>
      <c r="J695" s="39">
        <v>1</v>
      </c>
      <c r="K695" s="39" t="s">
        <v>2414</v>
      </c>
      <c r="L695" s="39" t="s">
        <v>2414</v>
      </c>
      <c r="M695" s="39" t="s">
        <v>2414</v>
      </c>
      <c r="N695" s="39" t="s">
        <v>2414</v>
      </c>
      <c r="O695" s="39" t="s">
        <v>2414</v>
      </c>
      <c r="P695" s="39">
        <v>1</v>
      </c>
      <c r="Q695" s="39">
        <v>0</v>
      </c>
      <c r="R695" s="39">
        <v>0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 t="s">
        <v>2414</v>
      </c>
      <c r="Y695" s="39" t="s">
        <v>2414</v>
      </c>
      <c r="Z695" s="39">
        <v>0</v>
      </c>
    </row>
    <row r="696" spans="1:26">
      <c r="A696" s="40">
        <v>40940</v>
      </c>
      <c r="B696" s="39" t="s">
        <v>2343</v>
      </c>
      <c r="C696" s="39" t="s">
        <v>2409</v>
      </c>
      <c r="D696" s="39" t="s">
        <v>2411</v>
      </c>
      <c r="E696" s="39" t="s">
        <v>2420</v>
      </c>
      <c r="F696" s="39">
        <v>0</v>
      </c>
      <c r="G696" s="39">
        <v>0</v>
      </c>
      <c r="H696" s="39">
        <v>0</v>
      </c>
      <c r="I696" s="39" t="s">
        <v>2414</v>
      </c>
      <c r="J696" s="39">
        <v>21</v>
      </c>
      <c r="K696" s="39" t="s">
        <v>2414</v>
      </c>
      <c r="L696" s="39" t="s">
        <v>2414</v>
      </c>
      <c r="M696" s="39" t="s">
        <v>2414</v>
      </c>
      <c r="N696" s="39" t="s">
        <v>2414</v>
      </c>
      <c r="O696" s="39" t="s">
        <v>2414</v>
      </c>
      <c r="P696" s="39">
        <v>32</v>
      </c>
      <c r="Q696" s="39">
        <v>0</v>
      </c>
      <c r="R696" s="39">
        <v>0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 t="s">
        <v>2414</v>
      </c>
      <c r="Y696" s="39" t="s">
        <v>2414</v>
      </c>
      <c r="Z696" s="39">
        <v>0</v>
      </c>
    </row>
    <row r="697" spans="1:26">
      <c r="A697" s="40">
        <v>40940</v>
      </c>
      <c r="B697" s="39" t="s">
        <v>2343</v>
      </c>
      <c r="C697" s="39" t="s">
        <v>2409</v>
      </c>
      <c r="D697" s="39" t="s">
        <v>2411</v>
      </c>
      <c r="E697" s="39" t="s">
        <v>2421</v>
      </c>
      <c r="F697" s="39">
        <v>0</v>
      </c>
      <c r="G697" s="39">
        <v>0</v>
      </c>
      <c r="H697" s="39">
        <v>0</v>
      </c>
      <c r="I697" s="39" t="s">
        <v>2416</v>
      </c>
      <c r="J697" s="39">
        <v>1</v>
      </c>
      <c r="K697" s="39" t="s">
        <v>2414</v>
      </c>
      <c r="L697" s="39" t="s">
        <v>2414</v>
      </c>
      <c r="M697" s="39" t="s">
        <v>2414</v>
      </c>
      <c r="N697" s="39" t="s">
        <v>2414</v>
      </c>
      <c r="O697" s="39" t="s">
        <v>2414</v>
      </c>
      <c r="P697" s="39">
        <v>7</v>
      </c>
      <c r="Q697" s="39">
        <v>0</v>
      </c>
      <c r="R697" s="39">
        <v>0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 t="s">
        <v>2414</v>
      </c>
      <c r="Y697" s="39" t="s">
        <v>2414</v>
      </c>
      <c r="Z697" s="39">
        <v>0</v>
      </c>
    </row>
    <row r="698" spans="1:26">
      <c r="A698" s="40">
        <v>40940</v>
      </c>
      <c r="B698" s="39" t="s">
        <v>2343</v>
      </c>
      <c r="C698" s="39" t="s">
        <v>2409</v>
      </c>
      <c r="D698" s="39" t="s">
        <v>2411</v>
      </c>
      <c r="E698" s="39" t="s">
        <v>2422</v>
      </c>
      <c r="F698" s="39">
        <v>0</v>
      </c>
      <c r="G698" s="39">
        <v>0</v>
      </c>
      <c r="H698" s="39">
        <v>0</v>
      </c>
      <c r="I698" s="39" t="s">
        <v>2414</v>
      </c>
      <c r="J698" s="39">
        <v>20</v>
      </c>
      <c r="K698" s="39" t="s">
        <v>2414</v>
      </c>
      <c r="L698" s="39" t="s">
        <v>2414</v>
      </c>
      <c r="M698" s="39" t="s">
        <v>2414</v>
      </c>
      <c r="N698" s="39" t="s">
        <v>2414</v>
      </c>
      <c r="O698" s="39" t="s">
        <v>2414</v>
      </c>
      <c r="P698" s="39">
        <v>25</v>
      </c>
      <c r="Q698" s="39">
        <v>0</v>
      </c>
      <c r="R698" s="39">
        <v>0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 t="s">
        <v>2414</v>
      </c>
      <c r="Y698" s="39" t="s">
        <v>2414</v>
      </c>
      <c r="Z698" s="39">
        <v>0</v>
      </c>
    </row>
    <row r="699" spans="1:26">
      <c r="A699" s="40">
        <v>40940</v>
      </c>
      <c r="B699" s="39" t="s">
        <v>2343</v>
      </c>
      <c r="C699" s="39" t="s">
        <v>1523</v>
      </c>
      <c r="D699" s="39" t="s">
        <v>2403</v>
      </c>
      <c r="E699" s="39" t="s">
        <v>1550</v>
      </c>
      <c r="F699" s="39">
        <v>6</v>
      </c>
      <c r="G699" s="39">
        <v>2</v>
      </c>
      <c r="H699" s="39">
        <v>2</v>
      </c>
      <c r="I699" s="39" t="s">
        <v>2416</v>
      </c>
      <c r="J699" s="39">
        <v>0</v>
      </c>
      <c r="K699" s="39" t="s">
        <v>2414</v>
      </c>
      <c r="L699" s="39" t="s">
        <v>2414</v>
      </c>
      <c r="M699" s="39" t="s">
        <v>2414</v>
      </c>
      <c r="N699" s="39" t="s">
        <v>2414</v>
      </c>
      <c r="O699" s="39" t="s">
        <v>2414</v>
      </c>
      <c r="P699" s="39">
        <v>0</v>
      </c>
      <c r="Q699" s="39">
        <v>0</v>
      </c>
      <c r="R699" s="39">
        <v>0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 t="s">
        <v>2414</v>
      </c>
      <c r="Y699" s="39" t="s">
        <v>2414</v>
      </c>
      <c r="Z699" s="39">
        <v>0</v>
      </c>
    </row>
    <row r="700" spans="1:26">
      <c r="A700" s="40">
        <v>40940</v>
      </c>
      <c r="B700" s="39" t="s">
        <v>2343</v>
      </c>
      <c r="C700" s="39" t="s">
        <v>1523</v>
      </c>
      <c r="D700" s="39" t="s">
        <v>2403</v>
      </c>
      <c r="E700" s="39" t="s">
        <v>2420</v>
      </c>
      <c r="F700" s="39">
        <v>141</v>
      </c>
      <c r="G700" s="39">
        <v>37</v>
      </c>
      <c r="H700" s="39">
        <v>44</v>
      </c>
      <c r="I700" s="39" t="s">
        <v>2414</v>
      </c>
      <c r="J700" s="39">
        <v>0</v>
      </c>
      <c r="K700" s="39" t="s">
        <v>2414</v>
      </c>
      <c r="L700" s="39" t="s">
        <v>2414</v>
      </c>
      <c r="M700" s="39" t="s">
        <v>2414</v>
      </c>
      <c r="N700" s="39" t="s">
        <v>2414</v>
      </c>
      <c r="O700" s="39" t="s">
        <v>2414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 t="s">
        <v>2414</v>
      </c>
      <c r="Y700" s="39" t="s">
        <v>2414</v>
      </c>
      <c r="Z700" s="39">
        <v>0</v>
      </c>
    </row>
    <row r="701" spans="1:26">
      <c r="A701" s="40">
        <v>40940</v>
      </c>
      <c r="B701" s="39" t="s">
        <v>2343</v>
      </c>
      <c r="C701" s="39" t="s">
        <v>1523</v>
      </c>
      <c r="D701" s="39" t="s">
        <v>2403</v>
      </c>
      <c r="E701" s="39" t="s">
        <v>2421</v>
      </c>
      <c r="F701" s="39">
        <v>32</v>
      </c>
      <c r="G701" s="39">
        <v>19</v>
      </c>
      <c r="H701" s="39">
        <v>3</v>
      </c>
      <c r="I701" s="39" t="s">
        <v>2416</v>
      </c>
      <c r="J701" s="39">
        <v>0</v>
      </c>
      <c r="K701" s="39" t="s">
        <v>2414</v>
      </c>
      <c r="L701" s="39" t="s">
        <v>2414</v>
      </c>
      <c r="M701" s="39" t="s">
        <v>2414</v>
      </c>
      <c r="N701" s="39" t="s">
        <v>2414</v>
      </c>
      <c r="O701" s="39" t="s">
        <v>2414</v>
      </c>
      <c r="P701" s="39">
        <v>0</v>
      </c>
      <c r="Q701" s="39">
        <v>0</v>
      </c>
      <c r="R701" s="39">
        <v>0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 t="s">
        <v>2414</v>
      </c>
      <c r="Y701" s="39" t="s">
        <v>2414</v>
      </c>
      <c r="Z701" s="39">
        <v>0</v>
      </c>
    </row>
    <row r="702" spans="1:26">
      <c r="A702" s="40">
        <v>40940</v>
      </c>
      <c r="B702" s="39" t="s">
        <v>2343</v>
      </c>
      <c r="C702" s="39" t="s">
        <v>1523</v>
      </c>
      <c r="D702" s="39" t="s">
        <v>2403</v>
      </c>
      <c r="E702" s="39" t="s">
        <v>2422</v>
      </c>
      <c r="F702" s="39">
        <v>109</v>
      </c>
      <c r="G702" s="39">
        <v>18</v>
      </c>
      <c r="H702" s="39">
        <v>41</v>
      </c>
      <c r="I702" s="39" t="s">
        <v>2414</v>
      </c>
      <c r="J702" s="39">
        <v>0</v>
      </c>
      <c r="K702" s="39" t="s">
        <v>2414</v>
      </c>
      <c r="L702" s="39" t="s">
        <v>2414</v>
      </c>
      <c r="M702" s="39" t="s">
        <v>2414</v>
      </c>
      <c r="N702" s="39" t="s">
        <v>2414</v>
      </c>
      <c r="O702" s="39" t="s">
        <v>2414</v>
      </c>
      <c r="P702" s="39">
        <v>0</v>
      </c>
      <c r="Q702" s="39">
        <v>0</v>
      </c>
      <c r="R702" s="39">
        <v>0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 t="s">
        <v>2414</v>
      </c>
      <c r="Y702" s="39" t="s">
        <v>2414</v>
      </c>
      <c r="Z702" s="39">
        <v>0</v>
      </c>
    </row>
    <row r="703" spans="1:26">
      <c r="A703" s="40">
        <v>40940</v>
      </c>
      <c r="B703" s="39" t="s">
        <v>2345</v>
      </c>
      <c r="C703" s="39" t="s">
        <v>2407</v>
      </c>
      <c r="D703" s="39" t="s">
        <v>2403</v>
      </c>
      <c r="E703" s="39" t="s">
        <v>1550</v>
      </c>
      <c r="F703" s="39">
        <v>0</v>
      </c>
      <c r="G703" s="39">
        <v>0</v>
      </c>
      <c r="H703" s="39">
        <v>0</v>
      </c>
      <c r="I703" s="39" t="s">
        <v>2416</v>
      </c>
      <c r="J703" s="39">
        <v>1</v>
      </c>
      <c r="K703" s="39" t="s">
        <v>2414</v>
      </c>
      <c r="L703" s="39" t="s">
        <v>2414</v>
      </c>
      <c r="M703" s="39" t="s">
        <v>2414</v>
      </c>
      <c r="N703" s="39" t="s">
        <v>2414</v>
      </c>
      <c r="O703" s="39" t="s">
        <v>2414</v>
      </c>
      <c r="P703" s="39">
        <v>0</v>
      </c>
      <c r="Q703" s="39">
        <v>0</v>
      </c>
      <c r="R703" s="39">
        <v>0</v>
      </c>
      <c r="S703" s="39">
        <v>1</v>
      </c>
      <c r="T703" s="39">
        <v>0</v>
      </c>
      <c r="U703" s="39">
        <v>0</v>
      </c>
      <c r="V703" s="39">
        <v>0</v>
      </c>
      <c r="W703" s="39">
        <v>0</v>
      </c>
      <c r="X703" s="39" t="s">
        <v>2414</v>
      </c>
      <c r="Y703" s="39" t="s">
        <v>2414</v>
      </c>
      <c r="Z703" s="39">
        <v>0</v>
      </c>
    </row>
    <row r="704" spans="1:26">
      <c r="A704" s="40">
        <v>40940</v>
      </c>
      <c r="B704" s="39" t="s">
        <v>2345</v>
      </c>
      <c r="C704" s="39" t="s">
        <v>2407</v>
      </c>
      <c r="D704" s="39" t="s">
        <v>2403</v>
      </c>
      <c r="E704" s="39" t="s">
        <v>2420</v>
      </c>
      <c r="F704" s="39">
        <v>0</v>
      </c>
      <c r="G704" s="39">
        <v>0</v>
      </c>
      <c r="H704" s="39">
        <v>0</v>
      </c>
      <c r="I704" s="39" t="s">
        <v>2414</v>
      </c>
      <c r="J704" s="39">
        <v>47</v>
      </c>
      <c r="K704" s="39" t="s">
        <v>2414</v>
      </c>
      <c r="L704" s="39" t="s">
        <v>2414</v>
      </c>
      <c r="M704" s="39" t="s">
        <v>2414</v>
      </c>
      <c r="N704" s="39" t="s">
        <v>2414</v>
      </c>
      <c r="O704" s="39" t="s">
        <v>2414</v>
      </c>
      <c r="P704" s="39">
        <v>0</v>
      </c>
      <c r="Q704" s="39">
        <v>0</v>
      </c>
      <c r="R704" s="39">
        <v>0</v>
      </c>
      <c r="S704" s="39">
        <v>13</v>
      </c>
      <c r="T704" s="39">
        <v>0</v>
      </c>
      <c r="U704" s="39">
        <v>0</v>
      </c>
      <c r="V704" s="39">
        <v>0</v>
      </c>
      <c r="W704" s="39">
        <v>0</v>
      </c>
      <c r="X704" s="39" t="s">
        <v>2414</v>
      </c>
      <c r="Y704" s="39" t="s">
        <v>2414</v>
      </c>
      <c r="Z704" s="39">
        <v>0</v>
      </c>
    </row>
    <row r="705" spans="1:26">
      <c r="A705" s="40">
        <v>40940</v>
      </c>
      <c r="B705" s="39" t="s">
        <v>2345</v>
      </c>
      <c r="C705" s="39" t="s">
        <v>2407</v>
      </c>
      <c r="D705" s="39" t="s">
        <v>2403</v>
      </c>
      <c r="E705" s="39" t="s">
        <v>2421</v>
      </c>
      <c r="F705" s="39">
        <v>0</v>
      </c>
      <c r="G705" s="39">
        <v>0</v>
      </c>
      <c r="H705" s="39">
        <v>0</v>
      </c>
      <c r="I705" s="39" t="s">
        <v>2416</v>
      </c>
      <c r="J705" s="39">
        <v>3</v>
      </c>
      <c r="K705" s="39" t="s">
        <v>2414</v>
      </c>
      <c r="L705" s="39" t="s">
        <v>2414</v>
      </c>
      <c r="M705" s="39" t="s">
        <v>2414</v>
      </c>
      <c r="N705" s="39" t="s">
        <v>2414</v>
      </c>
      <c r="O705" s="39" t="s">
        <v>2414</v>
      </c>
      <c r="P705" s="39">
        <v>0</v>
      </c>
      <c r="Q705" s="39">
        <v>0</v>
      </c>
      <c r="R705" s="39">
        <v>0</v>
      </c>
      <c r="S705" s="39">
        <v>7</v>
      </c>
      <c r="T705" s="39">
        <v>0</v>
      </c>
      <c r="U705" s="39">
        <v>0</v>
      </c>
      <c r="V705" s="39">
        <v>0</v>
      </c>
      <c r="W705" s="39">
        <v>0</v>
      </c>
      <c r="X705" s="39" t="s">
        <v>2414</v>
      </c>
      <c r="Y705" s="39" t="s">
        <v>2414</v>
      </c>
      <c r="Z705" s="39">
        <v>0</v>
      </c>
    </row>
    <row r="706" spans="1:26">
      <c r="A706" s="40">
        <v>40940</v>
      </c>
      <c r="B706" s="39" t="s">
        <v>2345</v>
      </c>
      <c r="C706" s="39" t="s">
        <v>2407</v>
      </c>
      <c r="D706" s="39" t="s">
        <v>2403</v>
      </c>
      <c r="E706" s="39" t="s">
        <v>2422</v>
      </c>
      <c r="F706" s="39">
        <v>0</v>
      </c>
      <c r="G706" s="39">
        <v>0</v>
      </c>
      <c r="H706" s="39">
        <v>0</v>
      </c>
      <c r="I706" s="39" t="s">
        <v>2414</v>
      </c>
      <c r="J706" s="39">
        <v>44</v>
      </c>
      <c r="K706" s="39" t="s">
        <v>2414</v>
      </c>
      <c r="L706" s="39" t="s">
        <v>2414</v>
      </c>
      <c r="M706" s="39" t="s">
        <v>2414</v>
      </c>
      <c r="N706" s="39" t="s">
        <v>2414</v>
      </c>
      <c r="O706" s="39" t="s">
        <v>2414</v>
      </c>
      <c r="P706" s="39">
        <v>0</v>
      </c>
      <c r="Q706" s="39">
        <v>0</v>
      </c>
      <c r="R706" s="39">
        <v>0</v>
      </c>
      <c r="S706" s="39">
        <v>6</v>
      </c>
      <c r="T706" s="39">
        <v>0</v>
      </c>
      <c r="U706" s="39">
        <v>0</v>
      </c>
      <c r="V706" s="39">
        <v>0</v>
      </c>
      <c r="W706" s="39">
        <v>0</v>
      </c>
      <c r="X706" s="39" t="s">
        <v>2414</v>
      </c>
      <c r="Y706" s="39" t="s">
        <v>2414</v>
      </c>
      <c r="Z706" s="39">
        <v>0</v>
      </c>
    </row>
    <row r="707" spans="1:26">
      <c r="A707" s="40">
        <v>40940</v>
      </c>
      <c r="B707" s="39" t="s">
        <v>2345</v>
      </c>
      <c r="C707" s="39" t="s">
        <v>2408</v>
      </c>
      <c r="D707" s="39" t="s">
        <v>2403</v>
      </c>
      <c r="E707" s="39" t="s">
        <v>1550</v>
      </c>
      <c r="F707" s="39">
        <v>6</v>
      </c>
      <c r="G707" s="39">
        <v>2</v>
      </c>
      <c r="H707" s="39">
        <v>2</v>
      </c>
      <c r="I707" s="39" t="s">
        <v>2416</v>
      </c>
      <c r="J707" s="39">
        <v>0</v>
      </c>
      <c r="K707" s="39" t="s">
        <v>2414</v>
      </c>
      <c r="L707" s="39" t="s">
        <v>2414</v>
      </c>
      <c r="M707" s="39" t="s">
        <v>2414</v>
      </c>
      <c r="N707" s="39" t="s">
        <v>2414</v>
      </c>
      <c r="O707" s="39" t="s">
        <v>2414</v>
      </c>
      <c r="P707" s="39">
        <v>0</v>
      </c>
      <c r="Q707" s="39">
        <v>0</v>
      </c>
      <c r="R707" s="39">
        <v>0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 t="s">
        <v>2414</v>
      </c>
      <c r="Y707" s="39" t="s">
        <v>2414</v>
      </c>
      <c r="Z707" s="39">
        <v>0</v>
      </c>
    </row>
    <row r="708" spans="1:26">
      <c r="A708" s="40">
        <v>40940</v>
      </c>
      <c r="B708" s="39" t="s">
        <v>2345</v>
      </c>
      <c r="C708" s="39" t="s">
        <v>2408</v>
      </c>
      <c r="D708" s="39" t="s">
        <v>2403</v>
      </c>
      <c r="E708" s="39" t="s">
        <v>2420</v>
      </c>
      <c r="F708" s="39">
        <v>141</v>
      </c>
      <c r="G708" s="39">
        <v>37</v>
      </c>
      <c r="H708" s="39">
        <v>44</v>
      </c>
      <c r="I708" s="39" t="s">
        <v>2414</v>
      </c>
      <c r="J708" s="39">
        <v>0</v>
      </c>
      <c r="K708" s="39" t="s">
        <v>2414</v>
      </c>
      <c r="L708" s="39" t="s">
        <v>2414</v>
      </c>
      <c r="M708" s="39" t="s">
        <v>2414</v>
      </c>
      <c r="N708" s="39" t="s">
        <v>2414</v>
      </c>
      <c r="O708" s="39" t="s">
        <v>2414</v>
      </c>
      <c r="P708" s="39">
        <v>0</v>
      </c>
      <c r="Q708" s="39">
        <v>0</v>
      </c>
      <c r="R708" s="39">
        <v>0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 t="s">
        <v>2414</v>
      </c>
      <c r="Y708" s="39" t="s">
        <v>2414</v>
      </c>
      <c r="Z708" s="39">
        <v>0</v>
      </c>
    </row>
    <row r="709" spans="1:26">
      <c r="A709" s="40">
        <v>40940</v>
      </c>
      <c r="B709" s="39" t="s">
        <v>2345</v>
      </c>
      <c r="C709" s="39" t="s">
        <v>2408</v>
      </c>
      <c r="D709" s="39" t="s">
        <v>2403</v>
      </c>
      <c r="E709" s="39" t="s">
        <v>2421</v>
      </c>
      <c r="F709" s="39">
        <v>32</v>
      </c>
      <c r="G709" s="39">
        <v>19</v>
      </c>
      <c r="H709" s="39">
        <v>3</v>
      </c>
      <c r="I709" s="39" t="s">
        <v>2416</v>
      </c>
      <c r="J709" s="39">
        <v>0</v>
      </c>
      <c r="K709" s="39" t="s">
        <v>2414</v>
      </c>
      <c r="L709" s="39" t="s">
        <v>2414</v>
      </c>
      <c r="M709" s="39" t="s">
        <v>2414</v>
      </c>
      <c r="N709" s="39" t="s">
        <v>2414</v>
      </c>
      <c r="O709" s="39" t="s">
        <v>2414</v>
      </c>
      <c r="P709" s="39">
        <v>0</v>
      </c>
      <c r="Q709" s="39">
        <v>0</v>
      </c>
      <c r="R709" s="39">
        <v>0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 t="s">
        <v>2414</v>
      </c>
      <c r="Y709" s="39" t="s">
        <v>2414</v>
      </c>
      <c r="Z709" s="39">
        <v>0</v>
      </c>
    </row>
    <row r="710" spans="1:26">
      <c r="A710" s="40">
        <v>40940</v>
      </c>
      <c r="B710" s="39" t="s">
        <v>2345</v>
      </c>
      <c r="C710" s="39" t="s">
        <v>2408</v>
      </c>
      <c r="D710" s="39" t="s">
        <v>2403</v>
      </c>
      <c r="E710" s="39" t="s">
        <v>2422</v>
      </c>
      <c r="F710" s="39">
        <v>109</v>
      </c>
      <c r="G710" s="39">
        <v>18</v>
      </c>
      <c r="H710" s="39">
        <v>41</v>
      </c>
      <c r="I710" s="39" t="s">
        <v>2414</v>
      </c>
      <c r="J710" s="39">
        <v>0</v>
      </c>
      <c r="K710" s="39" t="s">
        <v>2414</v>
      </c>
      <c r="L710" s="39" t="s">
        <v>2414</v>
      </c>
      <c r="M710" s="39" t="s">
        <v>2414</v>
      </c>
      <c r="N710" s="39" t="s">
        <v>2414</v>
      </c>
      <c r="O710" s="39" t="s">
        <v>2414</v>
      </c>
      <c r="P710" s="39">
        <v>0</v>
      </c>
      <c r="Q710" s="39">
        <v>0</v>
      </c>
      <c r="R710" s="39">
        <v>0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 t="s">
        <v>2414</v>
      </c>
      <c r="Y710" s="39" t="s">
        <v>2414</v>
      </c>
      <c r="Z710" s="39">
        <v>0</v>
      </c>
    </row>
    <row r="711" spans="1:26">
      <c r="A711" s="40">
        <v>40940</v>
      </c>
      <c r="B711" s="39" t="s">
        <v>2345</v>
      </c>
      <c r="C711" s="39" t="s">
        <v>2409</v>
      </c>
      <c r="D711" s="39" t="s">
        <v>2403</v>
      </c>
      <c r="E711" s="39" t="s">
        <v>1550</v>
      </c>
      <c r="F711" s="39">
        <v>4</v>
      </c>
      <c r="G711" s="39">
        <v>1</v>
      </c>
      <c r="H711" s="39">
        <v>2</v>
      </c>
      <c r="I711" s="39" t="s">
        <v>2416</v>
      </c>
      <c r="J711" s="39">
        <v>1</v>
      </c>
      <c r="K711" s="39" t="s">
        <v>2414</v>
      </c>
      <c r="L711" s="39" t="s">
        <v>2414</v>
      </c>
      <c r="M711" s="39" t="s">
        <v>2414</v>
      </c>
      <c r="N711" s="39" t="s">
        <v>2414</v>
      </c>
      <c r="O711" s="39" t="s">
        <v>2414</v>
      </c>
      <c r="P711" s="39">
        <v>0</v>
      </c>
      <c r="Q711" s="39">
        <v>0</v>
      </c>
      <c r="R711" s="39">
        <v>0</v>
      </c>
      <c r="S711" s="39">
        <v>1</v>
      </c>
      <c r="T711" s="39">
        <v>0</v>
      </c>
      <c r="U711" s="39">
        <v>0</v>
      </c>
      <c r="V711" s="39">
        <v>0</v>
      </c>
      <c r="W711" s="39">
        <v>0</v>
      </c>
      <c r="X711" s="39" t="s">
        <v>2414</v>
      </c>
      <c r="Y711" s="39" t="s">
        <v>2414</v>
      </c>
      <c r="Z711" s="39">
        <v>0</v>
      </c>
    </row>
    <row r="712" spans="1:26">
      <c r="A712" s="40">
        <v>40940</v>
      </c>
      <c r="B712" s="39" t="s">
        <v>2345</v>
      </c>
      <c r="C712" s="39" t="s">
        <v>2409</v>
      </c>
      <c r="D712" s="39" t="s">
        <v>2403</v>
      </c>
      <c r="E712" s="39" t="s">
        <v>2420</v>
      </c>
      <c r="F712" s="39">
        <v>106</v>
      </c>
      <c r="G712" s="39">
        <v>15</v>
      </c>
      <c r="H712" s="39">
        <v>44</v>
      </c>
      <c r="I712" s="39" t="s">
        <v>2414</v>
      </c>
      <c r="J712" s="39">
        <v>47</v>
      </c>
      <c r="K712" s="39" t="s">
        <v>2414</v>
      </c>
      <c r="L712" s="39" t="s">
        <v>2414</v>
      </c>
      <c r="M712" s="39" t="s">
        <v>2414</v>
      </c>
      <c r="N712" s="39" t="s">
        <v>2414</v>
      </c>
      <c r="O712" s="39" t="s">
        <v>2414</v>
      </c>
      <c r="P712" s="39">
        <v>0</v>
      </c>
      <c r="Q712" s="39">
        <v>0</v>
      </c>
      <c r="R712" s="39">
        <v>0</v>
      </c>
      <c r="S712" s="39">
        <v>13</v>
      </c>
      <c r="T712" s="39">
        <v>0</v>
      </c>
      <c r="U712" s="39">
        <v>0</v>
      </c>
      <c r="V712" s="39">
        <v>0</v>
      </c>
      <c r="W712" s="39">
        <v>0</v>
      </c>
      <c r="X712" s="39" t="s">
        <v>2414</v>
      </c>
      <c r="Y712" s="39" t="s">
        <v>2414</v>
      </c>
      <c r="Z712" s="39">
        <v>0</v>
      </c>
    </row>
    <row r="713" spans="1:26">
      <c r="A713" s="40">
        <v>40940</v>
      </c>
      <c r="B713" s="39" t="s">
        <v>2345</v>
      </c>
      <c r="C713" s="39" t="s">
        <v>2409</v>
      </c>
      <c r="D713" s="39" t="s">
        <v>2403</v>
      </c>
      <c r="E713" s="39" t="s">
        <v>2421</v>
      </c>
      <c r="F713" s="39">
        <v>13</v>
      </c>
      <c r="G713" s="39">
        <v>7</v>
      </c>
      <c r="H713" s="39">
        <v>3</v>
      </c>
      <c r="I713" s="39" t="s">
        <v>2416</v>
      </c>
      <c r="J713" s="39">
        <v>3</v>
      </c>
      <c r="K713" s="39" t="s">
        <v>2414</v>
      </c>
      <c r="L713" s="39" t="s">
        <v>2414</v>
      </c>
      <c r="M713" s="39" t="s">
        <v>2414</v>
      </c>
      <c r="N713" s="39" t="s">
        <v>2414</v>
      </c>
      <c r="O713" s="39" t="s">
        <v>2414</v>
      </c>
      <c r="P713" s="39">
        <v>0</v>
      </c>
      <c r="Q713" s="39">
        <v>0</v>
      </c>
      <c r="R713" s="39">
        <v>0</v>
      </c>
      <c r="S713" s="39">
        <v>7</v>
      </c>
      <c r="T713" s="39">
        <v>0</v>
      </c>
      <c r="U713" s="39">
        <v>0</v>
      </c>
      <c r="V713" s="39">
        <v>0</v>
      </c>
      <c r="W713" s="39">
        <v>0</v>
      </c>
      <c r="X713" s="39" t="s">
        <v>2414</v>
      </c>
      <c r="Y713" s="39" t="s">
        <v>2414</v>
      </c>
      <c r="Z713" s="39">
        <v>0</v>
      </c>
    </row>
    <row r="714" spans="1:26">
      <c r="A714" s="40">
        <v>40940</v>
      </c>
      <c r="B714" s="39" t="s">
        <v>2345</v>
      </c>
      <c r="C714" s="39" t="s">
        <v>2409</v>
      </c>
      <c r="D714" s="39" t="s">
        <v>2403</v>
      </c>
      <c r="E714" s="39" t="s">
        <v>2422</v>
      </c>
      <c r="F714" s="39">
        <v>93</v>
      </c>
      <c r="G714" s="39">
        <v>8</v>
      </c>
      <c r="H714" s="39">
        <v>41</v>
      </c>
      <c r="I714" s="39" t="s">
        <v>2414</v>
      </c>
      <c r="J714" s="39">
        <v>44</v>
      </c>
      <c r="K714" s="39" t="s">
        <v>2414</v>
      </c>
      <c r="L714" s="39" t="s">
        <v>2414</v>
      </c>
      <c r="M714" s="39" t="s">
        <v>2414</v>
      </c>
      <c r="N714" s="39" t="s">
        <v>2414</v>
      </c>
      <c r="O714" s="39" t="s">
        <v>2414</v>
      </c>
      <c r="P714" s="39">
        <v>0</v>
      </c>
      <c r="Q714" s="39">
        <v>0</v>
      </c>
      <c r="R714" s="39">
        <v>0</v>
      </c>
      <c r="S714" s="39">
        <v>6</v>
      </c>
      <c r="T714" s="39">
        <v>0</v>
      </c>
      <c r="U714" s="39">
        <v>0</v>
      </c>
      <c r="V714" s="39">
        <v>0</v>
      </c>
      <c r="W714" s="39">
        <v>0</v>
      </c>
      <c r="X714" s="39" t="s">
        <v>2414</v>
      </c>
      <c r="Y714" s="39" t="s">
        <v>2414</v>
      </c>
      <c r="Z714" s="39">
        <v>0</v>
      </c>
    </row>
    <row r="715" spans="1:26">
      <c r="A715" s="40">
        <v>40940</v>
      </c>
      <c r="B715" s="39" t="s">
        <v>2345</v>
      </c>
      <c r="C715" s="39" t="s">
        <v>2409</v>
      </c>
      <c r="D715" s="39" t="s">
        <v>2410</v>
      </c>
      <c r="E715" s="39" t="s">
        <v>1550</v>
      </c>
      <c r="F715" s="39">
        <v>2</v>
      </c>
      <c r="G715" s="39">
        <v>1</v>
      </c>
      <c r="H715" s="39">
        <v>0</v>
      </c>
      <c r="I715" s="39" t="s">
        <v>2416</v>
      </c>
      <c r="J715" s="39">
        <v>1</v>
      </c>
      <c r="K715" s="39" t="s">
        <v>2414</v>
      </c>
      <c r="L715" s="39" t="s">
        <v>2414</v>
      </c>
      <c r="M715" s="39" t="s">
        <v>2414</v>
      </c>
      <c r="N715" s="39" t="s">
        <v>2414</v>
      </c>
      <c r="O715" s="39" t="s">
        <v>2414</v>
      </c>
      <c r="P715" s="39">
        <v>0</v>
      </c>
      <c r="Q715" s="39">
        <v>0</v>
      </c>
      <c r="R715" s="39">
        <v>0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 t="s">
        <v>2414</v>
      </c>
      <c r="Y715" s="39" t="s">
        <v>2414</v>
      </c>
      <c r="Z715" s="39">
        <v>0</v>
      </c>
    </row>
    <row r="716" spans="1:26">
      <c r="A716" s="40">
        <v>40940</v>
      </c>
      <c r="B716" s="39" t="s">
        <v>2345</v>
      </c>
      <c r="C716" s="39" t="s">
        <v>2409</v>
      </c>
      <c r="D716" s="39" t="s">
        <v>2410</v>
      </c>
      <c r="E716" s="39" t="s">
        <v>2420</v>
      </c>
      <c r="F716" s="39">
        <v>35</v>
      </c>
      <c r="G716" s="39">
        <v>22</v>
      </c>
      <c r="H716" s="39">
        <v>0</v>
      </c>
      <c r="I716" s="39" t="s">
        <v>2414</v>
      </c>
      <c r="J716" s="39">
        <v>47</v>
      </c>
      <c r="K716" s="39" t="s">
        <v>2414</v>
      </c>
      <c r="L716" s="39" t="s">
        <v>2414</v>
      </c>
      <c r="M716" s="39" t="s">
        <v>2414</v>
      </c>
      <c r="N716" s="39" t="s">
        <v>2414</v>
      </c>
      <c r="O716" s="39" t="s">
        <v>2414</v>
      </c>
      <c r="P716" s="39">
        <v>0</v>
      </c>
      <c r="Q716" s="39">
        <v>0</v>
      </c>
      <c r="R716" s="39">
        <v>0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 t="s">
        <v>2414</v>
      </c>
      <c r="Y716" s="39" t="s">
        <v>2414</v>
      </c>
      <c r="Z716" s="39">
        <v>0</v>
      </c>
    </row>
    <row r="717" spans="1:26">
      <c r="A717" s="40">
        <v>40940</v>
      </c>
      <c r="B717" s="39" t="s">
        <v>2345</v>
      </c>
      <c r="C717" s="39" t="s">
        <v>2409</v>
      </c>
      <c r="D717" s="39" t="s">
        <v>2410</v>
      </c>
      <c r="E717" s="39" t="s">
        <v>2421</v>
      </c>
      <c r="F717" s="39">
        <v>19</v>
      </c>
      <c r="G717" s="39">
        <v>12</v>
      </c>
      <c r="H717" s="39">
        <v>0</v>
      </c>
      <c r="I717" s="39" t="s">
        <v>2416</v>
      </c>
      <c r="J717" s="39">
        <v>3</v>
      </c>
      <c r="K717" s="39" t="s">
        <v>2414</v>
      </c>
      <c r="L717" s="39" t="s">
        <v>2414</v>
      </c>
      <c r="M717" s="39" t="s">
        <v>2414</v>
      </c>
      <c r="N717" s="39" t="s">
        <v>2414</v>
      </c>
      <c r="O717" s="39" t="s">
        <v>2414</v>
      </c>
      <c r="P717" s="39">
        <v>0</v>
      </c>
      <c r="Q717" s="39">
        <v>0</v>
      </c>
      <c r="R717" s="39">
        <v>0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 t="s">
        <v>2414</v>
      </c>
      <c r="Y717" s="39" t="s">
        <v>2414</v>
      </c>
      <c r="Z717" s="39">
        <v>0</v>
      </c>
    </row>
    <row r="718" spans="1:26">
      <c r="A718" s="40">
        <v>40940</v>
      </c>
      <c r="B718" s="39" t="s">
        <v>2345</v>
      </c>
      <c r="C718" s="39" t="s">
        <v>2409</v>
      </c>
      <c r="D718" s="39" t="s">
        <v>2410</v>
      </c>
      <c r="E718" s="39" t="s">
        <v>2422</v>
      </c>
      <c r="F718" s="39">
        <v>16</v>
      </c>
      <c r="G718" s="39">
        <v>10</v>
      </c>
      <c r="H718" s="39">
        <v>0</v>
      </c>
      <c r="I718" s="39" t="s">
        <v>2414</v>
      </c>
      <c r="J718" s="39">
        <v>44</v>
      </c>
      <c r="K718" s="39" t="s">
        <v>2414</v>
      </c>
      <c r="L718" s="39" t="s">
        <v>2414</v>
      </c>
      <c r="M718" s="39" t="s">
        <v>2414</v>
      </c>
      <c r="N718" s="39" t="s">
        <v>2414</v>
      </c>
      <c r="O718" s="39" t="s">
        <v>2414</v>
      </c>
      <c r="P718" s="39">
        <v>0</v>
      </c>
      <c r="Q718" s="39">
        <v>0</v>
      </c>
      <c r="R718" s="39">
        <v>0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 t="s">
        <v>2414</v>
      </c>
      <c r="Y718" s="39" t="s">
        <v>2414</v>
      </c>
      <c r="Z718" s="39">
        <v>0</v>
      </c>
    </row>
    <row r="719" spans="1:26">
      <c r="A719" s="40">
        <v>40940</v>
      </c>
      <c r="B719" s="39" t="s">
        <v>2345</v>
      </c>
      <c r="C719" s="39" t="s">
        <v>2409</v>
      </c>
      <c r="D719" s="39" t="s">
        <v>2411</v>
      </c>
      <c r="E719" s="39" t="s">
        <v>1550</v>
      </c>
      <c r="F719" s="39">
        <v>0</v>
      </c>
      <c r="G719" s="39">
        <v>0</v>
      </c>
      <c r="H719" s="39">
        <v>0</v>
      </c>
      <c r="I719" s="39" t="s">
        <v>2416</v>
      </c>
      <c r="J719" s="39">
        <v>0</v>
      </c>
      <c r="K719" s="39" t="s">
        <v>2414</v>
      </c>
      <c r="L719" s="39" t="s">
        <v>2414</v>
      </c>
      <c r="M719" s="39" t="s">
        <v>2414</v>
      </c>
      <c r="N719" s="39" t="s">
        <v>2414</v>
      </c>
      <c r="O719" s="39" t="s">
        <v>2414</v>
      </c>
      <c r="P719" s="39">
        <v>0</v>
      </c>
      <c r="Q719" s="39">
        <v>0</v>
      </c>
      <c r="R719" s="39">
        <v>0</v>
      </c>
      <c r="S719" s="39">
        <v>1</v>
      </c>
      <c r="T719" s="39">
        <v>0</v>
      </c>
      <c r="U719" s="39">
        <v>0</v>
      </c>
      <c r="V719" s="39">
        <v>0</v>
      </c>
      <c r="W719" s="39">
        <v>0</v>
      </c>
      <c r="X719" s="39" t="s">
        <v>2414</v>
      </c>
      <c r="Y719" s="39" t="s">
        <v>2414</v>
      </c>
      <c r="Z719" s="39">
        <v>0</v>
      </c>
    </row>
    <row r="720" spans="1:26">
      <c r="A720" s="40">
        <v>40940</v>
      </c>
      <c r="B720" s="39" t="s">
        <v>2345</v>
      </c>
      <c r="C720" s="39" t="s">
        <v>2409</v>
      </c>
      <c r="D720" s="39" t="s">
        <v>2411</v>
      </c>
      <c r="E720" s="39" t="s">
        <v>2420</v>
      </c>
      <c r="F720" s="39">
        <v>0</v>
      </c>
      <c r="G720" s="39">
        <v>0</v>
      </c>
      <c r="H720" s="39">
        <v>0</v>
      </c>
      <c r="I720" s="39" t="s">
        <v>2414</v>
      </c>
      <c r="J720" s="39">
        <v>0</v>
      </c>
      <c r="K720" s="39" t="s">
        <v>2414</v>
      </c>
      <c r="L720" s="39" t="s">
        <v>2414</v>
      </c>
      <c r="M720" s="39" t="s">
        <v>2414</v>
      </c>
      <c r="N720" s="39" t="s">
        <v>2414</v>
      </c>
      <c r="O720" s="39" t="s">
        <v>2414</v>
      </c>
      <c r="P720" s="39">
        <v>0</v>
      </c>
      <c r="Q720" s="39">
        <v>0</v>
      </c>
      <c r="R720" s="39">
        <v>0</v>
      </c>
      <c r="S720" s="39">
        <v>13</v>
      </c>
      <c r="T720" s="39">
        <v>0</v>
      </c>
      <c r="U720" s="39">
        <v>0</v>
      </c>
      <c r="V720" s="39">
        <v>0</v>
      </c>
      <c r="W720" s="39">
        <v>0</v>
      </c>
      <c r="X720" s="39" t="s">
        <v>2414</v>
      </c>
      <c r="Y720" s="39" t="s">
        <v>2414</v>
      </c>
      <c r="Z720" s="39">
        <v>0</v>
      </c>
    </row>
    <row r="721" spans="1:26">
      <c r="A721" s="40">
        <v>40940</v>
      </c>
      <c r="B721" s="39" t="s">
        <v>2345</v>
      </c>
      <c r="C721" s="39" t="s">
        <v>2409</v>
      </c>
      <c r="D721" s="39" t="s">
        <v>2411</v>
      </c>
      <c r="E721" s="39" t="s">
        <v>2421</v>
      </c>
      <c r="F721" s="39">
        <v>0</v>
      </c>
      <c r="G721" s="39">
        <v>0</v>
      </c>
      <c r="H721" s="39">
        <v>0</v>
      </c>
      <c r="I721" s="39" t="s">
        <v>2416</v>
      </c>
      <c r="J721" s="39">
        <v>0</v>
      </c>
      <c r="K721" s="39" t="s">
        <v>2414</v>
      </c>
      <c r="L721" s="39" t="s">
        <v>2414</v>
      </c>
      <c r="M721" s="39" t="s">
        <v>2414</v>
      </c>
      <c r="N721" s="39" t="s">
        <v>2414</v>
      </c>
      <c r="O721" s="39" t="s">
        <v>2414</v>
      </c>
      <c r="P721" s="39">
        <v>0</v>
      </c>
      <c r="Q721" s="39">
        <v>0</v>
      </c>
      <c r="R721" s="39">
        <v>0</v>
      </c>
      <c r="S721" s="39">
        <v>7</v>
      </c>
      <c r="T721" s="39">
        <v>0</v>
      </c>
      <c r="U721" s="39">
        <v>0</v>
      </c>
      <c r="V721" s="39">
        <v>0</v>
      </c>
      <c r="W721" s="39">
        <v>0</v>
      </c>
      <c r="X721" s="39" t="s">
        <v>2414</v>
      </c>
      <c r="Y721" s="39" t="s">
        <v>2414</v>
      </c>
      <c r="Z721" s="39">
        <v>0</v>
      </c>
    </row>
    <row r="722" spans="1:26">
      <c r="A722" s="40">
        <v>40940</v>
      </c>
      <c r="B722" s="39" t="s">
        <v>2345</v>
      </c>
      <c r="C722" s="39" t="s">
        <v>2409</v>
      </c>
      <c r="D722" s="39" t="s">
        <v>2411</v>
      </c>
      <c r="E722" s="39" t="s">
        <v>2422</v>
      </c>
      <c r="F722" s="39">
        <v>0</v>
      </c>
      <c r="G722" s="39">
        <v>0</v>
      </c>
      <c r="H722" s="39">
        <v>0</v>
      </c>
      <c r="I722" s="39" t="s">
        <v>2414</v>
      </c>
      <c r="J722" s="39">
        <v>0</v>
      </c>
      <c r="K722" s="39" t="s">
        <v>2414</v>
      </c>
      <c r="L722" s="39" t="s">
        <v>2414</v>
      </c>
      <c r="M722" s="39" t="s">
        <v>2414</v>
      </c>
      <c r="N722" s="39" t="s">
        <v>2414</v>
      </c>
      <c r="O722" s="39" t="s">
        <v>2414</v>
      </c>
      <c r="P722" s="39">
        <v>0</v>
      </c>
      <c r="Q722" s="39">
        <v>0</v>
      </c>
      <c r="R722" s="39">
        <v>0</v>
      </c>
      <c r="S722" s="39">
        <v>6</v>
      </c>
      <c r="T722" s="39">
        <v>0</v>
      </c>
      <c r="U722" s="39">
        <v>0</v>
      </c>
      <c r="V722" s="39">
        <v>0</v>
      </c>
      <c r="W722" s="39">
        <v>0</v>
      </c>
      <c r="X722" s="39" t="s">
        <v>2414</v>
      </c>
      <c r="Y722" s="39" t="s">
        <v>2414</v>
      </c>
      <c r="Z722" s="39">
        <v>0</v>
      </c>
    </row>
    <row r="723" spans="1:26">
      <c r="A723" s="40">
        <v>40940</v>
      </c>
      <c r="B723" s="39" t="s">
        <v>2345</v>
      </c>
      <c r="C723" s="39" t="s">
        <v>1523</v>
      </c>
      <c r="D723" s="39" t="s">
        <v>2403</v>
      </c>
      <c r="E723" s="39" t="s">
        <v>1550</v>
      </c>
      <c r="F723" s="39">
        <v>226</v>
      </c>
      <c r="G723" s="39">
        <v>102</v>
      </c>
      <c r="H723" s="39">
        <v>64</v>
      </c>
      <c r="I723" s="39" t="s">
        <v>2416</v>
      </c>
      <c r="J723" s="39">
        <v>0</v>
      </c>
      <c r="K723" s="39" t="s">
        <v>2414</v>
      </c>
      <c r="L723" s="39" t="s">
        <v>2414</v>
      </c>
      <c r="M723" s="39" t="s">
        <v>2414</v>
      </c>
      <c r="N723" s="39" t="s">
        <v>2414</v>
      </c>
      <c r="O723" s="39" t="s">
        <v>2414</v>
      </c>
      <c r="P723" s="39">
        <v>0</v>
      </c>
      <c r="Q723" s="39">
        <v>0</v>
      </c>
      <c r="R723" s="39">
        <v>0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 t="s">
        <v>2414</v>
      </c>
      <c r="Y723" s="39" t="s">
        <v>2414</v>
      </c>
      <c r="Z723" s="39">
        <v>0</v>
      </c>
    </row>
    <row r="724" spans="1:26">
      <c r="A724" s="40">
        <v>40940</v>
      </c>
      <c r="B724" s="39" t="s">
        <v>2345</v>
      </c>
      <c r="C724" s="39" t="s">
        <v>1523</v>
      </c>
      <c r="D724" s="39" t="s">
        <v>2403</v>
      </c>
      <c r="E724" s="39" t="s">
        <v>2420</v>
      </c>
      <c r="F724" s="39">
        <v>604</v>
      </c>
      <c r="G724" s="39">
        <v>208</v>
      </c>
      <c r="H724" s="39">
        <v>134</v>
      </c>
      <c r="I724" s="39" t="s">
        <v>2414</v>
      </c>
      <c r="J724" s="39">
        <v>0</v>
      </c>
      <c r="K724" s="39" t="s">
        <v>2414</v>
      </c>
      <c r="L724" s="39" t="s">
        <v>2414</v>
      </c>
      <c r="M724" s="39" t="s">
        <v>2414</v>
      </c>
      <c r="N724" s="39" t="s">
        <v>2414</v>
      </c>
      <c r="O724" s="39" t="s">
        <v>2414</v>
      </c>
      <c r="P724" s="39">
        <v>0</v>
      </c>
      <c r="Q724" s="39">
        <v>0</v>
      </c>
      <c r="R724" s="39">
        <v>0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 t="s">
        <v>2414</v>
      </c>
      <c r="Y724" s="39" t="s">
        <v>2414</v>
      </c>
      <c r="Z724" s="39">
        <v>0</v>
      </c>
    </row>
    <row r="725" spans="1:26">
      <c r="A725" s="40">
        <v>40940</v>
      </c>
      <c r="B725" s="39" t="s">
        <v>2345</v>
      </c>
      <c r="C725" s="39" t="s">
        <v>1523</v>
      </c>
      <c r="D725" s="39" t="s">
        <v>2403</v>
      </c>
      <c r="E725" s="39" t="s">
        <v>2421</v>
      </c>
      <c r="F725" s="39">
        <v>370</v>
      </c>
      <c r="G725" s="39">
        <v>119</v>
      </c>
      <c r="H725" s="39">
        <v>85</v>
      </c>
      <c r="I725" s="39" t="s">
        <v>2416</v>
      </c>
      <c r="J725" s="39">
        <v>0</v>
      </c>
      <c r="K725" s="39" t="s">
        <v>2414</v>
      </c>
      <c r="L725" s="39" t="s">
        <v>2414</v>
      </c>
      <c r="M725" s="39" t="s">
        <v>2414</v>
      </c>
      <c r="N725" s="39" t="s">
        <v>2414</v>
      </c>
      <c r="O725" s="39" t="s">
        <v>2414</v>
      </c>
      <c r="P725" s="39">
        <v>0</v>
      </c>
      <c r="Q725" s="39">
        <v>0</v>
      </c>
      <c r="R725" s="39">
        <v>0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 t="s">
        <v>2414</v>
      </c>
      <c r="Y725" s="39" t="s">
        <v>2414</v>
      </c>
      <c r="Z725" s="39">
        <v>0</v>
      </c>
    </row>
    <row r="726" spans="1:26">
      <c r="A726" s="40">
        <v>40940</v>
      </c>
      <c r="B726" s="39" t="s">
        <v>2345</v>
      </c>
      <c r="C726" s="39" t="s">
        <v>1523</v>
      </c>
      <c r="D726" s="39" t="s">
        <v>2403</v>
      </c>
      <c r="E726" s="39" t="s">
        <v>2422</v>
      </c>
      <c r="F726" s="39">
        <v>234</v>
      </c>
      <c r="G726" s="39">
        <v>89</v>
      </c>
      <c r="H726" s="39">
        <v>49</v>
      </c>
      <c r="I726" s="39" t="s">
        <v>2414</v>
      </c>
      <c r="J726" s="39">
        <v>0</v>
      </c>
      <c r="K726" s="39" t="s">
        <v>2414</v>
      </c>
      <c r="L726" s="39" t="s">
        <v>2414</v>
      </c>
      <c r="M726" s="39" t="s">
        <v>2414</v>
      </c>
      <c r="N726" s="39" t="s">
        <v>2414</v>
      </c>
      <c r="O726" s="39" t="s">
        <v>2414</v>
      </c>
      <c r="P726" s="39">
        <v>0</v>
      </c>
      <c r="Q726" s="39">
        <v>0</v>
      </c>
      <c r="R726" s="39">
        <v>0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 t="s">
        <v>2414</v>
      </c>
      <c r="Y726" s="39" t="s">
        <v>2414</v>
      </c>
      <c r="Z726" s="39">
        <v>0</v>
      </c>
    </row>
    <row r="727" spans="1:26">
      <c r="A727" s="40">
        <v>40940</v>
      </c>
      <c r="B727" s="39" t="s">
        <v>2347</v>
      </c>
      <c r="C727" s="39" t="s">
        <v>2407</v>
      </c>
      <c r="D727" s="39" t="s">
        <v>2403</v>
      </c>
      <c r="E727" s="39" t="s">
        <v>1550</v>
      </c>
      <c r="F727" s="39">
        <v>141</v>
      </c>
      <c r="G727" s="39">
        <v>74</v>
      </c>
      <c r="H727" s="39">
        <v>39</v>
      </c>
      <c r="I727" s="39" t="s">
        <v>2416</v>
      </c>
      <c r="J727" s="39">
        <v>39</v>
      </c>
      <c r="K727" s="39" t="s">
        <v>2414</v>
      </c>
      <c r="L727" s="39" t="s">
        <v>2414</v>
      </c>
      <c r="M727" s="39" t="s">
        <v>2414</v>
      </c>
      <c r="N727" s="39" t="s">
        <v>2414</v>
      </c>
      <c r="O727" s="39" t="s">
        <v>2414</v>
      </c>
      <c r="P727" s="39">
        <v>3</v>
      </c>
      <c r="Q727" s="39">
        <v>7</v>
      </c>
      <c r="R727" s="39">
        <v>1</v>
      </c>
      <c r="S727" s="39">
        <v>0</v>
      </c>
      <c r="T727" s="39">
        <v>5</v>
      </c>
      <c r="U727" s="39">
        <v>0</v>
      </c>
      <c r="V727" s="39">
        <v>4</v>
      </c>
      <c r="W727" s="39">
        <v>0</v>
      </c>
      <c r="X727" s="39" t="s">
        <v>2414</v>
      </c>
      <c r="Y727" s="39" t="s">
        <v>2414</v>
      </c>
      <c r="Z727" s="39">
        <v>1</v>
      </c>
    </row>
    <row r="728" spans="1:26">
      <c r="A728" s="40">
        <v>40940</v>
      </c>
      <c r="B728" s="39" t="s">
        <v>2347</v>
      </c>
      <c r="C728" s="39" t="s">
        <v>2407</v>
      </c>
      <c r="D728" s="39" t="s">
        <v>2403</v>
      </c>
      <c r="E728" s="39" t="s">
        <v>2420</v>
      </c>
      <c r="F728" s="39">
        <v>225</v>
      </c>
      <c r="G728" s="39">
        <v>117</v>
      </c>
      <c r="H728" s="39">
        <v>56</v>
      </c>
      <c r="I728" s="39" t="s">
        <v>2414</v>
      </c>
      <c r="J728" s="39">
        <v>159</v>
      </c>
      <c r="K728" s="39" t="s">
        <v>2414</v>
      </c>
      <c r="L728" s="39" t="s">
        <v>2414</v>
      </c>
      <c r="M728" s="39" t="s">
        <v>2414</v>
      </c>
      <c r="N728" s="39" t="s">
        <v>2414</v>
      </c>
      <c r="O728" s="39" t="s">
        <v>2414</v>
      </c>
      <c r="P728" s="39">
        <v>8</v>
      </c>
      <c r="Q728" s="39">
        <v>14</v>
      </c>
      <c r="R728" s="39">
        <v>42</v>
      </c>
      <c r="S728" s="39">
        <v>0</v>
      </c>
      <c r="T728" s="39">
        <v>10</v>
      </c>
      <c r="U728" s="39">
        <v>0</v>
      </c>
      <c r="V728" s="39">
        <v>24</v>
      </c>
      <c r="W728" s="39">
        <v>0</v>
      </c>
      <c r="X728" s="39" t="s">
        <v>2414</v>
      </c>
      <c r="Y728" s="39" t="s">
        <v>2414</v>
      </c>
      <c r="Z728" s="39">
        <v>5</v>
      </c>
    </row>
    <row r="729" spans="1:26">
      <c r="A729" s="40">
        <v>40940</v>
      </c>
      <c r="B729" s="39" t="s">
        <v>2347</v>
      </c>
      <c r="C729" s="39" t="s">
        <v>2407</v>
      </c>
      <c r="D729" s="39" t="s">
        <v>2403</v>
      </c>
      <c r="E729" s="39" t="s">
        <v>2421</v>
      </c>
      <c r="F729" s="39">
        <v>133</v>
      </c>
      <c r="G729" s="39">
        <v>69</v>
      </c>
      <c r="H729" s="39">
        <v>38</v>
      </c>
      <c r="I729" s="39" t="s">
        <v>2416</v>
      </c>
      <c r="J729" s="39">
        <v>118</v>
      </c>
      <c r="K729" s="39" t="s">
        <v>2414</v>
      </c>
      <c r="L729" s="39" t="s">
        <v>2414</v>
      </c>
      <c r="M729" s="39" t="s">
        <v>2414</v>
      </c>
      <c r="N729" s="39" t="s">
        <v>2414</v>
      </c>
      <c r="O729" s="39" t="s">
        <v>2414</v>
      </c>
      <c r="P729" s="39">
        <v>5</v>
      </c>
      <c r="Q729" s="39">
        <v>7</v>
      </c>
      <c r="R729" s="39">
        <v>18</v>
      </c>
      <c r="S729" s="39">
        <v>0</v>
      </c>
      <c r="T729" s="39">
        <v>6</v>
      </c>
      <c r="U729" s="39">
        <v>0</v>
      </c>
      <c r="V729" s="39">
        <v>12</v>
      </c>
      <c r="W729" s="39">
        <v>0</v>
      </c>
      <c r="X729" s="39" t="s">
        <v>2414</v>
      </c>
      <c r="Y729" s="39" t="s">
        <v>2414</v>
      </c>
      <c r="Z729" s="39">
        <v>0</v>
      </c>
    </row>
    <row r="730" spans="1:26">
      <c r="A730" s="40">
        <v>40940</v>
      </c>
      <c r="B730" s="39" t="s">
        <v>2347</v>
      </c>
      <c r="C730" s="39" t="s">
        <v>2407</v>
      </c>
      <c r="D730" s="39" t="s">
        <v>2403</v>
      </c>
      <c r="E730" s="39" t="s">
        <v>2422</v>
      </c>
      <c r="F730" s="39">
        <v>92</v>
      </c>
      <c r="G730" s="39">
        <v>48</v>
      </c>
      <c r="H730" s="39">
        <v>18</v>
      </c>
      <c r="I730" s="39" t="s">
        <v>2414</v>
      </c>
      <c r="J730" s="39">
        <v>41</v>
      </c>
      <c r="K730" s="39" t="s">
        <v>2414</v>
      </c>
      <c r="L730" s="39" t="s">
        <v>2414</v>
      </c>
      <c r="M730" s="39" t="s">
        <v>2414</v>
      </c>
      <c r="N730" s="39" t="s">
        <v>2414</v>
      </c>
      <c r="O730" s="39" t="s">
        <v>2414</v>
      </c>
      <c r="P730" s="39">
        <v>3</v>
      </c>
      <c r="Q730" s="39">
        <v>7</v>
      </c>
      <c r="R730" s="39">
        <v>24</v>
      </c>
      <c r="S730" s="39">
        <v>0</v>
      </c>
      <c r="T730" s="39">
        <v>4</v>
      </c>
      <c r="U730" s="39">
        <v>0</v>
      </c>
      <c r="V730" s="39">
        <v>12</v>
      </c>
      <c r="W730" s="39">
        <v>0</v>
      </c>
      <c r="X730" s="39" t="s">
        <v>2414</v>
      </c>
      <c r="Y730" s="39" t="s">
        <v>2414</v>
      </c>
      <c r="Z730" s="39">
        <v>5</v>
      </c>
    </row>
    <row r="731" spans="1:26">
      <c r="A731" s="40">
        <v>40940</v>
      </c>
      <c r="B731" s="39" t="s">
        <v>2347</v>
      </c>
      <c r="C731" s="39" t="s">
        <v>2408</v>
      </c>
      <c r="D731" s="39" t="s">
        <v>2403</v>
      </c>
      <c r="E731" s="39" t="s">
        <v>1550</v>
      </c>
      <c r="F731" s="39">
        <v>84</v>
      </c>
      <c r="G731" s="39">
        <v>28</v>
      </c>
      <c r="H731" s="39">
        <v>24</v>
      </c>
      <c r="I731" s="39" t="s">
        <v>2416</v>
      </c>
      <c r="J731" s="39">
        <v>21</v>
      </c>
      <c r="K731" s="39" t="s">
        <v>2414</v>
      </c>
      <c r="L731" s="39" t="s">
        <v>2414</v>
      </c>
      <c r="M731" s="39" t="s">
        <v>2414</v>
      </c>
      <c r="N731" s="39" t="s">
        <v>2414</v>
      </c>
      <c r="O731" s="39" t="s">
        <v>2414</v>
      </c>
      <c r="P731" s="39">
        <v>0</v>
      </c>
      <c r="Q731" s="39">
        <v>4</v>
      </c>
      <c r="R731" s="39">
        <v>0</v>
      </c>
      <c r="S731" s="39">
        <v>0</v>
      </c>
      <c r="T731" s="39">
        <v>2</v>
      </c>
      <c r="U731" s="39">
        <v>0</v>
      </c>
      <c r="V731" s="39">
        <v>0</v>
      </c>
      <c r="W731" s="39">
        <v>0</v>
      </c>
      <c r="X731" s="39" t="s">
        <v>2414</v>
      </c>
      <c r="Y731" s="39" t="s">
        <v>2414</v>
      </c>
      <c r="Z731" s="39">
        <v>1</v>
      </c>
    </row>
    <row r="732" spans="1:26">
      <c r="A732" s="40">
        <v>40940</v>
      </c>
      <c r="B732" s="39" t="s">
        <v>2347</v>
      </c>
      <c r="C732" s="39" t="s">
        <v>2408</v>
      </c>
      <c r="D732" s="39" t="s">
        <v>2403</v>
      </c>
      <c r="E732" s="39" t="s">
        <v>2420</v>
      </c>
      <c r="F732" s="39">
        <v>378</v>
      </c>
      <c r="G732" s="39">
        <v>91</v>
      </c>
      <c r="H732" s="39">
        <v>77</v>
      </c>
      <c r="I732" s="39" t="s">
        <v>2414</v>
      </c>
      <c r="J732" s="39">
        <v>38</v>
      </c>
      <c r="K732" s="39" t="s">
        <v>2414</v>
      </c>
      <c r="L732" s="39" t="s">
        <v>2414</v>
      </c>
      <c r="M732" s="39" t="s">
        <v>2414</v>
      </c>
      <c r="N732" s="39" t="s">
        <v>2414</v>
      </c>
      <c r="O732" s="39" t="s">
        <v>2414</v>
      </c>
      <c r="P732" s="39">
        <v>0</v>
      </c>
      <c r="Q732" s="39">
        <v>5</v>
      </c>
      <c r="R732" s="39">
        <v>0</v>
      </c>
      <c r="S732" s="39">
        <v>0</v>
      </c>
      <c r="T732" s="39">
        <v>4</v>
      </c>
      <c r="U732" s="39">
        <v>0</v>
      </c>
      <c r="V732" s="39">
        <v>0</v>
      </c>
      <c r="W732" s="39">
        <v>0</v>
      </c>
      <c r="X732" s="39" t="s">
        <v>2414</v>
      </c>
      <c r="Y732" s="39" t="s">
        <v>2414</v>
      </c>
      <c r="Z732" s="39">
        <v>5</v>
      </c>
    </row>
    <row r="733" spans="1:26">
      <c r="A733" s="40">
        <v>40940</v>
      </c>
      <c r="B733" s="39" t="s">
        <v>2347</v>
      </c>
      <c r="C733" s="39" t="s">
        <v>2408</v>
      </c>
      <c r="D733" s="39" t="s">
        <v>2403</v>
      </c>
      <c r="E733" s="39" t="s">
        <v>2421</v>
      </c>
      <c r="F733" s="39">
        <v>236</v>
      </c>
      <c r="G733" s="39">
        <v>50</v>
      </c>
      <c r="H733" s="39">
        <v>46</v>
      </c>
      <c r="I733" s="39" t="s">
        <v>2416</v>
      </c>
      <c r="J733" s="39">
        <v>22</v>
      </c>
      <c r="K733" s="39" t="s">
        <v>2414</v>
      </c>
      <c r="L733" s="39" t="s">
        <v>2414</v>
      </c>
      <c r="M733" s="39" t="s">
        <v>2414</v>
      </c>
      <c r="N733" s="39" t="s">
        <v>2414</v>
      </c>
      <c r="O733" s="39" t="s">
        <v>2414</v>
      </c>
      <c r="P733" s="39">
        <v>0</v>
      </c>
      <c r="Q733" s="39">
        <v>2</v>
      </c>
      <c r="R733" s="39">
        <v>0</v>
      </c>
      <c r="S733" s="39">
        <v>0</v>
      </c>
      <c r="T733" s="39">
        <v>2</v>
      </c>
      <c r="U733" s="39">
        <v>0</v>
      </c>
      <c r="V733" s="39">
        <v>0</v>
      </c>
      <c r="W733" s="39">
        <v>0</v>
      </c>
      <c r="X733" s="39" t="s">
        <v>2414</v>
      </c>
      <c r="Y733" s="39" t="s">
        <v>2414</v>
      </c>
      <c r="Z733" s="39">
        <v>0</v>
      </c>
    </row>
    <row r="734" spans="1:26">
      <c r="A734" s="40">
        <v>40940</v>
      </c>
      <c r="B734" s="39" t="s">
        <v>2347</v>
      </c>
      <c r="C734" s="39" t="s">
        <v>2408</v>
      </c>
      <c r="D734" s="39" t="s">
        <v>2403</v>
      </c>
      <c r="E734" s="39" t="s">
        <v>2422</v>
      </c>
      <c r="F734" s="39">
        <v>142</v>
      </c>
      <c r="G734" s="39">
        <v>41</v>
      </c>
      <c r="H734" s="39">
        <v>31</v>
      </c>
      <c r="I734" s="39" t="s">
        <v>2414</v>
      </c>
      <c r="J734" s="39">
        <v>16</v>
      </c>
      <c r="K734" s="39" t="s">
        <v>2414</v>
      </c>
      <c r="L734" s="39" t="s">
        <v>2414</v>
      </c>
      <c r="M734" s="39" t="s">
        <v>2414</v>
      </c>
      <c r="N734" s="39" t="s">
        <v>2414</v>
      </c>
      <c r="O734" s="39" t="s">
        <v>2414</v>
      </c>
      <c r="P734" s="39">
        <v>0</v>
      </c>
      <c r="Q734" s="39">
        <v>3</v>
      </c>
      <c r="R734" s="39">
        <v>0</v>
      </c>
      <c r="S734" s="39">
        <v>0</v>
      </c>
      <c r="T734" s="39">
        <v>2</v>
      </c>
      <c r="U734" s="39">
        <v>0</v>
      </c>
      <c r="V734" s="39">
        <v>0</v>
      </c>
      <c r="W734" s="39">
        <v>0</v>
      </c>
      <c r="X734" s="39" t="s">
        <v>2414</v>
      </c>
      <c r="Y734" s="39" t="s">
        <v>2414</v>
      </c>
      <c r="Z734" s="39">
        <v>5</v>
      </c>
    </row>
    <row r="735" spans="1:26">
      <c r="A735" s="40">
        <v>40940</v>
      </c>
      <c r="B735" s="39" t="s">
        <v>2347</v>
      </c>
      <c r="C735" s="39" t="s">
        <v>2409</v>
      </c>
      <c r="D735" s="39" t="s">
        <v>2403</v>
      </c>
      <c r="E735" s="39" t="s">
        <v>1550</v>
      </c>
      <c r="F735" s="39">
        <v>84</v>
      </c>
      <c r="G735" s="39">
        <v>28</v>
      </c>
      <c r="H735" s="39">
        <v>24</v>
      </c>
      <c r="I735" s="39" t="s">
        <v>2416</v>
      </c>
      <c r="J735" s="39">
        <v>18</v>
      </c>
      <c r="K735" s="39" t="s">
        <v>2414</v>
      </c>
      <c r="L735" s="39" t="s">
        <v>2414</v>
      </c>
      <c r="M735" s="39" t="s">
        <v>2414</v>
      </c>
      <c r="N735" s="39" t="s">
        <v>2414</v>
      </c>
      <c r="O735" s="39" t="s">
        <v>2414</v>
      </c>
      <c r="P735" s="39">
        <v>3</v>
      </c>
      <c r="Q735" s="39">
        <v>3</v>
      </c>
      <c r="R735" s="39">
        <v>1</v>
      </c>
      <c r="S735" s="39">
        <v>0</v>
      </c>
      <c r="T735" s="39">
        <v>3</v>
      </c>
      <c r="U735" s="39">
        <v>0</v>
      </c>
      <c r="V735" s="39">
        <v>4</v>
      </c>
      <c r="W735" s="39">
        <v>0</v>
      </c>
      <c r="X735" s="39" t="s">
        <v>2414</v>
      </c>
      <c r="Y735" s="39" t="s">
        <v>2414</v>
      </c>
      <c r="Z735" s="39">
        <v>0</v>
      </c>
    </row>
    <row r="736" spans="1:26">
      <c r="A736" s="40">
        <v>40940</v>
      </c>
      <c r="B736" s="39" t="s">
        <v>2347</v>
      </c>
      <c r="C736" s="39" t="s">
        <v>2409</v>
      </c>
      <c r="D736" s="39" t="s">
        <v>2403</v>
      </c>
      <c r="E736" s="39" t="s">
        <v>2420</v>
      </c>
      <c r="F736" s="39">
        <v>378</v>
      </c>
      <c r="G736" s="39">
        <v>91</v>
      </c>
      <c r="H736" s="39">
        <v>77</v>
      </c>
      <c r="I736" s="39" t="s">
        <v>2414</v>
      </c>
      <c r="J736" s="39">
        <v>121</v>
      </c>
      <c r="K736" s="39" t="s">
        <v>2414</v>
      </c>
      <c r="L736" s="39" t="s">
        <v>2414</v>
      </c>
      <c r="M736" s="39" t="s">
        <v>2414</v>
      </c>
      <c r="N736" s="39" t="s">
        <v>2414</v>
      </c>
      <c r="O736" s="39" t="s">
        <v>2414</v>
      </c>
      <c r="P736" s="39">
        <v>8</v>
      </c>
      <c r="Q736" s="39">
        <v>9</v>
      </c>
      <c r="R736" s="39">
        <v>42</v>
      </c>
      <c r="S736" s="39">
        <v>0</v>
      </c>
      <c r="T736" s="39">
        <v>6</v>
      </c>
      <c r="U736" s="39">
        <v>0</v>
      </c>
      <c r="V736" s="39">
        <v>24</v>
      </c>
      <c r="W736" s="39">
        <v>0</v>
      </c>
      <c r="X736" s="39" t="s">
        <v>2414</v>
      </c>
      <c r="Y736" s="39" t="s">
        <v>2414</v>
      </c>
      <c r="Z736" s="39">
        <v>0</v>
      </c>
    </row>
    <row r="737" spans="1:26">
      <c r="A737" s="40">
        <v>40940</v>
      </c>
      <c r="B737" s="39" t="s">
        <v>2347</v>
      </c>
      <c r="C737" s="39" t="s">
        <v>2409</v>
      </c>
      <c r="D737" s="39" t="s">
        <v>2403</v>
      </c>
      <c r="E737" s="39" t="s">
        <v>2421</v>
      </c>
      <c r="F737" s="39">
        <v>236</v>
      </c>
      <c r="G737" s="39">
        <v>50</v>
      </c>
      <c r="H737" s="39">
        <v>46</v>
      </c>
      <c r="I737" s="39" t="s">
        <v>2416</v>
      </c>
      <c r="J737" s="39">
        <v>96</v>
      </c>
      <c r="K737" s="39" t="s">
        <v>2414</v>
      </c>
      <c r="L737" s="39" t="s">
        <v>2414</v>
      </c>
      <c r="M737" s="39" t="s">
        <v>2414</v>
      </c>
      <c r="N737" s="39" t="s">
        <v>2414</v>
      </c>
      <c r="O737" s="39" t="s">
        <v>2414</v>
      </c>
      <c r="P737" s="39">
        <v>5</v>
      </c>
      <c r="Q737" s="39">
        <v>5</v>
      </c>
      <c r="R737" s="39">
        <v>18</v>
      </c>
      <c r="S737" s="39">
        <v>0</v>
      </c>
      <c r="T737" s="39">
        <v>4</v>
      </c>
      <c r="U737" s="39">
        <v>0</v>
      </c>
      <c r="V737" s="39">
        <v>12</v>
      </c>
      <c r="W737" s="39">
        <v>0</v>
      </c>
      <c r="X737" s="39" t="s">
        <v>2414</v>
      </c>
      <c r="Y737" s="39" t="s">
        <v>2414</v>
      </c>
      <c r="Z737" s="39">
        <v>0</v>
      </c>
    </row>
    <row r="738" spans="1:26">
      <c r="A738" s="40">
        <v>40940</v>
      </c>
      <c r="B738" s="39" t="s">
        <v>2347</v>
      </c>
      <c r="C738" s="39" t="s">
        <v>2409</v>
      </c>
      <c r="D738" s="39" t="s">
        <v>2403</v>
      </c>
      <c r="E738" s="39" t="s">
        <v>2422</v>
      </c>
      <c r="F738" s="39">
        <v>142</v>
      </c>
      <c r="G738" s="39">
        <v>41</v>
      </c>
      <c r="H738" s="39">
        <v>31</v>
      </c>
      <c r="I738" s="39" t="s">
        <v>2414</v>
      </c>
      <c r="J738" s="39">
        <v>25</v>
      </c>
      <c r="K738" s="39" t="s">
        <v>2414</v>
      </c>
      <c r="L738" s="39" t="s">
        <v>2414</v>
      </c>
      <c r="M738" s="39" t="s">
        <v>2414</v>
      </c>
      <c r="N738" s="39" t="s">
        <v>2414</v>
      </c>
      <c r="O738" s="39" t="s">
        <v>2414</v>
      </c>
      <c r="P738" s="39">
        <v>3</v>
      </c>
      <c r="Q738" s="39">
        <v>4</v>
      </c>
      <c r="R738" s="39">
        <v>24</v>
      </c>
      <c r="S738" s="39">
        <v>0</v>
      </c>
      <c r="T738" s="39">
        <v>2</v>
      </c>
      <c r="U738" s="39">
        <v>0</v>
      </c>
      <c r="V738" s="39">
        <v>12</v>
      </c>
      <c r="W738" s="39">
        <v>0</v>
      </c>
      <c r="X738" s="39" t="s">
        <v>2414</v>
      </c>
      <c r="Y738" s="39" t="s">
        <v>2414</v>
      </c>
      <c r="Z738" s="39">
        <v>0</v>
      </c>
    </row>
    <row r="739" spans="1:26">
      <c r="A739" s="40">
        <v>40940</v>
      </c>
      <c r="B739" s="39" t="s">
        <v>2347</v>
      </c>
      <c r="C739" s="39" t="s">
        <v>2409</v>
      </c>
      <c r="D739" s="39" t="s">
        <v>2410</v>
      </c>
      <c r="E739" s="39" t="s">
        <v>1550</v>
      </c>
      <c r="F739" s="39">
        <v>0</v>
      </c>
      <c r="G739" s="39">
        <v>0</v>
      </c>
      <c r="H739" s="39">
        <v>0</v>
      </c>
      <c r="I739" s="39" t="s">
        <v>2416</v>
      </c>
      <c r="J739" s="39">
        <v>18</v>
      </c>
      <c r="K739" s="39" t="s">
        <v>2414</v>
      </c>
      <c r="L739" s="39" t="s">
        <v>2414</v>
      </c>
      <c r="M739" s="39" t="s">
        <v>2414</v>
      </c>
      <c r="N739" s="39" t="s">
        <v>2414</v>
      </c>
      <c r="O739" s="39" t="s">
        <v>2414</v>
      </c>
      <c r="P739" s="39">
        <v>3</v>
      </c>
      <c r="Q739" s="39">
        <v>3</v>
      </c>
      <c r="R739" s="39">
        <v>1</v>
      </c>
      <c r="S739" s="39">
        <v>0</v>
      </c>
      <c r="T739" s="39">
        <v>3</v>
      </c>
      <c r="U739" s="39">
        <v>0</v>
      </c>
      <c r="V739" s="39">
        <v>4</v>
      </c>
      <c r="W739" s="39">
        <v>0</v>
      </c>
      <c r="X739" s="39" t="s">
        <v>2414</v>
      </c>
      <c r="Y739" s="39" t="s">
        <v>2414</v>
      </c>
      <c r="Z739" s="39">
        <v>0</v>
      </c>
    </row>
    <row r="740" spans="1:26">
      <c r="A740" s="40">
        <v>40940</v>
      </c>
      <c r="B740" s="39" t="s">
        <v>2347</v>
      </c>
      <c r="C740" s="39" t="s">
        <v>2409</v>
      </c>
      <c r="D740" s="39" t="s">
        <v>2410</v>
      </c>
      <c r="E740" s="39" t="s">
        <v>2420</v>
      </c>
      <c r="F740" s="39">
        <v>0</v>
      </c>
      <c r="G740" s="39">
        <v>0</v>
      </c>
      <c r="H740" s="39">
        <v>0</v>
      </c>
      <c r="I740" s="39" t="s">
        <v>2414</v>
      </c>
      <c r="J740" s="39">
        <v>121</v>
      </c>
      <c r="K740" s="39" t="s">
        <v>2414</v>
      </c>
      <c r="L740" s="39" t="s">
        <v>2414</v>
      </c>
      <c r="M740" s="39" t="s">
        <v>2414</v>
      </c>
      <c r="N740" s="39" t="s">
        <v>2414</v>
      </c>
      <c r="O740" s="39" t="s">
        <v>2414</v>
      </c>
      <c r="P740" s="39">
        <v>8</v>
      </c>
      <c r="Q740" s="39">
        <v>9</v>
      </c>
      <c r="R740" s="39">
        <v>42</v>
      </c>
      <c r="S740" s="39">
        <v>0</v>
      </c>
      <c r="T740" s="39">
        <v>6</v>
      </c>
      <c r="U740" s="39">
        <v>0</v>
      </c>
      <c r="V740" s="39">
        <v>24</v>
      </c>
      <c r="W740" s="39">
        <v>0</v>
      </c>
      <c r="X740" s="39" t="s">
        <v>2414</v>
      </c>
      <c r="Y740" s="39" t="s">
        <v>2414</v>
      </c>
      <c r="Z740" s="39">
        <v>0</v>
      </c>
    </row>
    <row r="741" spans="1:26">
      <c r="A741" s="40">
        <v>40940</v>
      </c>
      <c r="B741" s="39" t="s">
        <v>2347</v>
      </c>
      <c r="C741" s="39" t="s">
        <v>2409</v>
      </c>
      <c r="D741" s="39" t="s">
        <v>2410</v>
      </c>
      <c r="E741" s="39" t="s">
        <v>2421</v>
      </c>
      <c r="F741" s="39">
        <v>0</v>
      </c>
      <c r="G741" s="39">
        <v>0</v>
      </c>
      <c r="H741" s="39">
        <v>0</v>
      </c>
      <c r="I741" s="39" t="s">
        <v>2416</v>
      </c>
      <c r="J741" s="39">
        <v>96</v>
      </c>
      <c r="K741" s="39" t="s">
        <v>2414</v>
      </c>
      <c r="L741" s="39" t="s">
        <v>2414</v>
      </c>
      <c r="M741" s="39" t="s">
        <v>2414</v>
      </c>
      <c r="N741" s="39" t="s">
        <v>2414</v>
      </c>
      <c r="O741" s="39" t="s">
        <v>2414</v>
      </c>
      <c r="P741" s="39">
        <v>5</v>
      </c>
      <c r="Q741" s="39">
        <v>5</v>
      </c>
      <c r="R741" s="39">
        <v>18</v>
      </c>
      <c r="S741" s="39">
        <v>0</v>
      </c>
      <c r="T741" s="39">
        <v>4</v>
      </c>
      <c r="U741" s="39">
        <v>0</v>
      </c>
      <c r="V741" s="39">
        <v>12</v>
      </c>
      <c r="W741" s="39">
        <v>0</v>
      </c>
      <c r="X741" s="39" t="s">
        <v>2414</v>
      </c>
      <c r="Y741" s="39" t="s">
        <v>2414</v>
      </c>
      <c r="Z741" s="39">
        <v>0</v>
      </c>
    </row>
    <row r="742" spans="1:26">
      <c r="A742" s="40">
        <v>40940</v>
      </c>
      <c r="B742" s="39" t="s">
        <v>2347</v>
      </c>
      <c r="C742" s="39" t="s">
        <v>2409</v>
      </c>
      <c r="D742" s="39" t="s">
        <v>2410</v>
      </c>
      <c r="E742" s="39" t="s">
        <v>2422</v>
      </c>
      <c r="F742" s="39">
        <v>0</v>
      </c>
      <c r="G742" s="39">
        <v>0</v>
      </c>
      <c r="H742" s="39">
        <v>0</v>
      </c>
      <c r="I742" s="39" t="s">
        <v>2414</v>
      </c>
      <c r="J742" s="39">
        <v>25</v>
      </c>
      <c r="K742" s="39" t="s">
        <v>2414</v>
      </c>
      <c r="L742" s="39" t="s">
        <v>2414</v>
      </c>
      <c r="M742" s="39" t="s">
        <v>2414</v>
      </c>
      <c r="N742" s="39" t="s">
        <v>2414</v>
      </c>
      <c r="O742" s="39" t="s">
        <v>2414</v>
      </c>
      <c r="P742" s="39">
        <v>3</v>
      </c>
      <c r="Q742" s="39">
        <v>4</v>
      </c>
      <c r="R742" s="39">
        <v>24</v>
      </c>
      <c r="S742" s="39">
        <v>0</v>
      </c>
      <c r="T742" s="39">
        <v>2</v>
      </c>
      <c r="U742" s="39">
        <v>0</v>
      </c>
      <c r="V742" s="39">
        <v>12</v>
      </c>
      <c r="W742" s="39">
        <v>0</v>
      </c>
      <c r="X742" s="39" t="s">
        <v>2414</v>
      </c>
      <c r="Y742" s="39" t="s">
        <v>2414</v>
      </c>
      <c r="Z742" s="39">
        <v>0</v>
      </c>
    </row>
    <row r="743" spans="1:26">
      <c r="A743" s="40">
        <v>40940</v>
      </c>
      <c r="B743" s="39" t="s">
        <v>2347</v>
      </c>
      <c r="C743" s="39" t="s">
        <v>2409</v>
      </c>
      <c r="D743" s="39" t="s">
        <v>2411</v>
      </c>
      <c r="E743" s="39" t="s">
        <v>1550</v>
      </c>
      <c r="F743" s="39">
        <v>1</v>
      </c>
      <c r="G743" s="39">
        <v>0</v>
      </c>
      <c r="H743" s="39">
        <v>1</v>
      </c>
      <c r="I743" s="39" t="s">
        <v>2416</v>
      </c>
      <c r="J743" s="39">
        <v>0</v>
      </c>
      <c r="K743" s="39" t="s">
        <v>2414</v>
      </c>
      <c r="L743" s="39" t="s">
        <v>2414</v>
      </c>
      <c r="M743" s="39" t="s">
        <v>2414</v>
      </c>
      <c r="N743" s="39" t="s">
        <v>2414</v>
      </c>
      <c r="O743" s="39" t="s">
        <v>2414</v>
      </c>
      <c r="P743" s="39">
        <v>0</v>
      </c>
      <c r="Q743" s="39">
        <v>0</v>
      </c>
      <c r="R743" s="39">
        <v>0</v>
      </c>
      <c r="S743" s="39">
        <v>0</v>
      </c>
      <c r="T743" s="39">
        <v>0</v>
      </c>
      <c r="U743" s="39">
        <v>0</v>
      </c>
      <c r="V743" s="39">
        <v>0</v>
      </c>
      <c r="W743" s="39">
        <v>0</v>
      </c>
      <c r="X743" s="39" t="s">
        <v>2414</v>
      </c>
      <c r="Y743" s="39" t="s">
        <v>2414</v>
      </c>
      <c r="Z743" s="39">
        <v>0</v>
      </c>
    </row>
    <row r="744" spans="1:26">
      <c r="A744" s="40">
        <v>40940</v>
      </c>
      <c r="B744" s="39" t="s">
        <v>2347</v>
      </c>
      <c r="C744" s="39" t="s">
        <v>2409</v>
      </c>
      <c r="D744" s="39" t="s">
        <v>2411</v>
      </c>
      <c r="E744" s="39" t="s">
        <v>2420</v>
      </c>
      <c r="F744" s="39">
        <v>1</v>
      </c>
      <c r="G744" s="39">
        <v>0</v>
      </c>
      <c r="H744" s="39">
        <v>1</v>
      </c>
      <c r="I744" s="39" t="s">
        <v>2414</v>
      </c>
      <c r="J744" s="39">
        <v>0</v>
      </c>
      <c r="K744" s="39" t="s">
        <v>2414</v>
      </c>
      <c r="L744" s="39" t="s">
        <v>2414</v>
      </c>
      <c r="M744" s="39" t="s">
        <v>2414</v>
      </c>
      <c r="N744" s="39" t="s">
        <v>2414</v>
      </c>
      <c r="O744" s="39" t="s">
        <v>2414</v>
      </c>
      <c r="P744" s="39">
        <v>0</v>
      </c>
      <c r="Q744" s="39">
        <v>0</v>
      </c>
      <c r="R744" s="39">
        <v>0</v>
      </c>
      <c r="S744" s="39">
        <v>0</v>
      </c>
      <c r="T744" s="39">
        <v>0</v>
      </c>
      <c r="U744" s="39">
        <v>0</v>
      </c>
      <c r="V744" s="39">
        <v>0</v>
      </c>
      <c r="W744" s="39">
        <v>0</v>
      </c>
      <c r="X744" s="39" t="s">
        <v>2414</v>
      </c>
      <c r="Y744" s="39" t="s">
        <v>2414</v>
      </c>
      <c r="Z744" s="39">
        <v>0</v>
      </c>
    </row>
    <row r="745" spans="1:26">
      <c r="A745" s="40">
        <v>40940</v>
      </c>
      <c r="B745" s="39" t="s">
        <v>2347</v>
      </c>
      <c r="C745" s="39" t="s">
        <v>2409</v>
      </c>
      <c r="D745" s="39" t="s">
        <v>2411</v>
      </c>
      <c r="E745" s="39" t="s">
        <v>2421</v>
      </c>
      <c r="F745" s="39">
        <v>1</v>
      </c>
      <c r="G745" s="39">
        <v>0</v>
      </c>
      <c r="H745" s="39">
        <v>1</v>
      </c>
      <c r="I745" s="39" t="s">
        <v>2416</v>
      </c>
      <c r="J745" s="39">
        <v>0</v>
      </c>
      <c r="K745" s="39" t="s">
        <v>2414</v>
      </c>
      <c r="L745" s="39" t="s">
        <v>2414</v>
      </c>
      <c r="M745" s="39" t="s">
        <v>2414</v>
      </c>
      <c r="N745" s="39" t="s">
        <v>2414</v>
      </c>
      <c r="O745" s="39" t="s">
        <v>2414</v>
      </c>
      <c r="P745" s="39">
        <v>0</v>
      </c>
      <c r="Q745" s="39">
        <v>0</v>
      </c>
      <c r="R745" s="39">
        <v>0</v>
      </c>
      <c r="S745" s="39">
        <v>0</v>
      </c>
      <c r="T745" s="39">
        <v>0</v>
      </c>
      <c r="U745" s="39">
        <v>0</v>
      </c>
      <c r="V745" s="39">
        <v>0</v>
      </c>
      <c r="W745" s="39">
        <v>0</v>
      </c>
      <c r="X745" s="39" t="s">
        <v>2414</v>
      </c>
      <c r="Y745" s="39" t="s">
        <v>2414</v>
      </c>
      <c r="Z745" s="39">
        <v>0</v>
      </c>
    </row>
    <row r="746" spans="1:26">
      <c r="A746" s="40">
        <v>40940</v>
      </c>
      <c r="B746" s="39" t="s">
        <v>2347</v>
      </c>
      <c r="C746" s="39" t="s">
        <v>2409</v>
      </c>
      <c r="D746" s="39" t="s">
        <v>2411</v>
      </c>
      <c r="E746" s="39" t="s">
        <v>2422</v>
      </c>
      <c r="F746" s="39">
        <v>0</v>
      </c>
      <c r="G746" s="39">
        <v>0</v>
      </c>
      <c r="H746" s="39">
        <v>0</v>
      </c>
      <c r="I746" s="39" t="s">
        <v>2414</v>
      </c>
      <c r="J746" s="39">
        <v>0</v>
      </c>
      <c r="K746" s="39" t="s">
        <v>2414</v>
      </c>
      <c r="L746" s="39" t="s">
        <v>2414</v>
      </c>
      <c r="M746" s="39" t="s">
        <v>2414</v>
      </c>
      <c r="N746" s="39" t="s">
        <v>2414</v>
      </c>
      <c r="O746" s="39" t="s">
        <v>2414</v>
      </c>
      <c r="P746" s="39">
        <v>0</v>
      </c>
      <c r="Q746" s="39">
        <v>0</v>
      </c>
      <c r="R746" s="39">
        <v>0</v>
      </c>
      <c r="S746" s="39">
        <v>0</v>
      </c>
      <c r="T746" s="39">
        <v>0</v>
      </c>
      <c r="U746" s="39">
        <v>0</v>
      </c>
      <c r="V746" s="39">
        <v>0</v>
      </c>
      <c r="W746" s="39">
        <v>0</v>
      </c>
      <c r="X746" s="39" t="s">
        <v>2414</v>
      </c>
      <c r="Y746" s="39" t="s">
        <v>2414</v>
      </c>
      <c r="Z746" s="39">
        <v>0</v>
      </c>
    </row>
    <row r="747" spans="1:26">
      <c r="A747" s="40">
        <v>40940</v>
      </c>
      <c r="B747" s="39" t="s">
        <v>2347</v>
      </c>
      <c r="C747" s="39" t="s">
        <v>1523</v>
      </c>
      <c r="D747" s="39" t="s">
        <v>2403</v>
      </c>
      <c r="E747" s="39" t="s">
        <v>1550</v>
      </c>
      <c r="F747" s="39">
        <v>38</v>
      </c>
      <c r="G747" s="39">
        <v>9</v>
      </c>
      <c r="H747" s="39">
        <v>10</v>
      </c>
      <c r="I747" s="39" t="s">
        <v>2416</v>
      </c>
      <c r="J747" s="39">
        <v>0</v>
      </c>
      <c r="K747" s="39" t="s">
        <v>2414</v>
      </c>
      <c r="L747" s="39" t="s">
        <v>2414</v>
      </c>
      <c r="M747" s="39" t="s">
        <v>2414</v>
      </c>
      <c r="N747" s="39" t="s">
        <v>2414</v>
      </c>
      <c r="O747" s="39" t="s">
        <v>2414</v>
      </c>
      <c r="P747" s="39">
        <v>0</v>
      </c>
      <c r="Q747" s="39">
        <v>0</v>
      </c>
      <c r="R747" s="39">
        <v>0</v>
      </c>
      <c r="S747" s="39">
        <v>0</v>
      </c>
      <c r="T747" s="39">
        <v>0</v>
      </c>
      <c r="U747" s="39">
        <v>0</v>
      </c>
      <c r="V747" s="39">
        <v>0</v>
      </c>
      <c r="W747" s="39">
        <v>0</v>
      </c>
      <c r="X747" s="39" t="s">
        <v>2414</v>
      </c>
      <c r="Y747" s="39" t="s">
        <v>2414</v>
      </c>
      <c r="Z747" s="39">
        <v>0</v>
      </c>
    </row>
    <row r="748" spans="1:26">
      <c r="A748" s="40">
        <v>40940</v>
      </c>
      <c r="B748" s="39" t="s">
        <v>2347</v>
      </c>
      <c r="C748" s="39" t="s">
        <v>1523</v>
      </c>
      <c r="D748" s="39" t="s">
        <v>2403</v>
      </c>
      <c r="E748" s="39" t="s">
        <v>2420</v>
      </c>
      <c r="F748" s="39">
        <v>354</v>
      </c>
      <c r="G748" s="39">
        <v>76</v>
      </c>
      <c r="H748" s="39">
        <v>49</v>
      </c>
      <c r="I748" s="39" t="s">
        <v>2414</v>
      </c>
      <c r="J748" s="39">
        <v>0</v>
      </c>
      <c r="K748" s="39" t="s">
        <v>2414</v>
      </c>
      <c r="L748" s="39" t="s">
        <v>2414</v>
      </c>
      <c r="M748" s="39" t="s">
        <v>2414</v>
      </c>
      <c r="N748" s="39" t="s">
        <v>2414</v>
      </c>
      <c r="O748" s="39" t="s">
        <v>2414</v>
      </c>
      <c r="P748" s="39">
        <v>0</v>
      </c>
      <c r="Q748" s="39">
        <v>0</v>
      </c>
      <c r="R748" s="39">
        <v>0</v>
      </c>
      <c r="S748" s="39">
        <v>0</v>
      </c>
      <c r="T748" s="39">
        <v>0</v>
      </c>
      <c r="U748" s="39">
        <v>0</v>
      </c>
      <c r="V748" s="39">
        <v>0</v>
      </c>
      <c r="W748" s="39">
        <v>0</v>
      </c>
      <c r="X748" s="39" t="s">
        <v>2414</v>
      </c>
      <c r="Y748" s="39" t="s">
        <v>2414</v>
      </c>
      <c r="Z748" s="39">
        <v>0</v>
      </c>
    </row>
    <row r="749" spans="1:26">
      <c r="A749" s="40">
        <v>40940</v>
      </c>
      <c r="B749" s="39" t="s">
        <v>2347</v>
      </c>
      <c r="C749" s="39" t="s">
        <v>1523</v>
      </c>
      <c r="D749" s="39" t="s">
        <v>2403</v>
      </c>
      <c r="E749" s="39" t="s">
        <v>2421</v>
      </c>
      <c r="F749" s="39">
        <v>278</v>
      </c>
      <c r="G749" s="39">
        <v>45</v>
      </c>
      <c r="H749" s="39">
        <v>31</v>
      </c>
      <c r="I749" s="39" t="s">
        <v>2416</v>
      </c>
      <c r="J749" s="39">
        <v>0</v>
      </c>
      <c r="K749" s="39" t="s">
        <v>2414</v>
      </c>
      <c r="L749" s="39" t="s">
        <v>2414</v>
      </c>
      <c r="M749" s="39" t="s">
        <v>2414</v>
      </c>
      <c r="N749" s="39" t="s">
        <v>2414</v>
      </c>
      <c r="O749" s="39" t="s">
        <v>2414</v>
      </c>
      <c r="P749" s="39">
        <v>0</v>
      </c>
      <c r="Q749" s="39">
        <v>0</v>
      </c>
      <c r="R749" s="39">
        <v>0</v>
      </c>
      <c r="S749" s="39">
        <v>0</v>
      </c>
      <c r="T749" s="39">
        <v>0</v>
      </c>
      <c r="U749" s="39">
        <v>0</v>
      </c>
      <c r="V749" s="39">
        <v>0</v>
      </c>
      <c r="W749" s="39">
        <v>0</v>
      </c>
      <c r="X749" s="39" t="s">
        <v>2414</v>
      </c>
      <c r="Y749" s="39" t="s">
        <v>2414</v>
      </c>
      <c r="Z749" s="39">
        <v>0</v>
      </c>
    </row>
    <row r="750" spans="1:26">
      <c r="A750" s="40">
        <v>40940</v>
      </c>
      <c r="B750" s="39" t="s">
        <v>2347</v>
      </c>
      <c r="C750" s="39" t="s">
        <v>1523</v>
      </c>
      <c r="D750" s="39" t="s">
        <v>2403</v>
      </c>
      <c r="E750" s="39" t="s">
        <v>2422</v>
      </c>
      <c r="F750" s="39">
        <v>76</v>
      </c>
      <c r="G750" s="39">
        <v>31</v>
      </c>
      <c r="H750" s="39">
        <v>18</v>
      </c>
      <c r="I750" s="39" t="s">
        <v>2414</v>
      </c>
      <c r="J750" s="39">
        <v>0</v>
      </c>
      <c r="K750" s="39" t="s">
        <v>2414</v>
      </c>
      <c r="L750" s="39" t="s">
        <v>2414</v>
      </c>
      <c r="M750" s="39" t="s">
        <v>2414</v>
      </c>
      <c r="N750" s="39" t="s">
        <v>2414</v>
      </c>
      <c r="O750" s="39" t="s">
        <v>2414</v>
      </c>
      <c r="P750" s="39">
        <v>0</v>
      </c>
      <c r="Q750" s="39">
        <v>0</v>
      </c>
      <c r="R750" s="39">
        <v>0</v>
      </c>
      <c r="S750" s="39">
        <v>0</v>
      </c>
      <c r="T750" s="39">
        <v>0</v>
      </c>
      <c r="U750" s="39">
        <v>0</v>
      </c>
      <c r="V750" s="39">
        <v>0</v>
      </c>
      <c r="W750" s="39">
        <v>0</v>
      </c>
      <c r="X750" s="39" t="s">
        <v>2414</v>
      </c>
      <c r="Y750" s="39" t="s">
        <v>2414</v>
      </c>
      <c r="Z750" s="39">
        <v>0</v>
      </c>
    </row>
    <row r="751" spans="1:26">
      <c r="A751" s="40">
        <v>40940</v>
      </c>
      <c r="B751" s="39" t="s">
        <v>2349</v>
      </c>
      <c r="C751" s="39" t="s">
        <v>2407</v>
      </c>
      <c r="D751" s="39" t="s">
        <v>2403</v>
      </c>
      <c r="E751" s="39" t="s">
        <v>1550</v>
      </c>
      <c r="F751" s="39">
        <v>19</v>
      </c>
      <c r="G751" s="39">
        <v>6</v>
      </c>
      <c r="H751" s="39">
        <v>3</v>
      </c>
      <c r="I751" s="39" t="s">
        <v>2416</v>
      </c>
      <c r="J751" s="39">
        <v>9</v>
      </c>
      <c r="K751" s="39" t="s">
        <v>2414</v>
      </c>
      <c r="L751" s="39" t="s">
        <v>2414</v>
      </c>
      <c r="M751" s="39" t="s">
        <v>2414</v>
      </c>
      <c r="N751" s="39" t="s">
        <v>2414</v>
      </c>
      <c r="O751" s="39" t="s">
        <v>2414</v>
      </c>
      <c r="P751" s="39">
        <v>2</v>
      </c>
      <c r="Q751" s="39">
        <v>2</v>
      </c>
      <c r="R751" s="39">
        <v>1</v>
      </c>
      <c r="S751" s="39">
        <v>1</v>
      </c>
      <c r="T751" s="39">
        <v>0</v>
      </c>
      <c r="U751" s="39">
        <v>2</v>
      </c>
      <c r="V751" s="39">
        <v>2</v>
      </c>
      <c r="W751" s="39">
        <v>0</v>
      </c>
      <c r="X751" s="39" t="s">
        <v>2414</v>
      </c>
      <c r="Y751" s="39" t="s">
        <v>2414</v>
      </c>
      <c r="Z751" s="39">
        <v>0</v>
      </c>
    </row>
    <row r="752" spans="1:26">
      <c r="A752" s="40">
        <v>40940</v>
      </c>
      <c r="B752" s="39" t="s">
        <v>2349</v>
      </c>
      <c r="C752" s="39" t="s">
        <v>2407</v>
      </c>
      <c r="D752" s="39" t="s">
        <v>2403</v>
      </c>
      <c r="E752" s="39" t="s">
        <v>2420</v>
      </c>
      <c r="F752" s="39">
        <v>44</v>
      </c>
      <c r="G752" s="39">
        <v>14</v>
      </c>
      <c r="H752" s="39">
        <v>7</v>
      </c>
      <c r="I752" s="39" t="s">
        <v>2414</v>
      </c>
      <c r="J752" s="39">
        <v>22</v>
      </c>
      <c r="K752" s="39" t="s">
        <v>2414</v>
      </c>
      <c r="L752" s="39" t="s">
        <v>2414</v>
      </c>
      <c r="M752" s="39" t="s">
        <v>2414</v>
      </c>
      <c r="N752" s="39" t="s">
        <v>2414</v>
      </c>
      <c r="O752" s="39" t="s">
        <v>2414</v>
      </c>
      <c r="P752" s="39">
        <v>190</v>
      </c>
      <c r="Q752" s="39">
        <v>6</v>
      </c>
      <c r="R752" s="39">
        <v>2</v>
      </c>
      <c r="S752" s="39">
        <v>2</v>
      </c>
      <c r="T752" s="39">
        <v>0</v>
      </c>
      <c r="U752" s="39">
        <v>4</v>
      </c>
      <c r="V752" s="39">
        <v>3</v>
      </c>
      <c r="W752" s="39">
        <v>0</v>
      </c>
      <c r="X752" s="39" t="s">
        <v>2414</v>
      </c>
      <c r="Y752" s="39" t="s">
        <v>2414</v>
      </c>
      <c r="Z752" s="39">
        <v>0</v>
      </c>
    </row>
    <row r="753" spans="1:26">
      <c r="A753" s="40">
        <v>40940</v>
      </c>
      <c r="B753" s="39" t="s">
        <v>2349</v>
      </c>
      <c r="C753" s="39" t="s">
        <v>2407</v>
      </c>
      <c r="D753" s="39" t="s">
        <v>2403</v>
      </c>
      <c r="E753" s="39" t="s">
        <v>2421</v>
      </c>
      <c r="F753" s="39">
        <v>22</v>
      </c>
      <c r="G753" s="39">
        <v>7</v>
      </c>
      <c r="H753" s="39">
        <v>3</v>
      </c>
      <c r="I753" s="39" t="s">
        <v>2416</v>
      </c>
      <c r="J753" s="39">
        <v>10</v>
      </c>
      <c r="K753" s="39" t="s">
        <v>2414</v>
      </c>
      <c r="L753" s="39" t="s">
        <v>2414</v>
      </c>
      <c r="M753" s="39" t="s">
        <v>2414</v>
      </c>
      <c r="N753" s="39" t="s">
        <v>2414</v>
      </c>
      <c r="O753" s="39" t="s">
        <v>2414</v>
      </c>
      <c r="P753" s="39">
        <v>182</v>
      </c>
      <c r="Q753" s="39">
        <v>5</v>
      </c>
      <c r="R753" s="39">
        <v>1</v>
      </c>
      <c r="S753" s="39">
        <v>1</v>
      </c>
      <c r="T753" s="39">
        <v>0</v>
      </c>
      <c r="U753" s="39">
        <v>2</v>
      </c>
      <c r="V753" s="39">
        <v>1</v>
      </c>
      <c r="W753" s="39">
        <v>0</v>
      </c>
      <c r="X753" s="39" t="s">
        <v>2414</v>
      </c>
      <c r="Y753" s="39" t="s">
        <v>2414</v>
      </c>
      <c r="Z753" s="39">
        <v>0</v>
      </c>
    </row>
    <row r="754" spans="1:26">
      <c r="A754" s="40">
        <v>40940</v>
      </c>
      <c r="B754" s="39" t="s">
        <v>2349</v>
      </c>
      <c r="C754" s="39" t="s">
        <v>2407</v>
      </c>
      <c r="D754" s="39" t="s">
        <v>2403</v>
      </c>
      <c r="E754" s="39" t="s">
        <v>2422</v>
      </c>
      <c r="F754" s="39">
        <v>22</v>
      </c>
      <c r="G754" s="39">
        <v>7</v>
      </c>
      <c r="H754" s="39">
        <v>4</v>
      </c>
      <c r="I754" s="39" t="s">
        <v>2414</v>
      </c>
      <c r="J754" s="39">
        <v>12</v>
      </c>
      <c r="K754" s="39" t="s">
        <v>2414</v>
      </c>
      <c r="L754" s="39" t="s">
        <v>2414</v>
      </c>
      <c r="M754" s="39" t="s">
        <v>2414</v>
      </c>
      <c r="N754" s="39" t="s">
        <v>2414</v>
      </c>
      <c r="O754" s="39" t="s">
        <v>2414</v>
      </c>
      <c r="P754" s="39">
        <v>8</v>
      </c>
      <c r="Q754" s="39">
        <v>1</v>
      </c>
      <c r="R754" s="39">
        <v>1</v>
      </c>
      <c r="S754" s="39">
        <v>1</v>
      </c>
      <c r="T754" s="39">
        <v>0</v>
      </c>
      <c r="U754" s="39">
        <v>2</v>
      </c>
      <c r="V754" s="39">
        <v>2</v>
      </c>
      <c r="W754" s="39">
        <v>0</v>
      </c>
      <c r="X754" s="39" t="s">
        <v>2414</v>
      </c>
      <c r="Y754" s="39" t="s">
        <v>2414</v>
      </c>
      <c r="Z754" s="39">
        <v>0</v>
      </c>
    </row>
    <row r="755" spans="1:26">
      <c r="A755" s="40">
        <v>40940</v>
      </c>
      <c r="B755" s="39" t="s">
        <v>2349</v>
      </c>
      <c r="C755" s="39" t="s">
        <v>2408</v>
      </c>
      <c r="D755" s="39" t="s">
        <v>2403</v>
      </c>
      <c r="E755" s="39" t="s">
        <v>1550</v>
      </c>
      <c r="F755" s="39">
        <v>19</v>
      </c>
      <c r="G755" s="39">
        <v>3</v>
      </c>
      <c r="H755" s="39">
        <v>7</v>
      </c>
      <c r="I755" s="39" t="s">
        <v>2416</v>
      </c>
      <c r="J755" s="39">
        <v>4</v>
      </c>
      <c r="K755" s="39" t="s">
        <v>2414</v>
      </c>
      <c r="L755" s="39" t="s">
        <v>2414</v>
      </c>
      <c r="M755" s="39" t="s">
        <v>2414</v>
      </c>
      <c r="N755" s="39" t="s">
        <v>2414</v>
      </c>
      <c r="O755" s="39" t="s">
        <v>2414</v>
      </c>
      <c r="P755" s="39">
        <v>0</v>
      </c>
      <c r="Q755" s="39">
        <v>2</v>
      </c>
      <c r="R755" s="39">
        <v>0</v>
      </c>
      <c r="S755" s="39">
        <v>1</v>
      </c>
      <c r="T755" s="39">
        <v>0</v>
      </c>
      <c r="U755" s="39">
        <v>1</v>
      </c>
      <c r="V755" s="39">
        <v>2</v>
      </c>
      <c r="W755" s="39">
        <v>0</v>
      </c>
      <c r="X755" s="39" t="s">
        <v>2414</v>
      </c>
      <c r="Y755" s="39" t="s">
        <v>2414</v>
      </c>
      <c r="Z755" s="39">
        <v>0</v>
      </c>
    </row>
    <row r="756" spans="1:26">
      <c r="A756" s="40">
        <v>40940</v>
      </c>
      <c r="B756" s="39" t="s">
        <v>2349</v>
      </c>
      <c r="C756" s="39" t="s">
        <v>2408</v>
      </c>
      <c r="D756" s="39" t="s">
        <v>2403</v>
      </c>
      <c r="E756" s="39" t="s">
        <v>2420</v>
      </c>
      <c r="F756" s="39">
        <v>310</v>
      </c>
      <c r="G756" s="39">
        <v>62</v>
      </c>
      <c r="H756" s="39">
        <v>42</v>
      </c>
      <c r="I756" s="39" t="s">
        <v>2414</v>
      </c>
      <c r="J756" s="39">
        <v>11</v>
      </c>
      <c r="K756" s="39" t="s">
        <v>2414</v>
      </c>
      <c r="L756" s="39" t="s">
        <v>2414</v>
      </c>
      <c r="M756" s="39" t="s">
        <v>2414</v>
      </c>
      <c r="N756" s="39" t="s">
        <v>2414</v>
      </c>
      <c r="O756" s="39" t="s">
        <v>2414</v>
      </c>
      <c r="P756" s="39">
        <v>0</v>
      </c>
      <c r="Q756" s="39">
        <v>6</v>
      </c>
      <c r="R756" s="39">
        <v>0</v>
      </c>
      <c r="S756" s="39">
        <v>2</v>
      </c>
      <c r="T756" s="39">
        <v>0</v>
      </c>
      <c r="U756" s="39">
        <v>1</v>
      </c>
      <c r="V756" s="39">
        <v>3</v>
      </c>
      <c r="W756" s="39">
        <v>0</v>
      </c>
      <c r="X756" s="39" t="s">
        <v>2414</v>
      </c>
      <c r="Y756" s="39" t="s">
        <v>2414</v>
      </c>
      <c r="Z756" s="39">
        <v>0</v>
      </c>
    </row>
    <row r="757" spans="1:26">
      <c r="A757" s="40">
        <v>40940</v>
      </c>
      <c r="B757" s="39" t="s">
        <v>2349</v>
      </c>
      <c r="C757" s="39" t="s">
        <v>2408</v>
      </c>
      <c r="D757" s="39" t="s">
        <v>2403</v>
      </c>
      <c r="E757" s="39" t="s">
        <v>2421</v>
      </c>
      <c r="F757" s="39">
        <v>256</v>
      </c>
      <c r="G757" s="39">
        <v>38</v>
      </c>
      <c r="H757" s="39">
        <v>28</v>
      </c>
      <c r="I757" s="39" t="s">
        <v>2416</v>
      </c>
      <c r="J757" s="39">
        <v>4</v>
      </c>
      <c r="K757" s="39" t="s">
        <v>2414</v>
      </c>
      <c r="L757" s="39" t="s">
        <v>2414</v>
      </c>
      <c r="M757" s="39" t="s">
        <v>2414</v>
      </c>
      <c r="N757" s="39" t="s">
        <v>2414</v>
      </c>
      <c r="O757" s="39" t="s">
        <v>2414</v>
      </c>
      <c r="P757" s="39">
        <v>0</v>
      </c>
      <c r="Q757" s="39">
        <v>5</v>
      </c>
      <c r="R757" s="39">
        <v>0</v>
      </c>
      <c r="S757" s="39">
        <v>1</v>
      </c>
      <c r="T757" s="39">
        <v>0</v>
      </c>
      <c r="U757" s="39">
        <v>1</v>
      </c>
      <c r="V757" s="39">
        <v>1</v>
      </c>
      <c r="W757" s="39">
        <v>0</v>
      </c>
      <c r="X757" s="39" t="s">
        <v>2414</v>
      </c>
      <c r="Y757" s="39" t="s">
        <v>2414</v>
      </c>
      <c r="Z757" s="39">
        <v>0</v>
      </c>
    </row>
    <row r="758" spans="1:26">
      <c r="A758" s="40">
        <v>40940</v>
      </c>
      <c r="B758" s="39" t="s">
        <v>2349</v>
      </c>
      <c r="C758" s="39" t="s">
        <v>2408</v>
      </c>
      <c r="D758" s="39" t="s">
        <v>2403</v>
      </c>
      <c r="E758" s="39" t="s">
        <v>2422</v>
      </c>
      <c r="F758" s="39">
        <v>54</v>
      </c>
      <c r="G758" s="39">
        <v>24</v>
      </c>
      <c r="H758" s="39">
        <v>14</v>
      </c>
      <c r="I758" s="39" t="s">
        <v>2414</v>
      </c>
      <c r="J758" s="39">
        <v>7</v>
      </c>
      <c r="K758" s="39" t="s">
        <v>2414</v>
      </c>
      <c r="L758" s="39" t="s">
        <v>2414</v>
      </c>
      <c r="M758" s="39" t="s">
        <v>2414</v>
      </c>
      <c r="N758" s="39" t="s">
        <v>2414</v>
      </c>
      <c r="O758" s="39" t="s">
        <v>2414</v>
      </c>
      <c r="P758" s="39">
        <v>0</v>
      </c>
      <c r="Q758" s="39">
        <v>1</v>
      </c>
      <c r="R758" s="39">
        <v>0</v>
      </c>
      <c r="S758" s="39">
        <v>1</v>
      </c>
      <c r="T758" s="39">
        <v>0</v>
      </c>
      <c r="U758" s="39">
        <v>0</v>
      </c>
      <c r="V758" s="39">
        <v>2</v>
      </c>
      <c r="W758" s="39">
        <v>0</v>
      </c>
      <c r="X758" s="39" t="s">
        <v>2414</v>
      </c>
      <c r="Y758" s="39" t="s">
        <v>2414</v>
      </c>
      <c r="Z758" s="39">
        <v>0</v>
      </c>
    </row>
    <row r="759" spans="1:26">
      <c r="A759" s="40">
        <v>40940</v>
      </c>
      <c r="B759" s="39" t="s">
        <v>2349</v>
      </c>
      <c r="C759" s="39" t="s">
        <v>2409</v>
      </c>
      <c r="D759" s="39" t="s">
        <v>2403</v>
      </c>
      <c r="E759" s="39" t="s">
        <v>1550</v>
      </c>
      <c r="F759" s="39">
        <v>18</v>
      </c>
      <c r="G759" s="39">
        <v>3</v>
      </c>
      <c r="H759" s="39">
        <v>6</v>
      </c>
      <c r="I759" s="39" t="s">
        <v>2416</v>
      </c>
      <c r="J759" s="39">
        <v>5</v>
      </c>
      <c r="K759" s="39" t="s">
        <v>2414</v>
      </c>
      <c r="L759" s="39" t="s">
        <v>2414</v>
      </c>
      <c r="M759" s="39" t="s">
        <v>2414</v>
      </c>
      <c r="N759" s="39" t="s">
        <v>2414</v>
      </c>
      <c r="O759" s="39" t="s">
        <v>2414</v>
      </c>
      <c r="P759" s="39">
        <v>2</v>
      </c>
      <c r="Q759" s="39">
        <v>0</v>
      </c>
      <c r="R759" s="39">
        <v>1</v>
      </c>
      <c r="S759" s="39">
        <v>0</v>
      </c>
      <c r="T759" s="39">
        <v>0</v>
      </c>
      <c r="U759" s="39">
        <v>1</v>
      </c>
      <c r="V759" s="39">
        <v>0</v>
      </c>
      <c r="W759" s="39">
        <v>0</v>
      </c>
      <c r="X759" s="39" t="s">
        <v>2414</v>
      </c>
      <c r="Y759" s="39" t="s">
        <v>2414</v>
      </c>
      <c r="Z759" s="39">
        <v>0</v>
      </c>
    </row>
    <row r="760" spans="1:26">
      <c r="A760" s="40">
        <v>40940</v>
      </c>
      <c r="B760" s="39" t="s">
        <v>2349</v>
      </c>
      <c r="C760" s="39" t="s">
        <v>2409</v>
      </c>
      <c r="D760" s="39" t="s">
        <v>2403</v>
      </c>
      <c r="E760" s="39" t="s">
        <v>2420</v>
      </c>
      <c r="F760" s="39">
        <v>301</v>
      </c>
      <c r="G760" s="39">
        <v>62</v>
      </c>
      <c r="H760" s="39">
        <v>33</v>
      </c>
      <c r="I760" s="39" t="s">
        <v>2414</v>
      </c>
      <c r="J760" s="39">
        <v>11</v>
      </c>
      <c r="K760" s="39" t="s">
        <v>2414</v>
      </c>
      <c r="L760" s="39" t="s">
        <v>2414</v>
      </c>
      <c r="M760" s="39" t="s">
        <v>2414</v>
      </c>
      <c r="N760" s="39" t="s">
        <v>2414</v>
      </c>
      <c r="O760" s="39" t="s">
        <v>2414</v>
      </c>
      <c r="P760" s="39">
        <v>190</v>
      </c>
      <c r="Q760" s="39">
        <v>0</v>
      </c>
      <c r="R760" s="39">
        <v>2</v>
      </c>
      <c r="S760" s="39">
        <v>0</v>
      </c>
      <c r="T760" s="39">
        <v>0</v>
      </c>
      <c r="U760" s="39">
        <v>3</v>
      </c>
      <c r="V760" s="39">
        <v>0</v>
      </c>
      <c r="W760" s="39">
        <v>0</v>
      </c>
      <c r="X760" s="39" t="s">
        <v>2414</v>
      </c>
      <c r="Y760" s="39" t="s">
        <v>2414</v>
      </c>
      <c r="Z760" s="39">
        <v>0</v>
      </c>
    </row>
    <row r="761" spans="1:26">
      <c r="A761" s="40">
        <v>40940</v>
      </c>
      <c r="B761" s="39" t="s">
        <v>2349</v>
      </c>
      <c r="C761" s="39" t="s">
        <v>2409</v>
      </c>
      <c r="D761" s="39" t="s">
        <v>2403</v>
      </c>
      <c r="E761" s="39" t="s">
        <v>2421</v>
      </c>
      <c r="F761" s="39">
        <v>251</v>
      </c>
      <c r="G761" s="39">
        <v>38</v>
      </c>
      <c r="H761" s="39">
        <v>23</v>
      </c>
      <c r="I761" s="39" t="s">
        <v>2416</v>
      </c>
      <c r="J761" s="39">
        <v>6</v>
      </c>
      <c r="K761" s="39" t="s">
        <v>2414</v>
      </c>
      <c r="L761" s="39" t="s">
        <v>2414</v>
      </c>
      <c r="M761" s="39" t="s">
        <v>2414</v>
      </c>
      <c r="N761" s="39" t="s">
        <v>2414</v>
      </c>
      <c r="O761" s="39" t="s">
        <v>2414</v>
      </c>
      <c r="P761" s="39">
        <v>182</v>
      </c>
      <c r="Q761" s="39">
        <v>0</v>
      </c>
      <c r="R761" s="39">
        <v>1</v>
      </c>
      <c r="S761" s="39">
        <v>0</v>
      </c>
      <c r="T761" s="39">
        <v>0</v>
      </c>
      <c r="U761" s="39">
        <v>1</v>
      </c>
      <c r="V761" s="39">
        <v>0</v>
      </c>
      <c r="W761" s="39">
        <v>0</v>
      </c>
      <c r="X761" s="39" t="s">
        <v>2414</v>
      </c>
      <c r="Y761" s="39" t="s">
        <v>2414</v>
      </c>
      <c r="Z761" s="39">
        <v>0</v>
      </c>
    </row>
    <row r="762" spans="1:26">
      <c r="A762" s="40">
        <v>40940</v>
      </c>
      <c r="B762" s="39" t="s">
        <v>2349</v>
      </c>
      <c r="C762" s="39" t="s">
        <v>2409</v>
      </c>
      <c r="D762" s="39" t="s">
        <v>2403</v>
      </c>
      <c r="E762" s="39" t="s">
        <v>2422</v>
      </c>
      <c r="F762" s="39">
        <v>50</v>
      </c>
      <c r="G762" s="39">
        <v>24</v>
      </c>
      <c r="H762" s="39">
        <v>10</v>
      </c>
      <c r="I762" s="39" t="s">
        <v>2414</v>
      </c>
      <c r="J762" s="39">
        <v>5</v>
      </c>
      <c r="K762" s="39" t="s">
        <v>2414</v>
      </c>
      <c r="L762" s="39" t="s">
        <v>2414</v>
      </c>
      <c r="M762" s="39" t="s">
        <v>2414</v>
      </c>
      <c r="N762" s="39" t="s">
        <v>2414</v>
      </c>
      <c r="O762" s="39" t="s">
        <v>2414</v>
      </c>
      <c r="P762" s="39">
        <v>8</v>
      </c>
      <c r="Q762" s="39">
        <v>0</v>
      </c>
      <c r="R762" s="39">
        <v>1</v>
      </c>
      <c r="S762" s="39">
        <v>0</v>
      </c>
      <c r="T762" s="39">
        <v>0</v>
      </c>
      <c r="U762" s="39">
        <v>2</v>
      </c>
      <c r="V762" s="39">
        <v>0</v>
      </c>
      <c r="W762" s="39">
        <v>0</v>
      </c>
      <c r="X762" s="39" t="s">
        <v>2414</v>
      </c>
      <c r="Y762" s="39" t="s">
        <v>2414</v>
      </c>
      <c r="Z762" s="39">
        <v>0</v>
      </c>
    </row>
    <row r="763" spans="1:26">
      <c r="A763" s="40">
        <v>40940</v>
      </c>
      <c r="B763" s="39" t="s">
        <v>2349</v>
      </c>
      <c r="C763" s="39" t="s">
        <v>2409</v>
      </c>
      <c r="D763" s="39" t="s">
        <v>2410</v>
      </c>
      <c r="E763" s="39" t="s">
        <v>1550</v>
      </c>
      <c r="F763" s="39">
        <v>1</v>
      </c>
      <c r="G763" s="39">
        <v>0</v>
      </c>
      <c r="H763" s="39">
        <v>1</v>
      </c>
      <c r="I763" s="39" t="s">
        <v>2416</v>
      </c>
      <c r="J763" s="39">
        <v>5</v>
      </c>
      <c r="K763" s="39" t="s">
        <v>2414</v>
      </c>
      <c r="L763" s="39" t="s">
        <v>2414</v>
      </c>
      <c r="M763" s="39" t="s">
        <v>2414</v>
      </c>
      <c r="N763" s="39" t="s">
        <v>2414</v>
      </c>
      <c r="O763" s="39" t="s">
        <v>2414</v>
      </c>
      <c r="P763" s="39">
        <v>2</v>
      </c>
      <c r="Q763" s="39">
        <v>0</v>
      </c>
      <c r="R763" s="39">
        <v>1</v>
      </c>
      <c r="S763" s="39">
        <v>0</v>
      </c>
      <c r="T763" s="39">
        <v>0</v>
      </c>
      <c r="U763" s="39">
        <v>1</v>
      </c>
      <c r="V763" s="39">
        <v>0</v>
      </c>
      <c r="W763" s="39">
        <v>0</v>
      </c>
      <c r="X763" s="39" t="s">
        <v>2414</v>
      </c>
      <c r="Y763" s="39" t="s">
        <v>2414</v>
      </c>
      <c r="Z763" s="39">
        <v>0</v>
      </c>
    </row>
    <row r="764" spans="1:26">
      <c r="A764" s="40">
        <v>40940</v>
      </c>
      <c r="B764" s="39" t="s">
        <v>2349</v>
      </c>
      <c r="C764" s="39" t="s">
        <v>2409</v>
      </c>
      <c r="D764" s="39" t="s">
        <v>2410</v>
      </c>
      <c r="E764" s="39" t="s">
        <v>2420</v>
      </c>
      <c r="F764" s="39">
        <v>9</v>
      </c>
      <c r="G764" s="39">
        <v>0</v>
      </c>
      <c r="H764" s="39">
        <v>9</v>
      </c>
      <c r="I764" s="39" t="s">
        <v>2414</v>
      </c>
      <c r="J764" s="39">
        <v>11</v>
      </c>
      <c r="K764" s="39" t="s">
        <v>2414</v>
      </c>
      <c r="L764" s="39" t="s">
        <v>2414</v>
      </c>
      <c r="M764" s="39" t="s">
        <v>2414</v>
      </c>
      <c r="N764" s="39" t="s">
        <v>2414</v>
      </c>
      <c r="O764" s="39" t="s">
        <v>2414</v>
      </c>
      <c r="P764" s="39">
        <v>190</v>
      </c>
      <c r="Q764" s="39">
        <v>0</v>
      </c>
      <c r="R764" s="39">
        <v>2</v>
      </c>
      <c r="S764" s="39">
        <v>0</v>
      </c>
      <c r="T764" s="39">
        <v>0</v>
      </c>
      <c r="U764" s="39">
        <v>3</v>
      </c>
      <c r="V764" s="39">
        <v>0</v>
      </c>
      <c r="W764" s="39">
        <v>0</v>
      </c>
      <c r="X764" s="39" t="s">
        <v>2414</v>
      </c>
      <c r="Y764" s="39" t="s">
        <v>2414</v>
      </c>
      <c r="Z764" s="39">
        <v>0</v>
      </c>
    </row>
    <row r="765" spans="1:26">
      <c r="A765" s="40">
        <v>40940</v>
      </c>
      <c r="B765" s="39" t="s">
        <v>2349</v>
      </c>
      <c r="C765" s="39" t="s">
        <v>2409</v>
      </c>
      <c r="D765" s="39" t="s">
        <v>2410</v>
      </c>
      <c r="E765" s="39" t="s">
        <v>2421</v>
      </c>
      <c r="F765" s="39">
        <v>5</v>
      </c>
      <c r="G765" s="39">
        <v>0</v>
      </c>
      <c r="H765" s="39">
        <v>5</v>
      </c>
      <c r="I765" s="39" t="s">
        <v>2416</v>
      </c>
      <c r="J765" s="39">
        <v>6</v>
      </c>
      <c r="K765" s="39" t="s">
        <v>2414</v>
      </c>
      <c r="L765" s="39" t="s">
        <v>2414</v>
      </c>
      <c r="M765" s="39" t="s">
        <v>2414</v>
      </c>
      <c r="N765" s="39" t="s">
        <v>2414</v>
      </c>
      <c r="O765" s="39" t="s">
        <v>2414</v>
      </c>
      <c r="P765" s="39">
        <v>182</v>
      </c>
      <c r="Q765" s="39">
        <v>0</v>
      </c>
      <c r="R765" s="39">
        <v>1</v>
      </c>
      <c r="S765" s="39">
        <v>0</v>
      </c>
      <c r="T765" s="39">
        <v>0</v>
      </c>
      <c r="U765" s="39">
        <v>1</v>
      </c>
      <c r="V765" s="39">
        <v>0</v>
      </c>
      <c r="W765" s="39">
        <v>0</v>
      </c>
      <c r="X765" s="39" t="s">
        <v>2414</v>
      </c>
      <c r="Y765" s="39" t="s">
        <v>2414</v>
      </c>
      <c r="Z765" s="39">
        <v>0</v>
      </c>
    </row>
    <row r="766" spans="1:26">
      <c r="A766" s="40">
        <v>40940</v>
      </c>
      <c r="B766" s="39" t="s">
        <v>2349</v>
      </c>
      <c r="C766" s="39" t="s">
        <v>2409</v>
      </c>
      <c r="D766" s="39" t="s">
        <v>2410</v>
      </c>
      <c r="E766" s="39" t="s">
        <v>2422</v>
      </c>
      <c r="F766" s="39">
        <v>4</v>
      </c>
      <c r="G766" s="39">
        <v>0</v>
      </c>
      <c r="H766" s="39">
        <v>4</v>
      </c>
      <c r="I766" s="39" t="s">
        <v>2414</v>
      </c>
      <c r="J766" s="39">
        <v>5</v>
      </c>
      <c r="K766" s="39" t="s">
        <v>2414</v>
      </c>
      <c r="L766" s="39" t="s">
        <v>2414</v>
      </c>
      <c r="M766" s="39" t="s">
        <v>2414</v>
      </c>
      <c r="N766" s="39" t="s">
        <v>2414</v>
      </c>
      <c r="O766" s="39" t="s">
        <v>2414</v>
      </c>
      <c r="P766" s="39">
        <v>8</v>
      </c>
      <c r="Q766" s="39">
        <v>0</v>
      </c>
      <c r="R766" s="39">
        <v>1</v>
      </c>
      <c r="S766" s="39">
        <v>0</v>
      </c>
      <c r="T766" s="39">
        <v>0</v>
      </c>
      <c r="U766" s="39">
        <v>2</v>
      </c>
      <c r="V766" s="39">
        <v>0</v>
      </c>
      <c r="W766" s="39">
        <v>0</v>
      </c>
      <c r="X766" s="39" t="s">
        <v>2414</v>
      </c>
      <c r="Y766" s="39" t="s">
        <v>2414</v>
      </c>
      <c r="Z766" s="39">
        <v>0</v>
      </c>
    </row>
    <row r="767" spans="1:26">
      <c r="A767" s="40">
        <v>40940</v>
      </c>
      <c r="B767" s="39" t="s">
        <v>2349</v>
      </c>
      <c r="C767" s="39" t="s">
        <v>2409</v>
      </c>
      <c r="D767" s="39" t="s">
        <v>2411</v>
      </c>
      <c r="E767" s="39" t="s">
        <v>1550</v>
      </c>
      <c r="F767" s="39">
        <v>0</v>
      </c>
      <c r="G767" s="39">
        <v>0</v>
      </c>
      <c r="H767" s="39">
        <v>0</v>
      </c>
      <c r="I767" s="39" t="s">
        <v>2416</v>
      </c>
      <c r="J767" s="39">
        <v>0</v>
      </c>
      <c r="K767" s="39" t="s">
        <v>2414</v>
      </c>
      <c r="L767" s="39" t="s">
        <v>2414</v>
      </c>
      <c r="M767" s="39" t="s">
        <v>2414</v>
      </c>
      <c r="N767" s="39" t="s">
        <v>2414</v>
      </c>
      <c r="O767" s="39" t="s">
        <v>2414</v>
      </c>
      <c r="P767" s="39">
        <v>0</v>
      </c>
      <c r="Q767" s="39">
        <v>0</v>
      </c>
      <c r="R767" s="39">
        <v>0</v>
      </c>
      <c r="S767" s="39">
        <v>0</v>
      </c>
      <c r="T767" s="39">
        <v>0</v>
      </c>
      <c r="U767" s="39">
        <v>0</v>
      </c>
      <c r="V767" s="39">
        <v>0</v>
      </c>
      <c r="W767" s="39">
        <v>0</v>
      </c>
      <c r="X767" s="39" t="s">
        <v>2414</v>
      </c>
      <c r="Y767" s="39" t="s">
        <v>2414</v>
      </c>
      <c r="Z767" s="39">
        <v>0</v>
      </c>
    </row>
    <row r="768" spans="1:26">
      <c r="A768" s="40">
        <v>40940</v>
      </c>
      <c r="B768" s="39" t="s">
        <v>2349</v>
      </c>
      <c r="C768" s="39" t="s">
        <v>2409</v>
      </c>
      <c r="D768" s="39" t="s">
        <v>2411</v>
      </c>
      <c r="E768" s="39" t="s">
        <v>2420</v>
      </c>
      <c r="F768" s="39">
        <v>0</v>
      </c>
      <c r="G768" s="39">
        <v>0</v>
      </c>
      <c r="H768" s="39">
        <v>0</v>
      </c>
      <c r="I768" s="39" t="s">
        <v>2414</v>
      </c>
      <c r="J768" s="39">
        <v>0</v>
      </c>
      <c r="K768" s="39" t="s">
        <v>2414</v>
      </c>
      <c r="L768" s="39" t="s">
        <v>2414</v>
      </c>
      <c r="M768" s="39" t="s">
        <v>2414</v>
      </c>
      <c r="N768" s="39" t="s">
        <v>2414</v>
      </c>
      <c r="O768" s="39" t="s">
        <v>2414</v>
      </c>
      <c r="P768" s="39">
        <v>0</v>
      </c>
      <c r="Q768" s="39">
        <v>0</v>
      </c>
      <c r="R768" s="39">
        <v>0</v>
      </c>
      <c r="S768" s="39">
        <v>0</v>
      </c>
      <c r="T768" s="39">
        <v>0</v>
      </c>
      <c r="U768" s="39">
        <v>0</v>
      </c>
      <c r="V768" s="39">
        <v>0</v>
      </c>
      <c r="W768" s="39">
        <v>0</v>
      </c>
      <c r="X768" s="39" t="s">
        <v>2414</v>
      </c>
      <c r="Y768" s="39" t="s">
        <v>2414</v>
      </c>
      <c r="Z768" s="39">
        <v>0</v>
      </c>
    </row>
    <row r="769" spans="1:26">
      <c r="A769" s="40">
        <v>40940</v>
      </c>
      <c r="B769" s="39" t="s">
        <v>2349</v>
      </c>
      <c r="C769" s="39" t="s">
        <v>2409</v>
      </c>
      <c r="D769" s="39" t="s">
        <v>2411</v>
      </c>
      <c r="E769" s="39" t="s">
        <v>2421</v>
      </c>
      <c r="F769" s="39">
        <v>0</v>
      </c>
      <c r="G769" s="39">
        <v>0</v>
      </c>
      <c r="H769" s="39">
        <v>0</v>
      </c>
      <c r="I769" s="39" t="s">
        <v>2416</v>
      </c>
      <c r="J769" s="39">
        <v>0</v>
      </c>
      <c r="K769" s="39" t="s">
        <v>2414</v>
      </c>
      <c r="L769" s="39" t="s">
        <v>2414</v>
      </c>
      <c r="M769" s="39" t="s">
        <v>2414</v>
      </c>
      <c r="N769" s="39" t="s">
        <v>2414</v>
      </c>
      <c r="O769" s="39" t="s">
        <v>2414</v>
      </c>
      <c r="P769" s="39">
        <v>0</v>
      </c>
      <c r="Q769" s="39">
        <v>0</v>
      </c>
      <c r="R769" s="39">
        <v>0</v>
      </c>
      <c r="S769" s="39">
        <v>0</v>
      </c>
      <c r="T769" s="39">
        <v>0</v>
      </c>
      <c r="U769" s="39">
        <v>0</v>
      </c>
      <c r="V769" s="39">
        <v>0</v>
      </c>
      <c r="W769" s="39">
        <v>0</v>
      </c>
      <c r="X769" s="39" t="s">
        <v>2414</v>
      </c>
      <c r="Y769" s="39" t="s">
        <v>2414</v>
      </c>
      <c r="Z769" s="39">
        <v>0</v>
      </c>
    </row>
    <row r="770" spans="1:26">
      <c r="A770" s="40">
        <v>40940</v>
      </c>
      <c r="B770" s="39" t="s">
        <v>2349</v>
      </c>
      <c r="C770" s="39" t="s">
        <v>2409</v>
      </c>
      <c r="D770" s="39" t="s">
        <v>2411</v>
      </c>
      <c r="E770" s="39" t="s">
        <v>2422</v>
      </c>
      <c r="F770" s="39">
        <v>0</v>
      </c>
      <c r="G770" s="39">
        <v>0</v>
      </c>
      <c r="H770" s="39">
        <v>0</v>
      </c>
      <c r="I770" s="39" t="s">
        <v>2414</v>
      </c>
      <c r="J770" s="39">
        <v>0</v>
      </c>
      <c r="K770" s="39" t="s">
        <v>2414</v>
      </c>
      <c r="L770" s="39" t="s">
        <v>2414</v>
      </c>
      <c r="M770" s="39" t="s">
        <v>2414</v>
      </c>
      <c r="N770" s="39" t="s">
        <v>2414</v>
      </c>
      <c r="O770" s="39" t="s">
        <v>2414</v>
      </c>
      <c r="P770" s="39">
        <v>0</v>
      </c>
      <c r="Q770" s="39">
        <v>0</v>
      </c>
      <c r="R770" s="39">
        <v>0</v>
      </c>
      <c r="S770" s="39">
        <v>0</v>
      </c>
      <c r="T770" s="39">
        <v>0</v>
      </c>
      <c r="U770" s="39">
        <v>0</v>
      </c>
      <c r="V770" s="39">
        <v>0</v>
      </c>
      <c r="W770" s="39">
        <v>0</v>
      </c>
      <c r="X770" s="39" t="s">
        <v>2414</v>
      </c>
      <c r="Y770" s="39" t="s">
        <v>2414</v>
      </c>
      <c r="Z770" s="39">
        <v>0</v>
      </c>
    </row>
    <row r="771" spans="1:26">
      <c r="A771" s="40">
        <v>40940</v>
      </c>
      <c r="B771" s="39" t="s">
        <v>2349</v>
      </c>
      <c r="C771" s="39" t="s">
        <v>1523</v>
      </c>
      <c r="D771" s="39" t="s">
        <v>2403</v>
      </c>
      <c r="E771" s="39" t="s">
        <v>1550</v>
      </c>
      <c r="F771" s="39">
        <v>202</v>
      </c>
      <c r="G771" s="39">
        <v>54</v>
      </c>
      <c r="H771" s="39">
        <v>32</v>
      </c>
      <c r="I771" s="39" t="s">
        <v>2416</v>
      </c>
      <c r="J771" s="39">
        <v>0</v>
      </c>
      <c r="K771" s="39" t="s">
        <v>2414</v>
      </c>
      <c r="L771" s="39" t="s">
        <v>2414</v>
      </c>
      <c r="M771" s="39" t="s">
        <v>2414</v>
      </c>
      <c r="N771" s="39" t="s">
        <v>2414</v>
      </c>
      <c r="O771" s="39" t="s">
        <v>2414</v>
      </c>
      <c r="P771" s="39">
        <v>0</v>
      </c>
      <c r="Q771" s="39">
        <v>0</v>
      </c>
      <c r="R771" s="39">
        <v>0</v>
      </c>
      <c r="S771" s="39">
        <v>0</v>
      </c>
      <c r="T771" s="39">
        <v>0</v>
      </c>
      <c r="U771" s="39">
        <v>0</v>
      </c>
      <c r="V771" s="39">
        <v>0</v>
      </c>
      <c r="W771" s="39">
        <v>0</v>
      </c>
      <c r="X771" s="39" t="s">
        <v>2414</v>
      </c>
      <c r="Y771" s="39" t="s">
        <v>2414</v>
      </c>
      <c r="Z771" s="39">
        <v>0</v>
      </c>
    </row>
    <row r="772" spans="1:26">
      <c r="A772" s="40">
        <v>40940</v>
      </c>
      <c r="B772" s="39" t="s">
        <v>2349</v>
      </c>
      <c r="C772" s="39" t="s">
        <v>1523</v>
      </c>
      <c r="D772" s="39" t="s">
        <v>2403</v>
      </c>
      <c r="E772" s="39" t="s">
        <v>2420</v>
      </c>
      <c r="F772" s="39">
        <v>1568</v>
      </c>
      <c r="G772" s="39">
        <v>338</v>
      </c>
      <c r="H772" s="39">
        <v>196</v>
      </c>
      <c r="I772" s="39" t="s">
        <v>2414</v>
      </c>
      <c r="J772" s="39">
        <v>0</v>
      </c>
      <c r="K772" s="39" t="s">
        <v>2414</v>
      </c>
      <c r="L772" s="39" t="s">
        <v>2414</v>
      </c>
      <c r="M772" s="39" t="s">
        <v>2414</v>
      </c>
      <c r="N772" s="39" t="s">
        <v>2414</v>
      </c>
      <c r="O772" s="39" t="s">
        <v>2414</v>
      </c>
      <c r="P772" s="39">
        <v>0</v>
      </c>
      <c r="Q772" s="39">
        <v>0</v>
      </c>
      <c r="R772" s="39">
        <v>0</v>
      </c>
      <c r="S772" s="39">
        <v>0</v>
      </c>
      <c r="T772" s="39">
        <v>0</v>
      </c>
      <c r="U772" s="39">
        <v>0</v>
      </c>
      <c r="V772" s="39">
        <v>0</v>
      </c>
      <c r="W772" s="39">
        <v>0</v>
      </c>
      <c r="X772" s="39" t="s">
        <v>2414</v>
      </c>
      <c r="Y772" s="39" t="s">
        <v>2414</v>
      </c>
      <c r="Z772" s="39">
        <v>0</v>
      </c>
    </row>
    <row r="773" spans="1:26">
      <c r="A773" s="40">
        <v>40940</v>
      </c>
      <c r="B773" s="39" t="s">
        <v>2349</v>
      </c>
      <c r="C773" s="39" t="s">
        <v>1523</v>
      </c>
      <c r="D773" s="39" t="s">
        <v>2403</v>
      </c>
      <c r="E773" s="39" t="s">
        <v>2421</v>
      </c>
      <c r="F773" s="39">
        <v>497</v>
      </c>
      <c r="G773" s="39">
        <v>104</v>
      </c>
      <c r="H773" s="39">
        <v>56</v>
      </c>
      <c r="I773" s="39" t="s">
        <v>2416</v>
      </c>
      <c r="J773" s="39">
        <v>0</v>
      </c>
      <c r="K773" s="39" t="s">
        <v>2414</v>
      </c>
      <c r="L773" s="39" t="s">
        <v>2414</v>
      </c>
      <c r="M773" s="39" t="s">
        <v>2414</v>
      </c>
      <c r="N773" s="39" t="s">
        <v>2414</v>
      </c>
      <c r="O773" s="39" t="s">
        <v>2414</v>
      </c>
      <c r="P773" s="39">
        <v>0</v>
      </c>
      <c r="Q773" s="39">
        <v>0</v>
      </c>
      <c r="R773" s="39">
        <v>0</v>
      </c>
      <c r="S773" s="39">
        <v>0</v>
      </c>
      <c r="T773" s="39">
        <v>0</v>
      </c>
      <c r="U773" s="39">
        <v>0</v>
      </c>
      <c r="V773" s="39">
        <v>0</v>
      </c>
      <c r="W773" s="39">
        <v>0</v>
      </c>
      <c r="X773" s="39" t="s">
        <v>2414</v>
      </c>
      <c r="Y773" s="39" t="s">
        <v>2414</v>
      </c>
      <c r="Z773" s="39">
        <v>0</v>
      </c>
    </row>
    <row r="774" spans="1:26">
      <c r="A774" s="40">
        <v>40940</v>
      </c>
      <c r="B774" s="39" t="s">
        <v>2349</v>
      </c>
      <c r="C774" s="39" t="s">
        <v>1523</v>
      </c>
      <c r="D774" s="39" t="s">
        <v>2403</v>
      </c>
      <c r="E774" s="39" t="s">
        <v>2422</v>
      </c>
      <c r="F774" s="39">
        <v>879</v>
      </c>
      <c r="G774" s="39">
        <v>234</v>
      </c>
      <c r="H774" s="39">
        <v>73</v>
      </c>
      <c r="I774" s="39" t="s">
        <v>2414</v>
      </c>
      <c r="J774" s="39">
        <v>0</v>
      </c>
      <c r="K774" s="39" t="s">
        <v>2414</v>
      </c>
      <c r="L774" s="39" t="s">
        <v>2414</v>
      </c>
      <c r="M774" s="39" t="s">
        <v>2414</v>
      </c>
      <c r="N774" s="39" t="s">
        <v>2414</v>
      </c>
      <c r="O774" s="39" t="s">
        <v>2414</v>
      </c>
      <c r="P774" s="39">
        <v>0</v>
      </c>
      <c r="Q774" s="39">
        <v>0</v>
      </c>
      <c r="R774" s="39">
        <v>0</v>
      </c>
      <c r="S774" s="39">
        <v>0</v>
      </c>
      <c r="T774" s="39">
        <v>0</v>
      </c>
      <c r="U774" s="39">
        <v>0</v>
      </c>
      <c r="V774" s="39">
        <v>0</v>
      </c>
      <c r="W774" s="39">
        <v>0</v>
      </c>
      <c r="X774" s="39" t="s">
        <v>2414</v>
      </c>
      <c r="Y774" s="39" t="s">
        <v>2414</v>
      </c>
      <c r="Z774" s="39">
        <v>0</v>
      </c>
    </row>
    <row r="775" spans="1:26">
      <c r="A775" s="40">
        <v>40940</v>
      </c>
      <c r="B775" s="39" t="s">
        <v>2351</v>
      </c>
      <c r="C775" s="39" t="s">
        <v>2407</v>
      </c>
      <c r="D775" s="39" t="s">
        <v>2403</v>
      </c>
      <c r="E775" s="39" t="s">
        <v>1550</v>
      </c>
      <c r="F775" s="39">
        <v>109</v>
      </c>
      <c r="G775" s="39">
        <v>31</v>
      </c>
      <c r="H775" s="39">
        <v>15</v>
      </c>
      <c r="I775" s="39" t="s">
        <v>2416</v>
      </c>
      <c r="J775" s="39">
        <v>48</v>
      </c>
      <c r="K775" s="39" t="s">
        <v>2414</v>
      </c>
      <c r="L775" s="39" t="s">
        <v>2414</v>
      </c>
      <c r="M775" s="39" t="s">
        <v>2414</v>
      </c>
      <c r="N775" s="39" t="s">
        <v>2414</v>
      </c>
      <c r="O775" s="39" t="s">
        <v>2414</v>
      </c>
      <c r="P775" s="39">
        <v>8</v>
      </c>
      <c r="Q775" s="39">
        <v>4</v>
      </c>
      <c r="R775" s="39">
        <v>11</v>
      </c>
      <c r="S775" s="39">
        <v>13</v>
      </c>
      <c r="T775" s="39">
        <v>8</v>
      </c>
      <c r="U775" s="39">
        <v>13</v>
      </c>
      <c r="V775" s="39">
        <v>7</v>
      </c>
      <c r="W775" s="39">
        <v>0</v>
      </c>
      <c r="X775" s="39" t="s">
        <v>2414</v>
      </c>
      <c r="Y775" s="39" t="s">
        <v>2414</v>
      </c>
      <c r="Z775" s="39">
        <v>4</v>
      </c>
    </row>
    <row r="776" spans="1:26">
      <c r="A776" s="40">
        <v>40940</v>
      </c>
      <c r="B776" s="39" t="s">
        <v>2351</v>
      </c>
      <c r="C776" s="39" t="s">
        <v>2407</v>
      </c>
      <c r="D776" s="39" t="s">
        <v>2403</v>
      </c>
      <c r="E776" s="39" t="s">
        <v>2420</v>
      </c>
      <c r="F776" s="39">
        <v>277</v>
      </c>
      <c r="G776" s="39">
        <v>76</v>
      </c>
      <c r="H776" s="39">
        <v>25</v>
      </c>
      <c r="I776" s="39" t="s">
        <v>2414</v>
      </c>
      <c r="J776" s="39">
        <v>508</v>
      </c>
      <c r="K776" s="39" t="s">
        <v>2414</v>
      </c>
      <c r="L776" s="39" t="s">
        <v>2414</v>
      </c>
      <c r="M776" s="39" t="s">
        <v>2414</v>
      </c>
      <c r="N776" s="39" t="s">
        <v>2414</v>
      </c>
      <c r="O776" s="39" t="s">
        <v>2414</v>
      </c>
      <c r="P776" s="39">
        <v>89</v>
      </c>
      <c r="Q776" s="39">
        <v>48</v>
      </c>
      <c r="R776" s="39">
        <v>101</v>
      </c>
      <c r="S776" s="39">
        <v>56</v>
      </c>
      <c r="T776" s="39">
        <v>80</v>
      </c>
      <c r="U776" s="39">
        <v>48</v>
      </c>
      <c r="V776" s="39">
        <v>63</v>
      </c>
      <c r="W776" s="39">
        <v>0</v>
      </c>
      <c r="X776" s="39" t="s">
        <v>2414</v>
      </c>
      <c r="Y776" s="39" t="s">
        <v>2414</v>
      </c>
      <c r="Z776" s="39">
        <v>41</v>
      </c>
    </row>
    <row r="777" spans="1:26">
      <c r="A777" s="40">
        <v>40940</v>
      </c>
      <c r="B777" s="39" t="s">
        <v>2351</v>
      </c>
      <c r="C777" s="39" t="s">
        <v>2407</v>
      </c>
      <c r="D777" s="39" t="s">
        <v>2403</v>
      </c>
      <c r="E777" s="39" t="s">
        <v>2421</v>
      </c>
      <c r="F777" s="39">
        <v>90</v>
      </c>
      <c r="G777" s="39">
        <v>31</v>
      </c>
      <c r="H777" s="39">
        <v>4</v>
      </c>
      <c r="I777" s="39" t="s">
        <v>2416</v>
      </c>
      <c r="J777" s="39">
        <v>162</v>
      </c>
      <c r="K777" s="39" t="s">
        <v>2414</v>
      </c>
      <c r="L777" s="39" t="s">
        <v>2414</v>
      </c>
      <c r="M777" s="39" t="s">
        <v>2414</v>
      </c>
      <c r="N777" s="39" t="s">
        <v>2414</v>
      </c>
      <c r="O777" s="39" t="s">
        <v>2414</v>
      </c>
      <c r="P777" s="39">
        <v>36</v>
      </c>
      <c r="Q777" s="39">
        <v>15</v>
      </c>
      <c r="R777" s="39">
        <v>27</v>
      </c>
      <c r="S777" s="39">
        <v>24</v>
      </c>
      <c r="T777" s="39">
        <v>20</v>
      </c>
      <c r="U777" s="39">
        <v>19</v>
      </c>
      <c r="V777" s="39">
        <v>16</v>
      </c>
      <c r="W777" s="39">
        <v>0</v>
      </c>
      <c r="X777" s="39" t="s">
        <v>2414</v>
      </c>
      <c r="Y777" s="39" t="s">
        <v>2414</v>
      </c>
      <c r="Z777" s="39">
        <v>18</v>
      </c>
    </row>
    <row r="778" spans="1:26">
      <c r="A778" s="40">
        <v>40940</v>
      </c>
      <c r="B778" s="39" t="s">
        <v>2351</v>
      </c>
      <c r="C778" s="39" t="s">
        <v>2407</v>
      </c>
      <c r="D778" s="39" t="s">
        <v>2403</v>
      </c>
      <c r="E778" s="39" t="s">
        <v>2422</v>
      </c>
      <c r="F778" s="39">
        <v>187</v>
      </c>
      <c r="G778" s="39">
        <v>45</v>
      </c>
      <c r="H778" s="39">
        <v>21</v>
      </c>
      <c r="I778" s="39" t="s">
        <v>2414</v>
      </c>
      <c r="J778" s="39">
        <v>281</v>
      </c>
      <c r="K778" s="39" t="s">
        <v>2414</v>
      </c>
      <c r="L778" s="39" t="s">
        <v>2414</v>
      </c>
      <c r="M778" s="39" t="s">
        <v>2414</v>
      </c>
      <c r="N778" s="39" t="s">
        <v>2414</v>
      </c>
      <c r="O778" s="39" t="s">
        <v>2414</v>
      </c>
      <c r="P778" s="39">
        <v>53</v>
      </c>
      <c r="Q778" s="39">
        <v>33</v>
      </c>
      <c r="R778" s="39">
        <v>74</v>
      </c>
      <c r="S778" s="39">
        <v>32</v>
      </c>
      <c r="T778" s="39">
        <v>32</v>
      </c>
      <c r="U778" s="39">
        <v>29</v>
      </c>
      <c r="V778" s="39">
        <v>15</v>
      </c>
      <c r="W778" s="39">
        <v>0</v>
      </c>
      <c r="X778" s="39" t="s">
        <v>2414</v>
      </c>
      <c r="Y778" s="39" t="s">
        <v>2414</v>
      </c>
      <c r="Z778" s="39">
        <v>23</v>
      </c>
    </row>
    <row r="779" spans="1:26">
      <c r="A779" s="40">
        <v>40940</v>
      </c>
      <c r="B779" s="39" t="s">
        <v>2351</v>
      </c>
      <c r="C779" s="39" t="s">
        <v>2408</v>
      </c>
      <c r="D779" s="39" t="s">
        <v>2403</v>
      </c>
      <c r="E779" s="39" t="s">
        <v>1550</v>
      </c>
      <c r="F779" s="39">
        <v>93</v>
      </c>
      <c r="G779" s="39">
        <v>23</v>
      </c>
      <c r="H779" s="39">
        <v>17</v>
      </c>
      <c r="I779" s="39" t="s">
        <v>2416</v>
      </c>
      <c r="J779" s="39">
        <v>24</v>
      </c>
      <c r="K779" s="39" t="s">
        <v>2414</v>
      </c>
      <c r="L779" s="39" t="s">
        <v>2414</v>
      </c>
      <c r="M779" s="39" t="s">
        <v>2414</v>
      </c>
      <c r="N779" s="39" t="s">
        <v>2414</v>
      </c>
      <c r="O779" s="39" t="s">
        <v>2414</v>
      </c>
      <c r="P779" s="39">
        <v>2</v>
      </c>
      <c r="Q779" s="39">
        <v>1</v>
      </c>
      <c r="R779" s="39">
        <v>6</v>
      </c>
      <c r="S779" s="39">
        <v>8</v>
      </c>
      <c r="T779" s="39">
        <v>6</v>
      </c>
      <c r="U779" s="39">
        <v>12</v>
      </c>
      <c r="V779" s="39">
        <v>4</v>
      </c>
      <c r="W779" s="39">
        <v>0</v>
      </c>
      <c r="X779" s="39" t="s">
        <v>2414</v>
      </c>
      <c r="Y779" s="39" t="s">
        <v>2414</v>
      </c>
      <c r="Z779" s="39">
        <v>0</v>
      </c>
    </row>
    <row r="780" spans="1:26">
      <c r="A780" s="40">
        <v>40940</v>
      </c>
      <c r="B780" s="39" t="s">
        <v>2351</v>
      </c>
      <c r="C780" s="39" t="s">
        <v>2408</v>
      </c>
      <c r="D780" s="39" t="s">
        <v>2403</v>
      </c>
      <c r="E780" s="39" t="s">
        <v>2420</v>
      </c>
      <c r="F780" s="39">
        <v>1291</v>
      </c>
      <c r="G780" s="39">
        <v>262</v>
      </c>
      <c r="H780" s="39">
        <v>171</v>
      </c>
      <c r="I780" s="39" t="s">
        <v>2414</v>
      </c>
      <c r="J780" s="39">
        <v>73</v>
      </c>
      <c r="K780" s="39" t="s">
        <v>2414</v>
      </c>
      <c r="L780" s="39" t="s">
        <v>2414</v>
      </c>
      <c r="M780" s="39" t="s">
        <v>2414</v>
      </c>
      <c r="N780" s="39" t="s">
        <v>2414</v>
      </c>
      <c r="O780" s="39" t="s">
        <v>2414</v>
      </c>
      <c r="P780" s="39">
        <v>2</v>
      </c>
      <c r="Q780" s="39">
        <v>1</v>
      </c>
      <c r="R780" s="39">
        <v>22</v>
      </c>
      <c r="S780" s="39">
        <v>19</v>
      </c>
      <c r="T780" s="39">
        <v>25</v>
      </c>
      <c r="U780" s="39">
        <v>23</v>
      </c>
      <c r="V780" s="39">
        <v>11</v>
      </c>
      <c r="W780" s="39">
        <v>0</v>
      </c>
      <c r="X780" s="39" t="s">
        <v>2414</v>
      </c>
      <c r="Y780" s="39" t="s">
        <v>2414</v>
      </c>
      <c r="Z780" s="39">
        <v>0</v>
      </c>
    </row>
    <row r="781" spans="1:26">
      <c r="A781" s="40">
        <v>40940</v>
      </c>
      <c r="B781" s="39" t="s">
        <v>2351</v>
      </c>
      <c r="C781" s="39" t="s">
        <v>2408</v>
      </c>
      <c r="D781" s="39" t="s">
        <v>2403</v>
      </c>
      <c r="E781" s="39" t="s">
        <v>2421</v>
      </c>
      <c r="F781" s="39">
        <v>407</v>
      </c>
      <c r="G781" s="39">
        <v>73</v>
      </c>
      <c r="H781" s="39">
        <v>52</v>
      </c>
      <c r="I781" s="39" t="s">
        <v>2416</v>
      </c>
      <c r="J781" s="39">
        <v>17</v>
      </c>
      <c r="K781" s="39" t="s">
        <v>2414</v>
      </c>
      <c r="L781" s="39" t="s">
        <v>2414</v>
      </c>
      <c r="M781" s="39" t="s">
        <v>2414</v>
      </c>
      <c r="N781" s="39" t="s">
        <v>2414</v>
      </c>
      <c r="O781" s="39" t="s">
        <v>2414</v>
      </c>
      <c r="P781" s="39">
        <v>1</v>
      </c>
      <c r="Q781" s="39">
        <v>0</v>
      </c>
      <c r="R781" s="39">
        <v>5</v>
      </c>
      <c r="S781" s="39">
        <v>12</v>
      </c>
      <c r="T781" s="39">
        <v>10</v>
      </c>
      <c r="U781" s="39">
        <v>8</v>
      </c>
      <c r="V781" s="39">
        <v>2</v>
      </c>
      <c r="W781" s="39">
        <v>0</v>
      </c>
      <c r="X781" s="39" t="s">
        <v>2414</v>
      </c>
      <c r="Y781" s="39" t="s">
        <v>2414</v>
      </c>
      <c r="Z781" s="39">
        <v>0</v>
      </c>
    </row>
    <row r="782" spans="1:26">
      <c r="A782" s="40">
        <v>40940</v>
      </c>
      <c r="B782" s="39" t="s">
        <v>2351</v>
      </c>
      <c r="C782" s="39" t="s">
        <v>2408</v>
      </c>
      <c r="D782" s="39" t="s">
        <v>2403</v>
      </c>
      <c r="E782" s="39" t="s">
        <v>2422</v>
      </c>
      <c r="F782" s="39">
        <v>692</v>
      </c>
      <c r="G782" s="39">
        <v>189</v>
      </c>
      <c r="H782" s="39">
        <v>52</v>
      </c>
      <c r="I782" s="39" t="s">
        <v>2414</v>
      </c>
      <c r="J782" s="39">
        <v>56</v>
      </c>
      <c r="K782" s="39" t="s">
        <v>2414</v>
      </c>
      <c r="L782" s="39" t="s">
        <v>2414</v>
      </c>
      <c r="M782" s="39" t="s">
        <v>2414</v>
      </c>
      <c r="N782" s="39" t="s">
        <v>2414</v>
      </c>
      <c r="O782" s="39" t="s">
        <v>2414</v>
      </c>
      <c r="P782" s="39">
        <v>1</v>
      </c>
      <c r="Q782" s="39">
        <v>1</v>
      </c>
      <c r="R782" s="39">
        <v>17</v>
      </c>
      <c r="S782" s="39">
        <v>7</v>
      </c>
      <c r="T782" s="39">
        <v>15</v>
      </c>
      <c r="U782" s="39">
        <v>15</v>
      </c>
      <c r="V782" s="39">
        <v>9</v>
      </c>
      <c r="W782" s="39">
        <v>0</v>
      </c>
      <c r="X782" s="39" t="s">
        <v>2414</v>
      </c>
      <c r="Y782" s="39" t="s">
        <v>2414</v>
      </c>
      <c r="Z782" s="39">
        <v>0</v>
      </c>
    </row>
    <row r="783" spans="1:26">
      <c r="A783" s="40">
        <v>40940</v>
      </c>
      <c r="B783" s="39" t="s">
        <v>2351</v>
      </c>
      <c r="C783" s="39" t="s">
        <v>2409</v>
      </c>
      <c r="D783" s="39" t="s">
        <v>2403</v>
      </c>
      <c r="E783" s="39" t="s">
        <v>1550</v>
      </c>
      <c r="F783" s="39">
        <v>92</v>
      </c>
      <c r="G783" s="39">
        <v>23</v>
      </c>
      <c r="H783" s="39">
        <v>17</v>
      </c>
      <c r="I783" s="39" t="s">
        <v>2416</v>
      </c>
      <c r="J783" s="39">
        <v>24</v>
      </c>
      <c r="K783" s="39" t="s">
        <v>2414</v>
      </c>
      <c r="L783" s="39" t="s">
        <v>2414</v>
      </c>
      <c r="M783" s="39" t="s">
        <v>2414</v>
      </c>
      <c r="N783" s="39" t="s">
        <v>2414</v>
      </c>
      <c r="O783" s="39" t="s">
        <v>2414</v>
      </c>
      <c r="P783" s="39">
        <v>6</v>
      </c>
      <c r="Q783" s="39">
        <v>3</v>
      </c>
      <c r="R783" s="39">
        <v>5</v>
      </c>
      <c r="S783" s="39">
        <v>5</v>
      </c>
      <c r="T783" s="39">
        <v>2</v>
      </c>
      <c r="U783" s="39">
        <v>1</v>
      </c>
      <c r="V783" s="39">
        <v>3</v>
      </c>
      <c r="W783" s="39">
        <v>0</v>
      </c>
      <c r="X783" s="39" t="s">
        <v>2414</v>
      </c>
      <c r="Y783" s="39" t="s">
        <v>2414</v>
      </c>
      <c r="Z783" s="39">
        <v>4</v>
      </c>
    </row>
    <row r="784" spans="1:26">
      <c r="A784" s="40">
        <v>40940</v>
      </c>
      <c r="B784" s="39" t="s">
        <v>2351</v>
      </c>
      <c r="C784" s="39" t="s">
        <v>2409</v>
      </c>
      <c r="D784" s="39" t="s">
        <v>2403</v>
      </c>
      <c r="E784" s="39" t="s">
        <v>2420</v>
      </c>
      <c r="F784" s="39">
        <v>1280</v>
      </c>
      <c r="G784" s="39">
        <v>262</v>
      </c>
      <c r="H784" s="39">
        <v>171</v>
      </c>
      <c r="I784" s="39" t="s">
        <v>2414</v>
      </c>
      <c r="J784" s="39">
        <v>435</v>
      </c>
      <c r="K784" s="39" t="s">
        <v>2414</v>
      </c>
      <c r="L784" s="39" t="s">
        <v>2414</v>
      </c>
      <c r="M784" s="39" t="s">
        <v>2414</v>
      </c>
      <c r="N784" s="39" t="s">
        <v>2414</v>
      </c>
      <c r="O784" s="39" t="s">
        <v>2414</v>
      </c>
      <c r="P784" s="39">
        <v>87</v>
      </c>
      <c r="Q784" s="39">
        <v>47</v>
      </c>
      <c r="R784" s="39">
        <v>79</v>
      </c>
      <c r="S784" s="39">
        <v>37</v>
      </c>
      <c r="T784" s="39">
        <v>55</v>
      </c>
      <c r="U784" s="39">
        <v>25</v>
      </c>
      <c r="V784" s="39">
        <v>52</v>
      </c>
      <c r="W784" s="39">
        <v>0</v>
      </c>
      <c r="X784" s="39" t="s">
        <v>2414</v>
      </c>
      <c r="Y784" s="39" t="s">
        <v>2414</v>
      </c>
      <c r="Z784" s="39">
        <v>41</v>
      </c>
    </row>
    <row r="785" spans="1:26">
      <c r="A785" s="40">
        <v>40940</v>
      </c>
      <c r="B785" s="39" t="s">
        <v>2351</v>
      </c>
      <c r="C785" s="39" t="s">
        <v>2409</v>
      </c>
      <c r="D785" s="39" t="s">
        <v>2403</v>
      </c>
      <c r="E785" s="39" t="s">
        <v>2421</v>
      </c>
      <c r="F785" s="39">
        <v>403</v>
      </c>
      <c r="G785" s="39">
        <v>73</v>
      </c>
      <c r="H785" s="39">
        <v>52</v>
      </c>
      <c r="I785" s="39" t="s">
        <v>2416</v>
      </c>
      <c r="J785" s="39">
        <v>145</v>
      </c>
      <c r="K785" s="39" t="s">
        <v>2414</v>
      </c>
      <c r="L785" s="39" t="s">
        <v>2414</v>
      </c>
      <c r="M785" s="39" t="s">
        <v>2414</v>
      </c>
      <c r="N785" s="39" t="s">
        <v>2414</v>
      </c>
      <c r="O785" s="39" t="s">
        <v>2414</v>
      </c>
      <c r="P785" s="39">
        <v>35</v>
      </c>
      <c r="Q785" s="39">
        <v>15</v>
      </c>
      <c r="R785" s="39">
        <v>22</v>
      </c>
      <c r="S785" s="39">
        <v>12</v>
      </c>
      <c r="T785" s="39">
        <v>10</v>
      </c>
      <c r="U785" s="39">
        <v>11</v>
      </c>
      <c r="V785" s="39">
        <v>14</v>
      </c>
      <c r="W785" s="39">
        <v>0</v>
      </c>
      <c r="X785" s="39" t="s">
        <v>2414</v>
      </c>
      <c r="Y785" s="39" t="s">
        <v>2414</v>
      </c>
      <c r="Z785" s="39">
        <v>18</v>
      </c>
    </row>
    <row r="786" spans="1:26">
      <c r="A786" s="40">
        <v>40940</v>
      </c>
      <c r="B786" s="39" t="s">
        <v>2351</v>
      </c>
      <c r="C786" s="39" t="s">
        <v>2409</v>
      </c>
      <c r="D786" s="39" t="s">
        <v>2403</v>
      </c>
      <c r="E786" s="39" t="s">
        <v>2422</v>
      </c>
      <c r="F786" s="39">
        <v>685</v>
      </c>
      <c r="G786" s="39">
        <v>189</v>
      </c>
      <c r="H786" s="39">
        <v>52</v>
      </c>
      <c r="I786" s="39" t="s">
        <v>2414</v>
      </c>
      <c r="J786" s="39">
        <v>225</v>
      </c>
      <c r="K786" s="39" t="s">
        <v>2414</v>
      </c>
      <c r="L786" s="39" t="s">
        <v>2414</v>
      </c>
      <c r="M786" s="39" t="s">
        <v>2414</v>
      </c>
      <c r="N786" s="39" t="s">
        <v>2414</v>
      </c>
      <c r="O786" s="39" t="s">
        <v>2414</v>
      </c>
      <c r="P786" s="39">
        <v>52</v>
      </c>
      <c r="Q786" s="39">
        <v>32</v>
      </c>
      <c r="R786" s="39">
        <v>57</v>
      </c>
      <c r="S786" s="39">
        <v>25</v>
      </c>
      <c r="T786" s="39">
        <v>17</v>
      </c>
      <c r="U786" s="39">
        <v>14</v>
      </c>
      <c r="V786" s="39">
        <v>6</v>
      </c>
      <c r="W786" s="39">
        <v>0</v>
      </c>
      <c r="X786" s="39" t="s">
        <v>2414</v>
      </c>
      <c r="Y786" s="39" t="s">
        <v>2414</v>
      </c>
      <c r="Z786" s="39">
        <v>23</v>
      </c>
    </row>
    <row r="787" spans="1:26">
      <c r="A787" s="40">
        <v>40940</v>
      </c>
      <c r="B787" s="39" t="s">
        <v>2351</v>
      </c>
      <c r="C787" s="39" t="s">
        <v>2409</v>
      </c>
      <c r="D787" s="39" t="s">
        <v>2410</v>
      </c>
      <c r="E787" s="39" t="s">
        <v>1550</v>
      </c>
      <c r="F787" s="39">
        <v>1</v>
      </c>
      <c r="G787" s="39">
        <v>0</v>
      </c>
      <c r="H787" s="39">
        <v>0</v>
      </c>
      <c r="I787" s="39" t="s">
        <v>2416</v>
      </c>
      <c r="J787" s="39">
        <v>23</v>
      </c>
      <c r="K787" s="39" t="s">
        <v>2414</v>
      </c>
      <c r="L787" s="39" t="s">
        <v>2414</v>
      </c>
      <c r="M787" s="39" t="s">
        <v>2414</v>
      </c>
      <c r="N787" s="39" t="s">
        <v>2414</v>
      </c>
      <c r="O787" s="39" t="s">
        <v>2414</v>
      </c>
      <c r="P787" s="39">
        <v>6</v>
      </c>
      <c r="Q787" s="39">
        <v>3</v>
      </c>
      <c r="R787" s="39">
        <v>5</v>
      </c>
      <c r="S787" s="39">
        <v>5</v>
      </c>
      <c r="T787" s="39">
        <v>2</v>
      </c>
      <c r="U787" s="39">
        <v>1</v>
      </c>
      <c r="V787" s="39">
        <v>3</v>
      </c>
      <c r="W787" s="39">
        <v>0</v>
      </c>
      <c r="X787" s="39" t="s">
        <v>2414</v>
      </c>
      <c r="Y787" s="39" t="s">
        <v>2414</v>
      </c>
      <c r="Z787" s="39">
        <v>4</v>
      </c>
    </row>
    <row r="788" spans="1:26">
      <c r="A788" s="40">
        <v>40940</v>
      </c>
      <c r="B788" s="39" t="s">
        <v>2351</v>
      </c>
      <c r="C788" s="39" t="s">
        <v>2409</v>
      </c>
      <c r="D788" s="39" t="s">
        <v>2410</v>
      </c>
      <c r="E788" s="39" t="s">
        <v>2420</v>
      </c>
      <c r="F788" s="39">
        <v>11</v>
      </c>
      <c r="G788" s="39">
        <v>0</v>
      </c>
      <c r="H788" s="39">
        <v>0</v>
      </c>
      <c r="I788" s="39" t="s">
        <v>2414</v>
      </c>
      <c r="J788" s="39">
        <v>424</v>
      </c>
      <c r="K788" s="39" t="s">
        <v>2414</v>
      </c>
      <c r="L788" s="39" t="s">
        <v>2414</v>
      </c>
      <c r="M788" s="39" t="s">
        <v>2414</v>
      </c>
      <c r="N788" s="39" t="s">
        <v>2414</v>
      </c>
      <c r="O788" s="39" t="s">
        <v>2414</v>
      </c>
      <c r="P788" s="39">
        <v>87</v>
      </c>
      <c r="Q788" s="39">
        <v>47</v>
      </c>
      <c r="R788" s="39">
        <v>79</v>
      </c>
      <c r="S788" s="39">
        <v>37</v>
      </c>
      <c r="T788" s="39">
        <v>55</v>
      </c>
      <c r="U788" s="39">
        <v>25</v>
      </c>
      <c r="V788" s="39">
        <v>52</v>
      </c>
      <c r="W788" s="39">
        <v>0</v>
      </c>
      <c r="X788" s="39" t="s">
        <v>2414</v>
      </c>
      <c r="Y788" s="39" t="s">
        <v>2414</v>
      </c>
      <c r="Z788" s="39">
        <v>41</v>
      </c>
    </row>
    <row r="789" spans="1:26">
      <c r="A789" s="40">
        <v>40940</v>
      </c>
      <c r="B789" s="39" t="s">
        <v>2351</v>
      </c>
      <c r="C789" s="39" t="s">
        <v>2409</v>
      </c>
      <c r="D789" s="39" t="s">
        <v>2410</v>
      </c>
      <c r="E789" s="39" t="s">
        <v>2421</v>
      </c>
      <c r="F789" s="39">
        <v>4</v>
      </c>
      <c r="G789" s="39">
        <v>0</v>
      </c>
      <c r="H789" s="39">
        <v>0</v>
      </c>
      <c r="I789" s="39" t="s">
        <v>2416</v>
      </c>
      <c r="J789" s="39">
        <v>141</v>
      </c>
      <c r="K789" s="39" t="s">
        <v>2414</v>
      </c>
      <c r="L789" s="39" t="s">
        <v>2414</v>
      </c>
      <c r="M789" s="39" t="s">
        <v>2414</v>
      </c>
      <c r="N789" s="39" t="s">
        <v>2414</v>
      </c>
      <c r="O789" s="39" t="s">
        <v>2414</v>
      </c>
      <c r="P789" s="39">
        <v>35</v>
      </c>
      <c r="Q789" s="39">
        <v>15</v>
      </c>
      <c r="R789" s="39">
        <v>22</v>
      </c>
      <c r="S789" s="39">
        <v>12</v>
      </c>
      <c r="T789" s="39">
        <v>10</v>
      </c>
      <c r="U789" s="39">
        <v>11</v>
      </c>
      <c r="V789" s="39">
        <v>14</v>
      </c>
      <c r="W789" s="39">
        <v>0</v>
      </c>
      <c r="X789" s="39" t="s">
        <v>2414</v>
      </c>
      <c r="Y789" s="39" t="s">
        <v>2414</v>
      </c>
      <c r="Z789" s="39">
        <v>18</v>
      </c>
    </row>
    <row r="790" spans="1:26">
      <c r="A790" s="40">
        <v>40940</v>
      </c>
      <c r="B790" s="39" t="s">
        <v>2351</v>
      </c>
      <c r="C790" s="39" t="s">
        <v>2409</v>
      </c>
      <c r="D790" s="39" t="s">
        <v>2410</v>
      </c>
      <c r="E790" s="39" t="s">
        <v>2422</v>
      </c>
      <c r="F790" s="39">
        <v>7</v>
      </c>
      <c r="G790" s="39">
        <v>0</v>
      </c>
      <c r="H790" s="39">
        <v>0</v>
      </c>
      <c r="I790" s="39" t="s">
        <v>2414</v>
      </c>
      <c r="J790" s="39">
        <v>218</v>
      </c>
      <c r="K790" s="39" t="s">
        <v>2414</v>
      </c>
      <c r="L790" s="39" t="s">
        <v>2414</v>
      </c>
      <c r="M790" s="39" t="s">
        <v>2414</v>
      </c>
      <c r="N790" s="39" t="s">
        <v>2414</v>
      </c>
      <c r="O790" s="39" t="s">
        <v>2414</v>
      </c>
      <c r="P790" s="39">
        <v>52</v>
      </c>
      <c r="Q790" s="39">
        <v>32</v>
      </c>
      <c r="R790" s="39">
        <v>57</v>
      </c>
      <c r="S790" s="39">
        <v>25</v>
      </c>
      <c r="T790" s="39">
        <v>17</v>
      </c>
      <c r="U790" s="39">
        <v>14</v>
      </c>
      <c r="V790" s="39">
        <v>6</v>
      </c>
      <c r="W790" s="39">
        <v>0</v>
      </c>
      <c r="X790" s="39" t="s">
        <v>2414</v>
      </c>
      <c r="Y790" s="39" t="s">
        <v>2414</v>
      </c>
      <c r="Z790" s="39">
        <v>23</v>
      </c>
    </row>
    <row r="791" spans="1:26">
      <c r="A791" s="40">
        <v>40940</v>
      </c>
      <c r="B791" s="39" t="s">
        <v>2351</v>
      </c>
      <c r="C791" s="39" t="s">
        <v>2409</v>
      </c>
      <c r="D791" s="39" t="s">
        <v>2411</v>
      </c>
      <c r="E791" s="39" t="s">
        <v>1550</v>
      </c>
      <c r="F791" s="39">
        <v>0</v>
      </c>
      <c r="G791" s="39">
        <v>0</v>
      </c>
      <c r="H791" s="39">
        <v>0</v>
      </c>
      <c r="I791" s="39" t="s">
        <v>2416</v>
      </c>
      <c r="J791" s="39">
        <v>1</v>
      </c>
      <c r="K791" s="39" t="s">
        <v>2414</v>
      </c>
      <c r="L791" s="39" t="s">
        <v>2414</v>
      </c>
      <c r="M791" s="39" t="s">
        <v>2414</v>
      </c>
      <c r="N791" s="39" t="s">
        <v>2414</v>
      </c>
      <c r="O791" s="39" t="s">
        <v>2414</v>
      </c>
      <c r="P791" s="39">
        <v>0</v>
      </c>
      <c r="Q791" s="39">
        <v>0</v>
      </c>
      <c r="R791" s="39">
        <v>0</v>
      </c>
      <c r="S791" s="39">
        <v>0</v>
      </c>
      <c r="T791" s="39">
        <v>0</v>
      </c>
      <c r="U791" s="39">
        <v>0</v>
      </c>
      <c r="V791" s="39">
        <v>0</v>
      </c>
      <c r="W791" s="39">
        <v>0</v>
      </c>
      <c r="X791" s="39" t="s">
        <v>2414</v>
      </c>
      <c r="Y791" s="39" t="s">
        <v>2414</v>
      </c>
      <c r="Z791" s="39">
        <v>0</v>
      </c>
    </row>
    <row r="792" spans="1:26">
      <c r="A792" s="40">
        <v>40940</v>
      </c>
      <c r="B792" s="39" t="s">
        <v>2351</v>
      </c>
      <c r="C792" s="39" t="s">
        <v>2409</v>
      </c>
      <c r="D792" s="39" t="s">
        <v>2411</v>
      </c>
      <c r="E792" s="39" t="s">
        <v>2420</v>
      </c>
      <c r="F792" s="39">
        <v>0</v>
      </c>
      <c r="G792" s="39">
        <v>0</v>
      </c>
      <c r="H792" s="39">
        <v>0</v>
      </c>
      <c r="I792" s="39" t="s">
        <v>2414</v>
      </c>
      <c r="J792" s="39">
        <v>11</v>
      </c>
      <c r="K792" s="39" t="s">
        <v>2414</v>
      </c>
      <c r="L792" s="39" t="s">
        <v>2414</v>
      </c>
      <c r="M792" s="39" t="s">
        <v>2414</v>
      </c>
      <c r="N792" s="39" t="s">
        <v>2414</v>
      </c>
      <c r="O792" s="39" t="s">
        <v>2414</v>
      </c>
      <c r="P792" s="39">
        <v>0</v>
      </c>
      <c r="Q792" s="39">
        <v>0</v>
      </c>
      <c r="R792" s="39">
        <v>0</v>
      </c>
      <c r="S792" s="39">
        <v>0</v>
      </c>
      <c r="T792" s="39">
        <v>0</v>
      </c>
      <c r="U792" s="39">
        <v>0</v>
      </c>
      <c r="V792" s="39">
        <v>0</v>
      </c>
      <c r="W792" s="39">
        <v>0</v>
      </c>
      <c r="X792" s="39" t="s">
        <v>2414</v>
      </c>
      <c r="Y792" s="39" t="s">
        <v>2414</v>
      </c>
      <c r="Z792" s="39">
        <v>0</v>
      </c>
    </row>
    <row r="793" spans="1:26">
      <c r="A793" s="40">
        <v>40940</v>
      </c>
      <c r="B793" s="39" t="s">
        <v>2351</v>
      </c>
      <c r="C793" s="39" t="s">
        <v>2409</v>
      </c>
      <c r="D793" s="39" t="s">
        <v>2411</v>
      </c>
      <c r="E793" s="39" t="s">
        <v>2421</v>
      </c>
      <c r="F793" s="39">
        <v>0</v>
      </c>
      <c r="G793" s="39">
        <v>0</v>
      </c>
      <c r="H793" s="39">
        <v>0</v>
      </c>
      <c r="I793" s="39" t="s">
        <v>2416</v>
      </c>
      <c r="J793" s="39">
        <v>4</v>
      </c>
      <c r="K793" s="39" t="s">
        <v>2414</v>
      </c>
      <c r="L793" s="39" t="s">
        <v>2414</v>
      </c>
      <c r="M793" s="39" t="s">
        <v>2414</v>
      </c>
      <c r="N793" s="39" t="s">
        <v>2414</v>
      </c>
      <c r="O793" s="39" t="s">
        <v>2414</v>
      </c>
      <c r="P793" s="39">
        <v>0</v>
      </c>
      <c r="Q793" s="39">
        <v>0</v>
      </c>
      <c r="R793" s="39">
        <v>0</v>
      </c>
      <c r="S793" s="39">
        <v>0</v>
      </c>
      <c r="T793" s="39">
        <v>0</v>
      </c>
      <c r="U793" s="39">
        <v>0</v>
      </c>
      <c r="V793" s="39">
        <v>0</v>
      </c>
      <c r="W793" s="39">
        <v>0</v>
      </c>
      <c r="X793" s="39" t="s">
        <v>2414</v>
      </c>
      <c r="Y793" s="39" t="s">
        <v>2414</v>
      </c>
      <c r="Z793" s="39">
        <v>0</v>
      </c>
    </row>
    <row r="794" spans="1:26">
      <c r="A794" s="40">
        <v>40940</v>
      </c>
      <c r="B794" s="39" t="s">
        <v>2351</v>
      </c>
      <c r="C794" s="39" t="s">
        <v>2409</v>
      </c>
      <c r="D794" s="39" t="s">
        <v>2411</v>
      </c>
      <c r="E794" s="39" t="s">
        <v>2422</v>
      </c>
      <c r="F794" s="39">
        <v>0</v>
      </c>
      <c r="G794" s="39">
        <v>0</v>
      </c>
      <c r="H794" s="39">
        <v>0</v>
      </c>
      <c r="I794" s="39" t="s">
        <v>2414</v>
      </c>
      <c r="J794" s="39">
        <v>7</v>
      </c>
      <c r="K794" s="39" t="s">
        <v>2414</v>
      </c>
      <c r="L794" s="39" t="s">
        <v>2414</v>
      </c>
      <c r="M794" s="39" t="s">
        <v>2414</v>
      </c>
      <c r="N794" s="39" t="s">
        <v>2414</v>
      </c>
      <c r="O794" s="39" t="s">
        <v>2414</v>
      </c>
      <c r="P794" s="39">
        <v>0</v>
      </c>
      <c r="Q794" s="39">
        <v>0</v>
      </c>
      <c r="R794" s="39">
        <v>0</v>
      </c>
      <c r="S794" s="39">
        <v>0</v>
      </c>
      <c r="T794" s="39">
        <v>0</v>
      </c>
      <c r="U794" s="39">
        <v>0</v>
      </c>
      <c r="V794" s="39">
        <v>0</v>
      </c>
      <c r="W794" s="39">
        <v>0</v>
      </c>
      <c r="X794" s="39" t="s">
        <v>2414</v>
      </c>
      <c r="Y794" s="39" t="s">
        <v>2414</v>
      </c>
      <c r="Z794" s="39">
        <v>0</v>
      </c>
    </row>
    <row r="795" spans="1:26">
      <c r="A795" s="40">
        <v>40940</v>
      </c>
      <c r="B795" s="39" t="s">
        <v>2351</v>
      </c>
      <c r="C795" s="39" t="s">
        <v>1523</v>
      </c>
      <c r="D795" s="39" t="s">
        <v>2403</v>
      </c>
      <c r="E795" s="39" t="s">
        <v>1550</v>
      </c>
      <c r="F795" s="39">
        <v>144</v>
      </c>
      <c r="G795" s="39">
        <v>56</v>
      </c>
      <c r="H795" s="39">
        <v>22</v>
      </c>
      <c r="I795" s="39" t="s">
        <v>2416</v>
      </c>
      <c r="J795" s="39">
        <v>0</v>
      </c>
      <c r="K795" s="39" t="s">
        <v>2414</v>
      </c>
      <c r="L795" s="39" t="s">
        <v>2414</v>
      </c>
      <c r="M795" s="39" t="s">
        <v>2414</v>
      </c>
      <c r="N795" s="39" t="s">
        <v>2414</v>
      </c>
      <c r="O795" s="39" t="s">
        <v>2414</v>
      </c>
      <c r="P795" s="39">
        <v>0</v>
      </c>
      <c r="Q795" s="39">
        <v>0</v>
      </c>
      <c r="R795" s="39">
        <v>0</v>
      </c>
      <c r="S795" s="39">
        <v>0</v>
      </c>
      <c r="T795" s="39">
        <v>0</v>
      </c>
      <c r="U795" s="39">
        <v>0</v>
      </c>
      <c r="V795" s="39">
        <v>0</v>
      </c>
      <c r="W795" s="39">
        <v>0</v>
      </c>
      <c r="X795" s="39" t="s">
        <v>2414</v>
      </c>
      <c r="Y795" s="39" t="s">
        <v>2414</v>
      </c>
      <c r="Z795" s="39">
        <v>0</v>
      </c>
    </row>
    <row r="796" spans="1:26">
      <c r="A796" s="40">
        <v>40940</v>
      </c>
      <c r="B796" s="39" t="s">
        <v>2351</v>
      </c>
      <c r="C796" s="39" t="s">
        <v>1523</v>
      </c>
      <c r="D796" s="39" t="s">
        <v>2403</v>
      </c>
      <c r="E796" s="39" t="s">
        <v>2420</v>
      </c>
      <c r="F796" s="39">
        <v>939</v>
      </c>
      <c r="G796" s="39">
        <v>556</v>
      </c>
      <c r="H796" s="39">
        <v>153</v>
      </c>
      <c r="I796" s="39" t="s">
        <v>2414</v>
      </c>
      <c r="J796" s="39">
        <v>0</v>
      </c>
      <c r="K796" s="39" t="s">
        <v>2414</v>
      </c>
      <c r="L796" s="39" t="s">
        <v>2414</v>
      </c>
      <c r="M796" s="39" t="s">
        <v>2414</v>
      </c>
      <c r="N796" s="39" t="s">
        <v>2414</v>
      </c>
      <c r="O796" s="39" t="s">
        <v>2414</v>
      </c>
      <c r="P796" s="39">
        <v>0</v>
      </c>
      <c r="Q796" s="39">
        <v>0</v>
      </c>
      <c r="R796" s="39">
        <v>0</v>
      </c>
      <c r="S796" s="39">
        <v>0</v>
      </c>
      <c r="T796" s="39">
        <v>0</v>
      </c>
      <c r="U796" s="39">
        <v>0</v>
      </c>
      <c r="V796" s="39">
        <v>0</v>
      </c>
      <c r="W796" s="39">
        <v>0</v>
      </c>
      <c r="X796" s="39" t="s">
        <v>2414</v>
      </c>
      <c r="Y796" s="39" t="s">
        <v>2414</v>
      </c>
      <c r="Z796" s="39">
        <v>0</v>
      </c>
    </row>
    <row r="797" spans="1:26">
      <c r="A797" s="40">
        <v>40940</v>
      </c>
      <c r="B797" s="39" t="s">
        <v>2351</v>
      </c>
      <c r="C797" s="39" t="s">
        <v>1523</v>
      </c>
      <c r="D797" s="39" t="s">
        <v>2403</v>
      </c>
      <c r="E797" s="39" t="s">
        <v>2421</v>
      </c>
      <c r="F797" s="39">
        <v>420</v>
      </c>
      <c r="G797" s="39">
        <v>250</v>
      </c>
      <c r="H797" s="39">
        <v>67</v>
      </c>
      <c r="I797" s="39" t="s">
        <v>2416</v>
      </c>
      <c r="J797" s="39">
        <v>0</v>
      </c>
      <c r="K797" s="39" t="s">
        <v>2414</v>
      </c>
      <c r="L797" s="39" t="s">
        <v>2414</v>
      </c>
      <c r="M797" s="39" t="s">
        <v>2414</v>
      </c>
      <c r="N797" s="39" t="s">
        <v>2414</v>
      </c>
      <c r="O797" s="39" t="s">
        <v>2414</v>
      </c>
      <c r="P797" s="39">
        <v>0</v>
      </c>
      <c r="Q797" s="39">
        <v>0</v>
      </c>
      <c r="R797" s="39">
        <v>0</v>
      </c>
      <c r="S797" s="39">
        <v>0</v>
      </c>
      <c r="T797" s="39">
        <v>0</v>
      </c>
      <c r="U797" s="39">
        <v>0</v>
      </c>
      <c r="V797" s="39">
        <v>0</v>
      </c>
      <c r="W797" s="39">
        <v>0</v>
      </c>
      <c r="X797" s="39" t="s">
        <v>2414</v>
      </c>
      <c r="Y797" s="39" t="s">
        <v>2414</v>
      </c>
      <c r="Z797" s="39">
        <v>0</v>
      </c>
    </row>
    <row r="798" spans="1:26">
      <c r="A798" s="40">
        <v>40940</v>
      </c>
      <c r="B798" s="39" t="s">
        <v>2351</v>
      </c>
      <c r="C798" s="39" t="s">
        <v>1523</v>
      </c>
      <c r="D798" s="39" t="s">
        <v>2403</v>
      </c>
      <c r="E798" s="39" t="s">
        <v>2422</v>
      </c>
      <c r="F798" s="39">
        <v>519</v>
      </c>
      <c r="G798" s="39">
        <v>306</v>
      </c>
      <c r="H798" s="39">
        <v>86</v>
      </c>
      <c r="I798" s="39" t="s">
        <v>2414</v>
      </c>
      <c r="J798" s="39">
        <v>0</v>
      </c>
      <c r="K798" s="39" t="s">
        <v>2414</v>
      </c>
      <c r="L798" s="39" t="s">
        <v>2414</v>
      </c>
      <c r="M798" s="39" t="s">
        <v>2414</v>
      </c>
      <c r="N798" s="39" t="s">
        <v>2414</v>
      </c>
      <c r="O798" s="39" t="s">
        <v>2414</v>
      </c>
      <c r="P798" s="39">
        <v>0</v>
      </c>
      <c r="Q798" s="39">
        <v>0</v>
      </c>
      <c r="R798" s="39">
        <v>0</v>
      </c>
      <c r="S798" s="39">
        <v>0</v>
      </c>
      <c r="T798" s="39">
        <v>0</v>
      </c>
      <c r="U798" s="39">
        <v>0</v>
      </c>
      <c r="V798" s="39">
        <v>0</v>
      </c>
      <c r="W798" s="39">
        <v>0</v>
      </c>
      <c r="X798" s="39" t="s">
        <v>2414</v>
      </c>
      <c r="Y798" s="39" t="s">
        <v>2414</v>
      </c>
      <c r="Z798" s="39">
        <v>0</v>
      </c>
    </row>
    <row r="799" spans="1:26">
      <c r="A799" s="40">
        <v>40940</v>
      </c>
      <c r="B799" s="39" t="s">
        <v>2353</v>
      </c>
      <c r="C799" s="39" t="s">
        <v>2407</v>
      </c>
      <c r="D799" s="39" t="s">
        <v>2403</v>
      </c>
      <c r="E799" s="39" t="s">
        <v>1550</v>
      </c>
      <c r="F799" s="39">
        <v>92</v>
      </c>
      <c r="G799" s="39">
        <v>37</v>
      </c>
      <c r="H799" s="39">
        <v>13</v>
      </c>
      <c r="I799" s="39" t="s">
        <v>2416</v>
      </c>
      <c r="J799" s="39">
        <v>41</v>
      </c>
      <c r="K799" s="39" t="s">
        <v>2414</v>
      </c>
      <c r="L799" s="39" t="s">
        <v>2414</v>
      </c>
      <c r="M799" s="39" t="s">
        <v>2414</v>
      </c>
      <c r="N799" s="39" t="s">
        <v>2414</v>
      </c>
      <c r="O799" s="39" t="s">
        <v>2414</v>
      </c>
      <c r="P799" s="39">
        <v>5</v>
      </c>
      <c r="Q799" s="39">
        <v>0</v>
      </c>
      <c r="R799" s="39">
        <v>2</v>
      </c>
      <c r="S799" s="39">
        <v>2</v>
      </c>
      <c r="T799" s="39">
        <v>9</v>
      </c>
      <c r="U799" s="39">
        <v>4</v>
      </c>
      <c r="V799" s="39">
        <v>2</v>
      </c>
      <c r="W799" s="39">
        <v>0</v>
      </c>
      <c r="X799" s="39" t="s">
        <v>2414</v>
      </c>
      <c r="Y799" s="39" t="s">
        <v>2414</v>
      </c>
      <c r="Z799" s="39">
        <v>1</v>
      </c>
    </row>
    <row r="800" spans="1:26">
      <c r="A800" s="40">
        <v>40940</v>
      </c>
      <c r="B800" s="39" t="s">
        <v>2353</v>
      </c>
      <c r="C800" s="39" t="s">
        <v>2407</v>
      </c>
      <c r="D800" s="39" t="s">
        <v>2403</v>
      </c>
      <c r="E800" s="39" t="s">
        <v>2420</v>
      </c>
      <c r="F800" s="39">
        <v>161</v>
      </c>
      <c r="G800" s="39">
        <v>65</v>
      </c>
      <c r="H800" s="39">
        <v>29</v>
      </c>
      <c r="I800" s="39" t="s">
        <v>2414</v>
      </c>
      <c r="J800" s="39">
        <v>144</v>
      </c>
      <c r="K800" s="39" t="s">
        <v>2414</v>
      </c>
      <c r="L800" s="39" t="s">
        <v>2414</v>
      </c>
      <c r="M800" s="39" t="s">
        <v>2414</v>
      </c>
      <c r="N800" s="39" t="s">
        <v>2414</v>
      </c>
      <c r="O800" s="39" t="s">
        <v>2414</v>
      </c>
      <c r="P800" s="39">
        <v>7</v>
      </c>
      <c r="Q800" s="39">
        <v>0</v>
      </c>
      <c r="R800" s="39">
        <v>4</v>
      </c>
      <c r="S800" s="39">
        <v>5</v>
      </c>
      <c r="T800" s="39">
        <v>47</v>
      </c>
      <c r="U800" s="39">
        <v>8</v>
      </c>
      <c r="V800" s="39">
        <v>12</v>
      </c>
      <c r="W800" s="39">
        <v>0</v>
      </c>
      <c r="X800" s="39" t="s">
        <v>2414</v>
      </c>
      <c r="Y800" s="39" t="s">
        <v>2414</v>
      </c>
      <c r="Z800" s="39">
        <v>3</v>
      </c>
    </row>
    <row r="801" spans="1:26">
      <c r="A801" s="40">
        <v>40940</v>
      </c>
      <c r="B801" s="39" t="s">
        <v>2353</v>
      </c>
      <c r="C801" s="39" t="s">
        <v>2407</v>
      </c>
      <c r="D801" s="39" t="s">
        <v>2403</v>
      </c>
      <c r="E801" s="39" t="s">
        <v>2421</v>
      </c>
      <c r="F801" s="39">
        <v>55</v>
      </c>
      <c r="G801" s="39">
        <v>23</v>
      </c>
      <c r="H801" s="39">
        <v>10</v>
      </c>
      <c r="I801" s="39" t="s">
        <v>2416</v>
      </c>
      <c r="J801" s="39">
        <v>69</v>
      </c>
      <c r="K801" s="39" t="s">
        <v>2414</v>
      </c>
      <c r="L801" s="39" t="s">
        <v>2414</v>
      </c>
      <c r="M801" s="39" t="s">
        <v>2414</v>
      </c>
      <c r="N801" s="39" t="s">
        <v>2414</v>
      </c>
      <c r="O801" s="39" t="s">
        <v>2414</v>
      </c>
      <c r="P801" s="39">
        <v>1</v>
      </c>
      <c r="Q801" s="39">
        <v>0</v>
      </c>
      <c r="R801" s="39">
        <v>1</v>
      </c>
      <c r="S801" s="39">
        <v>2</v>
      </c>
      <c r="T801" s="39">
        <v>20</v>
      </c>
      <c r="U801" s="39">
        <v>6</v>
      </c>
      <c r="V801" s="39">
        <v>4</v>
      </c>
      <c r="W801" s="39">
        <v>0</v>
      </c>
      <c r="X801" s="39" t="s">
        <v>2414</v>
      </c>
      <c r="Y801" s="39" t="s">
        <v>2414</v>
      </c>
      <c r="Z801" s="39">
        <v>0</v>
      </c>
    </row>
    <row r="802" spans="1:26">
      <c r="A802" s="40">
        <v>40940</v>
      </c>
      <c r="B802" s="39" t="s">
        <v>2353</v>
      </c>
      <c r="C802" s="39" t="s">
        <v>2407</v>
      </c>
      <c r="D802" s="39" t="s">
        <v>2403</v>
      </c>
      <c r="E802" s="39" t="s">
        <v>2422</v>
      </c>
      <c r="F802" s="39">
        <v>106</v>
      </c>
      <c r="G802" s="39">
        <v>42</v>
      </c>
      <c r="H802" s="39">
        <v>19</v>
      </c>
      <c r="I802" s="39" t="s">
        <v>2414</v>
      </c>
      <c r="J802" s="39">
        <v>75</v>
      </c>
      <c r="K802" s="39" t="s">
        <v>2414</v>
      </c>
      <c r="L802" s="39" t="s">
        <v>2414</v>
      </c>
      <c r="M802" s="39" t="s">
        <v>2414</v>
      </c>
      <c r="N802" s="39" t="s">
        <v>2414</v>
      </c>
      <c r="O802" s="39" t="s">
        <v>2414</v>
      </c>
      <c r="P802" s="39">
        <v>6</v>
      </c>
      <c r="Q802" s="39">
        <v>0</v>
      </c>
      <c r="R802" s="39">
        <v>3</v>
      </c>
      <c r="S802" s="39">
        <v>3</v>
      </c>
      <c r="T802" s="39">
        <v>27</v>
      </c>
      <c r="U802" s="39">
        <v>2</v>
      </c>
      <c r="V802" s="39">
        <v>8</v>
      </c>
      <c r="W802" s="39">
        <v>0</v>
      </c>
      <c r="X802" s="39" t="s">
        <v>2414</v>
      </c>
      <c r="Y802" s="39" t="s">
        <v>2414</v>
      </c>
      <c r="Z802" s="39">
        <v>3</v>
      </c>
    </row>
    <row r="803" spans="1:26">
      <c r="A803" s="40">
        <v>40940</v>
      </c>
      <c r="B803" s="39" t="s">
        <v>2353</v>
      </c>
      <c r="C803" s="39" t="s">
        <v>2408</v>
      </c>
      <c r="D803" s="39" t="s">
        <v>2403</v>
      </c>
      <c r="E803" s="39" t="s">
        <v>1550</v>
      </c>
      <c r="F803" s="39">
        <v>52</v>
      </c>
      <c r="G803" s="39">
        <v>19</v>
      </c>
      <c r="H803" s="39">
        <v>9</v>
      </c>
      <c r="I803" s="39" t="s">
        <v>2416</v>
      </c>
      <c r="J803" s="39">
        <v>23</v>
      </c>
      <c r="K803" s="39" t="s">
        <v>2414</v>
      </c>
      <c r="L803" s="39" t="s">
        <v>2414</v>
      </c>
      <c r="M803" s="39" t="s">
        <v>2414</v>
      </c>
      <c r="N803" s="39" t="s">
        <v>2414</v>
      </c>
      <c r="O803" s="39" t="s">
        <v>2414</v>
      </c>
      <c r="P803" s="39">
        <v>5</v>
      </c>
      <c r="Q803" s="39">
        <v>0</v>
      </c>
      <c r="R803" s="39">
        <v>1</v>
      </c>
      <c r="S803" s="39">
        <v>2</v>
      </c>
      <c r="T803" s="39">
        <v>6</v>
      </c>
      <c r="U803" s="39">
        <v>4</v>
      </c>
      <c r="V803" s="39">
        <v>1</v>
      </c>
      <c r="W803" s="39">
        <v>0</v>
      </c>
      <c r="X803" s="39" t="s">
        <v>2414</v>
      </c>
      <c r="Y803" s="39" t="s">
        <v>2414</v>
      </c>
      <c r="Z803" s="39">
        <v>0</v>
      </c>
    </row>
    <row r="804" spans="1:26">
      <c r="A804" s="40">
        <v>40940</v>
      </c>
      <c r="B804" s="39" t="s">
        <v>2353</v>
      </c>
      <c r="C804" s="39" t="s">
        <v>2408</v>
      </c>
      <c r="D804" s="39" t="s">
        <v>2403</v>
      </c>
      <c r="E804" s="39" t="s">
        <v>2420</v>
      </c>
      <c r="F804" s="39">
        <v>778</v>
      </c>
      <c r="G804" s="39">
        <v>491</v>
      </c>
      <c r="H804" s="39">
        <v>124</v>
      </c>
      <c r="I804" s="39" t="s">
        <v>2414</v>
      </c>
      <c r="J804" s="39">
        <v>32</v>
      </c>
      <c r="K804" s="39" t="s">
        <v>2414</v>
      </c>
      <c r="L804" s="39" t="s">
        <v>2414</v>
      </c>
      <c r="M804" s="39" t="s">
        <v>2414</v>
      </c>
      <c r="N804" s="39" t="s">
        <v>2414</v>
      </c>
      <c r="O804" s="39" t="s">
        <v>2414</v>
      </c>
      <c r="P804" s="39">
        <v>7</v>
      </c>
      <c r="Q804" s="39">
        <v>0</v>
      </c>
      <c r="R804" s="39">
        <v>3</v>
      </c>
      <c r="S804" s="39">
        <v>5</v>
      </c>
      <c r="T804" s="39">
        <v>10</v>
      </c>
      <c r="U804" s="39">
        <v>8</v>
      </c>
      <c r="V804" s="39">
        <v>2</v>
      </c>
      <c r="W804" s="39">
        <v>0</v>
      </c>
      <c r="X804" s="39" t="s">
        <v>2414</v>
      </c>
      <c r="Y804" s="39" t="s">
        <v>2414</v>
      </c>
      <c r="Z804" s="39">
        <v>0</v>
      </c>
    </row>
    <row r="805" spans="1:26">
      <c r="A805" s="40">
        <v>40940</v>
      </c>
      <c r="B805" s="39" t="s">
        <v>2353</v>
      </c>
      <c r="C805" s="39" t="s">
        <v>2408</v>
      </c>
      <c r="D805" s="39" t="s">
        <v>2403</v>
      </c>
      <c r="E805" s="39" t="s">
        <v>2421</v>
      </c>
      <c r="F805" s="39">
        <v>365</v>
      </c>
      <c r="G805" s="39">
        <v>227</v>
      </c>
      <c r="H805" s="39">
        <v>57</v>
      </c>
      <c r="I805" s="39" t="s">
        <v>2416</v>
      </c>
      <c r="J805" s="39">
        <v>7</v>
      </c>
      <c r="K805" s="39" t="s">
        <v>2414</v>
      </c>
      <c r="L805" s="39" t="s">
        <v>2414</v>
      </c>
      <c r="M805" s="39" t="s">
        <v>2414</v>
      </c>
      <c r="N805" s="39" t="s">
        <v>2414</v>
      </c>
      <c r="O805" s="39" t="s">
        <v>2414</v>
      </c>
      <c r="P805" s="39">
        <v>1</v>
      </c>
      <c r="Q805" s="39">
        <v>0</v>
      </c>
      <c r="R805" s="39">
        <v>1</v>
      </c>
      <c r="S805" s="39">
        <v>2</v>
      </c>
      <c r="T805" s="39">
        <v>4</v>
      </c>
      <c r="U805" s="39">
        <v>6</v>
      </c>
      <c r="V805" s="39">
        <v>1</v>
      </c>
      <c r="W805" s="39">
        <v>0</v>
      </c>
      <c r="X805" s="39" t="s">
        <v>2414</v>
      </c>
      <c r="Y805" s="39" t="s">
        <v>2414</v>
      </c>
      <c r="Z805" s="39">
        <v>0</v>
      </c>
    </row>
    <row r="806" spans="1:26">
      <c r="A806" s="40">
        <v>40940</v>
      </c>
      <c r="B806" s="39" t="s">
        <v>2353</v>
      </c>
      <c r="C806" s="39" t="s">
        <v>2408</v>
      </c>
      <c r="D806" s="39" t="s">
        <v>2403</v>
      </c>
      <c r="E806" s="39" t="s">
        <v>2422</v>
      </c>
      <c r="F806" s="39">
        <v>413</v>
      </c>
      <c r="G806" s="39">
        <v>264</v>
      </c>
      <c r="H806" s="39">
        <v>67</v>
      </c>
      <c r="I806" s="39" t="s">
        <v>2414</v>
      </c>
      <c r="J806" s="39">
        <v>25</v>
      </c>
      <c r="K806" s="39" t="s">
        <v>2414</v>
      </c>
      <c r="L806" s="39" t="s">
        <v>2414</v>
      </c>
      <c r="M806" s="39" t="s">
        <v>2414</v>
      </c>
      <c r="N806" s="39" t="s">
        <v>2414</v>
      </c>
      <c r="O806" s="39" t="s">
        <v>2414</v>
      </c>
      <c r="P806" s="39">
        <v>6</v>
      </c>
      <c r="Q806" s="39">
        <v>0</v>
      </c>
      <c r="R806" s="39">
        <v>2</v>
      </c>
      <c r="S806" s="39">
        <v>3</v>
      </c>
      <c r="T806" s="39">
        <v>6</v>
      </c>
      <c r="U806" s="39">
        <v>2</v>
      </c>
      <c r="V806" s="39">
        <v>1</v>
      </c>
      <c r="W806" s="39">
        <v>0</v>
      </c>
      <c r="X806" s="39" t="s">
        <v>2414</v>
      </c>
      <c r="Y806" s="39" t="s">
        <v>2414</v>
      </c>
      <c r="Z806" s="39">
        <v>0</v>
      </c>
    </row>
    <row r="807" spans="1:26">
      <c r="A807" s="40">
        <v>40940</v>
      </c>
      <c r="B807" s="39" t="s">
        <v>2353</v>
      </c>
      <c r="C807" s="39" t="s">
        <v>2409</v>
      </c>
      <c r="D807" s="39" t="s">
        <v>2403</v>
      </c>
      <c r="E807" s="39" t="s">
        <v>1550</v>
      </c>
      <c r="F807" s="39">
        <v>51</v>
      </c>
      <c r="G807" s="39">
        <v>18</v>
      </c>
      <c r="H807" s="39">
        <v>9</v>
      </c>
      <c r="I807" s="39" t="s">
        <v>2416</v>
      </c>
      <c r="J807" s="39">
        <v>18</v>
      </c>
      <c r="K807" s="39" t="s">
        <v>2414</v>
      </c>
      <c r="L807" s="39" t="s">
        <v>2414</v>
      </c>
      <c r="M807" s="39" t="s">
        <v>2414</v>
      </c>
      <c r="N807" s="39" t="s">
        <v>2414</v>
      </c>
      <c r="O807" s="39" t="s">
        <v>2414</v>
      </c>
      <c r="P807" s="39">
        <v>0</v>
      </c>
      <c r="Q807" s="39">
        <v>0</v>
      </c>
      <c r="R807" s="39">
        <v>1</v>
      </c>
      <c r="S807" s="39">
        <v>0</v>
      </c>
      <c r="T807" s="39">
        <v>3</v>
      </c>
      <c r="U807" s="39">
        <v>0</v>
      </c>
      <c r="V807" s="39">
        <v>1</v>
      </c>
      <c r="W807" s="39">
        <v>0</v>
      </c>
      <c r="X807" s="39" t="s">
        <v>2414</v>
      </c>
      <c r="Y807" s="39" t="s">
        <v>2414</v>
      </c>
      <c r="Z807" s="39">
        <v>1</v>
      </c>
    </row>
    <row r="808" spans="1:26">
      <c r="A808" s="40">
        <v>40940</v>
      </c>
      <c r="B808" s="39" t="s">
        <v>2353</v>
      </c>
      <c r="C808" s="39" t="s">
        <v>2409</v>
      </c>
      <c r="D808" s="39" t="s">
        <v>2403</v>
      </c>
      <c r="E808" s="39" t="s">
        <v>2420</v>
      </c>
      <c r="F808" s="39">
        <v>755</v>
      </c>
      <c r="G808" s="39">
        <v>468</v>
      </c>
      <c r="H808" s="39">
        <v>124</v>
      </c>
      <c r="I808" s="39" t="s">
        <v>2414</v>
      </c>
      <c r="J808" s="39">
        <v>112</v>
      </c>
      <c r="K808" s="39" t="s">
        <v>2414</v>
      </c>
      <c r="L808" s="39" t="s">
        <v>2414</v>
      </c>
      <c r="M808" s="39" t="s">
        <v>2414</v>
      </c>
      <c r="N808" s="39" t="s">
        <v>2414</v>
      </c>
      <c r="O808" s="39" t="s">
        <v>2414</v>
      </c>
      <c r="P808" s="39">
        <v>0</v>
      </c>
      <c r="Q808" s="39">
        <v>0</v>
      </c>
      <c r="R808" s="39">
        <v>1</v>
      </c>
      <c r="S808" s="39">
        <v>0</v>
      </c>
      <c r="T808" s="39">
        <v>37</v>
      </c>
      <c r="U808" s="39">
        <v>0</v>
      </c>
      <c r="V808" s="39">
        <v>10</v>
      </c>
      <c r="W808" s="39">
        <v>0</v>
      </c>
      <c r="X808" s="39" t="s">
        <v>2414</v>
      </c>
      <c r="Y808" s="39" t="s">
        <v>2414</v>
      </c>
      <c r="Z808" s="39">
        <v>3</v>
      </c>
    </row>
    <row r="809" spans="1:26">
      <c r="A809" s="40">
        <v>40940</v>
      </c>
      <c r="B809" s="39" t="s">
        <v>2353</v>
      </c>
      <c r="C809" s="39" t="s">
        <v>2409</v>
      </c>
      <c r="D809" s="39" t="s">
        <v>2403</v>
      </c>
      <c r="E809" s="39" t="s">
        <v>2421</v>
      </c>
      <c r="F809" s="39">
        <v>355</v>
      </c>
      <c r="G809" s="39">
        <v>217</v>
      </c>
      <c r="H809" s="39">
        <v>57</v>
      </c>
      <c r="I809" s="39" t="s">
        <v>2416</v>
      </c>
      <c r="J809" s="39">
        <v>62</v>
      </c>
      <c r="K809" s="39" t="s">
        <v>2414</v>
      </c>
      <c r="L809" s="39" t="s">
        <v>2414</v>
      </c>
      <c r="M809" s="39" t="s">
        <v>2414</v>
      </c>
      <c r="N809" s="39" t="s">
        <v>2414</v>
      </c>
      <c r="O809" s="39" t="s">
        <v>2414</v>
      </c>
      <c r="P809" s="39">
        <v>0</v>
      </c>
      <c r="Q809" s="39">
        <v>0</v>
      </c>
      <c r="R809" s="39">
        <v>0</v>
      </c>
      <c r="S809" s="39">
        <v>0</v>
      </c>
      <c r="T809" s="39">
        <v>16</v>
      </c>
      <c r="U809" s="39">
        <v>0</v>
      </c>
      <c r="V809" s="39">
        <v>3</v>
      </c>
      <c r="W809" s="39">
        <v>0</v>
      </c>
      <c r="X809" s="39" t="s">
        <v>2414</v>
      </c>
      <c r="Y809" s="39" t="s">
        <v>2414</v>
      </c>
      <c r="Z809" s="39">
        <v>0</v>
      </c>
    </row>
    <row r="810" spans="1:26">
      <c r="A810" s="40">
        <v>40940</v>
      </c>
      <c r="B810" s="39" t="s">
        <v>2353</v>
      </c>
      <c r="C810" s="39" t="s">
        <v>2409</v>
      </c>
      <c r="D810" s="39" t="s">
        <v>2403</v>
      </c>
      <c r="E810" s="39" t="s">
        <v>2422</v>
      </c>
      <c r="F810" s="39">
        <v>400</v>
      </c>
      <c r="G810" s="39">
        <v>251</v>
      </c>
      <c r="H810" s="39">
        <v>67</v>
      </c>
      <c r="I810" s="39" t="s">
        <v>2414</v>
      </c>
      <c r="J810" s="39">
        <v>50</v>
      </c>
      <c r="K810" s="39" t="s">
        <v>2414</v>
      </c>
      <c r="L810" s="39" t="s">
        <v>2414</v>
      </c>
      <c r="M810" s="39" t="s">
        <v>2414</v>
      </c>
      <c r="N810" s="39" t="s">
        <v>2414</v>
      </c>
      <c r="O810" s="39" t="s">
        <v>2414</v>
      </c>
      <c r="P810" s="39">
        <v>0</v>
      </c>
      <c r="Q810" s="39">
        <v>0</v>
      </c>
      <c r="R810" s="39">
        <v>1</v>
      </c>
      <c r="S810" s="39">
        <v>0</v>
      </c>
      <c r="T810" s="39">
        <v>21</v>
      </c>
      <c r="U810" s="39">
        <v>0</v>
      </c>
      <c r="V810" s="39">
        <v>7</v>
      </c>
      <c r="W810" s="39">
        <v>0</v>
      </c>
      <c r="X810" s="39" t="s">
        <v>2414</v>
      </c>
      <c r="Y810" s="39" t="s">
        <v>2414</v>
      </c>
      <c r="Z810" s="39">
        <v>3</v>
      </c>
    </row>
    <row r="811" spans="1:26">
      <c r="A811" s="40">
        <v>40940</v>
      </c>
      <c r="B811" s="39" t="s">
        <v>2353</v>
      </c>
      <c r="C811" s="39" t="s">
        <v>2409</v>
      </c>
      <c r="D811" s="39" t="s">
        <v>2410</v>
      </c>
      <c r="E811" s="39" t="s">
        <v>1550</v>
      </c>
      <c r="F811" s="39">
        <v>1</v>
      </c>
      <c r="G811" s="39">
        <v>1</v>
      </c>
      <c r="H811" s="39">
        <v>0</v>
      </c>
      <c r="I811" s="39" t="s">
        <v>2416</v>
      </c>
      <c r="J811" s="39">
        <v>18</v>
      </c>
      <c r="K811" s="39" t="s">
        <v>2414</v>
      </c>
      <c r="L811" s="39" t="s">
        <v>2414</v>
      </c>
      <c r="M811" s="39" t="s">
        <v>2414</v>
      </c>
      <c r="N811" s="39" t="s">
        <v>2414</v>
      </c>
      <c r="O811" s="39" t="s">
        <v>2414</v>
      </c>
      <c r="P811" s="39">
        <v>0</v>
      </c>
      <c r="Q811" s="39">
        <v>0</v>
      </c>
      <c r="R811" s="39">
        <v>1</v>
      </c>
      <c r="S811" s="39">
        <v>0</v>
      </c>
      <c r="T811" s="39">
        <v>3</v>
      </c>
      <c r="U811" s="39">
        <v>0</v>
      </c>
      <c r="V811" s="39">
        <v>1</v>
      </c>
      <c r="W811" s="39">
        <v>0</v>
      </c>
      <c r="X811" s="39" t="s">
        <v>2414</v>
      </c>
      <c r="Y811" s="39" t="s">
        <v>2414</v>
      </c>
      <c r="Z811" s="39">
        <v>1</v>
      </c>
    </row>
    <row r="812" spans="1:26">
      <c r="A812" s="40">
        <v>40940</v>
      </c>
      <c r="B812" s="39" t="s">
        <v>2353</v>
      </c>
      <c r="C812" s="39" t="s">
        <v>2409</v>
      </c>
      <c r="D812" s="39" t="s">
        <v>2410</v>
      </c>
      <c r="E812" s="39" t="s">
        <v>2420</v>
      </c>
      <c r="F812" s="39">
        <v>23</v>
      </c>
      <c r="G812" s="39">
        <v>23</v>
      </c>
      <c r="H812" s="39">
        <v>0</v>
      </c>
      <c r="I812" s="39" t="s">
        <v>2414</v>
      </c>
      <c r="J812" s="39">
        <v>112</v>
      </c>
      <c r="K812" s="39" t="s">
        <v>2414</v>
      </c>
      <c r="L812" s="39" t="s">
        <v>2414</v>
      </c>
      <c r="M812" s="39" t="s">
        <v>2414</v>
      </c>
      <c r="N812" s="39" t="s">
        <v>2414</v>
      </c>
      <c r="O812" s="39" t="s">
        <v>2414</v>
      </c>
      <c r="P812" s="39">
        <v>0</v>
      </c>
      <c r="Q812" s="39">
        <v>0</v>
      </c>
      <c r="R812" s="39">
        <v>1</v>
      </c>
      <c r="S812" s="39">
        <v>0</v>
      </c>
      <c r="T812" s="39">
        <v>37</v>
      </c>
      <c r="U812" s="39">
        <v>0</v>
      </c>
      <c r="V812" s="39">
        <v>10</v>
      </c>
      <c r="W812" s="39">
        <v>0</v>
      </c>
      <c r="X812" s="39" t="s">
        <v>2414</v>
      </c>
      <c r="Y812" s="39" t="s">
        <v>2414</v>
      </c>
      <c r="Z812" s="39">
        <v>3</v>
      </c>
    </row>
    <row r="813" spans="1:26">
      <c r="A813" s="40">
        <v>40940</v>
      </c>
      <c r="B813" s="39" t="s">
        <v>2353</v>
      </c>
      <c r="C813" s="39" t="s">
        <v>2409</v>
      </c>
      <c r="D813" s="39" t="s">
        <v>2410</v>
      </c>
      <c r="E813" s="39" t="s">
        <v>2421</v>
      </c>
      <c r="F813" s="39">
        <v>10</v>
      </c>
      <c r="G813" s="39">
        <v>10</v>
      </c>
      <c r="H813" s="39">
        <v>0</v>
      </c>
      <c r="I813" s="39" t="s">
        <v>2416</v>
      </c>
      <c r="J813" s="39">
        <v>62</v>
      </c>
      <c r="K813" s="39" t="s">
        <v>2414</v>
      </c>
      <c r="L813" s="39" t="s">
        <v>2414</v>
      </c>
      <c r="M813" s="39" t="s">
        <v>2414</v>
      </c>
      <c r="N813" s="39" t="s">
        <v>2414</v>
      </c>
      <c r="O813" s="39" t="s">
        <v>2414</v>
      </c>
      <c r="P813" s="39">
        <v>0</v>
      </c>
      <c r="Q813" s="39">
        <v>0</v>
      </c>
      <c r="R813" s="39">
        <v>0</v>
      </c>
      <c r="S813" s="39">
        <v>0</v>
      </c>
      <c r="T813" s="39">
        <v>16</v>
      </c>
      <c r="U813" s="39">
        <v>0</v>
      </c>
      <c r="V813" s="39">
        <v>3</v>
      </c>
      <c r="W813" s="39">
        <v>0</v>
      </c>
      <c r="X813" s="39" t="s">
        <v>2414</v>
      </c>
      <c r="Y813" s="39" t="s">
        <v>2414</v>
      </c>
      <c r="Z813" s="39">
        <v>0</v>
      </c>
    </row>
    <row r="814" spans="1:26">
      <c r="A814" s="40">
        <v>40940</v>
      </c>
      <c r="B814" s="39" t="s">
        <v>2353</v>
      </c>
      <c r="C814" s="39" t="s">
        <v>2409</v>
      </c>
      <c r="D814" s="39" t="s">
        <v>2410</v>
      </c>
      <c r="E814" s="39" t="s">
        <v>2422</v>
      </c>
      <c r="F814" s="39">
        <v>13</v>
      </c>
      <c r="G814" s="39">
        <v>13</v>
      </c>
      <c r="H814" s="39">
        <v>0</v>
      </c>
      <c r="I814" s="39" t="s">
        <v>2414</v>
      </c>
      <c r="J814" s="39">
        <v>50</v>
      </c>
      <c r="K814" s="39" t="s">
        <v>2414</v>
      </c>
      <c r="L814" s="39" t="s">
        <v>2414</v>
      </c>
      <c r="M814" s="39" t="s">
        <v>2414</v>
      </c>
      <c r="N814" s="39" t="s">
        <v>2414</v>
      </c>
      <c r="O814" s="39" t="s">
        <v>2414</v>
      </c>
      <c r="P814" s="39">
        <v>0</v>
      </c>
      <c r="Q814" s="39">
        <v>0</v>
      </c>
      <c r="R814" s="39">
        <v>1</v>
      </c>
      <c r="S814" s="39">
        <v>0</v>
      </c>
      <c r="T814" s="39">
        <v>21</v>
      </c>
      <c r="U814" s="39">
        <v>0</v>
      </c>
      <c r="V814" s="39">
        <v>7</v>
      </c>
      <c r="W814" s="39">
        <v>0</v>
      </c>
      <c r="X814" s="39" t="s">
        <v>2414</v>
      </c>
      <c r="Y814" s="39" t="s">
        <v>2414</v>
      </c>
      <c r="Z814" s="39">
        <v>3</v>
      </c>
    </row>
    <row r="815" spans="1:26">
      <c r="A815" s="40">
        <v>40940</v>
      </c>
      <c r="B815" s="39" t="s">
        <v>2353</v>
      </c>
      <c r="C815" s="39" t="s">
        <v>2409</v>
      </c>
      <c r="D815" s="39" t="s">
        <v>2411</v>
      </c>
      <c r="E815" s="39" t="s">
        <v>1550</v>
      </c>
      <c r="F815" s="39">
        <v>0</v>
      </c>
      <c r="G815" s="39">
        <v>0</v>
      </c>
      <c r="H815" s="39">
        <v>0</v>
      </c>
      <c r="I815" s="39" t="s">
        <v>2416</v>
      </c>
      <c r="J815" s="39">
        <v>0</v>
      </c>
      <c r="K815" s="39" t="s">
        <v>2414</v>
      </c>
      <c r="L815" s="39" t="s">
        <v>2414</v>
      </c>
      <c r="M815" s="39" t="s">
        <v>2414</v>
      </c>
      <c r="N815" s="39" t="s">
        <v>2414</v>
      </c>
      <c r="O815" s="39" t="s">
        <v>2414</v>
      </c>
      <c r="P815" s="39">
        <v>0</v>
      </c>
      <c r="Q815" s="39">
        <v>0</v>
      </c>
      <c r="R815" s="39">
        <v>0</v>
      </c>
      <c r="S815" s="39">
        <v>0</v>
      </c>
      <c r="T815" s="39">
        <v>0</v>
      </c>
      <c r="U815" s="39">
        <v>0</v>
      </c>
      <c r="V815" s="39">
        <v>0</v>
      </c>
      <c r="W815" s="39">
        <v>0</v>
      </c>
      <c r="X815" s="39" t="s">
        <v>2414</v>
      </c>
      <c r="Y815" s="39" t="s">
        <v>2414</v>
      </c>
      <c r="Z815" s="39">
        <v>0</v>
      </c>
    </row>
    <row r="816" spans="1:26">
      <c r="A816" s="40">
        <v>40940</v>
      </c>
      <c r="B816" s="39" t="s">
        <v>2353</v>
      </c>
      <c r="C816" s="39" t="s">
        <v>2409</v>
      </c>
      <c r="D816" s="39" t="s">
        <v>2411</v>
      </c>
      <c r="E816" s="39" t="s">
        <v>2420</v>
      </c>
      <c r="F816" s="39">
        <v>0</v>
      </c>
      <c r="G816" s="39">
        <v>0</v>
      </c>
      <c r="H816" s="39">
        <v>0</v>
      </c>
      <c r="I816" s="39" t="s">
        <v>2414</v>
      </c>
      <c r="J816" s="39">
        <v>0</v>
      </c>
      <c r="K816" s="39" t="s">
        <v>2414</v>
      </c>
      <c r="L816" s="39" t="s">
        <v>2414</v>
      </c>
      <c r="M816" s="39" t="s">
        <v>2414</v>
      </c>
      <c r="N816" s="39" t="s">
        <v>2414</v>
      </c>
      <c r="O816" s="39" t="s">
        <v>2414</v>
      </c>
      <c r="P816" s="39">
        <v>0</v>
      </c>
      <c r="Q816" s="39">
        <v>0</v>
      </c>
      <c r="R816" s="39">
        <v>0</v>
      </c>
      <c r="S816" s="39">
        <v>0</v>
      </c>
      <c r="T816" s="39">
        <v>0</v>
      </c>
      <c r="U816" s="39">
        <v>0</v>
      </c>
      <c r="V816" s="39">
        <v>0</v>
      </c>
      <c r="W816" s="39">
        <v>0</v>
      </c>
      <c r="X816" s="39" t="s">
        <v>2414</v>
      </c>
      <c r="Y816" s="39" t="s">
        <v>2414</v>
      </c>
      <c r="Z816" s="39">
        <v>0</v>
      </c>
    </row>
    <row r="817" spans="1:26">
      <c r="A817" s="40">
        <v>40940</v>
      </c>
      <c r="B817" s="39" t="s">
        <v>2353</v>
      </c>
      <c r="C817" s="39" t="s">
        <v>2409</v>
      </c>
      <c r="D817" s="39" t="s">
        <v>2411</v>
      </c>
      <c r="E817" s="39" t="s">
        <v>2421</v>
      </c>
      <c r="F817" s="39">
        <v>0</v>
      </c>
      <c r="G817" s="39">
        <v>0</v>
      </c>
      <c r="H817" s="39">
        <v>0</v>
      </c>
      <c r="I817" s="39" t="s">
        <v>2416</v>
      </c>
      <c r="J817" s="39">
        <v>0</v>
      </c>
      <c r="K817" s="39" t="s">
        <v>2414</v>
      </c>
      <c r="L817" s="39" t="s">
        <v>2414</v>
      </c>
      <c r="M817" s="39" t="s">
        <v>2414</v>
      </c>
      <c r="N817" s="39" t="s">
        <v>2414</v>
      </c>
      <c r="O817" s="39" t="s">
        <v>2414</v>
      </c>
      <c r="P817" s="39">
        <v>0</v>
      </c>
      <c r="Q817" s="39">
        <v>0</v>
      </c>
      <c r="R817" s="39">
        <v>0</v>
      </c>
      <c r="S817" s="39">
        <v>0</v>
      </c>
      <c r="T817" s="39">
        <v>0</v>
      </c>
      <c r="U817" s="39">
        <v>0</v>
      </c>
      <c r="V817" s="39">
        <v>0</v>
      </c>
      <c r="W817" s="39">
        <v>0</v>
      </c>
      <c r="X817" s="39" t="s">
        <v>2414</v>
      </c>
      <c r="Y817" s="39" t="s">
        <v>2414</v>
      </c>
      <c r="Z817" s="39">
        <v>0</v>
      </c>
    </row>
    <row r="818" spans="1:26">
      <c r="A818" s="40">
        <v>40940</v>
      </c>
      <c r="B818" s="39" t="s">
        <v>2353</v>
      </c>
      <c r="C818" s="39" t="s">
        <v>2409</v>
      </c>
      <c r="D818" s="39" t="s">
        <v>2411</v>
      </c>
      <c r="E818" s="39" t="s">
        <v>2422</v>
      </c>
      <c r="F818" s="39">
        <v>0</v>
      </c>
      <c r="G818" s="39">
        <v>0</v>
      </c>
      <c r="H818" s="39">
        <v>0</v>
      </c>
      <c r="I818" s="39" t="s">
        <v>2414</v>
      </c>
      <c r="J818" s="39">
        <v>0</v>
      </c>
      <c r="K818" s="39" t="s">
        <v>2414</v>
      </c>
      <c r="L818" s="39" t="s">
        <v>2414</v>
      </c>
      <c r="M818" s="39" t="s">
        <v>2414</v>
      </c>
      <c r="N818" s="39" t="s">
        <v>2414</v>
      </c>
      <c r="O818" s="39" t="s">
        <v>2414</v>
      </c>
      <c r="P818" s="39">
        <v>0</v>
      </c>
      <c r="Q818" s="39">
        <v>0</v>
      </c>
      <c r="R818" s="39">
        <v>0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 t="s">
        <v>2414</v>
      </c>
      <c r="Y818" s="39" t="s">
        <v>2414</v>
      </c>
      <c r="Z818" s="39">
        <v>0</v>
      </c>
    </row>
    <row r="819" spans="1:26">
      <c r="A819" s="40">
        <v>40940</v>
      </c>
      <c r="B819" s="39" t="s">
        <v>2353</v>
      </c>
      <c r="C819" s="39" t="s">
        <v>1523</v>
      </c>
      <c r="D819" s="39" t="s">
        <v>2403</v>
      </c>
      <c r="E819" s="39" t="s">
        <v>1550</v>
      </c>
      <c r="F819" s="39">
        <v>70</v>
      </c>
      <c r="G819" s="39">
        <v>20</v>
      </c>
      <c r="H819" s="39">
        <v>18</v>
      </c>
      <c r="I819" s="39" t="s">
        <v>2416</v>
      </c>
      <c r="J819" s="39">
        <v>0</v>
      </c>
      <c r="K819" s="39" t="s">
        <v>2414</v>
      </c>
      <c r="L819" s="39" t="s">
        <v>2414</v>
      </c>
      <c r="M819" s="39" t="s">
        <v>2414</v>
      </c>
      <c r="N819" s="39" t="s">
        <v>2414</v>
      </c>
      <c r="O819" s="39" t="s">
        <v>2414</v>
      </c>
      <c r="P819" s="39">
        <v>0</v>
      </c>
      <c r="Q819" s="39">
        <v>0</v>
      </c>
      <c r="R819" s="39">
        <v>0</v>
      </c>
      <c r="S819" s="39">
        <v>0</v>
      </c>
      <c r="T819" s="39">
        <v>0</v>
      </c>
      <c r="U819" s="39">
        <v>0</v>
      </c>
      <c r="V819" s="39">
        <v>0</v>
      </c>
      <c r="W819" s="39">
        <v>0</v>
      </c>
      <c r="X819" s="39" t="s">
        <v>2414</v>
      </c>
      <c r="Y819" s="39" t="s">
        <v>2414</v>
      </c>
      <c r="Z819" s="39">
        <v>0</v>
      </c>
    </row>
    <row r="820" spans="1:26">
      <c r="A820" s="40">
        <v>40940</v>
      </c>
      <c r="B820" s="39" t="s">
        <v>2353</v>
      </c>
      <c r="C820" s="39" t="s">
        <v>1523</v>
      </c>
      <c r="D820" s="39" t="s">
        <v>2403</v>
      </c>
      <c r="E820" s="39" t="s">
        <v>2420</v>
      </c>
      <c r="F820" s="39">
        <v>285</v>
      </c>
      <c r="G820" s="39">
        <v>80</v>
      </c>
      <c r="H820" s="39">
        <v>49</v>
      </c>
      <c r="I820" s="39" t="s">
        <v>2414</v>
      </c>
      <c r="J820" s="39">
        <v>0</v>
      </c>
      <c r="K820" s="39" t="s">
        <v>2414</v>
      </c>
      <c r="L820" s="39" t="s">
        <v>2414</v>
      </c>
      <c r="M820" s="39" t="s">
        <v>2414</v>
      </c>
      <c r="N820" s="39" t="s">
        <v>2414</v>
      </c>
      <c r="O820" s="39" t="s">
        <v>2414</v>
      </c>
      <c r="P820" s="39">
        <v>0</v>
      </c>
      <c r="Q820" s="39">
        <v>0</v>
      </c>
      <c r="R820" s="39">
        <v>0</v>
      </c>
      <c r="S820" s="39">
        <v>0</v>
      </c>
      <c r="T820" s="39">
        <v>0</v>
      </c>
      <c r="U820" s="39">
        <v>0</v>
      </c>
      <c r="V820" s="39">
        <v>0</v>
      </c>
      <c r="W820" s="39">
        <v>0</v>
      </c>
      <c r="X820" s="39" t="s">
        <v>2414</v>
      </c>
      <c r="Y820" s="39" t="s">
        <v>2414</v>
      </c>
      <c r="Z820" s="39">
        <v>0</v>
      </c>
    </row>
    <row r="821" spans="1:26">
      <c r="A821" s="40">
        <v>40940</v>
      </c>
      <c r="B821" s="39" t="s">
        <v>2353</v>
      </c>
      <c r="C821" s="39" t="s">
        <v>1523</v>
      </c>
      <c r="D821" s="39" t="s">
        <v>2403</v>
      </c>
      <c r="E821" s="39" t="s">
        <v>2421</v>
      </c>
      <c r="F821" s="39">
        <v>111</v>
      </c>
      <c r="G821" s="39">
        <v>14</v>
      </c>
      <c r="H821" s="39">
        <v>9</v>
      </c>
      <c r="I821" s="39" t="s">
        <v>2416</v>
      </c>
      <c r="J821" s="39">
        <v>0</v>
      </c>
      <c r="K821" s="39" t="s">
        <v>2414</v>
      </c>
      <c r="L821" s="39" t="s">
        <v>2414</v>
      </c>
      <c r="M821" s="39" t="s">
        <v>2414</v>
      </c>
      <c r="N821" s="39" t="s">
        <v>2414</v>
      </c>
      <c r="O821" s="39" t="s">
        <v>2414</v>
      </c>
      <c r="P821" s="39">
        <v>0</v>
      </c>
      <c r="Q821" s="39">
        <v>0</v>
      </c>
      <c r="R821" s="39">
        <v>0</v>
      </c>
      <c r="S821" s="39">
        <v>0</v>
      </c>
      <c r="T821" s="39">
        <v>0</v>
      </c>
      <c r="U821" s="39">
        <v>0</v>
      </c>
      <c r="V821" s="39">
        <v>0</v>
      </c>
      <c r="W821" s="39">
        <v>0</v>
      </c>
      <c r="X821" s="39" t="s">
        <v>2414</v>
      </c>
      <c r="Y821" s="39" t="s">
        <v>2414</v>
      </c>
      <c r="Z821" s="39">
        <v>0</v>
      </c>
    </row>
    <row r="822" spans="1:26">
      <c r="A822" s="40">
        <v>40940</v>
      </c>
      <c r="B822" s="39" t="s">
        <v>2353</v>
      </c>
      <c r="C822" s="39" t="s">
        <v>1523</v>
      </c>
      <c r="D822" s="39" t="s">
        <v>2403</v>
      </c>
      <c r="E822" s="39" t="s">
        <v>2422</v>
      </c>
      <c r="F822" s="39">
        <v>174</v>
      </c>
      <c r="G822" s="39">
        <v>66</v>
      </c>
      <c r="H822" s="39">
        <v>40</v>
      </c>
      <c r="I822" s="39" t="s">
        <v>2414</v>
      </c>
      <c r="J822" s="39">
        <v>0</v>
      </c>
      <c r="K822" s="39" t="s">
        <v>2414</v>
      </c>
      <c r="L822" s="39" t="s">
        <v>2414</v>
      </c>
      <c r="M822" s="39" t="s">
        <v>2414</v>
      </c>
      <c r="N822" s="39" t="s">
        <v>2414</v>
      </c>
      <c r="O822" s="39" t="s">
        <v>2414</v>
      </c>
      <c r="P822" s="39">
        <v>0</v>
      </c>
      <c r="Q822" s="39">
        <v>0</v>
      </c>
      <c r="R822" s="39">
        <v>0</v>
      </c>
      <c r="S822" s="39">
        <v>0</v>
      </c>
      <c r="T822" s="39">
        <v>0</v>
      </c>
      <c r="U822" s="39">
        <v>0</v>
      </c>
      <c r="V822" s="39">
        <v>0</v>
      </c>
      <c r="W822" s="39">
        <v>0</v>
      </c>
      <c r="X822" s="39" t="s">
        <v>2414</v>
      </c>
      <c r="Y822" s="39" t="s">
        <v>2414</v>
      </c>
      <c r="Z822" s="39">
        <v>0</v>
      </c>
    </row>
    <row r="823" spans="1:26">
      <c r="A823" s="40">
        <v>40940</v>
      </c>
      <c r="B823" s="39" t="s">
        <v>2355</v>
      </c>
      <c r="C823" s="39" t="s">
        <v>2407</v>
      </c>
      <c r="D823" s="39" t="s">
        <v>2403</v>
      </c>
      <c r="E823" s="39" t="s">
        <v>1550</v>
      </c>
      <c r="F823" s="39">
        <v>49</v>
      </c>
      <c r="G823" s="39">
        <v>14</v>
      </c>
      <c r="H823" s="39">
        <v>16</v>
      </c>
      <c r="I823" s="39" t="s">
        <v>2416</v>
      </c>
      <c r="J823" s="39">
        <v>15</v>
      </c>
      <c r="K823" s="39" t="s">
        <v>2414</v>
      </c>
      <c r="L823" s="39" t="s">
        <v>2414</v>
      </c>
      <c r="M823" s="39" t="s">
        <v>2414</v>
      </c>
      <c r="N823" s="39" t="s">
        <v>2414</v>
      </c>
      <c r="O823" s="39" t="s">
        <v>2414</v>
      </c>
      <c r="P823" s="39">
        <v>2</v>
      </c>
      <c r="Q823" s="39">
        <v>4</v>
      </c>
      <c r="R823" s="39">
        <v>2</v>
      </c>
      <c r="S823" s="39">
        <v>1</v>
      </c>
      <c r="T823" s="39">
        <v>4</v>
      </c>
      <c r="U823" s="39">
        <v>2</v>
      </c>
      <c r="V823" s="39">
        <v>1</v>
      </c>
      <c r="W823" s="39">
        <v>0</v>
      </c>
      <c r="X823" s="39" t="s">
        <v>2414</v>
      </c>
      <c r="Y823" s="39" t="s">
        <v>2414</v>
      </c>
      <c r="Z823" s="39">
        <v>1</v>
      </c>
    </row>
    <row r="824" spans="1:26">
      <c r="A824" s="40">
        <v>40940</v>
      </c>
      <c r="B824" s="39" t="s">
        <v>2355</v>
      </c>
      <c r="C824" s="39" t="s">
        <v>2407</v>
      </c>
      <c r="D824" s="39" t="s">
        <v>2403</v>
      </c>
      <c r="E824" s="39" t="s">
        <v>2420</v>
      </c>
      <c r="F824" s="39">
        <v>147</v>
      </c>
      <c r="G824" s="39">
        <v>31</v>
      </c>
      <c r="H824" s="39">
        <v>44</v>
      </c>
      <c r="I824" s="39" t="s">
        <v>2414</v>
      </c>
      <c r="J824" s="39">
        <v>75</v>
      </c>
      <c r="K824" s="39" t="s">
        <v>2414</v>
      </c>
      <c r="L824" s="39" t="s">
        <v>2414</v>
      </c>
      <c r="M824" s="39" t="s">
        <v>2414</v>
      </c>
      <c r="N824" s="39" t="s">
        <v>2414</v>
      </c>
      <c r="O824" s="39" t="s">
        <v>2414</v>
      </c>
      <c r="P824" s="39">
        <v>3</v>
      </c>
      <c r="Q824" s="39">
        <v>49</v>
      </c>
      <c r="R824" s="39">
        <v>7</v>
      </c>
      <c r="S824" s="39">
        <v>2</v>
      </c>
      <c r="T824" s="39">
        <v>4</v>
      </c>
      <c r="U824" s="39">
        <v>6</v>
      </c>
      <c r="V824" s="39">
        <v>1</v>
      </c>
      <c r="W824" s="39">
        <v>0</v>
      </c>
      <c r="X824" s="39" t="s">
        <v>2414</v>
      </c>
      <c r="Y824" s="39" t="s">
        <v>2414</v>
      </c>
      <c r="Z824" s="39">
        <v>9</v>
      </c>
    </row>
    <row r="825" spans="1:26">
      <c r="A825" s="40">
        <v>40940</v>
      </c>
      <c r="B825" s="39" t="s">
        <v>2355</v>
      </c>
      <c r="C825" s="39" t="s">
        <v>2407</v>
      </c>
      <c r="D825" s="39" t="s">
        <v>2403</v>
      </c>
      <c r="E825" s="39" t="s">
        <v>2421</v>
      </c>
      <c r="F825" s="39">
        <v>59</v>
      </c>
      <c r="G825" s="39">
        <v>9</v>
      </c>
      <c r="H825" s="39">
        <v>7</v>
      </c>
      <c r="I825" s="39" t="s">
        <v>2416</v>
      </c>
      <c r="J825" s="39">
        <v>37</v>
      </c>
      <c r="K825" s="39" t="s">
        <v>2414</v>
      </c>
      <c r="L825" s="39" t="s">
        <v>2414</v>
      </c>
      <c r="M825" s="39" t="s">
        <v>2414</v>
      </c>
      <c r="N825" s="39" t="s">
        <v>2414</v>
      </c>
      <c r="O825" s="39" t="s">
        <v>2414</v>
      </c>
      <c r="P825" s="39">
        <v>0</v>
      </c>
      <c r="Q825" s="39">
        <v>43</v>
      </c>
      <c r="R825" s="39">
        <v>1</v>
      </c>
      <c r="S825" s="39">
        <v>1</v>
      </c>
      <c r="T825" s="39">
        <v>1</v>
      </c>
      <c r="U825" s="39">
        <v>0</v>
      </c>
      <c r="V825" s="39">
        <v>0</v>
      </c>
      <c r="W825" s="39">
        <v>0</v>
      </c>
      <c r="X825" s="39" t="s">
        <v>2414</v>
      </c>
      <c r="Y825" s="39" t="s">
        <v>2414</v>
      </c>
      <c r="Z825" s="39">
        <v>5</v>
      </c>
    </row>
    <row r="826" spans="1:26">
      <c r="A826" s="40">
        <v>40940</v>
      </c>
      <c r="B826" s="39" t="s">
        <v>2355</v>
      </c>
      <c r="C826" s="39" t="s">
        <v>2407</v>
      </c>
      <c r="D826" s="39" t="s">
        <v>2403</v>
      </c>
      <c r="E826" s="39" t="s">
        <v>2422</v>
      </c>
      <c r="F826" s="39">
        <v>88</v>
      </c>
      <c r="G826" s="39">
        <v>22</v>
      </c>
      <c r="H826" s="39">
        <v>37</v>
      </c>
      <c r="I826" s="39" t="s">
        <v>2414</v>
      </c>
      <c r="J826" s="39">
        <v>38</v>
      </c>
      <c r="K826" s="39" t="s">
        <v>2414</v>
      </c>
      <c r="L826" s="39" t="s">
        <v>2414</v>
      </c>
      <c r="M826" s="39" t="s">
        <v>2414</v>
      </c>
      <c r="N826" s="39" t="s">
        <v>2414</v>
      </c>
      <c r="O826" s="39" t="s">
        <v>2414</v>
      </c>
      <c r="P826" s="39">
        <v>3</v>
      </c>
      <c r="Q826" s="39">
        <v>6</v>
      </c>
      <c r="R826" s="39">
        <v>6</v>
      </c>
      <c r="S826" s="39">
        <v>1</v>
      </c>
      <c r="T826" s="39">
        <v>3</v>
      </c>
      <c r="U826" s="39">
        <v>6</v>
      </c>
      <c r="V826" s="39">
        <v>1</v>
      </c>
      <c r="W826" s="39">
        <v>0</v>
      </c>
      <c r="X826" s="39" t="s">
        <v>2414</v>
      </c>
      <c r="Y826" s="39" t="s">
        <v>2414</v>
      </c>
      <c r="Z826" s="39">
        <v>4</v>
      </c>
    </row>
    <row r="827" spans="1:26">
      <c r="A827" s="40">
        <v>40940</v>
      </c>
      <c r="B827" s="39" t="s">
        <v>2355</v>
      </c>
      <c r="C827" s="39" t="s">
        <v>2408</v>
      </c>
      <c r="D827" s="39" t="s">
        <v>2403</v>
      </c>
      <c r="E827" s="39" t="s">
        <v>1550</v>
      </c>
      <c r="F827" s="39">
        <v>21</v>
      </c>
      <c r="G827" s="39">
        <v>6</v>
      </c>
      <c r="H827" s="39">
        <v>2</v>
      </c>
      <c r="I827" s="39" t="s">
        <v>2416</v>
      </c>
      <c r="J827" s="39">
        <v>9</v>
      </c>
      <c r="K827" s="39" t="s">
        <v>2414</v>
      </c>
      <c r="L827" s="39" t="s">
        <v>2414</v>
      </c>
      <c r="M827" s="39" t="s">
        <v>2414</v>
      </c>
      <c r="N827" s="39" t="s">
        <v>2414</v>
      </c>
      <c r="O827" s="39" t="s">
        <v>2414</v>
      </c>
      <c r="P827" s="39">
        <v>1</v>
      </c>
      <c r="Q827" s="39">
        <v>3</v>
      </c>
      <c r="R827" s="39">
        <v>2</v>
      </c>
      <c r="S827" s="39">
        <v>1</v>
      </c>
      <c r="T827" s="39">
        <v>1</v>
      </c>
      <c r="U827" s="39">
        <v>1</v>
      </c>
      <c r="V827" s="39">
        <v>1</v>
      </c>
      <c r="W827" s="39">
        <v>0</v>
      </c>
      <c r="X827" s="39" t="s">
        <v>2414</v>
      </c>
      <c r="Y827" s="39" t="s">
        <v>2414</v>
      </c>
      <c r="Z827" s="39">
        <v>0</v>
      </c>
    </row>
    <row r="828" spans="1:26">
      <c r="A828" s="40">
        <v>40940</v>
      </c>
      <c r="B828" s="39" t="s">
        <v>2355</v>
      </c>
      <c r="C828" s="39" t="s">
        <v>2408</v>
      </c>
      <c r="D828" s="39" t="s">
        <v>2403</v>
      </c>
      <c r="E828" s="39" t="s">
        <v>2420</v>
      </c>
      <c r="F828" s="39">
        <v>138</v>
      </c>
      <c r="G828" s="39">
        <v>49</v>
      </c>
      <c r="H828" s="39">
        <v>5</v>
      </c>
      <c r="I828" s="39" t="s">
        <v>2414</v>
      </c>
      <c r="J828" s="39">
        <v>14</v>
      </c>
      <c r="K828" s="39" t="s">
        <v>2414</v>
      </c>
      <c r="L828" s="39" t="s">
        <v>2414</v>
      </c>
      <c r="M828" s="39" t="s">
        <v>2414</v>
      </c>
      <c r="N828" s="39" t="s">
        <v>2414</v>
      </c>
      <c r="O828" s="39" t="s">
        <v>2414</v>
      </c>
      <c r="P828" s="39">
        <v>1</v>
      </c>
      <c r="Q828" s="39">
        <v>41</v>
      </c>
      <c r="R828" s="39">
        <v>7</v>
      </c>
      <c r="S828" s="39">
        <v>2</v>
      </c>
      <c r="T828" s="39">
        <v>1</v>
      </c>
      <c r="U828" s="39">
        <v>5</v>
      </c>
      <c r="V828" s="39">
        <v>1</v>
      </c>
      <c r="W828" s="39">
        <v>0</v>
      </c>
      <c r="X828" s="39" t="s">
        <v>2414</v>
      </c>
      <c r="Y828" s="39" t="s">
        <v>2414</v>
      </c>
      <c r="Z828" s="39">
        <v>0</v>
      </c>
    </row>
    <row r="829" spans="1:26">
      <c r="A829" s="40">
        <v>40940</v>
      </c>
      <c r="B829" s="39" t="s">
        <v>2355</v>
      </c>
      <c r="C829" s="39" t="s">
        <v>2408</v>
      </c>
      <c r="D829" s="39" t="s">
        <v>2403</v>
      </c>
      <c r="E829" s="39" t="s">
        <v>2421</v>
      </c>
      <c r="F829" s="39">
        <v>52</v>
      </c>
      <c r="G829" s="39">
        <v>5</v>
      </c>
      <c r="H829" s="39">
        <v>2</v>
      </c>
      <c r="I829" s="39" t="s">
        <v>2416</v>
      </c>
      <c r="J829" s="39">
        <v>1</v>
      </c>
      <c r="K829" s="39" t="s">
        <v>2414</v>
      </c>
      <c r="L829" s="39" t="s">
        <v>2414</v>
      </c>
      <c r="M829" s="39" t="s">
        <v>2414</v>
      </c>
      <c r="N829" s="39" t="s">
        <v>2414</v>
      </c>
      <c r="O829" s="39" t="s">
        <v>2414</v>
      </c>
      <c r="P829" s="39">
        <v>0</v>
      </c>
      <c r="Q829" s="39">
        <v>40</v>
      </c>
      <c r="R829" s="39">
        <v>1</v>
      </c>
      <c r="S829" s="39">
        <v>1</v>
      </c>
      <c r="T829" s="39">
        <v>0</v>
      </c>
      <c r="U829" s="39">
        <v>0</v>
      </c>
      <c r="V829" s="39">
        <v>0</v>
      </c>
      <c r="W829" s="39">
        <v>0</v>
      </c>
      <c r="X829" s="39" t="s">
        <v>2414</v>
      </c>
      <c r="Y829" s="39" t="s">
        <v>2414</v>
      </c>
      <c r="Z829" s="39">
        <v>0</v>
      </c>
    </row>
    <row r="830" spans="1:26">
      <c r="A830" s="40">
        <v>40940</v>
      </c>
      <c r="B830" s="39" t="s">
        <v>2355</v>
      </c>
      <c r="C830" s="39" t="s">
        <v>2408</v>
      </c>
      <c r="D830" s="39" t="s">
        <v>2403</v>
      </c>
      <c r="E830" s="39" t="s">
        <v>2422</v>
      </c>
      <c r="F830" s="39">
        <v>86</v>
      </c>
      <c r="G830" s="39">
        <v>44</v>
      </c>
      <c r="H830" s="39">
        <v>3</v>
      </c>
      <c r="I830" s="39" t="s">
        <v>2414</v>
      </c>
      <c r="J830" s="39">
        <v>13</v>
      </c>
      <c r="K830" s="39" t="s">
        <v>2414</v>
      </c>
      <c r="L830" s="39" t="s">
        <v>2414</v>
      </c>
      <c r="M830" s="39" t="s">
        <v>2414</v>
      </c>
      <c r="N830" s="39" t="s">
        <v>2414</v>
      </c>
      <c r="O830" s="39" t="s">
        <v>2414</v>
      </c>
      <c r="P830" s="39">
        <v>1</v>
      </c>
      <c r="Q830" s="39">
        <v>1</v>
      </c>
      <c r="R830" s="39">
        <v>6</v>
      </c>
      <c r="S830" s="39">
        <v>1</v>
      </c>
      <c r="T830" s="39">
        <v>1</v>
      </c>
      <c r="U830" s="39">
        <v>5</v>
      </c>
      <c r="V830" s="39">
        <v>1</v>
      </c>
      <c r="W830" s="39">
        <v>0</v>
      </c>
      <c r="X830" s="39" t="s">
        <v>2414</v>
      </c>
      <c r="Y830" s="39" t="s">
        <v>2414</v>
      </c>
      <c r="Z830" s="39">
        <v>0</v>
      </c>
    </row>
    <row r="831" spans="1:26">
      <c r="A831" s="40">
        <v>40940</v>
      </c>
      <c r="B831" s="39" t="s">
        <v>2355</v>
      </c>
      <c r="C831" s="39" t="s">
        <v>2409</v>
      </c>
      <c r="D831" s="39" t="s">
        <v>2403</v>
      </c>
      <c r="E831" s="39" t="s">
        <v>1550</v>
      </c>
      <c r="F831" s="39">
        <v>19</v>
      </c>
      <c r="G831" s="39">
        <v>4</v>
      </c>
      <c r="H831" s="39">
        <v>2</v>
      </c>
      <c r="I831" s="39" t="s">
        <v>2416</v>
      </c>
      <c r="J831" s="39">
        <v>6</v>
      </c>
      <c r="K831" s="39" t="s">
        <v>2414</v>
      </c>
      <c r="L831" s="39" t="s">
        <v>2414</v>
      </c>
      <c r="M831" s="39" t="s">
        <v>2414</v>
      </c>
      <c r="N831" s="39" t="s">
        <v>2414</v>
      </c>
      <c r="O831" s="39" t="s">
        <v>2414</v>
      </c>
      <c r="P831" s="39">
        <v>1</v>
      </c>
      <c r="Q831" s="39">
        <v>1</v>
      </c>
      <c r="R831" s="39">
        <v>0</v>
      </c>
      <c r="S831" s="39">
        <v>0</v>
      </c>
      <c r="T831" s="39">
        <v>3</v>
      </c>
      <c r="U831" s="39">
        <v>1</v>
      </c>
      <c r="V831" s="39">
        <v>0</v>
      </c>
      <c r="W831" s="39">
        <v>0</v>
      </c>
      <c r="X831" s="39" t="s">
        <v>2414</v>
      </c>
      <c r="Y831" s="39" t="s">
        <v>2414</v>
      </c>
      <c r="Z831" s="39">
        <v>1</v>
      </c>
    </row>
    <row r="832" spans="1:26">
      <c r="A832" s="40">
        <v>40940</v>
      </c>
      <c r="B832" s="39" t="s">
        <v>2355</v>
      </c>
      <c r="C832" s="39" t="s">
        <v>2409</v>
      </c>
      <c r="D832" s="39" t="s">
        <v>2403</v>
      </c>
      <c r="E832" s="39" t="s">
        <v>2420</v>
      </c>
      <c r="F832" s="39">
        <v>98</v>
      </c>
      <c r="G832" s="39">
        <v>9</v>
      </c>
      <c r="H832" s="39">
        <v>5</v>
      </c>
      <c r="I832" s="39" t="s">
        <v>2414</v>
      </c>
      <c r="J832" s="39">
        <v>61</v>
      </c>
      <c r="K832" s="39" t="s">
        <v>2414</v>
      </c>
      <c r="L832" s="39" t="s">
        <v>2414</v>
      </c>
      <c r="M832" s="39" t="s">
        <v>2414</v>
      </c>
      <c r="N832" s="39" t="s">
        <v>2414</v>
      </c>
      <c r="O832" s="39" t="s">
        <v>2414</v>
      </c>
      <c r="P832" s="39">
        <v>2</v>
      </c>
      <c r="Q832" s="39">
        <v>8</v>
      </c>
      <c r="R832" s="39">
        <v>0</v>
      </c>
      <c r="S832" s="39">
        <v>0</v>
      </c>
      <c r="T832" s="39">
        <v>3</v>
      </c>
      <c r="U832" s="39">
        <v>1</v>
      </c>
      <c r="V832" s="39">
        <v>0</v>
      </c>
      <c r="W832" s="39">
        <v>0</v>
      </c>
      <c r="X832" s="39" t="s">
        <v>2414</v>
      </c>
      <c r="Y832" s="39" t="s">
        <v>2414</v>
      </c>
      <c r="Z832" s="39">
        <v>9</v>
      </c>
    </row>
    <row r="833" spans="1:26">
      <c r="A833" s="40">
        <v>40940</v>
      </c>
      <c r="B833" s="39" t="s">
        <v>2355</v>
      </c>
      <c r="C833" s="39" t="s">
        <v>2409</v>
      </c>
      <c r="D833" s="39" t="s">
        <v>2403</v>
      </c>
      <c r="E833" s="39" t="s">
        <v>2421</v>
      </c>
      <c r="F833" s="39">
        <v>47</v>
      </c>
      <c r="G833" s="39">
        <v>0</v>
      </c>
      <c r="H833" s="39">
        <v>2</v>
      </c>
      <c r="I833" s="39" t="s">
        <v>2416</v>
      </c>
      <c r="J833" s="39">
        <v>36</v>
      </c>
      <c r="K833" s="39" t="s">
        <v>2414</v>
      </c>
      <c r="L833" s="39" t="s">
        <v>2414</v>
      </c>
      <c r="M833" s="39" t="s">
        <v>2414</v>
      </c>
      <c r="N833" s="39" t="s">
        <v>2414</v>
      </c>
      <c r="O833" s="39" t="s">
        <v>2414</v>
      </c>
      <c r="P833" s="39">
        <v>0</v>
      </c>
      <c r="Q833" s="39">
        <v>3</v>
      </c>
      <c r="R833" s="39">
        <v>0</v>
      </c>
      <c r="S833" s="39">
        <v>0</v>
      </c>
      <c r="T833" s="39">
        <v>1</v>
      </c>
      <c r="U833" s="39">
        <v>0</v>
      </c>
      <c r="V833" s="39">
        <v>0</v>
      </c>
      <c r="W833" s="39">
        <v>0</v>
      </c>
      <c r="X833" s="39" t="s">
        <v>2414</v>
      </c>
      <c r="Y833" s="39" t="s">
        <v>2414</v>
      </c>
      <c r="Z833" s="39">
        <v>5</v>
      </c>
    </row>
    <row r="834" spans="1:26">
      <c r="A834" s="40">
        <v>40940</v>
      </c>
      <c r="B834" s="39" t="s">
        <v>2355</v>
      </c>
      <c r="C834" s="39" t="s">
        <v>2409</v>
      </c>
      <c r="D834" s="39" t="s">
        <v>2403</v>
      </c>
      <c r="E834" s="39" t="s">
        <v>2422</v>
      </c>
      <c r="F834" s="39">
        <v>51</v>
      </c>
      <c r="G834" s="39">
        <v>9</v>
      </c>
      <c r="H834" s="39">
        <v>3</v>
      </c>
      <c r="I834" s="39" t="s">
        <v>2414</v>
      </c>
      <c r="J834" s="39">
        <v>25</v>
      </c>
      <c r="K834" s="39" t="s">
        <v>2414</v>
      </c>
      <c r="L834" s="39" t="s">
        <v>2414</v>
      </c>
      <c r="M834" s="39" t="s">
        <v>2414</v>
      </c>
      <c r="N834" s="39" t="s">
        <v>2414</v>
      </c>
      <c r="O834" s="39" t="s">
        <v>2414</v>
      </c>
      <c r="P834" s="39">
        <v>2</v>
      </c>
      <c r="Q834" s="39">
        <v>5</v>
      </c>
      <c r="R834" s="39">
        <v>0</v>
      </c>
      <c r="S834" s="39">
        <v>0</v>
      </c>
      <c r="T834" s="39">
        <v>2</v>
      </c>
      <c r="U834" s="39">
        <v>1</v>
      </c>
      <c r="V834" s="39">
        <v>0</v>
      </c>
      <c r="W834" s="39">
        <v>0</v>
      </c>
      <c r="X834" s="39" t="s">
        <v>2414</v>
      </c>
      <c r="Y834" s="39" t="s">
        <v>2414</v>
      </c>
      <c r="Z834" s="39">
        <v>4</v>
      </c>
    </row>
    <row r="835" spans="1:26">
      <c r="A835" s="40">
        <v>40940</v>
      </c>
      <c r="B835" s="39" t="s">
        <v>2355</v>
      </c>
      <c r="C835" s="39" t="s">
        <v>2409</v>
      </c>
      <c r="D835" s="39" t="s">
        <v>2410</v>
      </c>
      <c r="E835" s="39" t="s">
        <v>1550</v>
      </c>
      <c r="F835" s="39">
        <v>2</v>
      </c>
      <c r="G835" s="39">
        <v>2</v>
      </c>
      <c r="H835" s="39">
        <v>0</v>
      </c>
      <c r="I835" s="39" t="s">
        <v>2416</v>
      </c>
      <c r="J835" s="39">
        <v>6</v>
      </c>
      <c r="K835" s="39" t="s">
        <v>2414</v>
      </c>
      <c r="L835" s="39" t="s">
        <v>2414</v>
      </c>
      <c r="M835" s="39" t="s">
        <v>2414</v>
      </c>
      <c r="N835" s="39" t="s">
        <v>2414</v>
      </c>
      <c r="O835" s="39" t="s">
        <v>2414</v>
      </c>
      <c r="P835" s="39">
        <v>1</v>
      </c>
      <c r="Q835" s="39">
        <v>1</v>
      </c>
      <c r="R835" s="39">
        <v>0</v>
      </c>
      <c r="S835" s="39">
        <v>0</v>
      </c>
      <c r="T835" s="39">
        <v>3</v>
      </c>
      <c r="U835" s="39">
        <v>1</v>
      </c>
      <c r="V835" s="39">
        <v>0</v>
      </c>
      <c r="W835" s="39">
        <v>0</v>
      </c>
      <c r="X835" s="39" t="s">
        <v>2414</v>
      </c>
      <c r="Y835" s="39" t="s">
        <v>2414</v>
      </c>
      <c r="Z835" s="39">
        <v>1</v>
      </c>
    </row>
    <row r="836" spans="1:26">
      <c r="A836" s="40">
        <v>40940</v>
      </c>
      <c r="B836" s="39" t="s">
        <v>2355</v>
      </c>
      <c r="C836" s="39" t="s">
        <v>2409</v>
      </c>
      <c r="D836" s="39" t="s">
        <v>2410</v>
      </c>
      <c r="E836" s="39" t="s">
        <v>2420</v>
      </c>
      <c r="F836" s="39">
        <v>40</v>
      </c>
      <c r="G836" s="39">
        <v>40</v>
      </c>
      <c r="H836" s="39">
        <v>0</v>
      </c>
      <c r="I836" s="39" t="s">
        <v>2414</v>
      </c>
      <c r="J836" s="39">
        <v>61</v>
      </c>
      <c r="K836" s="39" t="s">
        <v>2414</v>
      </c>
      <c r="L836" s="39" t="s">
        <v>2414</v>
      </c>
      <c r="M836" s="39" t="s">
        <v>2414</v>
      </c>
      <c r="N836" s="39" t="s">
        <v>2414</v>
      </c>
      <c r="O836" s="39" t="s">
        <v>2414</v>
      </c>
      <c r="P836" s="39">
        <v>2</v>
      </c>
      <c r="Q836" s="39">
        <v>8</v>
      </c>
      <c r="R836" s="39">
        <v>0</v>
      </c>
      <c r="S836" s="39">
        <v>0</v>
      </c>
      <c r="T836" s="39">
        <v>3</v>
      </c>
      <c r="U836" s="39">
        <v>1</v>
      </c>
      <c r="V836" s="39">
        <v>0</v>
      </c>
      <c r="W836" s="39">
        <v>0</v>
      </c>
      <c r="X836" s="39" t="s">
        <v>2414</v>
      </c>
      <c r="Y836" s="39" t="s">
        <v>2414</v>
      </c>
      <c r="Z836" s="39">
        <v>9</v>
      </c>
    </row>
    <row r="837" spans="1:26">
      <c r="A837" s="40">
        <v>40940</v>
      </c>
      <c r="B837" s="39" t="s">
        <v>2355</v>
      </c>
      <c r="C837" s="39" t="s">
        <v>2409</v>
      </c>
      <c r="D837" s="39" t="s">
        <v>2410</v>
      </c>
      <c r="E837" s="39" t="s">
        <v>2421</v>
      </c>
      <c r="F837" s="39">
        <v>5</v>
      </c>
      <c r="G837" s="39">
        <v>5</v>
      </c>
      <c r="H837" s="39">
        <v>0</v>
      </c>
      <c r="I837" s="39" t="s">
        <v>2416</v>
      </c>
      <c r="J837" s="39">
        <v>36</v>
      </c>
      <c r="K837" s="39" t="s">
        <v>2414</v>
      </c>
      <c r="L837" s="39" t="s">
        <v>2414</v>
      </c>
      <c r="M837" s="39" t="s">
        <v>2414</v>
      </c>
      <c r="N837" s="39" t="s">
        <v>2414</v>
      </c>
      <c r="O837" s="39" t="s">
        <v>2414</v>
      </c>
      <c r="P837" s="39">
        <v>0</v>
      </c>
      <c r="Q837" s="39">
        <v>3</v>
      </c>
      <c r="R837" s="39">
        <v>0</v>
      </c>
      <c r="S837" s="39">
        <v>0</v>
      </c>
      <c r="T837" s="39">
        <v>1</v>
      </c>
      <c r="U837" s="39">
        <v>0</v>
      </c>
      <c r="V837" s="39">
        <v>0</v>
      </c>
      <c r="W837" s="39">
        <v>0</v>
      </c>
      <c r="X837" s="39" t="s">
        <v>2414</v>
      </c>
      <c r="Y837" s="39" t="s">
        <v>2414</v>
      </c>
      <c r="Z837" s="39">
        <v>5</v>
      </c>
    </row>
    <row r="838" spans="1:26">
      <c r="A838" s="40">
        <v>40940</v>
      </c>
      <c r="B838" s="39" t="s">
        <v>2355</v>
      </c>
      <c r="C838" s="39" t="s">
        <v>2409</v>
      </c>
      <c r="D838" s="39" t="s">
        <v>2410</v>
      </c>
      <c r="E838" s="39" t="s">
        <v>2422</v>
      </c>
      <c r="F838" s="39">
        <v>35</v>
      </c>
      <c r="G838" s="39">
        <v>35</v>
      </c>
      <c r="H838" s="39">
        <v>0</v>
      </c>
      <c r="I838" s="39" t="s">
        <v>2414</v>
      </c>
      <c r="J838" s="39">
        <v>25</v>
      </c>
      <c r="K838" s="39" t="s">
        <v>2414</v>
      </c>
      <c r="L838" s="39" t="s">
        <v>2414</v>
      </c>
      <c r="M838" s="39" t="s">
        <v>2414</v>
      </c>
      <c r="N838" s="39" t="s">
        <v>2414</v>
      </c>
      <c r="O838" s="39" t="s">
        <v>2414</v>
      </c>
      <c r="P838" s="39">
        <v>2</v>
      </c>
      <c r="Q838" s="39">
        <v>5</v>
      </c>
      <c r="R838" s="39">
        <v>0</v>
      </c>
      <c r="S838" s="39">
        <v>0</v>
      </c>
      <c r="T838" s="39">
        <v>2</v>
      </c>
      <c r="U838" s="39">
        <v>1</v>
      </c>
      <c r="V838" s="39">
        <v>0</v>
      </c>
      <c r="W838" s="39">
        <v>0</v>
      </c>
      <c r="X838" s="39" t="s">
        <v>2414</v>
      </c>
      <c r="Y838" s="39" t="s">
        <v>2414</v>
      </c>
      <c r="Z838" s="39">
        <v>4</v>
      </c>
    </row>
    <row r="839" spans="1:26">
      <c r="A839" s="40">
        <v>40940</v>
      </c>
      <c r="B839" s="39" t="s">
        <v>2355</v>
      </c>
      <c r="C839" s="39" t="s">
        <v>2409</v>
      </c>
      <c r="D839" s="39" t="s">
        <v>2411</v>
      </c>
      <c r="E839" s="39" t="s">
        <v>1550</v>
      </c>
      <c r="F839" s="39">
        <v>0</v>
      </c>
      <c r="G839" s="39">
        <v>0</v>
      </c>
      <c r="H839" s="39">
        <v>0</v>
      </c>
      <c r="I839" s="39" t="s">
        <v>2416</v>
      </c>
      <c r="J839" s="39">
        <v>0</v>
      </c>
      <c r="K839" s="39" t="s">
        <v>2414</v>
      </c>
      <c r="L839" s="39" t="s">
        <v>2414</v>
      </c>
      <c r="M839" s="39" t="s">
        <v>2414</v>
      </c>
      <c r="N839" s="39" t="s">
        <v>2414</v>
      </c>
      <c r="O839" s="39" t="s">
        <v>2414</v>
      </c>
      <c r="P839" s="39">
        <v>0</v>
      </c>
      <c r="Q839" s="39">
        <v>0</v>
      </c>
      <c r="R839" s="39">
        <v>0</v>
      </c>
      <c r="S839" s="39">
        <v>0</v>
      </c>
      <c r="T839" s="39">
        <v>0</v>
      </c>
      <c r="U839" s="39">
        <v>0</v>
      </c>
      <c r="V839" s="39">
        <v>0</v>
      </c>
      <c r="W839" s="39">
        <v>0</v>
      </c>
      <c r="X839" s="39" t="s">
        <v>2414</v>
      </c>
      <c r="Y839" s="39" t="s">
        <v>2414</v>
      </c>
      <c r="Z839" s="39">
        <v>0</v>
      </c>
    </row>
    <row r="840" spans="1:26">
      <c r="A840" s="40">
        <v>40940</v>
      </c>
      <c r="B840" s="39" t="s">
        <v>2355</v>
      </c>
      <c r="C840" s="39" t="s">
        <v>2409</v>
      </c>
      <c r="D840" s="39" t="s">
        <v>2411</v>
      </c>
      <c r="E840" s="39" t="s">
        <v>2420</v>
      </c>
      <c r="F840" s="39">
        <v>0</v>
      </c>
      <c r="G840" s="39">
        <v>0</v>
      </c>
      <c r="H840" s="39">
        <v>0</v>
      </c>
      <c r="I840" s="39" t="s">
        <v>2414</v>
      </c>
      <c r="J840" s="39">
        <v>0</v>
      </c>
      <c r="K840" s="39" t="s">
        <v>2414</v>
      </c>
      <c r="L840" s="39" t="s">
        <v>2414</v>
      </c>
      <c r="M840" s="39" t="s">
        <v>2414</v>
      </c>
      <c r="N840" s="39" t="s">
        <v>2414</v>
      </c>
      <c r="O840" s="39" t="s">
        <v>2414</v>
      </c>
      <c r="P840" s="39">
        <v>0</v>
      </c>
      <c r="Q840" s="39">
        <v>0</v>
      </c>
      <c r="R840" s="39">
        <v>0</v>
      </c>
      <c r="S840" s="39">
        <v>0</v>
      </c>
      <c r="T840" s="39">
        <v>0</v>
      </c>
      <c r="U840" s="39">
        <v>0</v>
      </c>
      <c r="V840" s="39">
        <v>0</v>
      </c>
      <c r="W840" s="39">
        <v>0</v>
      </c>
      <c r="X840" s="39" t="s">
        <v>2414</v>
      </c>
      <c r="Y840" s="39" t="s">
        <v>2414</v>
      </c>
      <c r="Z840" s="39">
        <v>0</v>
      </c>
    </row>
    <row r="841" spans="1:26">
      <c r="A841" s="40">
        <v>40940</v>
      </c>
      <c r="B841" s="39" t="s">
        <v>2355</v>
      </c>
      <c r="C841" s="39" t="s">
        <v>2409</v>
      </c>
      <c r="D841" s="39" t="s">
        <v>2411</v>
      </c>
      <c r="E841" s="39" t="s">
        <v>2421</v>
      </c>
      <c r="F841" s="39">
        <v>0</v>
      </c>
      <c r="G841" s="39">
        <v>0</v>
      </c>
      <c r="H841" s="39">
        <v>0</v>
      </c>
      <c r="I841" s="39" t="s">
        <v>2416</v>
      </c>
      <c r="J841" s="39">
        <v>0</v>
      </c>
      <c r="K841" s="39" t="s">
        <v>2414</v>
      </c>
      <c r="L841" s="39" t="s">
        <v>2414</v>
      </c>
      <c r="M841" s="39" t="s">
        <v>2414</v>
      </c>
      <c r="N841" s="39" t="s">
        <v>2414</v>
      </c>
      <c r="O841" s="39" t="s">
        <v>2414</v>
      </c>
      <c r="P841" s="39">
        <v>0</v>
      </c>
      <c r="Q841" s="39">
        <v>0</v>
      </c>
      <c r="R841" s="39">
        <v>0</v>
      </c>
      <c r="S841" s="39">
        <v>0</v>
      </c>
      <c r="T841" s="39">
        <v>0</v>
      </c>
      <c r="U841" s="39">
        <v>0</v>
      </c>
      <c r="V841" s="39">
        <v>0</v>
      </c>
      <c r="W841" s="39">
        <v>0</v>
      </c>
      <c r="X841" s="39" t="s">
        <v>2414</v>
      </c>
      <c r="Y841" s="39" t="s">
        <v>2414</v>
      </c>
      <c r="Z841" s="39">
        <v>0</v>
      </c>
    </row>
    <row r="842" spans="1:26">
      <c r="A842" s="40">
        <v>40940</v>
      </c>
      <c r="B842" s="39" t="s">
        <v>2355</v>
      </c>
      <c r="C842" s="39" t="s">
        <v>2409</v>
      </c>
      <c r="D842" s="39" t="s">
        <v>2411</v>
      </c>
      <c r="E842" s="39" t="s">
        <v>2422</v>
      </c>
      <c r="F842" s="39">
        <v>0</v>
      </c>
      <c r="G842" s="39">
        <v>0</v>
      </c>
      <c r="H842" s="39">
        <v>0</v>
      </c>
      <c r="I842" s="39" t="s">
        <v>2414</v>
      </c>
      <c r="J842" s="39">
        <v>0</v>
      </c>
      <c r="K842" s="39" t="s">
        <v>2414</v>
      </c>
      <c r="L842" s="39" t="s">
        <v>2414</v>
      </c>
      <c r="M842" s="39" t="s">
        <v>2414</v>
      </c>
      <c r="N842" s="39" t="s">
        <v>2414</v>
      </c>
      <c r="O842" s="39" t="s">
        <v>2414</v>
      </c>
      <c r="P842" s="39">
        <v>0</v>
      </c>
      <c r="Q842" s="39">
        <v>0</v>
      </c>
      <c r="R842" s="39">
        <v>0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 t="s">
        <v>2414</v>
      </c>
      <c r="Y842" s="39" t="s">
        <v>2414</v>
      </c>
      <c r="Z842" s="39">
        <v>0</v>
      </c>
    </row>
    <row r="843" spans="1:26">
      <c r="A843" s="40">
        <v>40940</v>
      </c>
      <c r="B843" s="39" t="s">
        <v>2355</v>
      </c>
      <c r="C843" s="39" t="s">
        <v>1523</v>
      </c>
      <c r="D843" s="39" t="s">
        <v>2403</v>
      </c>
      <c r="E843" s="39" t="s">
        <v>1550</v>
      </c>
      <c r="F843" s="39">
        <v>107</v>
      </c>
      <c r="G843" s="39">
        <v>21</v>
      </c>
      <c r="H843" s="39">
        <v>22</v>
      </c>
      <c r="I843" s="39" t="s">
        <v>2416</v>
      </c>
      <c r="J843" s="39">
        <v>0</v>
      </c>
      <c r="K843" s="39" t="s">
        <v>2414</v>
      </c>
      <c r="L843" s="39" t="s">
        <v>2414</v>
      </c>
      <c r="M843" s="39" t="s">
        <v>2414</v>
      </c>
      <c r="N843" s="39" t="s">
        <v>2414</v>
      </c>
      <c r="O843" s="39" t="s">
        <v>2414</v>
      </c>
      <c r="P843" s="39">
        <v>0</v>
      </c>
      <c r="Q843" s="39">
        <v>0</v>
      </c>
      <c r="R843" s="39">
        <v>0</v>
      </c>
      <c r="S843" s="39">
        <v>0</v>
      </c>
      <c r="T843" s="39">
        <v>0</v>
      </c>
      <c r="U843" s="39">
        <v>0</v>
      </c>
      <c r="V843" s="39">
        <v>0</v>
      </c>
      <c r="W843" s="39">
        <v>0</v>
      </c>
      <c r="X843" s="39" t="s">
        <v>2414</v>
      </c>
      <c r="Y843" s="39" t="s">
        <v>2414</v>
      </c>
      <c r="Z843" s="39">
        <v>0</v>
      </c>
    </row>
    <row r="844" spans="1:26">
      <c r="A844" s="40">
        <v>40940</v>
      </c>
      <c r="B844" s="39" t="s">
        <v>2355</v>
      </c>
      <c r="C844" s="39" t="s">
        <v>1523</v>
      </c>
      <c r="D844" s="39" t="s">
        <v>2403</v>
      </c>
      <c r="E844" s="39" t="s">
        <v>2420</v>
      </c>
      <c r="F844" s="39">
        <v>1592</v>
      </c>
      <c r="G844" s="39">
        <v>438</v>
      </c>
      <c r="H844" s="39">
        <v>311</v>
      </c>
      <c r="I844" s="39" t="s">
        <v>2414</v>
      </c>
      <c r="J844" s="39">
        <v>0</v>
      </c>
      <c r="K844" s="39" t="s">
        <v>2414</v>
      </c>
      <c r="L844" s="39" t="s">
        <v>2414</v>
      </c>
      <c r="M844" s="39" t="s">
        <v>2414</v>
      </c>
      <c r="N844" s="39" t="s">
        <v>2414</v>
      </c>
      <c r="O844" s="39" t="s">
        <v>2414</v>
      </c>
      <c r="P844" s="39">
        <v>0</v>
      </c>
      <c r="Q844" s="39">
        <v>0</v>
      </c>
      <c r="R844" s="39">
        <v>0</v>
      </c>
      <c r="S844" s="39">
        <v>0</v>
      </c>
      <c r="T844" s="39">
        <v>0</v>
      </c>
      <c r="U844" s="39">
        <v>0</v>
      </c>
      <c r="V844" s="39">
        <v>0</v>
      </c>
      <c r="W844" s="39">
        <v>0</v>
      </c>
      <c r="X844" s="39" t="s">
        <v>2414</v>
      </c>
      <c r="Y844" s="39" t="s">
        <v>2414</v>
      </c>
      <c r="Z844" s="39">
        <v>0</v>
      </c>
    </row>
    <row r="845" spans="1:26">
      <c r="A845" s="40">
        <v>40940</v>
      </c>
      <c r="B845" s="39" t="s">
        <v>2355</v>
      </c>
      <c r="C845" s="39" t="s">
        <v>1523</v>
      </c>
      <c r="D845" s="39" t="s">
        <v>2403</v>
      </c>
      <c r="E845" s="39" t="s">
        <v>2421</v>
      </c>
      <c r="F845" s="39">
        <v>393</v>
      </c>
      <c r="G845" s="39">
        <v>88</v>
      </c>
      <c r="H845" s="39">
        <v>66</v>
      </c>
      <c r="I845" s="39" t="s">
        <v>2416</v>
      </c>
      <c r="J845" s="39">
        <v>0</v>
      </c>
      <c r="K845" s="39" t="s">
        <v>2414</v>
      </c>
      <c r="L845" s="39" t="s">
        <v>2414</v>
      </c>
      <c r="M845" s="39" t="s">
        <v>2414</v>
      </c>
      <c r="N845" s="39" t="s">
        <v>2414</v>
      </c>
      <c r="O845" s="39" t="s">
        <v>2414</v>
      </c>
      <c r="P845" s="39">
        <v>0</v>
      </c>
      <c r="Q845" s="39">
        <v>0</v>
      </c>
      <c r="R845" s="39">
        <v>0</v>
      </c>
      <c r="S845" s="39">
        <v>0</v>
      </c>
      <c r="T845" s="39">
        <v>0</v>
      </c>
      <c r="U845" s="39">
        <v>0</v>
      </c>
      <c r="V845" s="39">
        <v>0</v>
      </c>
      <c r="W845" s="39">
        <v>0</v>
      </c>
      <c r="X845" s="39" t="s">
        <v>2414</v>
      </c>
      <c r="Y845" s="39" t="s">
        <v>2414</v>
      </c>
      <c r="Z845" s="39">
        <v>0</v>
      </c>
    </row>
    <row r="846" spans="1:26">
      <c r="A846" s="40">
        <v>40940</v>
      </c>
      <c r="B846" s="39" t="s">
        <v>2355</v>
      </c>
      <c r="C846" s="39" t="s">
        <v>1523</v>
      </c>
      <c r="D846" s="39" t="s">
        <v>2403</v>
      </c>
      <c r="E846" s="39" t="s">
        <v>2422</v>
      </c>
      <c r="F846" s="39">
        <v>1199</v>
      </c>
      <c r="G846" s="39">
        <v>350</v>
      </c>
      <c r="H846" s="39">
        <v>245</v>
      </c>
      <c r="I846" s="39" t="s">
        <v>2414</v>
      </c>
      <c r="J846" s="39">
        <v>0</v>
      </c>
      <c r="K846" s="39" t="s">
        <v>2414</v>
      </c>
      <c r="L846" s="39" t="s">
        <v>2414</v>
      </c>
      <c r="M846" s="39" t="s">
        <v>2414</v>
      </c>
      <c r="N846" s="39" t="s">
        <v>2414</v>
      </c>
      <c r="O846" s="39" t="s">
        <v>2414</v>
      </c>
      <c r="P846" s="39">
        <v>0</v>
      </c>
      <c r="Q846" s="39">
        <v>0</v>
      </c>
      <c r="R846" s="39">
        <v>0</v>
      </c>
      <c r="S846" s="39">
        <v>0</v>
      </c>
      <c r="T846" s="39">
        <v>0</v>
      </c>
      <c r="U846" s="39">
        <v>0</v>
      </c>
      <c r="V846" s="39">
        <v>0</v>
      </c>
      <c r="W846" s="39">
        <v>0</v>
      </c>
      <c r="X846" s="39" t="s">
        <v>2414</v>
      </c>
      <c r="Y846" s="39" t="s">
        <v>2414</v>
      </c>
      <c r="Z846" s="39">
        <v>0</v>
      </c>
    </row>
    <row r="847" spans="1:26">
      <c r="A847" s="40">
        <v>40940</v>
      </c>
      <c r="B847" s="39" t="s">
        <v>2357</v>
      </c>
      <c r="C847" s="39" t="s">
        <v>2407</v>
      </c>
      <c r="D847" s="39" t="s">
        <v>2403</v>
      </c>
      <c r="E847" s="39" t="s">
        <v>1550</v>
      </c>
      <c r="F847" s="39">
        <v>52</v>
      </c>
      <c r="G847" s="39">
        <v>10</v>
      </c>
      <c r="H847" s="39">
        <v>15</v>
      </c>
      <c r="I847" s="39" t="s">
        <v>2416</v>
      </c>
      <c r="J847" s="39">
        <v>28</v>
      </c>
      <c r="K847" s="39" t="s">
        <v>2414</v>
      </c>
      <c r="L847" s="39" t="s">
        <v>2414</v>
      </c>
      <c r="M847" s="39" t="s">
        <v>2414</v>
      </c>
      <c r="N847" s="39" t="s">
        <v>2414</v>
      </c>
      <c r="O847" s="39" t="s">
        <v>2414</v>
      </c>
      <c r="P847" s="39">
        <v>9</v>
      </c>
      <c r="Q847" s="39">
        <v>5</v>
      </c>
      <c r="R847" s="39">
        <v>6</v>
      </c>
      <c r="S847" s="39">
        <v>4</v>
      </c>
      <c r="T847" s="39">
        <v>5</v>
      </c>
      <c r="U847" s="39">
        <v>2</v>
      </c>
      <c r="V847" s="39">
        <v>4</v>
      </c>
      <c r="W847" s="39">
        <v>0</v>
      </c>
      <c r="X847" s="39" t="s">
        <v>2414</v>
      </c>
      <c r="Y847" s="39" t="s">
        <v>2414</v>
      </c>
      <c r="Z847" s="39">
        <v>1</v>
      </c>
    </row>
    <row r="848" spans="1:26">
      <c r="A848" s="40">
        <v>40940</v>
      </c>
      <c r="B848" s="39" t="s">
        <v>2357</v>
      </c>
      <c r="C848" s="39" t="s">
        <v>2407</v>
      </c>
      <c r="D848" s="39" t="s">
        <v>2403</v>
      </c>
      <c r="E848" s="39" t="s">
        <v>2420</v>
      </c>
      <c r="F848" s="39">
        <v>298</v>
      </c>
      <c r="G848" s="39">
        <v>88</v>
      </c>
      <c r="H848" s="39">
        <v>117</v>
      </c>
      <c r="I848" s="39" t="s">
        <v>2414</v>
      </c>
      <c r="J848" s="39">
        <v>539</v>
      </c>
      <c r="K848" s="39" t="s">
        <v>2414</v>
      </c>
      <c r="L848" s="39" t="s">
        <v>2414</v>
      </c>
      <c r="M848" s="39" t="s">
        <v>2414</v>
      </c>
      <c r="N848" s="39" t="s">
        <v>2414</v>
      </c>
      <c r="O848" s="39" t="s">
        <v>2414</v>
      </c>
      <c r="P848" s="39">
        <v>78</v>
      </c>
      <c r="Q848" s="39">
        <v>57</v>
      </c>
      <c r="R848" s="39">
        <v>62</v>
      </c>
      <c r="S848" s="39">
        <v>19</v>
      </c>
      <c r="T848" s="39">
        <v>28</v>
      </c>
      <c r="U848" s="39">
        <v>16</v>
      </c>
      <c r="V848" s="39">
        <v>20</v>
      </c>
      <c r="W848" s="39">
        <v>0</v>
      </c>
      <c r="X848" s="39" t="s">
        <v>2414</v>
      </c>
      <c r="Y848" s="39" t="s">
        <v>2414</v>
      </c>
      <c r="Z848" s="39">
        <v>24</v>
      </c>
    </row>
    <row r="849" spans="1:26">
      <c r="A849" s="40">
        <v>40940</v>
      </c>
      <c r="B849" s="39" t="s">
        <v>2357</v>
      </c>
      <c r="C849" s="39" t="s">
        <v>2407</v>
      </c>
      <c r="D849" s="39" t="s">
        <v>2403</v>
      </c>
      <c r="E849" s="39" t="s">
        <v>2421</v>
      </c>
      <c r="F849" s="39">
        <v>72</v>
      </c>
      <c r="G849" s="39">
        <v>17</v>
      </c>
      <c r="H849" s="39">
        <v>23</v>
      </c>
      <c r="I849" s="39" t="s">
        <v>2416</v>
      </c>
      <c r="J849" s="39">
        <v>153</v>
      </c>
      <c r="K849" s="39" t="s">
        <v>2414</v>
      </c>
      <c r="L849" s="39" t="s">
        <v>2414</v>
      </c>
      <c r="M849" s="39" t="s">
        <v>2414</v>
      </c>
      <c r="N849" s="39" t="s">
        <v>2414</v>
      </c>
      <c r="O849" s="39" t="s">
        <v>2414</v>
      </c>
      <c r="P849" s="39">
        <v>16</v>
      </c>
      <c r="Q849" s="39">
        <v>26</v>
      </c>
      <c r="R849" s="39">
        <v>8</v>
      </c>
      <c r="S849" s="39">
        <v>6</v>
      </c>
      <c r="T849" s="39">
        <v>8</v>
      </c>
      <c r="U849" s="39">
        <v>11</v>
      </c>
      <c r="V849" s="39">
        <v>4</v>
      </c>
      <c r="W849" s="39">
        <v>0</v>
      </c>
      <c r="X849" s="39" t="s">
        <v>2414</v>
      </c>
      <c r="Y849" s="39" t="s">
        <v>2414</v>
      </c>
      <c r="Z849" s="39">
        <v>7</v>
      </c>
    </row>
    <row r="850" spans="1:26">
      <c r="A850" s="40">
        <v>40940</v>
      </c>
      <c r="B850" s="39" t="s">
        <v>2357</v>
      </c>
      <c r="C850" s="39" t="s">
        <v>2407</v>
      </c>
      <c r="D850" s="39" t="s">
        <v>2403</v>
      </c>
      <c r="E850" s="39" t="s">
        <v>2422</v>
      </c>
      <c r="F850" s="39">
        <v>226</v>
      </c>
      <c r="G850" s="39">
        <v>71</v>
      </c>
      <c r="H850" s="39">
        <v>94</v>
      </c>
      <c r="I850" s="39" t="s">
        <v>2414</v>
      </c>
      <c r="J850" s="39">
        <v>386</v>
      </c>
      <c r="K850" s="39" t="s">
        <v>2414</v>
      </c>
      <c r="L850" s="39" t="s">
        <v>2414</v>
      </c>
      <c r="M850" s="39" t="s">
        <v>2414</v>
      </c>
      <c r="N850" s="39" t="s">
        <v>2414</v>
      </c>
      <c r="O850" s="39" t="s">
        <v>2414</v>
      </c>
      <c r="P850" s="39">
        <v>62</v>
      </c>
      <c r="Q850" s="39">
        <v>31</v>
      </c>
      <c r="R850" s="39">
        <v>54</v>
      </c>
      <c r="S850" s="39">
        <v>13</v>
      </c>
      <c r="T850" s="39">
        <v>20</v>
      </c>
      <c r="U850" s="39">
        <v>5</v>
      </c>
      <c r="V850" s="39">
        <v>16</v>
      </c>
      <c r="W850" s="39">
        <v>0</v>
      </c>
      <c r="X850" s="39" t="s">
        <v>2414</v>
      </c>
      <c r="Y850" s="39" t="s">
        <v>2414</v>
      </c>
      <c r="Z850" s="39">
        <v>17</v>
      </c>
    </row>
    <row r="851" spans="1:26">
      <c r="A851" s="40">
        <v>40940</v>
      </c>
      <c r="B851" s="39" t="s">
        <v>2357</v>
      </c>
      <c r="C851" s="39" t="s">
        <v>2408</v>
      </c>
      <c r="D851" s="39" t="s">
        <v>2403</v>
      </c>
      <c r="E851" s="39" t="s">
        <v>1550</v>
      </c>
      <c r="F851" s="39">
        <v>50</v>
      </c>
      <c r="G851" s="39">
        <v>11</v>
      </c>
      <c r="H851" s="39">
        <v>4</v>
      </c>
      <c r="I851" s="39" t="s">
        <v>2416</v>
      </c>
      <c r="J851" s="39">
        <v>11</v>
      </c>
      <c r="K851" s="39" t="s">
        <v>2414</v>
      </c>
      <c r="L851" s="39" t="s">
        <v>2414</v>
      </c>
      <c r="M851" s="39" t="s">
        <v>2414</v>
      </c>
      <c r="N851" s="39" t="s">
        <v>2414</v>
      </c>
      <c r="O851" s="39" t="s">
        <v>2414</v>
      </c>
      <c r="P851" s="39">
        <v>3</v>
      </c>
      <c r="Q851" s="39">
        <v>2</v>
      </c>
      <c r="R851" s="39">
        <v>2</v>
      </c>
      <c r="S851" s="39">
        <v>2</v>
      </c>
      <c r="T851" s="39">
        <v>4</v>
      </c>
      <c r="U851" s="39">
        <v>0</v>
      </c>
      <c r="V851" s="39">
        <v>3</v>
      </c>
      <c r="W851" s="39">
        <v>0</v>
      </c>
      <c r="X851" s="39" t="s">
        <v>2414</v>
      </c>
      <c r="Y851" s="39" t="s">
        <v>2414</v>
      </c>
      <c r="Z851" s="39">
        <v>0</v>
      </c>
    </row>
    <row r="852" spans="1:26">
      <c r="A852" s="40">
        <v>40940</v>
      </c>
      <c r="B852" s="39" t="s">
        <v>2357</v>
      </c>
      <c r="C852" s="39" t="s">
        <v>2408</v>
      </c>
      <c r="D852" s="39" t="s">
        <v>2403</v>
      </c>
      <c r="E852" s="39" t="s">
        <v>2420</v>
      </c>
      <c r="F852" s="39">
        <v>1251</v>
      </c>
      <c r="G852" s="39">
        <v>350</v>
      </c>
      <c r="H852" s="39">
        <v>175</v>
      </c>
      <c r="I852" s="39" t="s">
        <v>2414</v>
      </c>
      <c r="J852" s="39">
        <v>40</v>
      </c>
      <c r="K852" s="39" t="s">
        <v>2414</v>
      </c>
      <c r="L852" s="39" t="s">
        <v>2414</v>
      </c>
      <c r="M852" s="39" t="s">
        <v>2414</v>
      </c>
      <c r="N852" s="39" t="s">
        <v>2414</v>
      </c>
      <c r="O852" s="39" t="s">
        <v>2414</v>
      </c>
      <c r="P852" s="39">
        <v>6</v>
      </c>
      <c r="Q852" s="39">
        <v>8</v>
      </c>
      <c r="R852" s="39">
        <v>10</v>
      </c>
      <c r="S852" s="39">
        <v>3</v>
      </c>
      <c r="T852" s="39">
        <v>19</v>
      </c>
      <c r="U852" s="39">
        <v>0</v>
      </c>
      <c r="V852" s="39">
        <v>7</v>
      </c>
      <c r="W852" s="39">
        <v>0</v>
      </c>
      <c r="X852" s="39" t="s">
        <v>2414</v>
      </c>
      <c r="Y852" s="39" t="s">
        <v>2414</v>
      </c>
      <c r="Z852" s="39">
        <v>0</v>
      </c>
    </row>
    <row r="853" spans="1:26">
      <c r="A853" s="40">
        <v>40940</v>
      </c>
      <c r="B853" s="39" t="s">
        <v>2357</v>
      </c>
      <c r="C853" s="39" t="s">
        <v>2408</v>
      </c>
      <c r="D853" s="39" t="s">
        <v>2403</v>
      </c>
      <c r="E853" s="39" t="s">
        <v>2421</v>
      </c>
      <c r="F853" s="39">
        <v>302</v>
      </c>
      <c r="G853" s="39">
        <v>71</v>
      </c>
      <c r="H853" s="39">
        <v>39</v>
      </c>
      <c r="I853" s="39" t="s">
        <v>2416</v>
      </c>
      <c r="J853" s="39">
        <v>13</v>
      </c>
      <c r="K853" s="39" t="s">
        <v>2414</v>
      </c>
      <c r="L853" s="39" t="s">
        <v>2414</v>
      </c>
      <c r="M853" s="39" t="s">
        <v>2414</v>
      </c>
      <c r="N853" s="39" t="s">
        <v>2414</v>
      </c>
      <c r="O853" s="39" t="s">
        <v>2414</v>
      </c>
      <c r="P853" s="39">
        <v>3</v>
      </c>
      <c r="Q853" s="39">
        <v>2</v>
      </c>
      <c r="R853" s="39">
        <v>2</v>
      </c>
      <c r="S853" s="39">
        <v>2</v>
      </c>
      <c r="T853" s="39">
        <v>7</v>
      </c>
      <c r="U853" s="39">
        <v>0</v>
      </c>
      <c r="V853" s="39">
        <v>3</v>
      </c>
      <c r="W853" s="39">
        <v>0</v>
      </c>
      <c r="X853" s="39" t="s">
        <v>2414</v>
      </c>
      <c r="Y853" s="39" t="s">
        <v>2414</v>
      </c>
      <c r="Z853" s="39">
        <v>0</v>
      </c>
    </row>
    <row r="854" spans="1:26">
      <c r="A854" s="40">
        <v>40940</v>
      </c>
      <c r="B854" s="39" t="s">
        <v>2357</v>
      </c>
      <c r="C854" s="39" t="s">
        <v>2408</v>
      </c>
      <c r="D854" s="39" t="s">
        <v>2403</v>
      </c>
      <c r="E854" s="39" t="s">
        <v>2422</v>
      </c>
      <c r="F854" s="39">
        <v>949</v>
      </c>
      <c r="G854" s="39">
        <v>279</v>
      </c>
      <c r="H854" s="39">
        <v>136</v>
      </c>
      <c r="I854" s="39" t="s">
        <v>2414</v>
      </c>
      <c r="J854" s="39">
        <v>27</v>
      </c>
      <c r="K854" s="39" t="s">
        <v>2414</v>
      </c>
      <c r="L854" s="39" t="s">
        <v>2414</v>
      </c>
      <c r="M854" s="39" t="s">
        <v>2414</v>
      </c>
      <c r="N854" s="39" t="s">
        <v>2414</v>
      </c>
      <c r="O854" s="39" t="s">
        <v>2414</v>
      </c>
      <c r="P854" s="39">
        <v>3</v>
      </c>
      <c r="Q854" s="39">
        <v>6</v>
      </c>
      <c r="R854" s="39">
        <v>8</v>
      </c>
      <c r="S854" s="39">
        <v>1</v>
      </c>
      <c r="T854" s="39">
        <v>12</v>
      </c>
      <c r="U854" s="39">
        <v>0</v>
      </c>
      <c r="V854" s="39">
        <v>4</v>
      </c>
      <c r="W854" s="39">
        <v>0</v>
      </c>
      <c r="X854" s="39" t="s">
        <v>2414</v>
      </c>
      <c r="Y854" s="39" t="s">
        <v>2414</v>
      </c>
      <c r="Z854" s="39">
        <v>0</v>
      </c>
    </row>
    <row r="855" spans="1:26">
      <c r="A855" s="40">
        <v>40940</v>
      </c>
      <c r="B855" s="39" t="s">
        <v>2357</v>
      </c>
      <c r="C855" s="39" t="s">
        <v>2409</v>
      </c>
      <c r="D855" s="39" t="s">
        <v>2403</v>
      </c>
      <c r="E855" s="39" t="s">
        <v>1550</v>
      </c>
      <c r="F855" s="39">
        <v>17</v>
      </c>
      <c r="G855" s="39">
        <v>0</v>
      </c>
      <c r="H855" s="39">
        <v>1</v>
      </c>
      <c r="I855" s="39" t="s">
        <v>2416</v>
      </c>
      <c r="J855" s="39">
        <v>15</v>
      </c>
      <c r="K855" s="39" t="s">
        <v>2414</v>
      </c>
      <c r="L855" s="39" t="s">
        <v>2414</v>
      </c>
      <c r="M855" s="39" t="s">
        <v>2414</v>
      </c>
      <c r="N855" s="39" t="s">
        <v>2414</v>
      </c>
      <c r="O855" s="39" t="s">
        <v>2414</v>
      </c>
      <c r="P855" s="39">
        <v>6</v>
      </c>
      <c r="Q855" s="39">
        <v>3</v>
      </c>
      <c r="R855" s="39">
        <v>4</v>
      </c>
      <c r="S855" s="39">
        <v>2</v>
      </c>
      <c r="T855" s="39">
        <v>1</v>
      </c>
      <c r="U855" s="39">
        <v>2</v>
      </c>
      <c r="V855" s="39">
        <v>1</v>
      </c>
      <c r="W855" s="39">
        <v>0</v>
      </c>
      <c r="X855" s="39" t="s">
        <v>2414</v>
      </c>
      <c r="Y855" s="39" t="s">
        <v>2414</v>
      </c>
      <c r="Z855" s="39">
        <v>1</v>
      </c>
    </row>
    <row r="856" spans="1:26">
      <c r="A856" s="40">
        <v>40940</v>
      </c>
      <c r="B856" s="39" t="s">
        <v>2357</v>
      </c>
      <c r="C856" s="39" t="s">
        <v>2409</v>
      </c>
      <c r="D856" s="39" t="s">
        <v>2403</v>
      </c>
      <c r="E856" s="39" t="s">
        <v>2420</v>
      </c>
      <c r="F856" s="39">
        <v>264</v>
      </c>
      <c r="G856" s="39">
        <v>0</v>
      </c>
      <c r="H856" s="39">
        <v>8</v>
      </c>
      <c r="I856" s="39" t="s">
        <v>2414</v>
      </c>
      <c r="J856" s="39">
        <v>475</v>
      </c>
      <c r="K856" s="39" t="s">
        <v>2414</v>
      </c>
      <c r="L856" s="39" t="s">
        <v>2414</v>
      </c>
      <c r="M856" s="39" t="s">
        <v>2414</v>
      </c>
      <c r="N856" s="39" t="s">
        <v>2414</v>
      </c>
      <c r="O856" s="39" t="s">
        <v>2414</v>
      </c>
      <c r="P856" s="39">
        <v>72</v>
      </c>
      <c r="Q856" s="39">
        <v>49</v>
      </c>
      <c r="R856" s="39">
        <v>52</v>
      </c>
      <c r="S856" s="39">
        <v>16</v>
      </c>
      <c r="T856" s="39">
        <v>9</v>
      </c>
      <c r="U856" s="39">
        <v>16</v>
      </c>
      <c r="V856" s="39">
        <v>13</v>
      </c>
      <c r="W856" s="39">
        <v>0</v>
      </c>
      <c r="X856" s="39" t="s">
        <v>2414</v>
      </c>
      <c r="Y856" s="39" t="s">
        <v>2414</v>
      </c>
      <c r="Z856" s="39">
        <v>24</v>
      </c>
    </row>
    <row r="857" spans="1:26">
      <c r="A857" s="40">
        <v>40940</v>
      </c>
      <c r="B857" s="39" t="s">
        <v>2357</v>
      </c>
      <c r="C857" s="39" t="s">
        <v>2409</v>
      </c>
      <c r="D857" s="39" t="s">
        <v>2403</v>
      </c>
      <c r="E857" s="39" t="s">
        <v>2421</v>
      </c>
      <c r="F857" s="39">
        <v>53</v>
      </c>
      <c r="G857" s="39">
        <v>0</v>
      </c>
      <c r="H857" s="39">
        <v>2</v>
      </c>
      <c r="I857" s="39" t="s">
        <v>2416</v>
      </c>
      <c r="J857" s="39">
        <v>125</v>
      </c>
      <c r="K857" s="39" t="s">
        <v>2414</v>
      </c>
      <c r="L857" s="39" t="s">
        <v>2414</v>
      </c>
      <c r="M857" s="39" t="s">
        <v>2414</v>
      </c>
      <c r="N857" s="39" t="s">
        <v>2414</v>
      </c>
      <c r="O857" s="39" t="s">
        <v>2414</v>
      </c>
      <c r="P857" s="39">
        <v>13</v>
      </c>
      <c r="Q857" s="39">
        <v>24</v>
      </c>
      <c r="R857" s="39">
        <v>6</v>
      </c>
      <c r="S857" s="39">
        <v>4</v>
      </c>
      <c r="T857" s="39">
        <v>1</v>
      </c>
      <c r="U857" s="39">
        <v>11</v>
      </c>
      <c r="V857" s="39">
        <v>1</v>
      </c>
      <c r="W857" s="39">
        <v>0</v>
      </c>
      <c r="X857" s="39" t="s">
        <v>2414</v>
      </c>
      <c r="Y857" s="39" t="s">
        <v>2414</v>
      </c>
      <c r="Z857" s="39">
        <v>7</v>
      </c>
    </row>
    <row r="858" spans="1:26">
      <c r="A858" s="40">
        <v>40940</v>
      </c>
      <c r="B858" s="39" t="s">
        <v>2357</v>
      </c>
      <c r="C858" s="39" t="s">
        <v>2409</v>
      </c>
      <c r="D858" s="39" t="s">
        <v>2403</v>
      </c>
      <c r="E858" s="39" t="s">
        <v>2422</v>
      </c>
      <c r="F858" s="39">
        <v>211</v>
      </c>
      <c r="G858" s="39">
        <v>0</v>
      </c>
      <c r="H858" s="39">
        <v>6</v>
      </c>
      <c r="I858" s="39" t="s">
        <v>2414</v>
      </c>
      <c r="J858" s="39">
        <v>350</v>
      </c>
      <c r="K858" s="39" t="s">
        <v>2414</v>
      </c>
      <c r="L858" s="39" t="s">
        <v>2414</v>
      </c>
      <c r="M858" s="39" t="s">
        <v>2414</v>
      </c>
      <c r="N858" s="39" t="s">
        <v>2414</v>
      </c>
      <c r="O858" s="39" t="s">
        <v>2414</v>
      </c>
      <c r="P858" s="39">
        <v>59</v>
      </c>
      <c r="Q858" s="39">
        <v>25</v>
      </c>
      <c r="R858" s="39">
        <v>46</v>
      </c>
      <c r="S858" s="39">
        <v>12</v>
      </c>
      <c r="T858" s="39">
        <v>8</v>
      </c>
      <c r="U858" s="39">
        <v>5</v>
      </c>
      <c r="V858" s="39">
        <v>12</v>
      </c>
      <c r="W858" s="39">
        <v>0</v>
      </c>
      <c r="X858" s="39" t="s">
        <v>2414</v>
      </c>
      <c r="Y858" s="39" t="s">
        <v>2414</v>
      </c>
      <c r="Z858" s="39">
        <v>17</v>
      </c>
    </row>
    <row r="859" spans="1:26">
      <c r="A859" s="40">
        <v>40940</v>
      </c>
      <c r="B859" s="39" t="s">
        <v>2357</v>
      </c>
      <c r="C859" s="39" t="s">
        <v>2409</v>
      </c>
      <c r="D859" s="39" t="s">
        <v>2410</v>
      </c>
      <c r="E859" s="39" t="s">
        <v>1550</v>
      </c>
      <c r="F859" s="39">
        <v>33</v>
      </c>
      <c r="G859" s="39">
        <v>11</v>
      </c>
      <c r="H859" s="39">
        <v>3</v>
      </c>
      <c r="I859" s="39" t="s">
        <v>2416</v>
      </c>
      <c r="J859" s="39">
        <v>5</v>
      </c>
      <c r="K859" s="39" t="s">
        <v>2414</v>
      </c>
      <c r="L859" s="39" t="s">
        <v>2414</v>
      </c>
      <c r="M859" s="39" t="s">
        <v>2414</v>
      </c>
      <c r="N859" s="39" t="s">
        <v>2414</v>
      </c>
      <c r="O859" s="39" t="s">
        <v>2414</v>
      </c>
      <c r="P859" s="39">
        <v>4</v>
      </c>
      <c r="Q859" s="39">
        <v>1</v>
      </c>
      <c r="R859" s="39">
        <v>2</v>
      </c>
      <c r="S859" s="39">
        <v>1</v>
      </c>
      <c r="T859" s="39">
        <v>1</v>
      </c>
      <c r="U859" s="39">
        <v>0</v>
      </c>
      <c r="V859" s="39">
        <v>1</v>
      </c>
      <c r="W859" s="39">
        <v>0</v>
      </c>
      <c r="X859" s="39" t="s">
        <v>2414</v>
      </c>
      <c r="Y859" s="39" t="s">
        <v>2414</v>
      </c>
      <c r="Z859" s="39">
        <v>1</v>
      </c>
    </row>
    <row r="860" spans="1:26">
      <c r="A860" s="40">
        <v>40940</v>
      </c>
      <c r="B860" s="39" t="s">
        <v>2357</v>
      </c>
      <c r="C860" s="39" t="s">
        <v>2409</v>
      </c>
      <c r="D860" s="39" t="s">
        <v>2410</v>
      </c>
      <c r="E860" s="39" t="s">
        <v>2420</v>
      </c>
      <c r="F860" s="39">
        <v>987</v>
      </c>
      <c r="G860" s="39">
        <v>350</v>
      </c>
      <c r="H860" s="39">
        <v>167</v>
      </c>
      <c r="I860" s="39" t="s">
        <v>2414</v>
      </c>
      <c r="J860" s="39">
        <v>85</v>
      </c>
      <c r="K860" s="39" t="s">
        <v>2414</v>
      </c>
      <c r="L860" s="39" t="s">
        <v>2414</v>
      </c>
      <c r="M860" s="39" t="s">
        <v>2414</v>
      </c>
      <c r="N860" s="39" t="s">
        <v>2414</v>
      </c>
      <c r="O860" s="39" t="s">
        <v>2414</v>
      </c>
      <c r="P860" s="39">
        <v>68</v>
      </c>
      <c r="Q860" s="39">
        <v>25</v>
      </c>
      <c r="R860" s="39">
        <v>26</v>
      </c>
      <c r="S860" s="39">
        <v>6</v>
      </c>
      <c r="T860" s="39">
        <v>9</v>
      </c>
      <c r="U860" s="39">
        <v>0</v>
      </c>
      <c r="V860" s="39">
        <v>13</v>
      </c>
      <c r="W860" s="39">
        <v>0</v>
      </c>
      <c r="X860" s="39" t="s">
        <v>2414</v>
      </c>
      <c r="Y860" s="39" t="s">
        <v>2414</v>
      </c>
      <c r="Z860" s="39">
        <v>24</v>
      </c>
    </row>
    <row r="861" spans="1:26">
      <c r="A861" s="40">
        <v>40940</v>
      </c>
      <c r="B861" s="39" t="s">
        <v>2357</v>
      </c>
      <c r="C861" s="39" t="s">
        <v>2409</v>
      </c>
      <c r="D861" s="39" t="s">
        <v>2410</v>
      </c>
      <c r="E861" s="39" t="s">
        <v>2421</v>
      </c>
      <c r="F861" s="39">
        <v>249</v>
      </c>
      <c r="G861" s="39">
        <v>71</v>
      </c>
      <c r="H861" s="39">
        <v>37</v>
      </c>
      <c r="I861" s="39" t="s">
        <v>2416</v>
      </c>
      <c r="J861" s="39">
        <v>18</v>
      </c>
      <c r="K861" s="39" t="s">
        <v>2414</v>
      </c>
      <c r="L861" s="39" t="s">
        <v>2414</v>
      </c>
      <c r="M861" s="39" t="s">
        <v>2414</v>
      </c>
      <c r="N861" s="39" t="s">
        <v>2414</v>
      </c>
      <c r="O861" s="39" t="s">
        <v>2414</v>
      </c>
      <c r="P861" s="39">
        <v>13</v>
      </c>
      <c r="Q861" s="39">
        <v>5</v>
      </c>
      <c r="R861" s="39">
        <v>4</v>
      </c>
      <c r="S861" s="39">
        <v>2</v>
      </c>
      <c r="T861" s="39">
        <v>1</v>
      </c>
      <c r="U861" s="39">
        <v>0</v>
      </c>
      <c r="V861" s="39">
        <v>1</v>
      </c>
      <c r="W861" s="39">
        <v>0</v>
      </c>
      <c r="X861" s="39" t="s">
        <v>2414</v>
      </c>
      <c r="Y861" s="39" t="s">
        <v>2414</v>
      </c>
      <c r="Z861" s="39">
        <v>7</v>
      </c>
    </row>
    <row r="862" spans="1:26">
      <c r="A862" s="40">
        <v>40940</v>
      </c>
      <c r="B862" s="39" t="s">
        <v>2357</v>
      </c>
      <c r="C862" s="39" t="s">
        <v>2409</v>
      </c>
      <c r="D862" s="39" t="s">
        <v>2410</v>
      </c>
      <c r="E862" s="39" t="s">
        <v>2422</v>
      </c>
      <c r="F862" s="39">
        <v>738</v>
      </c>
      <c r="G862" s="39">
        <v>279</v>
      </c>
      <c r="H862" s="39">
        <v>130</v>
      </c>
      <c r="I862" s="39" t="s">
        <v>2414</v>
      </c>
      <c r="J862" s="39">
        <v>67</v>
      </c>
      <c r="K862" s="39" t="s">
        <v>2414</v>
      </c>
      <c r="L862" s="39" t="s">
        <v>2414</v>
      </c>
      <c r="M862" s="39" t="s">
        <v>2414</v>
      </c>
      <c r="N862" s="39" t="s">
        <v>2414</v>
      </c>
      <c r="O862" s="39" t="s">
        <v>2414</v>
      </c>
      <c r="P862" s="39">
        <v>55</v>
      </c>
      <c r="Q862" s="39">
        <v>20</v>
      </c>
      <c r="R862" s="39">
        <v>22</v>
      </c>
      <c r="S862" s="39">
        <v>4</v>
      </c>
      <c r="T862" s="39">
        <v>8</v>
      </c>
      <c r="U862" s="39">
        <v>0</v>
      </c>
      <c r="V862" s="39">
        <v>12</v>
      </c>
      <c r="W862" s="39">
        <v>0</v>
      </c>
      <c r="X862" s="39" t="s">
        <v>2414</v>
      </c>
      <c r="Y862" s="39" t="s">
        <v>2414</v>
      </c>
      <c r="Z862" s="39">
        <v>17</v>
      </c>
    </row>
    <row r="863" spans="1:26">
      <c r="A863" s="40">
        <v>40940</v>
      </c>
      <c r="B863" s="39" t="s">
        <v>2357</v>
      </c>
      <c r="C863" s="39" t="s">
        <v>2409</v>
      </c>
      <c r="D863" s="39" t="s">
        <v>2411</v>
      </c>
      <c r="E863" s="39" t="s">
        <v>1550</v>
      </c>
      <c r="F863" s="39">
        <v>5</v>
      </c>
      <c r="G863" s="39">
        <v>0</v>
      </c>
      <c r="H863" s="39">
        <v>3</v>
      </c>
      <c r="I863" s="39" t="s">
        <v>2416</v>
      </c>
      <c r="J863" s="39">
        <v>10</v>
      </c>
      <c r="K863" s="39" t="s">
        <v>2414</v>
      </c>
      <c r="L863" s="39" t="s">
        <v>2414</v>
      </c>
      <c r="M863" s="39" t="s">
        <v>2414</v>
      </c>
      <c r="N863" s="39" t="s">
        <v>2414</v>
      </c>
      <c r="O863" s="39" t="s">
        <v>2414</v>
      </c>
      <c r="P863" s="39">
        <v>2</v>
      </c>
      <c r="Q863" s="39">
        <v>2</v>
      </c>
      <c r="R863" s="39">
        <v>2</v>
      </c>
      <c r="S863" s="39">
        <v>1</v>
      </c>
      <c r="T863" s="39">
        <v>0</v>
      </c>
      <c r="U863" s="39">
        <v>2</v>
      </c>
      <c r="V863" s="39">
        <v>0</v>
      </c>
      <c r="W863" s="39">
        <v>0</v>
      </c>
      <c r="X863" s="39" t="s">
        <v>2414</v>
      </c>
      <c r="Y863" s="39" t="s">
        <v>2414</v>
      </c>
      <c r="Z863" s="39">
        <v>0</v>
      </c>
    </row>
    <row r="864" spans="1:26">
      <c r="A864" s="40">
        <v>40940</v>
      </c>
      <c r="B864" s="39" t="s">
        <v>2357</v>
      </c>
      <c r="C864" s="39" t="s">
        <v>2409</v>
      </c>
      <c r="D864" s="39" t="s">
        <v>2411</v>
      </c>
      <c r="E864" s="39" t="s">
        <v>2420</v>
      </c>
      <c r="F864" s="39">
        <v>43</v>
      </c>
      <c r="G864" s="39">
        <v>0</v>
      </c>
      <c r="H864" s="39">
        <v>19</v>
      </c>
      <c r="I864" s="39" t="s">
        <v>2414</v>
      </c>
      <c r="J864" s="39">
        <v>390</v>
      </c>
      <c r="K864" s="39" t="s">
        <v>2414</v>
      </c>
      <c r="L864" s="39" t="s">
        <v>2414</v>
      </c>
      <c r="M864" s="39" t="s">
        <v>2414</v>
      </c>
      <c r="N864" s="39" t="s">
        <v>2414</v>
      </c>
      <c r="O864" s="39" t="s">
        <v>2414</v>
      </c>
      <c r="P864" s="39">
        <v>4</v>
      </c>
      <c r="Q864" s="39">
        <v>24</v>
      </c>
      <c r="R864" s="39">
        <v>26</v>
      </c>
      <c r="S864" s="39">
        <v>10</v>
      </c>
      <c r="T864" s="39">
        <v>0</v>
      </c>
      <c r="U864" s="39">
        <v>16</v>
      </c>
      <c r="V864" s="39">
        <v>0</v>
      </c>
      <c r="W864" s="39">
        <v>0</v>
      </c>
      <c r="X864" s="39" t="s">
        <v>2414</v>
      </c>
      <c r="Y864" s="39" t="s">
        <v>2414</v>
      </c>
      <c r="Z864" s="39">
        <v>0</v>
      </c>
    </row>
    <row r="865" spans="1:26">
      <c r="A865" s="40">
        <v>40940</v>
      </c>
      <c r="B865" s="39" t="s">
        <v>2357</v>
      </c>
      <c r="C865" s="39" t="s">
        <v>2409</v>
      </c>
      <c r="D865" s="39" t="s">
        <v>2411</v>
      </c>
      <c r="E865" s="39" t="s">
        <v>2421</v>
      </c>
      <c r="F865" s="39">
        <v>19</v>
      </c>
      <c r="G865" s="39">
        <v>0</v>
      </c>
      <c r="H865" s="39">
        <v>4</v>
      </c>
      <c r="I865" s="39" t="s">
        <v>2416</v>
      </c>
      <c r="J865" s="39">
        <v>107</v>
      </c>
      <c r="K865" s="39" t="s">
        <v>2414</v>
      </c>
      <c r="L865" s="39" t="s">
        <v>2414</v>
      </c>
      <c r="M865" s="39" t="s">
        <v>2414</v>
      </c>
      <c r="N865" s="39" t="s">
        <v>2414</v>
      </c>
      <c r="O865" s="39" t="s">
        <v>2414</v>
      </c>
      <c r="P865" s="39">
        <v>0</v>
      </c>
      <c r="Q865" s="39">
        <v>19</v>
      </c>
      <c r="R865" s="39">
        <v>2</v>
      </c>
      <c r="S865" s="39">
        <v>2</v>
      </c>
      <c r="T865" s="39">
        <v>0</v>
      </c>
      <c r="U865" s="39">
        <v>11</v>
      </c>
      <c r="V865" s="39">
        <v>0</v>
      </c>
      <c r="W865" s="39">
        <v>0</v>
      </c>
      <c r="X865" s="39" t="s">
        <v>2414</v>
      </c>
      <c r="Y865" s="39" t="s">
        <v>2414</v>
      </c>
      <c r="Z865" s="39">
        <v>0</v>
      </c>
    </row>
    <row r="866" spans="1:26">
      <c r="A866" s="40">
        <v>40940</v>
      </c>
      <c r="B866" s="39" t="s">
        <v>2357</v>
      </c>
      <c r="C866" s="39" t="s">
        <v>2409</v>
      </c>
      <c r="D866" s="39" t="s">
        <v>2411</v>
      </c>
      <c r="E866" s="39" t="s">
        <v>2422</v>
      </c>
      <c r="F866" s="39">
        <v>24</v>
      </c>
      <c r="G866" s="39">
        <v>0</v>
      </c>
      <c r="H866" s="39">
        <v>15</v>
      </c>
      <c r="I866" s="39" t="s">
        <v>2414</v>
      </c>
      <c r="J866" s="39">
        <v>283</v>
      </c>
      <c r="K866" s="39" t="s">
        <v>2414</v>
      </c>
      <c r="L866" s="39" t="s">
        <v>2414</v>
      </c>
      <c r="M866" s="39" t="s">
        <v>2414</v>
      </c>
      <c r="N866" s="39" t="s">
        <v>2414</v>
      </c>
      <c r="O866" s="39" t="s">
        <v>2414</v>
      </c>
      <c r="P866" s="39">
        <v>4</v>
      </c>
      <c r="Q866" s="39">
        <v>5</v>
      </c>
      <c r="R866" s="39">
        <v>24</v>
      </c>
      <c r="S866" s="39">
        <v>8</v>
      </c>
      <c r="T866" s="39">
        <v>0</v>
      </c>
      <c r="U866" s="39">
        <v>5</v>
      </c>
      <c r="V866" s="39">
        <v>0</v>
      </c>
      <c r="W866" s="39">
        <v>0</v>
      </c>
      <c r="X866" s="39" t="s">
        <v>2414</v>
      </c>
      <c r="Y866" s="39" t="s">
        <v>2414</v>
      </c>
      <c r="Z866" s="39">
        <v>0</v>
      </c>
    </row>
    <row r="867" spans="1:26">
      <c r="A867" s="40">
        <v>40940</v>
      </c>
      <c r="B867" s="39" t="s">
        <v>2357</v>
      </c>
      <c r="C867" s="39" t="s">
        <v>1523</v>
      </c>
      <c r="D867" s="39" t="s">
        <v>2403</v>
      </c>
      <c r="E867" s="39" t="s">
        <v>1550</v>
      </c>
      <c r="F867" s="39">
        <v>6</v>
      </c>
      <c r="G867" s="39">
        <v>2</v>
      </c>
      <c r="H867" s="39">
        <v>0</v>
      </c>
      <c r="I867" s="39" t="s">
        <v>2416</v>
      </c>
      <c r="J867" s="39">
        <v>2</v>
      </c>
      <c r="K867" s="39" t="s">
        <v>2414</v>
      </c>
      <c r="L867" s="39" t="s">
        <v>2414</v>
      </c>
      <c r="M867" s="39" t="s">
        <v>2414</v>
      </c>
      <c r="N867" s="39" t="s">
        <v>2414</v>
      </c>
      <c r="O867" s="39" t="s">
        <v>2414</v>
      </c>
      <c r="P867" s="39">
        <v>0</v>
      </c>
      <c r="Q867" s="39">
        <v>0</v>
      </c>
      <c r="R867" s="39">
        <v>0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 t="s">
        <v>2414</v>
      </c>
      <c r="Y867" s="39" t="s">
        <v>2414</v>
      </c>
      <c r="Z867" s="39">
        <v>0</v>
      </c>
    </row>
    <row r="868" spans="1:26">
      <c r="A868" s="40">
        <v>40940</v>
      </c>
      <c r="B868" s="39" t="s">
        <v>2357</v>
      </c>
      <c r="C868" s="39" t="s">
        <v>1523</v>
      </c>
      <c r="D868" s="39" t="s">
        <v>2403</v>
      </c>
      <c r="E868" s="39" t="s">
        <v>2420</v>
      </c>
      <c r="F868" s="39">
        <v>93</v>
      </c>
      <c r="G868" s="39">
        <v>48</v>
      </c>
      <c r="H868" s="39">
        <v>0</v>
      </c>
      <c r="I868" s="39" t="s">
        <v>2414</v>
      </c>
      <c r="J868" s="39">
        <v>24</v>
      </c>
      <c r="K868" s="39" t="s">
        <v>2414</v>
      </c>
      <c r="L868" s="39" t="s">
        <v>2414</v>
      </c>
      <c r="M868" s="39" t="s">
        <v>2414</v>
      </c>
      <c r="N868" s="39" t="s">
        <v>2414</v>
      </c>
      <c r="O868" s="39" t="s">
        <v>2414</v>
      </c>
      <c r="P868" s="39">
        <v>0</v>
      </c>
      <c r="Q868" s="39">
        <v>0</v>
      </c>
      <c r="R868" s="39">
        <v>0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 t="s">
        <v>2414</v>
      </c>
      <c r="Y868" s="39" t="s">
        <v>2414</v>
      </c>
      <c r="Z868" s="39">
        <v>0</v>
      </c>
    </row>
    <row r="869" spans="1:26">
      <c r="A869" s="40">
        <v>40940</v>
      </c>
      <c r="B869" s="39" t="s">
        <v>2357</v>
      </c>
      <c r="C869" s="39" t="s">
        <v>1523</v>
      </c>
      <c r="D869" s="39" t="s">
        <v>2403</v>
      </c>
      <c r="E869" s="39" t="s">
        <v>2421</v>
      </c>
      <c r="F869" s="39">
        <v>47</v>
      </c>
      <c r="G869" s="39">
        <v>23</v>
      </c>
      <c r="H869" s="39">
        <v>0</v>
      </c>
      <c r="I869" s="39" t="s">
        <v>2416</v>
      </c>
      <c r="J869" s="39">
        <v>15</v>
      </c>
      <c r="K869" s="39" t="s">
        <v>2414</v>
      </c>
      <c r="L869" s="39" t="s">
        <v>2414</v>
      </c>
      <c r="M869" s="39" t="s">
        <v>2414</v>
      </c>
      <c r="N869" s="39" t="s">
        <v>2414</v>
      </c>
      <c r="O869" s="39" t="s">
        <v>2414</v>
      </c>
      <c r="P869" s="39">
        <v>0</v>
      </c>
      <c r="Q869" s="39">
        <v>0</v>
      </c>
      <c r="R869" s="39">
        <v>0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 t="s">
        <v>2414</v>
      </c>
      <c r="Y869" s="39" t="s">
        <v>2414</v>
      </c>
      <c r="Z869" s="39">
        <v>0</v>
      </c>
    </row>
    <row r="870" spans="1:26">
      <c r="A870" s="40">
        <v>40940</v>
      </c>
      <c r="B870" s="39" t="s">
        <v>2357</v>
      </c>
      <c r="C870" s="39" t="s">
        <v>1523</v>
      </c>
      <c r="D870" s="39" t="s">
        <v>2403</v>
      </c>
      <c r="E870" s="39" t="s">
        <v>2422</v>
      </c>
      <c r="F870" s="39">
        <v>46</v>
      </c>
      <c r="G870" s="39">
        <v>25</v>
      </c>
      <c r="H870" s="39">
        <v>0</v>
      </c>
      <c r="I870" s="39" t="s">
        <v>2414</v>
      </c>
      <c r="J870" s="39">
        <v>9</v>
      </c>
      <c r="K870" s="39" t="s">
        <v>2414</v>
      </c>
      <c r="L870" s="39" t="s">
        <v>2414</v>
      </c>
      <c r="M870" s="39" t="s">
        <v>2414</v>
      </c>
      <c r="N870" s="39" t="s">
        <v>2414</v>
      </c>
      <c r="O870" s="39" t="s">
        <v>2414</v>
      </c>
      <c r="P870" s="39">
        <v>0</v>
      </c>
      <c r="Q870" s="39">
        <v>0</v>
      </c>
      <c r="R870" s="39">
        <v>0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 t="s">
        <v>2414</v>
      </c>
      <c r="Y870" s="39" t="s">
        <v>2414</v>
      </c>
      <c r="Z870" s="39">
        <v>0</v>
      </c>
    </row>
    <row r="871" spans="1:26">
      <c r="A871" s="40">
        <v>40940</v>
      </c>
      <c r="B871" s="39" t="s">
        <v>2359</v>
      </c>
      <c r="C871" s="39" t="s">
        <v>2407</v>
      </c>
      <c r="D871" s="39" t="s">
        <v>2403</v>
      </c>
      <c r="E871" s="39" t="s">
        <v>1550</v>
      </c>
      <c r="F871" s="39">
        <v>0</v>
      </c>
      <c r="G871" s="39">
        <v>0</v>
      </c>
      <c r="H871" s="39">
        <v>0</v>
      </c>
      <c r="I871" s="39" t="s">
        <v>2416</v>
      </c>
      <c r="J871" s="39">
        <v>0</v>
      </c>
      <c r="K871" s="39" t="s">
        <v>2414</v>
      </c>
      <c r="L871" s="39" t="s">
        <v>2414</v>
      </c>
      <c r="M871" s="39" t="s">
        <v>2414</v>
      </c>
      <c r="N871" s="39" t="s">
        <v>2414</v>
      </c>
      <c r="O871" s="39" t="s">
        <v>2414</v>
      </c>
      <c r="P871" s="39">
        <v>0</v>
      </c>
      <c r="Q871" s="39">
        <v>0</v>
      </c>
      <c r="R871" s="39">
        <v>3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 t="s">
        <v>2414</v>
      </c>
      <c r="Y871" s="39" t="s">
        <v>2414</v>
      </c>
      <c r="Z871" s="39">
        <v>1</v>
      </c>
    </row>
    <row r="872" spans="1:26">
      <c r="A872" s="40">
        <v>40940</v>
      </c>
      <c r="B872" s="39" t="s">
        <v>2359</v>
      </c>
      <c r="C872" s="39" t="s">
        <v>2407</v>
      </c>
      <c r="D872" s="39" t="s">
        <v>2403</v>
      </c>
      <c r="E872" s="39" t="s">
        <v>2420</v>
      </c>
      <c r="F872" s="39">
        <v>0</v>
      </c>
      <c r="G872" s="39">
        <v>0</v>
      </c>
      <c r="H872" s="39">
        <v>0</v>
      </c>
      <c r="I872" s="39" t="s">
        <v>2414</v>
      </c>
      <c r="J872" s="39">
        <v>0</v>
      </c>
      <c r="K872" s="39" t="s">
        <v>2414</v>
      </c>
      <c r="L872" s="39" t="s">
        <v>2414</v>
      </c>
      <c r="M872" s="39" t="s">
        <v>2414</v>
      </c>
      <c r="N872" s="39" t="s">
        <v>2414</v>
      </c>
      <c r="O872" s="39" t="s">
        <v>2414</v>
      </c>
      <c r="P872" s="39">
        <v>0</v>
      </c>
      <c r="Q872" s="39">
        <v>0</v>
      </c>
      <c r="R872" s="39">
        <v>41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 t="s">
        <v>2414</v>
      </c>
      <c r="Y872" s="39" t="s">
        <v>2414</v>
      </c>
      <c r="Z872" s="39">
        <v>4</v>
      </c>
    </row>
    <row r="873" spans="1:26">
      <c r="A873" s="40">
        <v>40940</v>
      </c>
      <c r="B873" s="39" t="s">
        <v>2359</v>
      </c>
      <c r="C873" s="39" t="s">
        <v>2407</v>
      </c>
      <c r="D873" s="39" t="s">
        <v>2403</v>
      </c>
      <c r="E873" s="39" t="s">
        <v>2421</v>
      </c>
      <c r="F873" s="39">
        <v>0</v>
      </c>
      <c r="G873" s="39">
        <v>0</v>
      </c>
      <c r="H873" s="39">
        <v>0</v>
      </c>
      <c r="I873" s="39" t="s">
        <v>2416</v>
      </c>
      <c r="J873" s="39">
        <v>0</v>
      </c>
      <c r="K873" s="39" t="s">
        <v>2414</v>
      </c>
      <c r="L873" s="39" t="s">
        <v>2414</v>
      </c>
      <c r="M873" s="39" t="s">
        <v>2414</v>
      </c>
      <c r="N873" s="39" t="s">
        <v>2414</v>
      </c>
      <c r="O873" s="39" t="s">
        <v>2414</v>
      </c>
      <c r="P873" s="39">
        <v>0</v>
      </c>
      <c r="Q873" s="39">
        <v>0</v>
      </c>
      <c r="R873" s="39">
        <v>21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 t="s">
        <v>2414</v>
      </c>
      <c r="Y873" s="39" t="s">
        <v>2414</v>
      </c>
      <c r="Z873" s="39">
        <v>3</v>
      </c>
    </row>
    <row r="874" spans="1:26">
      <c r="A874" s="40">
        <v>40940</v>
      </c>
      <c r="B874" s="39" t="s">
        <v>2359</v>
      </c>
      <c r="C874" s="39" t="s">
        <v>2407</v>
      </c>
      <c r="D874" s="39" t="s">
        <v>2403</v>
      </c>
      <c r="E874" s="39" t="s">
        <v>2422</v>
      </c>
      <c r="F874" s="39">
        <v>0</v>
      </c>
      <c r="G874" s="39">
        <v>0</v>
      </c>
      <c r="H874" s="39">
        <v>0</v>
      </c>
      <c r="I874" s="39" t="s">
        <v>2414</v>
      </c>
      <c r="J874" s="39">
        <v>0</v>
      </c>
      <c r="K874" s="39" t="s">
        <v>2414</v>
      </c>
      <c r="L874" s="39" t="s">
        <v>2414</v>
      </c>
      <c r="M874" s="39" t="s">
        <v>2414</v>
      </c>
      <c r="N874" s="39" t="s">
        <v>2414</v>
      </c>
      <c r="O874" s="39" t="s">
        <v>2414</v>
      </c>
      <c r="P874" s="39">
        <v>0</v>
      </c>
      <c r="Q874" s="39">
        <v>0</v>
      </c>
      <c r="R874" s="39">
        <v>20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 t="s">
        <v>2414</v>
      </c>
      <c r="Y874" s="39" t="s">
        <v>2414</v>
      </c>
      <c r="Z874" s="39">
        <v>1</v>
      </c>
    </row>
    <row r="875" spans="1:26">
      <c r="A875" s="40">
        <v>40940</v>
      </c>
      <c r="B875" s="39" t="s">
        <v>2359</v>
      </c>
      <c r="C875" s="39" t="s">
        <v>2408</v>
      </c>
      <c r="D875" s="39" t="s">
        <v>2403</v>
      </c>
      <c r="E875" s="39" t="s">
        <v>1550</v>
      </c>
      <c r="F875" s="39">
        <v>6</v>
      </c>
      <c r="G875" s="39">
        <v>2</v>
      </c>
      <c r="H875" s="39">
        <v>0</v>
      </c>
      <c r="I875" s="39" t="s">
        <v>2416</v>
      </c>
      <c r="J875" s="39">
        <v>0</v>
      </c>
      <c r="K875" s="39" t="s">
        <v>2414</v>
      </c>
      <c r="L875" s="39" t="s">
        <v>2414</v>
      </c>
      <c r="M875" s="39" t="s">
        <v>2414</v>
      </c>
      <c r="N875" s="39" t="s">
        <v>2414</v>
      </c>
      <c r="O875" s="39" t="s">
        <v>2414</v>
      </c>
      <c r="P875" s="39">
        <v>0</v>
      </c>
      <c r="Q875" s="39">
        <v>0</v>
      </c>
      <c r="R875" s="39">
        <v>0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 t="s">
        <v>2414</v>
      </c>
      <c r="Y875" s="39" t="s">
        <v>2414</v>
      </c>
      <c r="Z875" s="39">
        <v>0</v>
      </c>
    </row>
    <row r="876" spans="1:26">
      <c r="A876" s="40">
        <v>40940</v>
      </c>
      <c r="B876" s="39" t="s">
        <v>2359</v>
      </c>
      <c r="C876" s="39" t="s">
        <v>2408</v>
      </c>
      <c r="D876" s="39" t="s">
        <v>2403</v>
      </c>
      <c r="E876" s="39" t="s">
        <v>2420</v>
      </c>
      <c r="F876" s="39">
        <v>93</v>
      </c>
      <c r="G876" s="39">
        <v>48</v>
      </c>
      <c r="H876" s="39">
        <v>0</v>
      </c>
      <c r="I876" s="39" t="s">
        <v>2414</v>
      </c>
      <c r="J876" s="39">
        <v>0</v>
      </c>
      <c r="K876" s="39" t="s">
        <v>2414</v>
      </c>
      <c r="L876" s="39" t="s">
        <v>2414</v>
      </c>
      <c r="M876" s="39" t="s">
        <v>2414</v>
      </c>
      <c r="N876" s="39" t="s">
        <v>2414</v>
      </c>
      <c r="O876" s="39" t="s">
        <v>2414</v>
      </c>
      <c r="P876" s="39">
        <v>0</v>
      </c>
      <c r="Q876" s="39">
        <v>0</v>
      </c>
      <c r="R876" s="39">
        <v>0</v>
      </c>
      <c r="S876" s="39">
        <v>0</v>
      </c>
      <c r="T876" s="39">
        <v>0</v>
      </c>
      <c r="U876" s="39">
        <v>0</v>
      </c>
      <c r="V876" s="39">
        <v>0</v>
      </c>
      <c r="W876" s="39">
        <v>0</v>
      </c>
      <c r="X876" s="39" t="s">
        <v>2414</v>
      </c>
      <c r="Y876" s="39" t="s">
        <v>2414</v>
      </c>
      <c r="Z876" s="39">
        <v>0</v>
      </c>
    </row>
    <row r="877" spans="1:26">
      <c r="A877" s="40">
        <v>40940</v>
      </c>
      <c r="B877" s="39" t="s">
        <v>2359</v>
      </c>
      <c r="C877" s="39" t="s">
        <v>2408</v>
      </c>
      <c r="D877" s="39" t="s">
        <v>2403</v>
      </c>
      <c r="E877" s="39" t="s">
        <v>2421</v>
      </c>
      <c r="F877" s="39">
        <v>47</v>
      </c>
      <c r="G877" s="39">
        <v>23</v>
      </c>
      <c r="H877" s="39">
        <v>0</v>
      </c>
      <c r="I877" s="39" t="s">
        <v>2416</v>
      </c>
      <c r="J877" s="39">
        <v>0</v>
      </c>
      <c r="K877" s="39" t="s">
        <v>2414</v>
      </c>
      <c r="L877" s="39" t="s">
        <v>2414</v>
      </c>
      <c r="M877" s="39" t="s">
        <v>2414</v>
      </c>
      <c r="N877" s="39" t="s">
        <v>2414</v>
      </c>
      <c r="O877" s="39" t="s">
        <v>2414</v>
      </c>
      <c r="P877" s="39">
        <v>0</v>
      </c>
      <c r="Q877" s="39">
        <v>0</v>
      </c>
      <c r="R877" s="39">
        <v>0</v>
      </c>
      <c r="S877" s="39">
        <v>0</v>
      </c>
      <c r="T877" s="39">
        <v>0</v>
      </c>
      <c r="U877" s="39">
        <v>0</v>
      </c>
      <c r="V877" s="39">
        <v>0</v>
      </c>
      <c r="W877" s="39">
        <v>0</v>
      </c>
      <c r="X877" s="39" t="s">
        <v>2414</v>
      </c>
      <c r="Y877" s="39" t="s">
        <v>2414</v>
      </c>
      <c r="Z877" s="39">
        <v>0</v>
      </c>
    </row>
    <row r="878" spans="1:26">
      <c r="A878" s="40">
        <v>40940</v>
      </c>
      <c r="B878" s="39" t="s">
        <v>2359</v>
      </c>
      <c r="C878" s="39" t="s">
        <v>2408</v>
      </c>
      <c r="D878" s="39" t="s">
        <v>2403</v>
      </c>
      <c r="E878" s="39" t="s">
        <v>2422</v>
      </c>
      <c r="F878" s="39">
        <v>46</v>
      </c>
      <c r="G878" s="39">
        <v>25</v>
      </c>
      <c r="H878" s="39">
        <v>0</v>
      </c>
      <c r="I878" s="39" t="s">
        <v>2414</v>
      </c>
      <c r="J878" s="39">
        <v>0</v>
      </c>
      <c r="K878" s="39" t="s">
        <v>2414</v>
      </c>
      <c r="L878" s="39" t="s">
        <v>2414</v>
      </c>
      <c r="M878" s="39" t="s">
        <v>2414</v>
      </c>
      <c r="N878" s="39" t="s">
        <v>2414</v>
      </c>
      <c r="O878" s="39" t="s">
        <v>2414</v>
      </c>
      <c r="P878" s="39">
        <v>0</v>
      </c>
      <c r="Q878" s="39">
        <v>0</v>
      </c>
      <c r="R878" s="39">
        <v>0</v>
      </c>
      <c r="S878" s="39">
        <v>0</v>
      </c>
      <c r="T878" s="39">
        <v>0</v>
      </c>
      <c r="U878" s="39">
        <v>0</v>
      </c>
      <c r="V878" s="39">
        <v>0</v>
      </c>
      <c r="W878" s="39">
        <v>0</v>
      </c>
      <c r="X878" s="39" t="s">
        <v>2414</v>
      </c>
      <c r="Y878" s="39" t="s">
        <v>2414</v>
      </c>
      <c r="Z878" s="39">
        <v>0</v>
      </c>
    </row>
    <row r="879" spans="1:26">
      <c r="A879" s="40">
        <v>40940</v>
      </c>
      <c r="B879" s="39" t="s">
        <v>2359</v>
      </c>
      <c r="C879" s="39" t="s">
        <v>2409</v>
      </c>
      <c r="D879" s="39" t="s">
        <v>2403</v>
      </c>
      <c r="E879" s="39" t="s">
        <v>1550</v>
      </c>
      <c r="F879" s="39">
        <v>3</v>
      </c>
      <c r="G879" s="39">
        <v>0</v>
      </c>
      <c r="H879" s="39">
        <v>0</v>
      </c>
      <c r="I879" s="39" t="s">
        <v>2416</v>
      </c>
      <c r="J879" s="39">
        <v>0</v>
      </c>
      <c r="K879" s="39" t="s">
        <v>2414</v>
      </c>
      <c r="L879" s="39" t="s">
        <v>2414</v>
      </c>
      <c r="M879" s="39" t="s">
        <v>2414</v>
      </c>
      <c r="N879" s="39" t="s">
        <v>2414</v>
      </c>
      <c r="O879" s="39" t="s">
        <v>2414</v>
      </c>
      <c r="P879" s="39">
        <v>0</v>
      </c>
      <c r="Q879" s="39">
        <v>0</v>
      </c>
      <c r="R879" s="39">
        <v>3</v>
      </c>
      <c r="S879" s="39">
        <v>0</v>
      </c>
      <c r="T879" s="39">
        <v>0</v>
      </c>
      <c r="U879" s="39">
        <v>0</v>
      </c>
      <c r="V879" s="39">
        <v>0</v>
      </c>
      <c r="W879" s="39">
        <v>0</v>
      </c>
      <c r="X879" s="39" t="s">
        <v>2414</v>
      </c>
      <c r="Y879" s="39" t="s">
        <v>2414</v>
      </c>
      <c r="Z879" s="39">
        <v>1</v>
      </c>
    </row>
    <row r="880" spans="1:26">
      <c r="A880" s="40">
        <v>40940</v>
      </c>
      <c r="B880" s="39" t="s">
        <v>2359</v>
      </c>
      <c r="C880" s="39" t="s">
        <v>2409</v>
      </c>
      <c r="D880" s="39" t="s">
        <v>2403</v>
      </c>
      <c r="E880" s="39" t="s">
        <v>2420</v>
      </c>
      <c r="F880" s="39">
        <v>41</v>
      </c>
      <c r="G880" s="39">
        <v>0</v>
      </c>
      <c r="H880" s="39">
        <v>0</v>
      </c>
      <c r="I880" s="39" t="s">
        <v>2414</v>
      </c>
      <c r="J880" s="39">
        <v>0</v>
      </c>
      <c r="K880" s="39" t="s">
        <v>2414</v>
      </c>
      <c r="L880" s="39" t="s">
        <v>2414</v>
      </c>
      <c r="M880" s="39" t="s">
        <v>2414</v>
      </c>
      <c r="N880" s="39" t="s">
        <v>2414</v>
      </c>
      <c r="O880" s="39" t="s">
        <v>2414</v>
      </c>
      <c r="P880" s="39">
        <v>0</v>
      </c>
      <c r="Q880" s="39">
        <v>0</v>
      </c>
      <c r="R880" s="39">
        <v>41</v>
      </c>
      <c r="S880" s="39">
        <v>0</v>
      </c>
      <c r="T880" s="39">
        <v>0</v>
      </c>
      <c r="U880" s="39">
        <v>0</v>
      </c>
      <c r="V880" s="39">
        <v>0</v>
      </c>
      <c r="W880" s="39">
        <v>0</v>
      </c>
      <c r="X880" s="39" t="s">
        <v>2414</v>
      </c>
      <c r="Y880" s="39" t="s">
        <v>2414</v>
      </c>
      <c r="Z880" s="39">
        <v>4</v>
      </c>
    </row>
    <row r="881" spans="1:26">
      <c r="A881" s="40">
        <v>40940</v>
      </c>
      <c r="B881" s="39" t="s">
        <v>2359</v>
      </c>
      <c r="C881" s="39" t="s">
        <v>2409</v>
      </c>
      <c r="D881" s="39" t="s">
        <v>2403</v>
      </c>
      <c r="E881" s="39" t="s">
        <v>2421</v>
      </c>
      <c r="F881" s="39">
        <v>21</v>
      </c>
      <c r="G881" s="39">
        <v>0</v>
      </c>
      <c r="H881" s="39">
        <v>0</v>
      </c>
      <c r="I881" s="39" t="s">
        <v>2416</v>
      </c>
      <c r="J881" s="39">
        <v>0</v>
      </c>
      <c r="K881" s="39" t="s">
        <v>2414</v>
      </c>
      <c r="L881" s="39" t="s">
        <v>2414</v>
      </c>
      <c r="M881" s="39" t="s">
        <v>2414</v>
      </c>
      <c r="N881" s="39" t="s">
        <v>2414</v>
      </c>
      <c r="O881" s="39" t="s">
        <v>2414</v>
      </c>
      <c r="P881" s="39">
        <v>0</v>
      </c>
      <c r="Q881" s="39">
        <v>0</v>
      </c>
      <c r="R881" s="39">
        <v>21</v>
      </c>
      <c r="S881" s="39">
        <v>0</v>
      </c>
      <c r="T881" s="39">
        <v>0</v>
      </c>
      <c r="U881" s="39">
        <v>0</v>
      </c>
      <c r="V881" s="39">
        <v>0</v>
      </c>
      <c r="W881" s="39">
        <v>0</v>
      </c>
      <c r="X881" s="39" t="s">
        <v>2414</v>
      </c>
      <c r="Y881" s="39" t="s">
        <v>2414</v>
      </c>
      <c r="Z881" s="39">
        <v>3</v>
      </c>
    </row>
    <row r="882" spans="1:26">
      <c r="A882" s="40">
        <v>40940</v>
      </c>
      <c r="B882" s="39" t="s">
        <v>2359</v>
      </c>
      <c r="C882" s="39" t="s">
        <v>2409</v>
      </c>
      <c r="D882" s="39" t="s">
        <v>2403</v>
      </c>
      <c r="E882" s="39" t="s">
        <v>2422</v>
      </c>
      <c r="F882" s="39">
        <v>20</v>
      </c>
      <c r="G882" s="39">
        <v>0</v>
      </c>
      <c r="H882" s="39">
        <v>0</v>
      </c>
      <c r="I882" s="39" t="s">
        <v>2414</v>
      </c>
      <c r="J882" s="39">
        <v>0</v>
      </c>
      <c r="K882" s="39" t="s">
        <v>2414</v>
      </c>
      <c r="L882" s="39" t="s">
        <v>2414</v>
      </c>
      <c r="M882" s="39" t="s">
        <v>2414</v>
      </c>
      <c r="N882" s="39" t="s">
        <v>2414</v>
      </c>
      <c r="O882" s="39" t="s">
        <v>2414</v>
      </c>
      <c r="P882" s="39">
        <v>0</v>
      </c>
      <c r="Q882" s="39">
        <v>0</v>
      </c>
      <c r="R882" s="39">
        <v>20</v>
      </c>
      <c r="S882" s="39">
        <v>0</v>
      </c>
      <c r="T882" s="39">
        <v>0</v>
      </c>
      <c r="U882" s="39">
        <v>0</v>
      </c>
      <c r="V882" s="39">
        <v>0</v>
      </c>
      <c r="W882" s="39">
        <v>0</v>
      </c>
      <c r="X882" s="39" t="s">
        <v>2414</v>
      </c>
      <c r="Y882" s="39" t="s">
        <v>2414</v>
      </c>
      <c r="Z882" s="39">
        <v>1</v>
      </c>
    </row>
    <row r="883" spans="1:26">
      <c r="A883" s="40">
        <v>40940</v>
      </c>
      <c r="B883" s="39" t="s">
        <v>2359</v>
      </c>
      <c r="C883" s="39" t="s">
        <v>2409</v>
      </c>
      <c r="D883" s="39" t="s">
        <v>2410</v>
      </c>
      <c r="E883" s="39" t="s">
        <v>1550</v>
      </c>
      <c r="F883" s="39">
        <v>3</v>
      </c>
      <c r="G883" s="39">
        <v>2</v>
      </c>
      <c r="H883" s="39">
        <v>0</v>
      </c>
      <c r="I883" s="39" t="s">
        <v>2416</v>
      </c>
      <c r="J883" s="39">
        <v>0</v>
      </c>
      <c r="K883" s="39" t="s">
        <v>2414</v>
      </c>
      <c r="L883" s="39" t="s">
        <v>2414</v>
      </c>
      <c r="M883" s="39" t="s">
        <v>2414</v>
      </c>
      <c r="N883" s="39" t="s">
        <v>2414</v>
      </c>
      <c r="O883" s="39" t="s">
        <v>2414</v>
      </c>
      <c r="P883" s="39">
        <v>0</v>
      </c>
      <c r="Q883" s="39">
        <v>0</v>
      </c>
      <c r="R883" s="39">
        <v>3</v>
      </c>
      <c r="S883" s="39">
        <v>0</v>
      </c>
      <c r="T883" s="39">
        <v>0</v>
      </c>
      <c r="U883" s="39">
        <v>0</v>
      </c>
      <c r="V883" s="39">
        <v>0</v>
      </c>
      <c r="W883" s="39">
        <v>0</v>
      </c>
      <c r="X883" s="39" t="s">
        <v>2414</v>
      </c>
      <c r="Y883" s="39" t="s">
        <v>2414</v>
      </c>
      <c r="Z883" s="39">
        <v>0</v>
      </c>
    </row>
    <row r="884" spans="1:26">
      <c r="A884" s="40">
        <v>40940</v>
      </c>
      <c r="B884" s="39" t="s">
        <v>2359</v>
      </c>
      <c r="C884" s="39" t="s">
        <v>2409</v>
      </c>
      <c r="D884" s="39" t="s">
        <v>2410</v>
      </c>
      <c r="E884" s="39" t="s">
        <v>2420</v>
      </c>
      <c r="F884" s="39">
        <v>52</v>
      </c>
      <c r="G884" s="39">
        <v>48</v>
      </c>
      <c r="H884" s="39">
        <v>0</v>
      </c>
      <c r="I884" s="39" t="s">
        <v>2414</v>
      </c>
      <c r="J884" s="39">
        <v>0</v>
      </c>
      <c r="K884" s="39" t="s">
        <v>2414</v>
      </c>
      <c r="L884" s="39" t="s">
        <v>2414</v>
      </c>
      <c r="M884" s="39" t="s">
        <v>2414</v>
      </c>
      <c r="N884" s="39" t="s">
        <v>2414</v>
      </c>
      <c r="O884" s="39" t="s">
        <v>2414</v>
      </c>
      <c r="P884" s="39">
        <v>0</v>
      </c>
      <c r="Q884" s="39">
        <v>0</v>
      </c>
      <c r="R884" s="39">
        <v>41</v>
      </c>
      <c r="S884" s="39">
        <v>0</v>
      </c>
      <c r="T884" s="39">
        <v>0</v>
      </c>
      <c r="U884" s="39">
        <v>0</v>
      </c>
      <c r="V884" s="39">
        <v>0</v>
      </c>
      <c r="W884" s="39">
        <v>0</v>
      </c>
      <c r="X884" s="39" t="s">
        <v>2414</v>
      </c>
      <c r="Y884" s="39" t="s">
        <v>2414</v>
      </c>
      <c r="Z884" s="39">
        <v>0</v>
      </c>
    </row>
    <row r="885" spans="1:26">
      <c r="A885" s="40">
        <v>40940</v>
      </c>
      <c r="B885" s="39" t="s">
        <v>2359</v>
      </c>
      <c r="C885" s="39" t="s">
        <v>2409</v>
      </c>
      <c r="D885" s="39" t="s">
        <v>2410</v>
      </c>
      <c r="E885" s="39" t="s">
        <v>2421</v>
      </c>
      <c r="F885" s="39">
        <v>26</v>
      </c>
      <c r="G885" s="39">
        <v>23</v>
      </c>
      <c r="H885" s="39">
        <v>0</v>
      </c>
      <c r="I885" s="39" t="s">
        <v>2416</v>
      </c>
      <c r="J885" s="39">
        <v>0</v>
      </c>
      <c r="K885" s="39" t="s">
        <v>2414</v>
      </c>
      <c r="L885" s="39" t="s">
        <v>2414</v>
      </c>
      <c r="M885" s="39" t="s">
        <v>2414</v>
      </c>
      <c r="N885" s="39" t="s">
        <v>2414</v>
      </c>
      <c r="O885" s="39" t="s">
        <v>2414</v>
      </c>
      <c r="P885" s="39">
        <v>0</v>
      </c>
      <c r="Q885" s="39">
        <v>0</v>
      </c>
      <c r="R885" s="39">
        <v>21</v>
      </c>
      <c r="S885" s="39">
        <v>0</v>
      </c>
      <c r="T885" s="39">
        <v>0</v>
      </c>
      <c r="U885" s="39">
        <v>0</v>
      </c>
      <c r="V885" s="39">
        <v>0</v>
      </c>
      <c r="W885" s="39">
        <v>0</v>
      </c>
      <c r="X885" s="39" t="s">
        <v>2414</v>
      </c>
      <c r="Y885" s="39" t="s">
        <v>2414</v>
      </c>
      <c r="Z885" s="39">
        <v>0</v>
      </c>
    </row>
    <row r="886" spans="1:26">
      <c r="A886" s="40">
        <v>40940</v>
      </c>
      <c r="B886" s="39" t="s">
        <v>2359</v>
      </c>
      <c r="C886" s="39" t="s">
        <v>2409</v>
      </c>
      <c r="D886" s="39" t="s">
        <v>2410</v>
      </c>
      <c r="E886" s="39" t="s">
        <v>2422</v>
      </c>
      <c r="F886" s="39">
        <v>26</v>
      </c>
      <c r="G886" s="39">
        <v>25</v>
      </c>
      <c r="H886" s="39">
        <v>0</v>
      </c>
      <c r="I886" s="39" t="s">
        <v>2414</v>
      </c>
      <c r="J886" s="39">
        <v>0</v>
      </c>
      <c r="K886" s="39" t="s">
        <v>2414</v>
      </c>
      <c r="L886" s="39" t="s">
        <v>2414</v>
      </c>
      <c r="M886" s="39" t="s">
        <v>2414</v>
      </c>
      <c r="N886" s="39" t="s">
        <v>2414</v>
      </c>
      <c r="O886" s="39" t="s">
        <v>2414</v>
      </c>
      <c r="P886" s="39">
        <v>0</v>
      </c>
      <c r="Q886" s="39">
        <v>0</v>
      </c>
      <c r="R886" s="39">
        <v>20</v>
      </c>
      <c r="S886" s="39">
        <v>0</v>
      </c>
      <c r="T886" s="39">
        <v>0</v>
      </c>
      <c r="U886" s="39">
        <v>0</v>
      </c>
      <c r="V886" s="39">
        <v>0</v>
      </c>
      <c r="W886" s="39">
        <v>0</v>
      </c>
      <c r="X886" s="39" t="s">
        <v>2414</v>
      </c>
      <c r="Y886" s="39" t="s">
        <v>2414</v>
      </c>
      <c r="Z886" s="39">
        <v>0</v>
      </c>
    </row>
    <row r="887" spans="1:26">
      <c r="A887" s="40">
        <v>40940</v>
      </c>
      <c r="B887" s="39" t="s">
        <v>2359</v>
      </c>
      <c r="C887" s="39" t="s">
        <v>2409</v>
      </c>
      <c r="D887" s="39" t="s">
        <v>2411</v>
      </c>
      <c r="E887" s="39" t="s">
        <v>1550</v>
      </c>
      <c r="F887" s="39">
        <v>0</v>
      </c>
      <c r="G887" s="39">
        <v>0</v>
      </c>
      <c r="H887" s="39">
        <v>0</v>
      </c>
      <c r="I887" s="39" t="s">
        <v>2416</v>
      </c>
      <c r="J887" s="39">
        <v>0</v>
      </c>
      <c r="K887" s="39" t="s">
        <v>2414</v>
      </c>
      <c r="L887" s="39" t="s">
        <v>2414</v>
      </c>
      <c r="M887" s="39" t="s">
        <v>2414</v>
      </c>
      <c r="N887" s="39" t="s">
        <v>2414</v>
      </c>
      <c r="O887" s="39" t="s">
        <v>2414</v>
      </c>
      <c r="P887" s="39">
        <v>0</v>
      </c>
      <c r="Q887" s="39">
        <v>0</v>
      </c>
      <c r="R887" s="39">
        <v>0</v>
      </c>
      <c r="S887" s="39">
        <v>0</v>
      </c>
      <c r="T887" s="39">
        <v>0</v>
      </c>
      <c r="U887" s="39">
        <v>0</v>
      </c>
      <c r="V887" s="39">
        <v>0</v>
      </c>
      <c r="W887" s="39">
        <v>0</v>
      </c>
      <c r="X887" s="39" t="s">
        <v>2414</v>
      </c>
      <c r="Y887" s="39" t="s">
        <v>2414</v>
      </c>
      <c r="Z887" s="39">
        <v>1</v>
      </c>
    </row>
    <row r="888" spans="1:26">
      <c r="A888" s="40">
        <v>40940</v>
      </c>
      <c r="B888" s="39" t="s">
        <v>2359</v>
      </c>
      <c r="C888" s="39" t="s">
        <v>2409</v>
      </c>
      <c r="D888" s="39" t="s">
        <v>2411</v>
      </c>
      <c r="E888" s="39" t="s">
        <v>2420</v>
      </c>
      <c r="F888" s="39">
        <v>0</v>
      </c>
      <c r="G888" s="39">
        <v>0</v>
      </c>
      <c r="H888" s="39">
        <v>0</v>
      </c>
      <c r="I888" s="39" t="s">
        <v>2414</v>
      </c>
      <c r="J888" s="39">
        <v>0</v>
      </c>
      <c r="K888" s="39" t="s">
        <v>2414</v>
      </c>
      <c r="L888" s="39" t="s">
        <v>2414</v>
      </c>
      <c r="M888" s="39" t="s">
        <v>2414</v>
      </c>
      <c r="N888" s="39" t="s">
        <v>2414</v>
      </c>
      <c r="O888" s="39" t="s">
        <v>2414</v>
      </c>
      <c r="P888" s="39">
        <v>0</v>
      </c>
      <c r="Q888" s="39">
        <v>0</v>
      </c>
      <c r="R888" s="39">
        <v>0</v>
      </c>
      <c r="S888" s="39">
        <v>0</v>
      </c>
      <c r="T888" s="39">
        <v>0</v>
      </c>
      <c r="U888" s="39">
        <v>0</v>
      </c>
      <c r="V888" s="39">
        <v>0</v>
      </c>
      <c r="W888" s="39">
        <v>0</v>
      </c>
      <c r="X888" s="39" t="s">
        <v>2414</v>
      </c>
      <c r="Y888" s="39" t="s">
        <v>2414</v>
      </c>
      <c r="Z888" s="39">
        <v>4</v>
      </c>
    </row>
    <row r="889" spans="1:26">
      <c r="A889" s="40">
        <v>40940</v>
      </c>
      <c r="B889" s="39" t="s">
        <v>2359</v>
      </c>
      <c r="C889" s="39" t="s">
        <v>2409</v>
      </c>
      <c r="D889" s="39" t="s">
        <v>2411</v>
      </c>
      <c r="E889" s="39" t="s">
        <v>2421</v>
      </c>
      <c r="F889" s="39">
        <v>0</v>
      </c>
      <c r="G889" s="39">
        <v>0</v>
      </c>
      <c r="H889" s="39">
        <v>0</v>
      </c>
      <c r="I889" s="39" t="s">
        <v>2416</v>
      </c>
      <c r="J889" s="39">
        <v>0</v>
      </c>
      <c r="K889" s="39" t="s">
        <v>2414</v>
      </c>
      <c r="L889" s="39" t="s">
        <v>2414</v>
      </c>
      <c r="M889" s="39" t="s">
        <v>2414</v>
      </c>
      <c r="N889" s="39" t="s">
        <v>2414</v>
      </c>
      <c r="O889" s="39" t="s">
        <v>2414</v>
      </c>
      <c r="P889" s="39">
        <v>0</v>
      </c>
      <c r="Q889" s="39">
        <v>0</v>
      </c>
      <c r="R889" s="39">
        <v>0</v>
      </c>
      <c r="S889" s="39">
        <v>0</v>
      </c>
      <c r="T889" s="39">
        <v>0</v>
      </c>
      <c r="U889" s="39">
        <v>0</v>
      </c>
      <c r="V889" s="39">
        <v>0</v>
      </c>
      <c r="W889" s="39">
        <v>0</v>
      </c>
      <c r="X889" s="39" t="s">
        <v>2414</v>
      </c>
      <c r="Y889" s="39" t="s">
        <v>2414</v>
      </c>
      <c r="Z889" s="39">
        <v>3</v>
      </c>
    </row>
    <row r="890" spans="1:26">
      <c r="A890" s="40">
        <v>40940</v>
      </c>
      <c r="B890" s="39" t="s">
        <v>2359</v>
      </c>
      <c r="C890" s="39" t="s">
        <v>2409</v>
      </c>
      <c r="D890" s="39" t="s">
        <v>2411</v>
      </c>
      <c r="E890" s="39" t="s">
        <v>2422</v>
      </c>
      <c r="F890" s="39">
        <v>0</v>
      </c>
      <c r="G890" s="39">
        <v>0</v>
      </c>
      <c r="H890" s="39">
        <v>0</v>
      </c>
      <c r="I890" s="39" t="s">
        <v>2414</v>
      </c>
      <c r="J890" s="39">
        <v>0</v>
      </c>
      <c r="K890" s="39" t="s">
        <v>2414</v>
      </c>
      <c r="L890" s="39" t="s">
        <v>2414</v>
      </c>
      <c r="M890" s="39" t="s">
        <v>2414</v>
      </c>
      <c r="N890" s="39" t="s">
        <v>2414</v>
      </c>
      <c r="O890" s="39" t="s">
        <v>2414</v>
      </c>
      <c r="P890" s="39">
        <v>0</v>
      </c>
      <c r="Q890" s="39">
        <v>0</v>
      </c>
      <c r="R890" s="39">
        <v>0</v>
      </c>
      <c r="S890" s="39">
        <v>0</v>
      </c>
      <c r="T890" s="39">
        <v>0</v>
      </c>
      <c r="U890" s="39">
        <v>0</v>
      </c>
      <c r="V890" s="39">
        <v>0</v>
      </c>
      <c r="W890" s="39">
        <v>0</v>
      </c>
      <c r="X890" s="39" t="s">
        <v>2414</v>
      </c>
      <c r="Y890" s="39" t="s">
        <v>2414</v>
      </c>
      <c r="Z890" s="39">
        <v>1</v>
      </c>
    </row>
    <row r="891" spans="1:26">
      <c r="A891" s="40">
        <v>40940</v>
      </c>
      <c r="B891" s="39" t="s">
        <v>2359</v>
      </c>
      <c r="C891" s="39" t="s">
        <v>1523</v>
      </c>
      <c r="D891" s="39" t="s">
        <v>2403</v>
      </c>
      <c r="E891" s="39" t="s">
        <v>1550</v>
      </c>
      <c r="F891" s="39">
        <v>120</v>
      </c>
      <c r="G891" s="39">
        <v>55</v>
      </c>
      <c r="H891" s="39">
        <v>18</v>
      </c>
      <c r="I891" s="39" t="s">
        <v>2416</v>
      </c>
      <c r="J891" s="39">
        <v>0</v>
      </c>
      <c r="K891" s="39" t="s">
        <v>2414</v>
      </c>
      <c r="L891" s="39" t="s">
        <v>2414</v>
      </c>
      <c r="M891" s="39" t="s">
        <v>2414</v>
      </c>
      <c r="N891" s="39" t="s">
        <v>2414</v>
      </c>
      <c r="O891" s="39" t="s">
        <v>2414</v>
      </c>
      <c r="P891" s="39">
        <v>0</v>
      </c>
      <c r="Q891" s="39">
        <v>0</v>
      </c>
      <c r="R891" s="39">
        <v>0</v>
      </c>
      <c r="S891" s="39">
        <v>0</v>
      </c>
      <c r="T891" s="39">
        <v>0</v>
      </c>
      <c r="U891" s="39">
        <v>0</v>
      </c>
      <c r="V891" s="39">
        <v>0</v>
      </c>
      <c r="W891" s="39">
        <v>0</v>
      </c>
      <c r="X891" s="39" t="s">
        <v>2414</v>
      </c>
      <c r="Y891" s="39" t="s">
        <v>2414</v>
      </c>
      <c r="Z891" s="39">
        <v>0</v>
      </c>
    </row>
    <row r="892" spans="1:26">
      <c r="A892" s="40">
        <v>40940</v>
      </c>
      <c r="B892" s="39" t="s">
        <v>2359</v>
      </c>
      <c r="C892" s="39" t="s">
        <v>1523</v>
      </c>
      <c r="D892" s="39" t="s">
        <v>2403</v>
      </c>
      <c r="E892" s="39" t="s">
        <v>2420</v>
      </c>
      <c r="F892" s="39">
        <v>1390</v>
      </c>
      <c r="G892" s="39">
        <v>740</v>
      </c>
      <c r="H892" s="39">
        <v>350</v>
      </c>
      <c r="I892" s="39" t="s">
        <v>2414</v>
      </c>
      <c r="J892" s="39">
        <v>0</v>
      </c>
      <c r="K892" s="39" t="s">
        <v>2414</v>
      </c>
      <c r="L892" s="39" t="s">
        <v>2414</v>
      </c>
      <c r="M892" s="39" t="s">
        <v>2414</v>
      </c>
      <c r="N892" s="39" t="s">
        <v>2414</v>
      </c>
      <c r="O892" s="39" t="s">
        <v>2414</v>
      </c>
      <c r="P892" s="39">
        <v>0</v>
      </c>
      <c r="Q892" s="39">
        <v>0</v>
      </c>
      <c r="R892" s="39">
        <v>0</v>
      </c>
      <c r="S892" s="39">
        <v>0</v>
      </c>
      <c r="T892" s="39">
        <v>0</v>
      </c>
      <c r="U892" s="39">
        <v>0</v>
      </c>
      <c r="V892" s="39">
        <v>0</v>
      </c>
      <c r="W892" s="39">
        <v>0</v>
      </c>
      <c r="X892" s="39" t="s">
        <v>2414</v>
      </c>
      <c r="Y892" s="39" t="s">
        <v>2414</v>
      </c>
      <c r="Z892" s="39">
        <v>0</v>
      </c>
    </row>
    <row r="893" spans="1:26">
      <c r="A893" s="40">
        <v>40940</v>
      </c>
      <c r="B893" s="39" t="s">
        <v>2359</v>
      </c>
      <c r="C893" s="39" t="s">
        <v>1523</v>
      </c>
      <c r="D893" s="39" t="s">
        <v>2403</v>
      </c>
      <c r="E893" s="39" t="s">
        <v>2421</v>
      </c>
      <c r="F893" s="39">
        <v>1035</v>
      </c>
      <c r="G893" s="39">
        <v>550</v>
      </c>
      <c r="H893" s="39">
        <v>282</v>
      </c>
      <c r="I893" s="39" t="s">
        <v>2416</v>
      </c>
      <c r="J893" s="39">
        <v>0</v>
      </c>
      <c r="K893" s="39" t="s">
        <v>2414</v>
      </c>
      <c r="L893" s="39" t="s">
        <v>2414</v>
      </c>
      <c r="M893" s="39" t="s">
        <v>2414</v>
      </c>
      <c r="N893" s="39" t="s">
        <v>2414</v>
      </c>
      <c r="O893" s="39" t="s">
        <v>2414</v>
      </c>
      <c r="P893" s="39">
        <v>0</v>
      </c>
      <c r="Q893" s="39">
        <v>0</v>
      </c>
      <c r="R893" s="39">
        <v>0</v>
      </c>
      <c r="S893" s="39">
        <v>0</v>
      </c>
      <c r="T893" s="39">
        <v>0</v>
      </c>
      <c r="U893" s="39">
        <v>0</v>
      </c>
      <c r="V893" s="39">
        <v>0</v>
      </c>
      <c r="W893" s="39">
        <v>0</v>
      </c>
      <c r="X893" s="39" t="s">
        <v>2414</v>
      </c>
      <c r="Y893" s="39" t="s">
        <v>2414</v>
      </c>
      <c r="Z893" s="39">
        <v>0</v>
      </c>
    </row>
    <row r="894" spans="1:26">
      <c r="A894" s="40">
        <v>40940</v>
      </c>
      <c r="B894" s="39" t="s">
        <v>2359</v>
      </c>
      <c r="C894" s="39" t="s">
        <v>1523</v>
      </c>
      <c r="D894" s="39" t="s">
        <v>2403</v>
      </c>
      <c r="E894" s="39" t="s">
        <v>2422</v>
      </c>
      <c r="F894" s="39">
        <v>355</v>
      </c>
      <c r="G894" s="39">
        <v>190</v>
      </c>
      <c r="H894" s="39">
        <v>68</v>
      </c>
      <c r="I894" s="39" t="s">
        <v>2414</v>
      </c>
      <c r="J894" s="39">
        <v>0</v>
      </c>
      <c r="K894" s="39" t="s">
        <v>2414</v>
      </c>
      <c r="L894" s="39" t="s">
        <v>2414</v>
      </c>
      <c r="M894" s="39" t="s">
        <v>2414</v>
      </c>
      <c r="N894" s="39" t="s">
        <v>2414</v>
      </c>
      <c r="O894" s="39" t="s">
        <v>2414</v>
      </c>
      <c r="P894" s="39">
        <v>0</v>
      </c>
      <c r="Q894" s="39">
        <v>0</v>
      </c>
      <c r="R894" s="39">
        <v>0</v>
      </c>
      <c r="S894" s="39">
        <v>0</v>
      </c>
      <c r="T894" s="39">
        <v>0</v>
      </c>
      <c r="U894" s="39">
        <v>0</v>
      </c>
      <c r="V894" s="39">
        <v>0</v>
      </c>
      <c r="W894" s="39">
        <v>0</v>
      </c>
      <c r="X894" s="39" t="s">
        <v>2414</v>
      </c>
      <c r="Y894" s="39" t="s">
        <v>2414</v>
      </c>
      <c r="Z894" s="39">
        <v>0</v>
      </c>
    </row>
    <row r="895" spans="1:26">
      <c r="A895" s="40">
        <v>40940</v>
      </c>
      <c r="B895" s="39" t="s">
        <v>2361</v>
      </c>
      <c r="C895" s="39" t="s">
        <v>2407</v>
      </c>
      <c r="D895" s="39" t="s">
        <v>2403</v>
      </c>
      <c r="E895" s="39" t="s">
        <v>1550</v>
      </c>
      <c r="F895" s="39">
        <v>23</v>
      </c>
      <c r="G895" s="39">
        <v>7</v>
      </c>
      <c r="H895" s="39">
        <v>2</v>
      </c>
      <c r="I895" s="39" t="s">
        <v>2416</v>
      </c>
      <c r="J895" s="39">
        <v>25</v>
      </c>
      <c r="K895" s="39" t="s">
        <v>2414</v>
      </c>
      <c r="L895" s="39" t="s">
        <v>2414</v>
      </c>
      <c r="M895" s="39" t="s">
        <v>2414</v>
      </c>
      <c r="N895" s="39" t="s">
        <v>2414</v>
      </c>
      <c r="O895" s="39" t="s">
        <v>2414</v>
      </c>
      <c r="P895" s="39">
        <v>4</v>
      </c>
      <c r="Q895" s="39">
        <v>3</v>
      </c>
      <c r="R895" s="39">
        <v>5</v>
      </c>
      <c r="S895" s="39">
        <v>4</v>
      </c>
      <c r="T895" s="39">
        <v>2</v>
      </c>
      <c r="U895" s="39">
        <v>3</v>
      </c>
      <c r="V895" s="39">
        <v>0</v>
      </c>
      <c r="W895" s="39">
        <v>0</v>
      </c>
      <c r="X895" s="39" t="s">
        <v>2414</v>
      </c>
      <c r="Y895" s="39" t="s">
        <v>2414</v>
      </c>
      <c r="Z895" s="39">
        <v>1</v>
      </c>
    </row>
    <row r="896" spans="1:26">
      <c r="A896" s="40">
        <v>40940</v>
      </c>
      <c r="B896" s="39" t="s">
        <v>2361</v>
      </c>
      <c r="C896" s="39" t="s">
        <v>2407</v>
      </c>
      <c r="D896" s="39" t="s">
        <v>2403</v>
      </c>
      <c r="E896" s="39" t="s">
        <v>2420</v>
      </c>
      <c r="F896" s="39">
        <v>51</v>
      </c>
      <c r="G896" s="39">
        <v>21</v>
      </c>
      <c r="H896" s="39">
        <v>5</v>
      </c>
      <c r="I896" s="39" t="s">
        <v>2414</v>
      </c>
      <c r="J896" s="39">
        <v>192</v>
      </c>
      <c r="K896" s="39" t="s">
        <v>2414</v>
      </c>
      <c r="L896" s="39" t="s">
        <v>2414</v>
      </c>
      <c r="M896" s="39" t="s">
        <v>2414</v>
      </c>
      <c r="N896" s="39" t="s">
        <v>2414</v>
      </c>
      <c r="O896" s="39" t="s">
        <v>2414</v>
      </c>
      <c r="P896" s="39">
        <v>11</v>
      </c>
      <c r="Q896" s="39">
        <v>7</v>
      </c>
      <c r="R896" s="39">
        <v>35</v>
      </c>
      <c r="S896" s="39">
        <v>27</v>
      </c>
      <c r="T896" s="39">
        <v>2</v>
      </c>
      <c r="U896" s="39">
        <v>10</v>
      </c>
      <c r="V896" s="39">
        <v>0</v>
      </c>
      <c r="W896" s="39">
        <v>0</v>
      </c>
      <c r="X896" s="39" t="s">
        <v>2414</v>
      </c>
      <c r="Y896" s="39" t="s">
        <v>2414</v>
      </c>
      <c r="Z896" s="39">
        <v>16</v>
      </c>
    </row>
    <row r="897" spans="1:26">
      <c r="A897" s="40">
        <v>40940</v>
      </c>
      <c r="B897" s="39" t="s">
        <v>2361</v>
      </c>
      <c r="C897" s="39" t="s">
        <v>2407</v>
      </c>
      <c r="D897" s="39" t="s">
        <v>2403</v>
      </c>
      <c r="E897" s="39" t="s">
        <v>2421</v>
      </c>
      <c r="F897" s="39">
        <v>41</v>
      </c>
      <c r="G897" s="39">
        <v>17</v>
      </c>
      <c r="H897" s="39">
        <v>4</v>
      </c>
      <c r="I897" s="39" t="s">
        <v>2416</v>
      </c>
      <c r="J897" s="39">
        <v>112</v>
      </c>
      <c r="K897" s="39" t="s">
        <v>2414</v>
      </c>
      <c r="L897" s="39" t="s">
        <v>2414</v>
      </c>
      <c r="M897" s="39" t="s">
        <v>2414</v>
      </c>
      <c r="N897" s="39" t="s">
        <v>2414</v>
      </c>
      <c r="O897" s="39" t="s">
        <v>2414</v>
      </c>
      <c r="P897" s="39">
        <v>9</v>
      </c>
      <c r="Q897" s="39">
        <v>4</v>
      </c>
      <c r="R897" s="39">
        <v>33</v>
      </c>
      <c r="S897" s="39">
        <v>23</v>
      </c>
      <c r="T897" s="39">
        <v>1</v>
      </c>
      <c r="U897" s="39">
        <v>6</v>
      </c>
      <c r="V897" s="39">
        <v>0</v>
      </c>
      <c r="W897" s="39">
        <v>0</v>
      </c>
      <c r="X897" s="39" t="s">
        <v>2414</v>
      </c>
      <c r="Y897" s="39" t="s">
        <v>2414</v>
      </c>
      <c r="Z897" s="39">
        <v>15</v>
      </c>
    </row>
    <row r="898" spans="1:26">
      <c r="A898" s="40">
        <v>40940</v>
      </c>
      <c r="B898" s="39" t="s">
        <v>2361</v>
      </c>
      <c r="C898" s="39" t="s">
        <v>2407</v>
      </c>
      <c r="D898" s="39" t="s">
        <v>2403</v>
      </c>
      <c r="E898" s="39" t="s">
        <v>2422</v>
      </c>
      <c r="F898" s="39">
        <v>10</v>
      </c>
      <c r="G898" s="39">
        <v>4</v>
      </c>
      <c r="H898" s="39">
        <v>1</v>
      </c>
      <c r="I898" s="39" t="s">
        <v>2414</v>
      </c>
      <c r="J898" s="39">
        <v>80</v>
      </c>
      <c r="K898" s="39" t="s">
        <v>2414</v>
      </c>
      <c r="L898" s="39" t="s">
        <v>2414</v>
      </c>
      <c r="M898" s="39" t="s">
        <v>2414</v>
      </c>
      <c r="N898" s="39" t="s">
        <v>2414</v>
      </c>
      <c r="O898" s="39" t="s">
        <v>2414</v>
      </c>
      <c r="P898" s="39">
        <v>2</v>
      </c>
      <c r="Q898" s="39">
        <v>3</v>
      </c>
      <c r="R898" s="39">
        <v>2</v>
      </c>
      <c r="S898" s="39">
        <v>4</v>
      </c>
      <c r="T898" s="39">
        <v>1</v>
      </c>
      <c r="U898" s="39">
        <v>4</v>
      </c>
      <c r="V898" s="39">
        <v>0</v>
      </c>
      <c r="W898" s="39">
        <v>0</v>
      </c>
      <c r="X898" s="39" t="s">
        <v>2414</v>
      </c>
      <c r="Y898" s="39" t="s">
        <v>2414</v>
      </c>
      <c r="Z898" s="39">
        <v>1</v>
      </c>
    </row>
    <row r="899" spans="1:26">
      <c r="A899" s="40">
        <v>40940</v>
      </c>
      <c r="B899" s="39" t="s">
        <v>2361</v>
      </c>
      <c r="C899" s="39" t="s">
        <v>2408</v>
      </c>
      <c r="D899" s="39" t="s">
        <v>2403</v>
      </c>
      <c r="E899" s="39" t="s">
        <v>1550</v>
      </c>
      <c r="F899" s="39">
        <v>91</v>
      </c>
      <c r="G899" s="39">
        <v>47</v>
      </c>
      <c r="H899" s="39">
        <v>14</v>
      </c>
      <c r="I899" s="39" t="s">
        <v>2416</v>
      </c>
      <c r="J899" s="39">
        <v>6</v>
      </c>
      <c r="K899" s="39" t="s">
        <v>2414</v>
      </c>
      <c r="L899" s="39" t="s">
        <v>2414</v>
      </c>
      <c r="M899" s="39" t="s">
        <v>2414</v>
      </c>
      <c r="N899" s="39" t="s">
        <v>2414</v>
      </c>
      <c r="O899" s="39" t="s">
        <v>2414</v>
      </c>
      <c r="P899" s="39">
        <v>4</v>
      </c>
      <c r="Q899" s="39">
        <v>0</v>
      </c>
      <c r="R899" s="39">
        <v>1</v>
      </c>
      <c r="S899" s="39">
        <v>1</v>
      </c>
      <c r="T899" s="39">
        <v>1</v>
      </c>
      <c r="U899" s="39">
        <v>1</v>
      </c>
      <c r="V899" s="39">
        <v>0</v>
      </c>
      <c r="W899" s="39">
        <v>0</v>
      </c>
      <c r="X899" s="39" t="s">
        <v>2414</v>
      </c>
      <c r="Y899" s="39" t="s">
        <v>2414</v>
      </c>
      <c r="Z899" s="39">
        <v>0</v>
      </c>
    </row>
    <row r="900" spans="1:26">
      <c r="A900" s="40">
        <v>40940</v>
      </c>
      <c r="B900" s="39" t="s">
        <v>2361</v>
      </c>
      <c r="C900" s="39" t="s">
        <v>2408</v>
      </c>
      <c r="D900" s="39" t="s">
        <v>2403</v>
      </c>
      <c r="E900" s="39" t="s">
        <v>2420</v>
      </c>
      <c r="F900" s="39">
        <v>1329</v>
      </c>
      <c r="G900" s="39">
        <v>718</v>
      </c>
      <c r="H900" s="39">
        <v>340</v>
      </c>
      <c r="I900" s="39" t="s">
        <v>2414</v>
      </c>
      <c r="J900" s="39">
        <v>8</v>
      </c>
      <c r="K900" s="39" t="s">
        <v>2414</v>
      </c>
      <c r="L900" s="39" t="s">
        <v>2414</v>
      </c>
      <c r="M900" s="39" t="s">
        <v>2414</v>
      </c>
      <c r="N900" s="39" t="s">
        <v>2414</v>
      </c>
      <c r="O900" s="39" t="s">
        <v>2414</v>
      </c>
      <c r="P900" s="39">
        <v>11</v>
      </c>
      <c r="Q900" s="39">
        <v>0</v>
      </c>
      <c r="R900" s="39">
        <v>1</v>
      </c>
      <c r="S900" s="39">
        <v>2</v>
      </c>
      <c r="T900" s="39">
        <v>1</v>
      </c>
      <c r="U900" s="39">
        <v>2</v>
      </c>
      <c r="V900" s="39">
        <v>0</v>
      </c>
      <c r="W900" s="39">
        <v>0</v>
      </c>
      <c r="X900" s="39" t="s">
        <v>2414</v>
      </c>
      <c r="Y900" s="39" t="s">
        <v>2414</v>
      </c>
      <c r="Z900" s="39">
        <v>0</v>
      </c>
    </row>
    <row r="901" spans="1:26">
      <c r="A901" s="40">
        <v>40940</v>
      </c>
      <c r="B901" s="39" t="s">
        <v>2361</v>
      </c>
      <c r="C901" s="39" t="s">
        <v>2408</v>
      </c>
      <c r="D901" s="39" t="s">
        <v>2403</v>
      </c>
      <c r="E901" s="39" t="s">
        <v>2421</v>
      </c>
      <c r="F901" s="39">
        <v>993</v>
      </c>
      <c r="G901" s="39">
        <v>533</v>
      </c>
      <c r="H901" s="39">
        <v>278</v>
      </c>
      <c r="I901" s="39" t="s">
        <v>2416</v>
      </c>
      <c r="J901" s="39">
        <v>6</v>
      </c>
      <c r="K901" s="39" t="s">
        <v>2414</v>
      </c>
      <c r="L901" s="39" t="s">
        <v>2414</v>
      </c>
      <c r="M901" s="39" t="s">
        <v>2414</v>
      </c>
      <c r="N901" s="39" t="s">
        <v>2414</v>
      </c>
      <c r="O901" s="39" t="s">
        <v>2414</v>
      </c>
      <c r="P901" s="39">
        <v>9</v>
      </c>
      <c r="Q901" s="39">
        <v>0</v>
      </c>
      <c r="R901" s="39">
        <v>1</v>
      </c>
      <c r="S901" s="39">
        <v>2</v>
      </c>
      <c r="T901" s="39">
        <v>1</v>
      </c>
      <c r="U901" s="39">
        <v>1</v>
      </c>
      <c r="V901" s="39">
        <v>0</v>
      </c>
      <c r="W901" s="39">
        <v>0</v>
      </c>
      <c r="X901" s="39" t="s">
        <v>2414</v>
      </c>
      <c r="Y901" s="39" t="s">
        <v>2414</v>
      </c>
      <c r="Z901" s="39">
        <v>0</v>
      </c>
    </row>
    <row r="902" spans="1:26">
      <c r="A902" s="40">
        <v>40940</v>
      </c>
      <c r="B902" s="39" t="s">
        <v>2361</v>
      </c>
      <c r="C902" s="39" t="s">
        <v>2408</v>
      </c>
      <c r="D902" s="39" t="s">
        <v>2403</v>
      </c>
      <c r="E902" s="39" t="s">
        <v>2422</v>
      </c>
      <c r="F902" s="39">
        <v>336</v>
      </c>
      <c r="G902" s="39">
        <v>185</v>
      </c>
      <c r="H902" s="39">
        <v>62</v>
      </c>
      <c r="I902" s="39" t="s">
        <v>2414</v>
      </c>
      <c r="J902" s="39">
        <v>2</v>
      </c>
      <c r="K902" s="39" t="s">
        <v>2414</v>
      </c>
      <c r="L902" s="39" t="s">
        <v>2414</v>
      </c>
      <c r="M902" s="39" t="s">
        <v>2414</v>
      </c>
      <c r="N902" s="39" t="s">
        <v>2414</v>
      </c>
      <c r="O902" s="39" t="s">
        <v>2414</v>
      </c>
      <c r="P902" s="39">
        <v>2</v>
      </c>
      <c r="Q902" s="39">
        <v>0</v>
      </c>
      <c r="R902" s="39">
        <v>0</v>
      </c>
      <c r="S902" s="39">
        <v>0</v>
      </c>
      <c r="T902" s="39">
        <v>0</v>
      </c>
      <c r="U902" s="39">
        <v>1</v>
      </c>
      <c r="V902" s="39">
        <v>0</v>
      </c>
      <c r="W902" s="39">
        <v>0</v>
      </c>
      <c r="X902" s="39" t="s">
        <v>2414</v>
      </c>
      <c r="Y902" s="39" t="s">
        <v>2414</v>
      </c>
      <c r="Z902" s="39">
        <v>0</v>
      </c>
    </row>
    <row r="903" spans="1:26">
      <c r="A903" s="40">
        <v>40940</v>
      </c>
      <c r="B903" s="39" t="s">
        <v>2361</v>
      </c>
      <c r="C903" s="39" t="s">
        <v>2409</v>
      </c>
      <c r="D903" s="39" t="s">
        <v>2403</v>
      </c>
      <c r="E903" s="39" t="s">
        <v>1550</v>
      </c>
      <c r="F903" s="39">
        <v>65</v>
      </c>
      <c r="G903" s="39">
        <v>27</v>
      </c>
      <c r="H903" s="39">
        <v>14</v>
      </c>
      <c r="I903" s="39" t="s">
        <v>2416</v>
      </c>
      <c r="J903" s="39">
        <v>17</v>
      </c>
      <c r="K903" s="39" t="s">
        <v>2414</v>
      </c>
      <c r="L903" s="39" t="s">
        <v>2414</v>
      </c>
      <c r="M903" s="39" t="s">
        <v>2414</v>
      </c>
      <c r="N903" s="39" t="s">
        <v>2414</v>
      </c>
      <c r="O903" s="39" t="s">
        <v>2414</v>
      </c>
      <c r="P903" s="39">
        <v>0</v>
      </c>
      <c r="Q903" s="39">
        <v>3</v>
      </c>
      <c r="R903" s="39">
        <v>4</v>
      </c>
      <c r="S903" s="39">
        <v>3</v>
      </c>
      <c r="T903" s="39">
        <v>0</v>
      </c>
      <c r="U903" s="39">
        <v>2</v>
      </c>
      <c r="V903" s="39">
        <v>0</v>
      </c>
      <c r="W903" s="39">
        <v>0</v>
      </c>
      <c r="X903" s="39" t="s">
        <v>2414</v>
      </c>
      <c r="Y903" s="39" t="s">
        <v>2414</v>
      </c>
      <c r="Z903" s="39">
        <v>1</v>
      </c>
    </row>
    <row r="904" spans="1:26">
      <c r="A904" s="40">
        <v>40940</v>
      </c>
      <c r="B904" s="39" t="s">
        <v>2361</v>
      </c>
      <c r="C904" s="39" t="s">
        <v>2409</v>
      </c>
      <c r="D904" s="39" t="s">
        <v>2403</v>
      </c>
      <c r="E904" s="39" t="s">
        <v>2420</v>
      </c>
      <c r="F904" s="39">
        <v>1079</v>
      </c>
      <c r="G904" s="39">
        <v>479</v>
      </c>
      <c r="H904" s="39">
        <v>340</v>
      </c>
      <c r="I904" s="39" t="s">
        <v>2414</v>
      </c>
      <c r="J904" s="39">
        <v>181</v>
      </c>
      <c r="K904" s="39" t="s">
        <v>2414</v>
      </c>
      <c r="L904" s="39" t="s">
        <v>2414</v>
      </c>
      <c r="M904" s="39" t="s">
        <v>2414</v>
      </c>
      <c r="N904" s="39" t="s">
        <v>2414</v>
      </c>
      <c r="O904" s="39" t="s">
        <v>2414</v>
      </c>
      <c r="P904" s="39">
        <v>0</v>
      </c>
      <c r="Q904" s="39">
        <v>7</v>
      </c>
      <c r="R904" s="39">
        <v>34</v>
      </c>
      <c r="S904" s="39">
        <v>25</v>
      </c>
      <c r="T904" s="39">
        <v>0</v>
      </c>
      <c r="U904" s="39">
        <v>8</v>
      </c>
      <c r="V904" s="39">
        <v>0</v>
      </c>
      <c r="W904" s="39">
        <v>0</v>
      </c>
      <c r="X904" s="39" t="s">
        <v>2414</v>
      </c>
      <c r="Y904" s="39" t="s">
        <v>2414</v>
      </c>
      <c r="Z904" s="39">
        <v>16</v>
      </c>
    </row>
    <row r="905" spans="1:26">
      <c r="A905" s="40">
        <v>40940</v>
      </c>
      <c r="B905" s="39" t="s">
        <v>2361</v>
      </c>
      <c r="C905" s="39" t="s">
        <v>2409</v>
      </c>
      <c r="D905" s="39" t="s">
        <v>2403</v>
      </c>
      <c r="E905" s="39" t="s">
        <v>2421</v>
      </c>
      <c r="F905" s="39">
        <v>823</v>
      </c>
      <c r="G905" s="39">
        <v>372</v>
      </c>
      <c r="H905" s="39">
        <v>278</v>
      </c>
      <c r="I905" s="39" t="s">
        <v>2416</v>
      </c>
      <c r="J905" s="39">
        <v>105</v>
      </c>
      <c r="K905" s="39" t="s">
        <v>2414</v>
      </c>
      <c r="L905" s="39" t="s">
        <v>2414</v>
      </c>
      <c r="M905" s="39" t="s">
        <v>2414</v>
      </c>
      <c r="N905" s="39" t="s">
        <v>2414</v>
      </c>
      <c r="O905" s="39" t="s">
        <v>2414</v>
      </c>
      <c r="P905" s="39">
        <v>0</v>
      </c>
      <c r="Q905" s="39">
        <v>4</v>
      </c>
      <c r="R905" s="39">
        <v>32</v>
      </c>
      <c r="S905" s="39">
        <v>21</v>
      </c>
      <c r="T905" s="39">
        <v>0</v>
      </c>
      <c r="U905" s="39">
        <v>5</v>
      </c>
      <c r="V905" s="39">
        <v>0</v>
      </c>
      <c r="W905" s="39">
        <v>0</v>
      </c>
      <c r="X905" s="39" t="s">
        <v>2414</v>
      </c>
      <c r="Y905" s="39" t="s">
        <v>2414</v>
      </c>
      <c r="Z905" s="39">
        <v>15</v>
      </c>
    </row>
    <row r="906" spans="1:26">
      <c r="A906" s="40">
        <v>40940</v>
      </c>
      <c r="B906" s="39" t="s">
        <v>2361</v>
      </c>
      <c r="C906" s="39" t="s">
        <v>2409</v>
      </c>
      <c r="D906" s="39" t="s">
        <v>2403</v>
      </c>
      <c r="E906" s="39" t="s">
        <v>2422</v>
      </c>
      <c r="F906" s="39">
        <v>256</v>
      </c>
      <c r="G906" s="39">
        <v>107</v>
      </c>
      <c r="H906" s="39">
        <v>62</v>
      </c>
      <c r="I906" s="39" t="s">
        <v>2414</v>
      </c>
      <c r="J906" s="39">
        <v>76</v>
      </c>
      <c r="K906" s="39" t="s">
        <v>2414</v>
      </c>
      <c r="L906" s="39" t="s">
        <v>2414</v>
      </c>
      <c r="M906" s="39" t="s">
        <v>2414</v>
      </c>
      <c r="N906" s="39" t="s">
        <v>2414</v>
      </c>
      <c r="O906" s="39" t="s">
        <v>2414</v>
      </c>
      <c r="P906" s="39">
        <v>0</v>
      </c>
      <c r="Q906" s="39">
        <v>3</v>
      </c>
      <c r="R906" s="39">
        <v>2</v>
      </c>
      <c r="S906" s="39">
        <v>4</v>
      </c>
      <c r="T906" s="39">
        <v>0</v>
      </c>
      <c r="U906" s="39">
        <v>3</v>
      </c>
      <c r="V906" s="39">
        <v>0</v>
      </c>
      <c r="W906" s="39">
        <v>0</v>
      </c>
      <c r="X906" s="39" t="s">
        <v>2414</v>
      </c>
      <c r="Y906" s="39" t="s">
        <v>2414</v>
      </c>
      <c r="Z906" s="39">
        <v>1</v>
      </c>
    </row>
    <row r="907" spans="1:26">
      <c r="A907" s="40">
        <v>40940</v>
      </c>
      <c r="B907" s="39" t="s">
        <v>2361</v>
      </c>
      <c r="C907" s="39" t="s">
        <v>2409</v>
      </c>
      <c r="D907" s="39" t="s">
        <v>2410</v>
      </c>
      <c r="E907" s="39" t="s">
        <v>1550</v>
      </c>
      <c r="F907" s="39">
        <v>26</v>
      </c>
      <c r="G907" s="39">
        <v>20</v>
      </c>
      <c r="H907" s="39">
        <v>0</v>
      </c>
      <c r="I907" s="39" t="s">
        <v>2416</v>
      </c>
      <c r="J907" s="39">
        <v>13</v>
      </c>
      <c r="K907" s="39" t="s">
        <v>2414</v>
      </c>
      <c r="L907" s="39" t="s">
        <v>2414</v>
      </c>
      <c r="M907" s="39" t="s">
        <v>2414</v>
      </c>
      <c r="N907" s="39" t="s">
        <v>2414</v>
      </c>
      <c r="O907" s="39" t="s">
        <v>2414</v>
      </c>
      <c r="P907" s="39">
        <v>0</v>
      </c>
      <c r="Q907" s="39">
        <v>2</v>
      </c>
      <c r="R907" s="39">
        <v>4</v>
      </c>
      <c r="S907" s="39">
        <v>3</v>
      </c>
      <c r="T907" s="39">
        <v>0</v>
      </c>
      <c r="U907" s="39">
        <v>1</v>
      </c>
      <c r="V907" s="39">
        <v>0</v>
      </c>
      <c r="W907" s="39">
        <v>0</v>
      </c>
      <c r="X907" s="39" t="s">
        <v>2414</v>
      </c>
      <c r="Y907" s="39" t="s">
        <v>2414</v>
      </c>
      <c r="Z907" s="39">
        <v>1</v>
      </c>
    </row>
    <row r="908" spans="1:26">
      <c r="A908" s="40">
        <v>40940</v>
      </c>
      <c r="B908" s="39" t="s">
        <v>2361</v>
      </c>
      <c r="C908" s="39" t="s">
        <v>2409</v>
      </c>
      <c r="D908" s="39" t="s">
        <v>2410</v>
      </c>
      <c r="E908" s="39" t="s">
        <v>2420</v>
      </c>
      <c r="F908" s="39">
        <v>250</v>
      </c>
      <c r="G908" s="39">
        <v>239</v>
      </c>
      <c r="H908" s="39">
        <v>0</v>
      </c>
      <c r="I908" s="39" t="s">
        <v>2414</v>
      </c>
      <c r="J908" s="39">
        <v>172</v>
      </c>
      <c r="K908" s="39" t="s">
        <v>2414</v>
      </c>
      <c r="L908" s="39" t="s">
        <v>2414</v>
      </c>
      <c r="M908" s="39" t="s">
        <v>2414</v>
      </c>
      <c r="N908" s="39" t="s">
        <v>2414</v>
      </c>
      <c r="O908" s="39" t="s">
        <v>2414</v>
      </c>
      <c r="P908" s="39">
        <v>0</v>
      </c>
      <c r="Q908" s="39">
        <v>6</v>
      </c>
      <c r="R908" s="39">
        <v>34</v>
      </c>
      <c r="S908" s="39">
        <v>25</v>
      </c>
      <c r="T908" s="39">
        <v>0</v>
      </c>
      <c r="U908" s="39">
        <v>7</v>
      </c>
      <c r="V908" s="39">
        <v>0</v>
      </c>
      <c r="W908" s="39">
        <v>0</v>
      </c>
      <c r="X908" s="39" t="s">
        <v>2414</v>
      </c>
      <c r="Y908" s="39" t="s">
        <v>2414</v>
      </c>
      <c r="Z908" s="39">
        <v>16</v>
      </c>
    </row>
    <row r="909" spans="1:26">
      <c r="A909" s="40">
        <v>40940</v>
      </c>
      <c r="B909" s="39" t="s">
        <v>2361</v>
      </c>
      <c r="C909" s="39" t="s">
        <v>2409</v>
      </c>
      <c r="D909" s="39" t="s">
        <v>2410</v>
      </c>
      <c r="E909" s="39" t="s">
        <v>2421</v>
      </c>
      <c r="F909" s="39">
        <v>170</v>
      </c>
      <c r="G909" s="39">
        <v>161</v>
      </c>
      <c r="H909" s="39">
        <v>0</v>
      </c>
      <c r="I909" s="39" t="s">
        <v>2416</v>
      </c>
      <c r="J909" s="39">
        <v>96</v>
      </c>
      <c r="K909" s="39" t="s">
        <v>2414</v>
      </c>
      <c r="L909" s="39" t="s">
        <v>2414</v>
      </c>
      <c r="M909" s="39" t="s">
        <v>2414</v>
      </c>
      <c r="N909" s="39" t="s">
        <v>2414</v>
      </c>
      <c r="O909" s="39" t="s">
        <v>2414</v>
      </c>
      <c r="P909" s="39">
        <v>0</v>
      </c>
      <c r="Q909" s="39">
        <v>4</v>
      </c>
      <c r="R909" s="39">
        <v>32</v>
      </c>
      <c r="S909" s="39">
        <v>21</v>
      </c>
      <c r="T909" s="39">
        <v>0</v>
      </c>
      <c r="U909" s="39">
        <v>5</v>
      </c>
      <c r="V909" s="39">
        <v>0</v>
      </c>
      <c r="W909" s="39">
        <v>0</v>
      </c>
      <c r="X909" s="39" t="s">
        <v>2414</v>
      </c>
      <c r="Y909" s="39" t="s">
        <v>2414</v>
      </c>
      <c r="Z909" s="39">
        <v>15</v>
      </c>
    </row>
    <row r="910" spans="1:26">
      <c r="A910" s="40">
        <v>40940</v>
      </c>
      <c r="B910" s="39" t="s">
        <v>2361</v>
      </c>
      <c r="C910" s="39" t="s">
        <v>2409</v>
      </c>
      <c r="D910" s="39" t="s">
        <v>2410</v>
      </c>
      <c r="E910" s="39" t="s">
        <v>2422</v>
      </c>
      <c r="F910" s="39">
        <v>80</v>
      </c>
      <c r="G910" s="39">
        <v>78</v>
      </c>
      <c r="H910" s="39">
        <v>0</v>
      </c>
      <c r="I910" s="39" t="s">
        <v>2414</v>
      </c>
      <c r="J910" s="39">
        <v>76</v>
      </c>
      <c r="K910" s="39" t="s">
        <v>2414</v>
      </c>
      <c r="L910" s="39" t="s">
        <v>2414</v>
      </c>
      <c r="M910" s="39" t="s">
        <v>2414</v>
      </c>
      <c r="N910" s="39" t="s">
        <v>2414</v>
      </c>
      <c r="O910" s="39" t="s">
        <v>2414</v>
      </c>
      <c r="P910" s="39">
        <v>0</v>
      </c>
      <c r="Q910" s="39">
        <v>2</v>
      </c>
      <c r="R910" s="39">
        <v>2</v>
      </c>
      <c r="S910" s="39">
        <v>4</v>
      </c>
      <c r="T910" s="39">
        <v>0</v>
      </c>
      <c r="U910" s="39">
        <v>2</v>
      </c>
      <c r="V910" s="39">
        <v>0</v>
      </c>
      <c r="W910" s="39">
        <v>0</v>
      </c>
      <c r="X910" s="39" t="s">
        <v>2414</v>
      </c>
      <c r="Y910" s="39" t="s">
        <v>2414</v>
      </c>
      <c r="Z910" s="39">
        <v>1</v>
      </c>
    </row>
    <row r="911" spans="1:26">
      <c r="A911" s="40">
        <v>40940</v>
      </c>
      <c r="B911" s="39" t="s">
        <v>2361</v>
      </c>
      <c r="C911" s="39" t="s">
        <v>2409</v>
      </c>
      <c r="D911" s="39" t="s">
        <v>2411</v>
      </c>
      <c r="E911" s="39" t="s">
        <v>1550</v>
      </c>
      <c r="F911" s="39">
        <v>6</v>
      </c>
      <c r="G911" s="39">
        <v>1</v>
      </c>
      <c r="H911" s="39">
        <v>2</v>
      </c>
      <c r="I911" s="39" t="s">
        <v>2416</v>
      </c>
      <c r="J911" s="39">
        <v>4</v>
      </c>
      <c r="K911" s="39" t="s">
        <v>2414</v>
      </c>
      <c r="L911" s="39" t="s">
        <v>2414</v>
      </c>
      <c r="M911" s="39" t="s">
        <v>2414</v>
      </c>
      <c r="N911" s="39" t="s">
        <v>2414</v>
      </c>
      <c r="O911" s="39" t="s">
        <v>2414</v>
      </c>
      <c r="P911" s="39">
        <v>0</v>
      </c>
      <c r="Q911" s="39">
        <v>1</v>
      </c>
      <c r="R911" s="39">
        <v>0</v>
      </c>
      <c r="S911" s="39">
        <v>0</v>
      </c>
      <c r="T911" s="39">
        <v>0</v>
      </c>
      <c r="U911" s="39">
        <v>1</v>
      </c>
      <c r="V911" s="39">
        <v>0</v>
      </c>
      <c r="W911" s="39">
        <v>0</v>
      </c>
      <c r="X911" s="39" t="s">
        <v>2414</v>
      </c>
      <c r="Y911" s="39" t="s">
        <v>2414</v>
      </c>
      <c r="Z911" s="39">
        <v>0</v>
      </c>
    </row>
    <row r="912" spans="1:26">
      <c r="A912" s="40">
        <v>40940</v>
      </c>
      <c r="B912" s="39" t="s">
        <v>2361</v>
      </c>
      <c r="C912" s="39" t="s">
        <v>2409</v>
      </c>
      <c r="D912" s="39" t="s">
        <v>2411</v>
      </c>
      <c r="E912" s="39" t="s">
        <v>2420</v>
      </c>
      <c r="F912" s="39">
        <v>10</v>
      </c>
      <c r="G912" s="39">
        <v>1</v>
      </c>
      <c r="H912" s="39">
        <v>5</v>
      </c>
      <c r="I912" s="39" t="s">
        <v>2414</v>
      </c>
      <c r="J912" s="39">
        <v>9</v>
      </c>
      <c r="K912" s="39" t="s">
        <v>2414</v>
      </c>
      <c r="L912" s="39" t="s">
        <v>2414</v>
      </c>
      <c r="M912" s="39" t="s">
        <v>2414</v>
      </c>
      <c r="N912" s="39" t="s">
        <v>2414</v>
      </c>
      <c r="O912" s="39" t="s">
        <v>2414</v>
      </c>
      <c r="P912" s="39">
        <v>0</v>
      </c>
      <c r="Q912" s="39">
        <v>1</v>
      </c>
      <c r="R912" s="39">
        <v>0</v>
      </c>
      <c r="S912" s="39">
        <v>0</v>
      </c>
      <c r="T912" s="39">
        <v>0</v>
      </c>
      <c r="U912" s="39">
        <v>1</v>
      </c>
      <c r="V912" s="39">
        <v>0</v>
      </c>
      <c r="W912" s="39">
        <v>0</v>
      </c>
      <c r="X912" s="39" t="s">
        <v>2414</v>
      </c>
      <c r="Y912" s="39" t="s">
        <v>2414</v>
      </c>
      <c r="Z912" s="39">
        <v>0</v>
      </c>
    </row>
    <row r="913" spans="1:26">
      <c r="A913" s="40">
        <v>40940</v>
      </c>
      <c r="B913" s="39" t="s">
        <v>2361</v>
      </c>
      <c r="C913" s="39" t="s">
        <v>2409</v>
      </c>
      <c r="D913" s="39" t="s">
        <v>2411</v>
      </c>
      <c r="E913" s="39" t="s">
        <v>2421</v>
      </c>
      <c r="F913" s="39">
        <v>1</v>
      </c>
      <c r="G913" s="39">
        <v>0</v>
      </c>
      <c r="H913" s="39">
        <v>0</v>
      </c>
      <c r="I913" s="39" t="s">
        <v>2416</v>
      </c>
      <c r="J913" s="39">
        <v>9</v>
      </c>
      <c r="K913" s="39" t="s">
        <v>2414</v>
      </c>
      <c r="L913" s="39" t="s">
        <v>2414</v>
      </c>
      <c r="M913" s="39" t="s">
        <v>2414</v>
      </c>
      <c r="N913" s="39" t="s">
        <v>2414</v>
      </c>
      <c r="O913" s="39" t="s">
        <v>2414</v>
      </c>
      <c r="P913" s="39">
        <v>0</v>
      </c>
      <c r="Q913" s="39">
        <v>0</v>
      </c>
      <c r="R913" s="39">
        <v>0</v>
      </c>
      <c r="S913" s="39">
        <v>0</v>
      </c>
      <c r="T913" s="39">
        <v>0</v>
      </c>
      <c r="U913" s="39">
        <v>0</v>
      </c>
      <c r="V913" s="39">
        <v>0</v>
      </c>
      <c r="W913" s="39">
        <v>0</v>
      </c>
      <c r="X913" s="39" t="s">
        <v>2414</v>
      </c>
      <c r="Y913" s="39" t="s">
        <v>2414</v>
      </c>
      <c r="Z913" s="39">
        <v>0</v>
      </c>
    </row>
    <row r="914" spans="1:26">
      <c r="A914" s="40">
        <v>40940</v>
      </c>
      <c r="B914" s="39" t="s">
        <v>2361</v>
      </c>
      <c r="C914" s="39" t="s">
        <v>2409</v>
      </c>
      <c r="D914" s="39" t="s">
        <v>2411</v>
      </c>
      <c r="E914" s="39" t="s">
        <v>2422</v>
      </c>
      <c r="F914" s="39">
        <v>9</v>
      </c>
      <c r="G914" s="39">
        <v>1</v>
      </c>
      <c r="H914" s="39">
        <v>5</v>
      </c>
      <c r="I914" s="39" t="s">
        <v>2414</v>
      </c>
      <c r="J914" s="39">
        <v>0</v>
      </c>
      <c r="K914" s="39" t="s">
        <v>2414</v>
      </c>
      <c r="L914" s="39" t="s">
        <v>2414</v>
      </c>
      <c r="M914" s="39" t="s">
        <v>2414</v>
      </c>
      <c r="N914" s="39" t="s">
        <v>2414</v>
      </c>
      <c r="O914" s="39" t="s">
        <v>2414</v>
      </c>
      <c r="P914" s="39">
        <v>0</v>
      </c>
      <c r="Q914" s="39">
        <v>1</v>
      </c>
      <c r="R914" s="39">
        <v>0</v>
      </c>
      <c r="S914" s="39">
        <v>0</v>
      </c>
      <c r="T914" s="39">
        <v>0</v>
      </c>
      <c r="U914" s="39">
        <v>1</v>
      </c>
      <c r="V914" s="39">
        <v>0</v>
      </c>
      <c r="W914" s="39">
        <v>0</v>
      </c>
      <c r="X914" s="39" t="s">
        <v>2414</v>
      </c>
      <c r="Y914" s="39" t="s">
        <v>2414</v>
      </c>
      <c r="Z914" s="39">
        <v>0</v>
      </c>
    </row>
    <row r="915" spans="1:26">
      <c r="A915" s="40">
        <v>40940</v>
      </c>
      <c r="B915" s="39" t="s">
        <v>2361</v>
      </c>
      <c r="C915" s="39" t="s">
        <v>1523</v>
      </c>
      <c r="D915" s="39" t="s">
        <v>2403</v>
      </c>
      <c r="E915" s="39" t="s">
        <v>1550</v>
      </c>
      <c r="F915" s="39" t="s">
        <v>2416</v>
      </c>
      <c r="G915" s="39" t="s">
        <v>2416</v>
      </c>
      <c r="H915" s="39" t="s">
        <v>2416</v>
      </c>
      <c r="I915" s="39" t="s">
        <v>2416</v>
      </c>
      <c r="J915" s="39">
        <v>2</v>
      </c>
      <c r="K915" s="39" t="s">
        <v>2414</v>
      </c>
      <c r="L915" s="39" t="s">
        <v>2414</v>
      </c>
      <c r="M915" s="39" t="s">
        <v>2414</v>
      </c>
      <c r="N915" s="39" t="s">
        <v>2414</v>
      </c>
      <c r="O915" s="39" t="s">
        <v>2414</v>
      </c>
      <c r="P915" s="39">
        <v>0</v>
      </c>
      <c r="Q915" s="39">
        <v>0</v>
      </c>
      <c r="R915" s="39">
        <v>0</v>
      </c>
      <c r="S915" s="39">
        <v>0</v>
      </c>
      <c r="T915" s="39">
        <v>1</v>
      </c>
      <c r="U915" s="39">
        <v>0</v>
      </c>
      <c r="V915" s="39">
        <v>0</v>
      </c>
      <c r="W915" s="39">
        <v>0</v>
      </c>
      <c r="X915" s="39" t="s">
        <v>2414</v>
      </c>
      <c r="Y915" s="39" t="s">
        <v>2414</v>
      </c>
      <c r="Z915" s="39">
        <v>0</v>
      </c>
    </row>
    <row r="916" spans="1:26">
      <c r="A916" s="40">
        <v>40940</v>
      </c>
      <c r="B916" s="39" t="s">
        <v>2361</v>
      </c>
      <c r="C916" s="39" t="s">
        <v>1523</v>
      </c>
      <c r="D916" s="39" t="s">
        <v>2403</v>
      </c>
      <c r="E916" s="39" t="s">
        <v>2420</v>
      </c>
      <c r="F916" s="39" t="s">
        <v>2414</v>
      </c>
      <c r="G916" s="39" t="s">
        <v>2414</v>
      </c>
      <c r="H916" s="39" t="s">
        <v>2414</v>
      </c>
      <c r="I916" s="39" t="s">
        <v>2414</v>
      </c>
      <c r="J916" s="39">
        <v>3</v>
      </c>
      <c r="K916" s="39" t="s">
        <v>2414</v>
      </c>
      <c r="L916" s="39" t="s">
        <v>2414</v>
      </c>
      <c r="M916" s="39" t="s">
        <v>2414</v>
      </c>
      <c r="N916" s="39" t="s">
        <v>2414</v>
      </c>
      <c r="O916" s="39" t="s">
        <v>2414</v>
      </c>
      <c r="P916" s="39">
        <v>0</v>
      </c>
      <c r="Q916" s="39">
        <v>0</v>
      </c>
      <c r="R916" s="39">
        <v>0</v>
      </c>
      <c r="S916" s="39">
        <v>0</v>
      </c>
      <c r="T916" s="39">
        <v>1</v>
      </c>
      <c r="U916" s="39">
        <v>0</v>
      </c>
      <c r="V916" s="39">
        <v>0</v>
      </c>
      <c r="W916" s="39">
        <v>0</v>
      </c>
      <c r="X916" s="39" t="s">
        <v>2414</v>
      </c>
      <c r="Y916" s="39" t="s">
        <v>2414</v>
      </c>
      <c r="Z916" s="39">
        <v>0</v>
      </c>
    </row>
    <row r="917" spans="1:26">
      <c r="A917" s="40">
        <v>40940</v>
      </c>
      <c r="B917" s="39" t="s">
        <v>2361</v>
      </c>
      <c r="C917" s="39" t="s">
        <v>1523</v>
      </c>
      <c r="D917" s="39" t="s">
        <v>2403</v>
      </c>
      <c r="E917" s="39" t="s">
        <v>2421</v>
      </c>
      <c r="F917" s="39" t="s">
        <v>2416</v>
      </c>
      <c r="G917" s="39" t="s">
        <v>2416</v>
      </c>
      <c r="H917" s="39" t="s">
        <v>2416</v>
      </c>
      <c r="I917" s="39" t="s">
        <v>2416</v>
      </c>
      <c r="J917" s="39">
        <v>1</v>
      </c>
      <c r="K917" s="39" t="s">
        <v>2414</v>
      </c>
      <c r="L917" s="39" t="s">
        <v>2414</v>
      </c>
      <c r="M917" s="39" t="s">
        <v>2414</v>
      </c>
      <c r="N917" s="39" t="s">
        <v>2414</v>
      </c>
      <c r="O917" s="39" t="s">
        <v>2414</v>
      </c>
      <c r="P917" s="39">
        <v>0</v>
      </c>
      <c r="Q917" s="39">
        <v>0</v>
      </c>
      <c r="R917" s="39">
        <v>0</v>
      </c>
      <c r="S917" s="39">
        <v>0</v>
      </c>
      <c r="T917" s="39">
        <v>0</v>
      </c>
      <c r="U917" s="39">
        <v>0</v>
      </c>
      <c r="V917" s="39">
        <v>0</v>
      </c>
      <c r="W917" s="39">
        <v>0</v>
      </c>
      <c r="X917" s="39" t="s">
        <v>2414</v>
      </c>
      <c r="Y917" s="39" t="s">
        <v>2414</v>
      </c>
      <c r="Z917" s="39">
        <v>0</v>
      </c>
    </row>
    <row r="918" spans="1:26">
      <c r="A918" s="40">
        <v>40940</v>
      </c>
      <c r="B918" s="39" t="s">
        <v>2361</v>
      </c>
      <c r="C918" s="39" t="s">
        <v>1523</v>
      </c>
      <c r="D918" s="39" t="s">
        <v>2403</v>
      </c>
      <c r="E918" s="39" t="s">
        <v>2422</v>
      </c>
      <c r="F918" s="39" t="s">
        <v>2414</v>
      </c>
      <c r="G918" s="39" t="s">
        <v>2414</v>
      </c>
      <c r="H918" s="39" t="s">
        <v>2414</v>
      </c>
      <c r="I918" s="39" t="s">
        <v>2414</v>
      </c>
      <c r="J918" s="39">
        <v>2</v>
      </c>
      <c r="K918" s="39" t="s">
        <v>2414</v>
      </c>
      <c r="L918" s="39" t="s">
        <v>2414</v>
      </c>
      <c r="M918" s="39" t="s">
        <v>2414</v>
      </c>
      <c r="N918" s="39" t="s">
        <v>2414</v>
      </c>
      <c r="O918" s="39" t="s">
        <v>2414</v>
      </c>
      <c r="P918" s="39">
        <v>0</v>
      </c>
      <c r="Q918" s="39">
        <v>0</v>
      </c>
      <c r="R918" s="39">
        <v>0</v>
      </c>
      <c r="S918" s="39">
        <v>0</v>
      </c>
      <c r="T918" s="39">
        <v>1</v>
      </c>
      <c r="U918" s="39">
        <v>0</v>
      </c>
      <c r="V918" s="39">
        <v>0</v>
      </c>
      <c r="W918" s="39">
        <v>0</v>
      </c>
      <c r="X918" s="39" t="s">
        <v>2414</v>
      </c>
      <c r="Y918" s="39" t="s">
        <v>2414</v>
      </c>
      <c r="Z918" s="39">
        <v>0</v>
      </c>
    </row>
    <row r="919" spans="1:26">
      <c r="A919" s="40">
        <v>41791</v>
      </c>
      <c r="B919" s="39" t="s">
        <v>2403</v>
      </c>
      <c r="C919" s="39" t="s">
        <v>2407</v>
      </c>
      <c r="D919" s="39" t="s">
        <v>2403</v>
      </c>
      <c r="E919" s="39" t="s">
        <v>1550</v>
      </c>
      <c r="F919" s="39">
        <v>1834</v>
      </c>
      <c r="G919" s="39">
        <v>630</v>
      </c>
      <c r="H919" s="39">
        <v>340</v>
      </c>
      <c r="I919" s="39" t="s">
        <v>257</v>
      </c>
      <c r="J919" s="39">
        <v>382</v>
      </c>
      <c r="K919" s="39" t="s">
        <v>257</v>
      </c>
      <c r="L919" s="39" t="s">
        <v>257</v>
      </c>
      <c r="M919" s="39" t="s">
        <v>257</v>
      </c>
      <c r="N919" s="39" t="s">
        <v>257</v>
      </c>
      <c r="O919" s="39" t="s">
        <v>257</v>
      </c>
      <c r="P919" s="39">
        <v>49</v>
      </c>
      <c r="Q919" s="39">
        <v>51</v>
      </c>
      <c r="R919" s="39">
        <v>55</v>
      </c>
      <c r="S919" s="39">
        <v>56</v>
      </c>
      <c r="T919" s="39">
        <v>53</v>
      </c>
      <c r="U919" s="39">
        <v>43</v>
      </c>
      <c r="V919" s="39">
        <v>44</v>
      </c>
      <c r="W919" s="39">
        <v>40</v>
      </c>
      <c r="X919" s="39">
        <v>41</v>
      </c>
      <c r="Y919" s="39">
        <v>32</v>
      </c>
      <c r="Z919" s="39">
        <v>18</v>
      </c>
    </row>
    <row r="920" spans="1:26">
      <c r="A920" s="40">
        <v>41791</v>
      </c>
      <c r="B920" s="39" t="s">
        <v>2403</v>
      </c>
      <c r="C920" s="39" t="s">
        <v>2407</v>
      </c>
      <c r="D920" s="39" t="s">
        <v>2403</v>
      </c>
      <c r="E920" s="39" t="s">
        <v>2420</v>
      </c>
      <c r="F920" s="39">
        <v>21438</v>
      </c>
      <c r="G920" s="39">
        <v>10924</v>
      </c>
      <c r="H920" s="39">
        <v>2443</v>
      </c>
      <c r="I920" s="39" t="s">
        <v>257</v>
      </c>
      <c r="J920" s="39">
        <v>4304</v>
      </c>
      <c r="K920" s="39" t="s">
        <v>257</v>
      </c>
      <c r="L920" s="39" t="s">
        <v>257</v>
      </c>
      <c r="M920" s="39" t="s">
        <v>257</v>
      </c>
      <c r="N920" s="39" t="s">
        <v>257</v>
      </c>
      <c r="O920" s="39" t="s">
        <v>257</v>
      </c>
      <c r="P920" s="39">
        <v>353</v>
      </c>
      <c r="Q920" s="39">
        <v>451</v>
      </c>
      <c r="R920" s="39">
        <v>693</v>
      </c>
      <c r="S920" s="39">
        <v>479</v>
      </c>
      <c r="T920" s="39">
        <v>316</v>
      </c>
      <c r="U920" s="39">
        <v>236</v>
      </c>
      <c r="V920" s="39">
        <v>346</v>
      </c>
      <c r="W920" s="39">
        <v>285</v>
      </c>
      <c r="X920" s="39">
        <v>325</v>
      </c>
      <c r="Y920" s="39">
        <v>191</v>
      </c>
      <c r="Z920" s="39">
        <v>92</v>
      </c>
    </row>
    <row r="921" spans="1:26">
      <c r="A921" s="40">
        <v>41791</v>
      </c>
      <c r="B921" s="39" t="s">
        <v>2403</v>
      </c>
      <c r="C921" s="39" t="s">
        <v>2407</v>
      </c>
      <c r="D921" s="39" t="s">
        <v>2403</v>
      </c>
      <c r="E921" s="39" t="s">
        <v>2421</v>
      </c>
      <c r="F921" s="39">
        <v>13764</v>
      </c>
      <c r="G921" s="39">
        <v>7945</v>
      </c>
      <c r="H921" s="39">
        <v>1478</v>
      </c>
      <c r="I921" s="39" t="s">
        <v>257</v>
      </c>
      <c r="J921" s="39">
        <v>2307</v>
      </c>
      <c r="K921" s="39" t="s">
        <v>257</v>
      </c>
      <c r="L921" s="39" t="s">
        <v>257</v>
      </c>
      <c r="M921" s="39" t="s">
        <v>257</v>
      </c>
      <c r="N921" s="39" t="s">
        <v>257</v>
      </c>
      <c r="O921" s="39" t="s">
        <v>257</v>
      </c>
      <c r="P921" s="39">
        <v>171</v>
      </c>
      <c r="Q921" s="39">
        <v>342</v>
      </c>
      <c r="R921" s="39">
        <v>322</v>
      </c>
      <c r="S921" s="39">
        <v>253</v>
      </c>
      <c r="T921" s="39">
        <v>159</v>
      </c>
      <c r="U921" s="39">
        <v>109</v>
      </c>
      <c r="V921" s="39">
        <v>206</v>
      </c>
      <c r="W921" s="39">
        <v>156</v>
      </c>
      <c r="X921" s="39">
        <v>185</v>
      </c>
      <c r="Y921" s="39">
        <v>74</v>
      </c>
      <c r="Z921" s="39">
        <v>57</v>
      </c>
    </row>
    <row r="922" spans="1:26">
      <c r="A922" s="40">
        <v>41791</v>
      </c>
      <c r="B922" s="39" t="s">
        <v>2403</v>
      </c>
      <c r="C922" s="39" t="s">
        <v>2407</v>
      </c>
      <c r="D922" s="39" t="s">
        <v>2403</v>
      </c>
      <c r="E922" s="39" t="s">
        <v>2422</v>
      </c>
      <c r="F922" s="39">
        <v>7674</v>
      </c>
      <c r="G922" s="39">
        <v>2979</v>
      </c>
      <c r="H922" s="39">
        <v>965</v>
      </c>
      <c r="I922" s="39" t="s">
        <v>257</v>
      </c>
      <c r="J922" s="39">
        <v>1997</v>
      </c>
      <c r="K922" s="39" t="s">
        <v>257</v>
      </c>
      <c r="L922" s="39" t="s">
        <v>257</v>
      </c>
      <c r="M922" s="39" t="s">
        <v>257</v>
      </c>
      <c r="N922" s="39" t="s">
        <v>257</v>
      </c>
      <c r="O922" s="39" t="s">
        <v>257</v>
      </c>
      <c r="P922" s="39">
        <v>182</v>
      </c>
      <c r="Q922" s="39">
        <v>109</v>
      </c>
      <c r="R922" s="39">
        <v>371</v>
      </c>
      <c r="S922" s="39">
        <v>226</v>
      </c>
      <c r="T922" s="39">
        <v>157</v>
      </c>
      <c r="U922" s="39">
        <v>127</v>
      </c>
      <c r="V922" s="39">
        <v>140</v>
      </c>
      <c r="W922" s="39">
        <v>129</v>
      </c>
      <c r="X922" s="39">
        <v>140</v>
      </c>
      <c r="Y922" s="39">
        <v>117</v>
      </c>
      <c r="Z922" s="39">
        <v>35</v>
      </c>
    </row>
    <row r="923" spans="1:26" ht="14.25" customHeight="1">
      <c r="A923" s="40">
        <v>41791</v>
      </c>
      <c r="B923" s="39" t="s">
        <v>2403</v>
      </c>
      <c r="C923" s="39" t="s">
        <v>2408</v>
      </c>
      <c r="D923" s="39" t="s">
        <v>2403</v>
      </c>
      <c r="E923" s="39" t="s">
        <v>1550</v>
      </c>
      <c r="F923" s="39">
        <v>675</v>
      </c>
      <c r="G923" s="39">
        <v>242</v>
      </c>
      <c r="H923" s="39">
        <v>136</v>
      </c>
      <c r="I923" s="39" t="s">
        <v>257</v>
      </c>
      <c r="J923" s="39">
        <v>123</v>
      </c>
      <c r="K923" s="39" t="s">
        <v>257</v>
      </c>
      <c r="L923" s="39" t="s">
        <v>257</v>
      </c>
      <c r="M923" s="39" t="s">
        <v>257</v>
      </c>
      <c r="N923" s="39" t="s">
        <v>257</v>
      </c>
      <c r="O923" s="39" t="s">
        <v>257</v>
      </c>
      <c r="P923" s="39">
        <v>18</v>
      </c>
      <c r="Q923" s="39">
        <v>15</v>
      </c>
      <c r="R923" s="39">
        <v>18</v>
      </c>
      <c r="S923" s="39">
        <v>20</v>
      </c>
      <c r="T923" s="39">
        <v>22</v>
      </c>
      <c r="U923" s="39">
        <v>17</v>
      </c>
      <c r="V923" s="39">
        <v>15</v>
      </c>
      <c r="W923" s="39">
        <v>18</v>
      </c>
      <c r="X923" s="39">
        <v>12</v>
      </c>
      <c r="Y923" s="39">
        <v>15</v>
      </c>
      <c r="Z923" s="39">
        <v>4</v>
      </c>
    </row>
    <row r="924" spans="1:26" ht="14.25" customHeight="1">
      <c r="A924" s="40">
        <v>41791</v>
      </c>
      <c r="B924" s="39" t="s">
        <v>2403</v>
      </c>
      <c r="C924" s="39" t="s">
        <v>2408</v>
      </c>
      <c r="D924" s="39" t="s">
        <v>2403</v>
      </c>
      <c r="E924" s="39" t="s">
        <v>2420</v>
      </c>
      <c r="F924" s="39">
        <v>1742</v>
      </c>
      <c r="G924" s="39">
        <v>513</v>
      </c>
      <c r="H924" s="39">
        <v>334</v>
      </c>
      <c r="I924" s="39" t="s">
        <v>257</v>
      </c>
      <c r="J924" s="39">
        <v>294</v>
      </c>
      <c r="K924" s="39" t="s">
        <v>257</v>
      </c>
      <c r="L924" s="39" t="s">
        <v>257</v>
      </c>
      <c r="M924" s="39" t="s">
        <v>257</v>
      </c>
      <c r="N924" s="39" t="s">
        <v>257</v>
      </c>
      <c r="O924" s="39" t="s">
        <v>257</v>
      </c>
      <c r="P924" s="39">
        <v>42</v>
      </c>
      <c r="Q924" s="39">
        <v>52</v>
      </c>
      <c r="R924" s="39">
        <v>46</v>
      </c>
      <c r="S924" s="39">
        <v>99</v>
      </c>
      <c r="T924" s="39">
        <v>82</v>
      </c>
      <c r="U924" s="39">
        <v>30</v>
      </c>
      <c r="V924" s="39">
        <v>40</v>
      </c>
      <c r="W924" s="39">
        <v>80</v>
      </c>
      <c r="X924" s="39">
        <v>22</v>
      </c>
      <c r="Y924" s="39">
        <v>97</v>
      </c>
      <c r="Z924" s="39">
        <v>11</v>
      </c>
    </row>
    <row r="925" spans="1:26" ht="14.25" customHeight="1">
      <c r="A925" s="40">
        <v>41791</v>
      </c>
      <c r="B925" s="39" t="s">
        <v>2403</v>
      </c>
      <c r="C925" s="39" t="s">
        <v>2408</v>
      </c>
      <c r="D925" s="39" t="s">
        <v>2403</v>
      </c>
      <c r="E925" s="39" t="s">
        <v>2421</v>
      </c>
      <c r="F925" s="39">
        <v>772</v>
      </c>
      <c r="G925" s="39">
        <v>255</v>
      </c>
      <c r="H925" s="39">
        <v>132</v>
      </c>
      <c r="I925" s="39" t="s">
        <v>257</v>
      </c>
      <c r="J925" s="39">
        <v>117</v>
      </c>
      <c r="K925" s="39" t="s">
        <v>257</v>
      </c>
      <c r="L925" s="39" t="s">
        <v>257</v>
      </c>
      <c r="M925" s="39" t="s">
        <v>257</v>
      </c>
      <c r="N925" s="39" t="s">
        <v>257</v>
      </c>
      <c r="O925" s="39" t="s">
        <v>257</v>
      </c>
      <c r="P925" s="39">
        <v>17</v>
      </c>
      <c r="Q925" s="39">
        <v>31</v>
      </c>
      <c r="R925" s="39">
        <v>15</v>
      </c>
      <c r="S925" s="39">
        <v>43</v>
      </c>
      <c r="T925" s="39">
        <v>33</v>
      </c>
      <c r="U925" s="39">
        <v>11</v>
      </c>
      <c r="V925" s="39">
        <v>13</v>
      </c>
      <c r="W925" s="39">
        <v>57</v>
      </c>
      <c r="X925" s="39">
        <v>13</v>
      </c>
      <c r="Y925" s="39">
        <v>30</v>
      </c>
      <c r="Z925" s="39">
        <v>5</v>
      </c>
    </row>
    <row r="926" spans="1:26" ht="14.25" customHeight="1">
      <c r="A926" s="40">
        <v>41791</v>
      </c>
      <c r="B926" s="39" t="s">
        <v>2403</v>
      </c>
      <c r="C926" s="39" t="s">
        <v>2408</v>
      </c>
      <c r="D926" s="39" t="s">
        <v>2403</v>
      </c>
      <c r="E926" s="39" t="s">
        <v>2422</v>
      </c>
      <c r="F926" s="39">
        <v>970</v>
      </c>
      <c r="G926" s="39">
        <v>258</v>
      </c>
      <c r="H926" s="39">
        <v>202</v>
      </c>
      <c r="I926" s="39" t="s">
        <v>257</v>
      </c>
      <c r="J926" s="39">
        <v>177</v>
      </c>
      <c r="K926" s="39" t="s">
        <v>257</v>
      </c>
      <c r="L926" s="39" t="s">
        <v>257</v>
      </c>
      <c r="M926" s="39" t="s">
        <v>257</v>
      </c>
      <c r="N926" s="39" t="s">
        <v>257</v>
      </c>
      <c r="O926" s="39" t="s">
        <v>257</v>
      </c>
      <c r="P926" s="39">
        <v>25</v>
      </c>
      <c r="Q926" s="39">
        <v>21</v>
      </c>
      <c r="R926" s="39">
        <v>31</v>
      </c>
      <c r="S926" s="39">
        <v>56</v>
      </c>
      <c r="T926" s="39">
        <v>49</v>
      </c>
      <c r="U926" s="39">
        <v>19</v>
      </c>
      <c r="V926" s="39">
        <v>27</v>
      </c>
      <c r="W926" s="39">
        <v>23</v>
      </c>
      <c r="X926" s="39">
        <v>9</v>
      </c>
      <c r="Y926" s="39">
        <v>67</v>
      </c>
      <c r="Z926" s="39">
        <v>6</v>
      </c>
    </row>
    <row r="927" spans="1:26" ht="14.25" customHeight="1">
      <c r="A927" s="40">
        <v>41791</v>
      </c>
      <c r="B927" s="39" t="s">
        <v>2403</v>
      </c>
      <c r="C927" s="39" t="s">
        <v>2409</v>
      </c>
      <c r="D927" s="39" t="s">
        <v>2403</v>
      </c>
      <c r="E927" s="39" t="s">
        <v>1550</v>
      </c>
      <c r="F927" s="39">
        <v>1149</v>
      </c>
      <c r="G927" s="39">
        <v>387</v>
      </c>
      <c r="H927" s="39">
        <v>202</v>
      </c>
      <c r="I927" s="39" t="s">
        <v>257</v>
      </c>
      <c r="J927" s="39">
        <v>257</v>
      </c>
      <c r="K927" s="39" t="s">
        <v>257</v>
      </c>
      <c r="L927" s="39" t="s">
        <v>257</v>
      </c>
      <c r="M927" s="39" t="s">
        <v>257</v>
      </c>
      <c r="N927" s="39" t="s">
        <v>257</v>
      </c>
      <c r="O927" s="39" t="s">
        <v>257</v>
      </c>
      <c r="P927" s="39">
        <v>31</v>
      </c>
      <c r="Q927" s="39">
        <v>36</v>
      </c>
      <c r="R927" s="39">
        <v>37</v>
      </c>
      <c r="S927" s="39">
        <v>36</v>
      </c>
      <c r="T927" s="39">
        <v>29</v>
      </c>
      <c r="U927" s="39">
        <v>24</v>
      </c>
      <c r="V927" s="39">
        <v>29</v>
      </c>
      <c r="W927" s="39">
        <v>21</v>
      </c>
      <c r="X927" s="39">
        <v>29</v>
      </c>
      <c r="Y927" s="39">
        <v>17</v>
      </c>
      <c r="Z927" s="39">
        <v>14</v>
      </c>
    </row>
    <row r="928" spans="1:26" ht="14.25" customHeight="1">
      <c r="A928" s="40">
        <v>41791</v>
      </c>
      <c r="B928" s="39" t="s">
        <v>2403</v>
      </c>
      <c r="C928" s="39" t="s">
        <v>2409</v>
      </c>
      <c r="D928" s="39" t="s">
        <v>2403</v>
      </c>
      <c r="E928" s="39" t="s">
        <v>2420</v>
      </c>
      <c r="F928" s="39">
        <v>19654</v>
      </c>
      <c r="G928" s="39">
        <v>10410</v>
      </c>
      <c r="H928" s="39">
        <v>2103</v>
      </c>
      <c r="I928" s="39" t="s">
        <v>257</v>
      </c>
      <c r="J928" s="39">
        <v>4002</v>
      </c>
      <c r="K928" s="39" t="s">
        <v>257</v>
      </c>
      <c r="L928" s="39" t="s">
        <v>257</v>
      </c>
      <c r="M928" s="39" t="s">
        <v>257</v>
      </c>
      <c r="N928" s="39" t="s">
        <v>257</v>
      </c>
      <c r="O928" s="39" t="s">
        <v>257</v>
      </c>
      <c r="P928" s="39">
        <v>311</v>
      </c>
      <c r="Q928" s="39">
        <v>399</v>
      </c>
      <c r="R928" s="39">
        <v>647</v>
      </c>
      <c r="S928" s="39">
        <v>380</v>
      </c>
      <c r="T928" s="39">
        <v>227</v>
      </c>
      <c r="U928" s="39">
        <v>192</v>
      </c>
      <c r="V928" s="39">
        <v>306</v>
      </c>
      <c r="W928" s="39">
        <v>199</v>
      </c>
      <c r="X928" s="39">
        <v>303</v>
      </c>
      <c r="Y928" s="39">
        <v>94</v>
      </c>
      <c r="Z928" s="39">
        <v>81</v>
      </c>
    </row>
    <row r="929" spans="1:26" ht="14.25" customHeight="1">
      <c r="A929" s="40">
        <v>41791</v>
      </c>
      <c r="B929" s="39" t="s">
        <v>2403</v>
      </c>
      <c r="C929" s="39" t="s">
        <v>2409</v>
      </c>
      <c r="D929" s="39" t="s">
        <v>2403</v>
      </c>
      <c r="E929" s="39" t="s">
        <v>2421</v>
      </c>
      <c r="F929" s="39">
        <v>12992</v>
      </c>
      <c r="G929" s="39">
        <v>7690</v>
      </c>
      <c r="H929" s="39">
        <v>1346</v>
      </c>
      <c r="I929" s="39" t="s">
        <v>257</v>
      </c>
      <c r="J929" s="39">
        <v>2190</v>
      </c>
      <c r="K929" s="39" t="s">
        <v>257</v>
      </c>
      <c r="L929" s="39" t="s">
        <v>257</v>
      </c>
      <c r="M929" s="39" t="s">
        <v>257</v>
      </c>
      <c r="N929" s="39" t="s">
        <v>257</v>
      </c>
      <c r="O929" s="39" t="s">
        <v>257</v>
      </c>
      <c r="P929" s="39">
        <v>154</v>
      </c>
      <c r="Q929" s="39">
        <v>311</v>
      </c>
      <c r="R929" s="39">
        <v>307</v>
      </c>
      <c r="S929" s="39">
        <v>210</v>
      </c>
      <c r="T929" s="39">
        <v>126</v>
      </c>
      <c r="U929" s="39">
        <v>98</v>
      </c>
      <c r="V929" s="39">
        <v>193</v>
      </c>
      <c r="W929" s="39">
        <v>99</v>
      </c>
      <c r="X929" s="39">
        <v>172</v>
      </c>
      <c r="Y929" s="39">
        <v>44</v>
      </c>
      <c r="Z929" s="39">
        <v>52</v>
      </c>
    </row>
    <row r="930" spans="1:26" ht="14.25" customHeight="1">
      <c r="A930" s="40">
        <v>41791</v>
      </c>
      <c r="B930" s="39" t="s">
        <v>2403</v>
      </c>
      <c r="C930" s="39" t="s">
        <v>2409</v>
      </c>
      <c r="D930" s="39" t="s">
        <v>2403</v>
      </c>
      <c r="E930" s="39" t="s">
        <v>2422</v>
      </c>
      <c r="F930" s="39">
        <v>6662</v>
      </c>
      <c r="G930" s="39">
        <v>2720</v>
      </c>
      <c r="H930" s="39">
        <v>757</v>
      </c>
      <c r="I930" s="39" t="s">
        <v>257</v>
      </c>
      <c r="J930" s="39">
        <v>1812</v>
      </c>
      <c r="K930" s="39" t="s">
        <v>257</v>
      </c>
      <c r="L930" s="39" t="s">
        <v>257</v>
      </c>
      <c r="M930" s="39" t="s">
        <v>257</v>
      </c>
      <c r="N930" s="39" t="s">
        <v>257</v>
      </c>
      <c r="O930" s="39" t="s">
        <v>257</v>
      </c>
      <c r="P930" s="39">
        <v>157</v>
      </c>
      <c r="Q930" s="39">
        <v>88</v>
      </c>
      <c r="R930" s="39">
        <v>340</v>
      </c>
      <c r="S930" s="39">
        <v>170</v>
      </c>
      <c r="T930" s="39">
        <v>101</v>
      </c>
      <c r="U930" s="39">
        <v>94</v>
      </c>
      <c r="V930" s="39">
        <v>113</v>
      </c>
      <c r="W930" s="39">
        <v>100</v>
      </c>
      <c r="X930" s="39">
        <v>131</v>
      </c>
      <c r="Y930" s="39">
        <v>50</v>
      </c>
      <c r="Z930" s="39">
        <v>29</v>
      </c>
    </row>
    <row r="931" spans="1:26" ht="14.25" customHeight="1">
      <c r="A931" s="40">
        <v>41791</v>
      </c>
      <c r="B931" s="39" t="s">
        <v>2403</v>
      </c>
      <c r="C931" s="39" t="s">
        <v>2409</v>
      </c>
      <c r="D931" s="39" t="s">
        <v>2410</v>
      </c>
      <c r="E931" s="39" t="s">
        <v>1550</v>
      </c>
      <c r="F931" s="39">
        <v>1069</v>
      </c>
      <c r="G931" s="39">
        <v>354</v>
      </c>
      <c r="H931" s="39">
        <v>199</v>
      </c>
      <c r="I931" s="39" t="s">
        <v>257</v>
      </c>
      <c r="J931" s="39">
        <v>233</v>
      </c>
      <c r="K931" s="39" t="s">
        <v>257</v>
      </c>
      <c r="L931" s="39" t="s">
        <v>257</v>
      </c>
      <c r="M931" s="39" t="s">
        <v>257</v>
      </c>
      <c r="N931" s="39" t="s">
        <v>257</v>
      </c>
      <c r="O931" s="39" t="s">
        <v>257</v>
      </c>
      <c r="P931" s="39">
        <v>27</v>
      </c>
      <c r="Q931" s="39">
        <v>32</v>
      </c>
      <c r="R931" s="39">
        <v>34</v>
      </c>
      <c r="S931" s="39">
        <v>33</v>
      </c>
      <c r="T931" s="39">
        <v>29</v>
      </c>
      <c r="U931" s="39">
        <v>23</v>
      </c>
      <c r="V931" s="39">
        <v>28</v>
      </c>
      <c r="W931" s="39">
        <v>18</v>
      </c>
      <c r="X931" s="39">
        <v>28</v>
      </c>
      <c r="Y931" s="39">
        <v>17</v>
      </c>
      <c r="Z931" s="39">
        <v>14</v>
      </c>
    </row>
    <row r="932" spans="1:26" ht="14.25" customHeight="1">
      <c r="A932" s="40">
        <v>41791</v>
      </c>
      <c r="B932" s="39" t="s">
        <v>2403</v>
      </c>
      <c r="C932" s="39" t="s">
        <v>2409</v>
      </c>
      <c r="D932" s="39" t="s">
        <v>2410</v>
      </c>
      <c r="E932" s="39" t="s">
        <v>2420</v>
      </c>
      <c r="F932" s="39">
        <v>18070</v>
      </c>
      <c r="G932" s="39">
        <v>9642</v>
      </c>
      <c r="H932" s="39">
        <v>1928</v>
      </c>
      <c r="I932" s="39" t="s">
        <v>257</v>
      </c>
      <c r="J932" s="39">
        <v>3534</v>
      </c>
      <c r="K932" s="39" t="s">
        <v>257</v>
      </c>
      <c r="L932" s="39" t="s">
        <v>257</v>
      </c>
      <c r="M932" s="39" t="s">
        <v>257</v>
      </c>
      <c r="N932" s="39" t="s">
        <v>257</v>
      </c>
      <c r="O932" s="39" t="s">
        <v>257</v>
      </c>
      <c r="P932" s="39">
        <v>275</v>
      </c>
      <c r="Q932" s="39">
        <v>371</v>
      </c>
      <c r="R932" s="39">
        <v>614</v>
      </c>
      <c r="S932" s="39">
        <v>351</v>
      </c>
      <c r="T932" s="39">
        <v>227</v>
      </c>
      <c r="U932" s="39">
        <v>185</v>
      </c>
      <c r="V932" s="39">
        <v>299</v>
      </c>
      <c r="W932" s="39">
        <v>176</v>
      </c>
      <c r="X932" s="39">
        <v>293</v>
      </c>
      <c r="Y932" s="39">
        <v>94</v>
      </c>
      <c r="Z932" s="39">
        <v>81</v>
      </c>
    </row>
    <row r="933" spans="1:26" ht="14.25" customHeight="1">
      <c r="A933" s="40">
        <v>41791</v>
      </c>
      <c r="B933" s="39" t="s">
        <v>2403</v>
      </c>
      <c r="C933" s="39" t="s">
        <v>2409</v>
      </c>
      <c r="D933" s="39" t="s">
        <v>2410</v>
      </c>
      <c r="E933" s="39" t="s">
        <v>2421</v>
      </c>
      <c r="F933" s="39">
        <v>12525</v>
      </c>
      <c r="G933" s="39">
        <v>7426</v>
      </c>
      <c r="H933" s="39">
        <v>1318</v>
      </c>
      <c r="I933" s="39" t="s">
        <v>257</v>
      </c>
      <c r="J933" s="39">
        <v>2068</v>
      </c>
      <c r="K933" s="39" t="s">
        <v>257</v>
      </c>
      <c r="L933" s="39" t="s">
        <v>257</v>
      </c>
      <c r="M933" s="39" t="s">
        <v>257</v>
      </c>
      <c r="N933" s="39" t="s">
        <v>257</v>
      </c>
      <c r="O933" s="39" t="s">
        <v>257</v>
      </c>
      <c r="P933" s="39">
        <v>145</v>
      </c>
      <c r="Q933" s="39">
        <v>291</v>
      </c>
      <c r="R933" s="39">
        <v>304</v>
      </c>
      <c r="S933" s="39">
        <v>202</v>
      </c>
      <c r="T933" s="39">
        <v>126</v>
      </c>
      <c r="U933" s="39">
        <v>95</v>
      </c>
      <c r="V933" s="39">
        <v>191</v>
      </c>
      <c r="W933" s="39">
        <v>95</v>
      </c>
      <c r="X933" s="39">
        <v>168</v>
      </c>
      <c r="Y933" s="39">
        <v>44</v>
      </c>
      <c r="Z933" s="39">
        <v>52</v>
      </c>
    </row>
    <row r="934" spans="1:26" ht="14.25" customHeight="1">
      <c r="A934" s="40">
        <v>41791</v>
      </c>
      <c r="B934" s="39" t="s">
        <v>2403</v>
      </c>
      <c r="C934" s="39" t="s">
        <v>2409</v>
      </c>
      <c r="D934" s="39" t="s">
        <v>2410</v>
      </c>
      <c r="E934" s="39" t="s">
        <v>2422</v>
      </c>
      <c r="F934" s="39">
        <v>5545</v>
      </c>
      <c r="G934" s="39">
        <v>2216</v>
      </c>
      <c r="H934" s="39">
        <v>610</v>
      </c>
      <c r="I934" s="39" t="s">
        <v>257</v>
      </c>
      <c r="J934" s="39">
        <v>1466</v>
      </c>
      <c r="K934" s="39" t="s">
        <v>257</v>
      </c>
      <c r="L934" s="39" t="s">
        <v>257</v>
      </c>
      <c r="M934" s="39" t="s">
        <v>257</v>
      </c>
      <c r="N934" s="39" t="s">
        <v>257</v>
      </c>
      <c r="O934" s="39" t="s">
        <v>257</v>
      </c>
      <c r="P934" s="39">
        <v>130</v>
      </c>
      <c r="Q934" s="39">
        <v>80</v>
      </c>
      <c r="R934" s="39">
        <v>310</v>
      </c>
      <c r="S934" s="39">
        <v>149</v>
      </c>
      <c r="T934" s="39">
        <v>101</v>
      </c>
      <c r="U934" s="39">
        <v>90</v>
      </c>
      <c r="V934" s="39">
        <v>108</v>
      </c>
      <c r="W934" s="39">
        <v>81</v>
      </c>
      <c r="X934" s="39">
        <v>125</v>
      </c>
      <c r="Y934" s="39">
        <v>50</v>
      </c>
      <c r="Z934" s="39">
        <v>29</v>
      </c>
    </row>
    <row r="935" spans="1:26" ht="14.25" customHeight="1">
      <c r="A935" s="40">
        <v>41791</v>
      </c>
      <c r="B935" s="39" t="s">
        <v>2403</v>
      </c>
      <c r="C935" s="39" t="s">
        <v>2409</v>
      </c>
      <c r="D935" s="39" t="s">
        <v>2411</v>
      </c>
      <c r="E935" s="39" t="s">
        <v>1550</v>
      </c>
      <c r="F935" s="39">
        <v>80</v>
      </c>
      <c r="G935" s="39">
        <v>33</v>
      </c>
      <c r="H935" s="39">
        <v>3</v>
      </c>
      <c r="I935" s="39" t="s">
        <v>257</v>
      </c>
      <c r="J935" s="39">
        <v>24</v>
      </c>
      <c r="K935" s="39" t="s">
        <v>257</v>
      </c>
      <c r="L935" s="39" t="s">
        <v>257</v>
      </c>
      <c r="M935" s="39" t="s">
        <v>257</v>
      </c>
      <c r="N935" s="39" t="s">
        <v>257</v>
      </c>
      <c r="O935" s="39" t="s">
        <v>257</v>
      </c>
      <c r="P935" s="39">
        <v>4</v>
      </c>
      <c r="Q935" s="39">
        <v>4</v>
      </c>
      <c r="R935" s="39">
        <v>3</v>
      </c>
      <c r="S935" s="39">
        <v>3</v>
      </c>
      <c r="T935" s="39" t="s">
        <v>257</v>
      </c>
      <c r="U935" s="39">
        <v>1</v>
      </c>
      <c r="V935" s="39">
        <v>1</v>
      </c>
      <c r="W935" s="39">
        <v>3</v>
      </c>
      <c r="X935" s="39">
        <v>1</v>
      </c>
      <c r="Y935" s="39" t="s">
        <v>257</v>
      </c>
      <c r="Z935" s="39">
        <v>0</v>
      </c>
    </row>
    <row r="936" spans="1:26" ht="14.25" customHeight="1">
      <c r="A936" s="40">
        <v>41791</v>
      </c>
      <c r="B936" s="39" t="s">
        <v>2403</v>
      </c>
      <c r="C936" s="39" t="s">
        <v>2409</v>
      </c>
      <c r="D936" s="39" t="s">
        <v>2411</v>
      </c>
      <c r="E936" s="39" t="s">
        <v>2420</v>
      </c>
      <c r="F936" s="39">
        <v>1584</v>
      </c>
      <c r="G936" s="39">
        <v>768</v>
      </c>
      <c r="H936" s="39">
        <v>175</v>
      </c>
      <c r="I936" s="39" t="s">
        <v>257</v>
      </c>
      <c r="J936" s="39">
        <v>468</v>
      </c>
      <c r="K936" s="39" t="s">
        <v>257</v>
      </c>
      <c r="L936" s="39" t="s">
        <v>257</v>
      </c>
      <c r="M936" s="39" t="s">
        <v>257</v>
      </c>
      <c r="N936" s="39" t="s">
        <v>257</v>
      </c>
      <c r="O936" s="39" t="s">
        <v>257</v>
      </c>
      <c r="P936" s="39">
        <v>36</v>
      </c>
      <c r="Q936" s="39">
        <v>28</v>
      </c>
      <c r="R936" s="39">
        <v>33</v>
      </c>
      <c r="S936" s="39">
        <v>29</v>
      </c>
      <c r="T936" s="39" t="s">
        <v>257</v>
      </c>
      <c r="U936" s="39">
        <v>7</v>
      </c>
      <c r="V936" s="39">
        <v>7</v>
      </c>
      <c r="W936" s="39">
        <v>23</v>
      </c>
      <c r="X936" s="39">
        <v>10</v>
      </c>
      <c r="Y936" s="39" t="s">
        <v>257</v>
      </c>
      <c r="Z936" s="39">
        <v>0</v>
      </c>
    </row>
    <row r="937" spans="1:26" ht="14.25" customHeight="1">
      <c r="A937" s="40">
        <v>41791</v>
      </c>
      <c r="B937" s="39" t="s">
        <v>2403</v>
      </c>
      <c r="C937" s="39" t="s">
        <v>2409</v>
      </c>
      <c r="D937" s="39" t="s">
        <v>2411</v>
      </c>
      <c r="E937" s="39" t="s">
        <v>2421</v>
      </c>
      <c r="F937" s="39">
        <v>467</v>
      </c>
      <c r="G937" s="39">
        <v>264</v>
      </c>
      <c r="H937" s="39">
        <v>28</v>
      </c>
      <c r="I937" s="39" t="s">
        <v>257</v>
      </c>
      <c r="J937" s="39">
        <v>122</v>
      </c>
      <c r="K937" s="39" t="s">
        <v>257</v>
      </c>
      <c r="L937" s="39" t="s">
        <v>257</v>
      </c>
      <c r="M937" s="39" t="s">
        <v>257</v>
      </c>
      <c r="N937" s="39" t="s">
        <v>257</v>
      </c>
      <c r="O937" s="39" t="s">
        <v>257</v>
      </c>
      <c r="P937" s="39">
        <v>9</v>
      </c>
      <c r="Q937" s="39">
        <v>20</v>
      </c>
      <c r="R937" s="39">
        <v>3</v>
      </c>
      <c r="S937" s="39">
        <v>8</v>
      </c>
      <c r="T937" s="39" t="s">
        <v>257</v>
      </c>
      <c r="U937" s="39">
        <v>3</v>
      </c>
      <c r="V937" s="39">
        <v>2</v>
      </c>
      <c r="W937" s="39">
        <v>4</v>
      </c>
      <c r="X937" s="39">
        <v>4</v>
      </c>
      <c r="Y937" s="39" t="s">
        <v>257</v>
      </c>
      <c r="Z937" s="39">
        <v>0</v>
      </c>
    </row>
    <row r="938" spans="1:26" ht="14.25" customHeight="1">
      <c r="A938" s="40">
        <v>41791</v>
      </c>
      <c r="B938" s="39" t="s">
        <v>2403</v>
      </c>
      <c r="C938" s="39" t="s">
        <v>2409</v>
      </c>
      <c r="D938" s="39" t="s">
        <v>2411</v>
      </c>
      <c r="E938" s="39" t="s">
        <v>2422</v>
      </c>
      <c r="F938" s="39">
        <v>1117</v>
      </c>
      <c r="G938" s="39">
        <v>504</v>
      </c>
      <c r="H938" s="39">
        <v>147</v>
      </c>
      <c r="I938" s="39" t="s">
        <v>257</v>
      </c>
      <c r="J938" s="39">
        <v>346</v>
      </c>
      <c r="K938" s="39" t="s">
        <v>257</v>
      </c>
      <c r="L938" s="39" t="s">
        <v>257</v>
      </c>
      <c r="M938" s="39" t="s">
        <v>257</v>
      </c>
      <c r="N938" s="39" t="s">
        <v>257</v>
      </c>
      <c r="O938" s="39" t="s">
        <v>257</v>
      </c>
      <c r="P938" s="39">
        <v>27</v>
      </c>
      <c r="Q938" s="39">
        <v>8</v>
      </c>
      <c r="R938" s="39">
        <v>30</v>
      </c>
      <c r="S938" s="39">
        <v>21</v>
      </c>
      <c r="T938" s="39" t="s">
        <v>257</v>
      </c>
      <c r="U938" s="39">
        <v>4</v>
      </c>
      <c r="V938" s="39">
        <v>5</v>
      </c>
      <c r="W938" s="39">
        <v>19</v>
      </c>
      <c r="X938" s="39">
        <v>6</v>
      </c>
      <c r="Y938" s="39" t="s">
        <v>257</v>
      </c>
      <c r="Z938" s="39">
        <v>0</v>
      </c>
    </row>
    <row r="939" spans="1:26" ht="14.25" customHeight="1">
      <c r="A939" s="40">
        <v>41791</v>
      </c>
      <c r="B939" s="39" t="s">
        <v>2403</v>
      </c>
      <c r="C939" s="39" t="s">
        <v>1523</v>
      </c>
      <c r="D939" s="39" t="s">
        <v>2403</v>
      </c>
      <c r="E939" s="39" t="s">
        <v>1550</v>
      </c>
      <c r="F939" s="39">
        <v>10</v>
      </c>
      <c r="G939" s="39">
        <v>1</v>
      </c>
      <c r="H939" s="39">
        <v>2</v>
      </c>
      <c r="I939" s="39" t="s">
        <v>257</v>
      </c>
      <c r="J939" s="39">
        <v>2</v>
      </c>
      <c r="K939" s="39" t="s">
        <v>257</v>
      </c>
      <c r="L939" s="39" t="s">
        <v>257</v>
      </c>
      <c r="M939" s="39" t="s">
        <v>257</v>
      </c>
      <c r="N939" s="39" t="s">
        <v>257</v>
      </c>
      <c r="O939" s="39" t="s">
        <v>257</v>
      </c>
      <c r="P939" s="39" t="s">
        <v>257</v>
      </c>
      <c r="Q939" s="39" t="s">
        <v>257</v>
      </c>
      <c r="R939" s="39" t="s">
        <v>257</v>
      </c>
      <c r="S939" s="39" t="s">
        <v>257</v>
      </c>
      <c r="T939" s="39">
        <v>2</v>
      </c>
      <c r="U939" s="39">
        <v>2</v>
      </c>
      <c r="V939" s="39" t="s">
        <v>257</v>
      </c>
      <c r="W939" s="39">
        <v>1</v>
      </c>
      <c r="X939" s="39" t="s">
        <v>257</v>
      </c>
      <c r="Y939" s="39" t="s">
        <v>257</v>
      </c>
      <c r="Z939" s="39">
        <v>0</v>
      </c>
    </row>
    <row r="940" spans="1:26" ht="14.25" customHeight="1">
      <c r="A940" s="40">
        <v>41791</v>
      </c>
      <c r="B940" s="39" t="s">
        <v>2403</v>
      </c>
      <c r="C940" s="39" t="s">
        <v>1523</v>
      </c>
      <c r="D940" s="39" t="s">
        <v>2403</v>
      </c>
      <c r="E940" s="39" t="s">
        <v>2420</v>
      </c>
      <c r="F940" s="39">
        <v>42</v>
      </c>
      <c r="G940" s="39">
        <v>1</v>
      </c>
      <c r="H940" s="39">
        <v>6</v>
      </c>
      <c r="I940" s="39" t="s">
        <v>257</v>
      </c>
      <c r="J940" s="39">
        <v>8</v>
      </c>
      <c r="K940" s="39" t="s">
        <v>257</v>
      </c>
      <c r="L940" s="39" t="s">
        <v>257</v>
      </c>
      <c r="M940" s="39" t="s">
        <v>257</v>
      </c>
      <c r="N940" s="39" t="s">
        <v>257</v>
      </c>
      <c r="O940" s="39" t="s">
        <v>257</v>
      </c>
      <c r="P940" s="39" t="s">
        <v>257</v>
      </c>
      <c r="Q940" s="39" t="s">
        <v>257</v>
      </c>
      <c r="R940" s="39" t="s">
        <v>257</v>
      </c>
      <c r="S940" s="39" t="s">
        <v>257</v>
      </c>
      <c r="T940" s="39">
        <v>7</v>
      </c>
      <c r="U940" s="39">
        <v>14</v>
      </c>
      <c r="V940" s="39" t="s">
        <v>257</v>
      </c>
      <c r="W940" s="39">
        <v>6</v>
      </c>
      <c r="X940" s="39" t="s">
        <v>257</v>
      </c>
      <c r="Y940" s="39" t="s">
        <v>257</v>
      </c>
      <c r="Z940" s="39">
        <v>0</v>
      </c>
    </row>
    <row r="941" spans="1:26" ht="14.25" customHeight="1">
      <c r="A941" s="40">
        <v>41791</v>
      </c>
      <c r="B941" s="39" t="s">
        <v>2403</v>
      </c>
      <c r="C941" s="39" t="s">
        <v>1523</v>
      </c>
      <c r="D941" s="39" t="s">
        <v>2403</v>
      </c>
      <c r="E941" s="39" t="s">
        <v>2421</v>
      </c>
      <c r="F941" s="39" t="s">
        <v>257</v>
      </c>
      <c r="G941" s="39" t="s">
        <v>257</v>
      </c>
      <c r="H941" s="39" t="s">
        <v>257</v>
      </c>
      <c r="I941" s="39" t="s">
        <v>257</v>
      </c>
      <c r="J941" s="39" t="s">
        <v>257</v>
      </c>
      <c r="K941" s="39" t="s">
        <v>257</v>
      </c>
      <c r="L941" s="39" t="s">
        <v>257</v>
      </c>
      <c r="M941" s="39" t="s">
        <v>257</v>
      </c>
      <c r="N941" s="39" t="s">
        <v>257</v>
      </c>
      <c r="O941" s="39" t="s">
        <v>257</v>
      </c>
      <c r="P941" s="39" t="s">
        <v>257</v>
      </c>
      <c r="Q941" s="39" t="s">
        <v>257</v>
      </c>
      <c r="R941" s="39" t="s">
        <v>257</v>
      </c>
      <c r="S941" s="39" t="s">
        <v>257</v>
      </c>
      <c r="T941" s="39" t="s">
        <v>257</v>
      </c>
      <c r="U941" s="39" t="s">
        <v>257</v>
      </c>
      <c r="V941" s="39" t="s">
        <v>257</v>
      </c>
      <c r="W941" s="39" t="s">
        <v>257</v>
      </c>
      <c r="X941" s="39" t="s">
        <v>257</v>
      </c>
      <c r="Y941" s="39" t="s">
        <v>257</v>
      </c>
      <c r="Z941" s="39">
        <v>0</v>
      </c>
    </row>
    <row r="942" spans="1:26" ht="14.25" customHeight="1">
      <c r="A942" s="40">
        <v>41791</v>
      </c>
      <c r="B942" s="39" t="s">
        <v>2403</v>
      </c>
      <c r="C942" s="39" t="s">
        <v>1523</v>
      </c>
      <c r="D942" s="39" t="s">
        <v>2403</v>
      </c>
      <c r="E942" s="39" t="s">
        <v>2422</v>
      </c>
      <c r="F942" s="39">
        <v>42</v>
      </c>
      <c r="G942" s="39">
        <v>1</v>
      </c>
      <c r="H942" s="39">
        <v>6</v>
      </c>
      <c r="I942" s="39" t="s">
        <v>257</v>
      </c>
      <c r="J942" s="39">
        <v>8</v>
      </c>
      <c r="K942" s="39" t="s">
        <v>257</v>
      </c>
      <c r="L942" s="39" t="s">
        <v>257</v>
      </c>
      <c r="M942" s="39" t="s">
        <v>257</v>
      </c>
      <c r="N942" s="39" t="s">
        <v>257</v>
      </c>
      <c r="O942" s="39" t="s">
        <v>257</v>
      </c>
      <c r="P942" s="39" t="s">
        <v>257</v>
      </c>
      <c r="Q942" s="39" t="s">
        <v>257</v>
      </c>
      <c r="R942" s="39" t="s">
        <v>257</v>
      </c>
      <c r="S942" s="39" t="s">
        <v>257</v>
      </c>
      <c r="T942" s="39">
        <v>7</v>
      </c>
      <c r="U942" s="39">
        <v>14</v>
      </c>
      <c r="V942" s="39" t="s">
        <v>257</v>
      </c>
      <c r="W942" s="39">
        <v>6</v>
      </c>
      <c r="X942" s="39" t="s">
        <v>257</v>
      </c>
      <c r="Y942" s="39" t="s">
        <v>257</v>
      </c>
      <c r="Z942" s="39">
        <v>0</v>
      </c>
    </row>
    <row r="943" spans="1:26">
      <c r="A943" s="40">
        <v>41791</v>
      </c>
      <c r="B943" s="39" t="s">
        <v>2330</v>
      </c>
      <c r="C943" s="39" t="s">
        <v>2407</v>
      </c>
      <c r="D943" s="39" t="s">
        <v>2403</v>
      </c>
      <c r="E943" s="39" t="s">
        <v>1550</v>
      </c>
      <c r="F943" s="39">
        <v>2</v>
      </c>
      <c r="G943" s="39">
        <v>1</v>
      </c>
      <c r="H943" s="39">
        <v>1</v>
      </c>
      <c r="I943" s="39" t="s">
        <v>257</v>
      </c>
      <c r="J943" s="39" t="s">
        <v>257</v>
      </c>
      <c r="K943" s="39" t="s">
        <v>257</v>
      </c>
      <c r="L943" s="39" t="s">
        <v>257</v>
      </c>
      <c r="M943" s="39" t="s">
        <v>257</v>
      </c>
      <c r="N943" s="39" t="s">
        <v>257</v>
      </c>
      <c r="O943" s="39" t="s">
        <v>257</v>
      </c>
      <c r="P943" s="39" t="s">
        <v>257</v>
      </c>
      <c r="Q943" s="39" t="s">
        <v>257</v>
      </c>
      <c r="R943" s="39" t="s">
        <v>257</v>
      </c>
      <c r="S943" s="39" t="s">
        <v>257</v>
      </c>
      <c r="T943" s="39" t="s">
        <v>257</v>
      </c>
      <c r="U943" s="39" t="s">
        <v>257</v>
      </c>
      <c r="V943" s="39" t="s">
        <v>257</v>
      </c>
      <c r="W943" s="39" t="s">
        <v>257</v>
      </c>
      <c r="X943" s="39" t="s">
        <v>257</v>
      </c>
      <c r="Y943" s="39" t="s">
        <v>257</v>
      </c>
      <c r="Z943" s="39">
        <v>0</v>
      </c>
    </row>
    <row r="944" spans="1:26">
      <c r="A944" s="40">
        <v>41791</v>
      </c>
      <c r="B944" s="39" t="s">
        <v>2330</v>
      </c>
      <c r="C944" s="39" t="s">
        <v>2407</v>
      </c>
      <c r="D944" s="39" t="s">
        <v>2403</v>
      </c>
      <c r="E944" s="39" t="s">
        <v>2420</v>
      </c>
      <c r="F944" s="39">
        <v>9</v>
      </c>
      <c r="G944" s="39">
        <v>3</v>
      </c>
      <c r="H944" s="39">
        <v>6</v>
      </c>
      <c r="I944" s="39" t="s">
        <v>257</v>
      </c>
      <c r="J944" s="39" t="s">
        <v>257</v>
      </c>
      <c r="K944" s="39" t="s">
        <v>257</v>
      </c>
      <c r="L944" s="39" t="s">
        <v>257</v>
      </c>
      <c r="M944" s="39" t="s">
        <v>257</v>
      </c>
      <c r="N944" s="39" t="s">
        <v>257</v>
      </c>
      <c r="O944" s="39" t="s">
        <v>257</v>
      </c>
      <c r="P944" s="39" t="s">
        <v>257</v>
      </c>
      <c r="Q944" s="39" t="s">
        <v>257</v>
      </c>
      <c r="R944" s="39" t="s">
        <v>257</v>
      </c>
      <c r="S944" s="39" t="s">
        <v>257</v>
      </c>
      <c r="T944" s="39" t="s">
        <v>257</v>
      </c>
      <c r="U944" s="39" t="s">
        <v>257</v>
      </c>
      <c r="V944" s="39" t="s">
        <v>257</v>
      </c>
      <c r="W944" s="39" t="s">
        <v>257</v>
      </c>
      <c r="X944" s="39" t="s">
        <v>257</v>
      </c>
      <c r="Y944" s="39" t="s">
        <v>257</v>
      </c>
      <c r="Z944" s="39">
        <v>0</v>
      </c>
    </row>
    <row r="945" spans="1:26">
      <c r="A945" s="40">
        <v>41791</v>
      </c>
      <c r="B945" s="39" t="s">
        <v>2330</v>
      </c>
      <c r="C945" s="39" t="s">
        <v>2407</v>
      </c>
      <c r="D945" s="39" t="s">
        <v>2403</v>
      </c>
      <c r="E945" s="39" t="s">
        <v>2421</v>
      </c>
      <c r="F945" s="39">
        <v>4</v>
      </c>
      <c r="G945" s="39">
        <v>2</v>
      </c>
      <c r="H945" s="39">
        <v>2</v>
      </c>
      <c r="I945" s="39" t="s">
        <v>257</v>
      </c>
      <c r="J945" s="39" t="s">
        <v>257</v>
      </c>
      <c r="K945" s="39" t="s">
        <v>257</v>
      </c>
      <c r="L945" s="39" t="s">
        <v>257</v>
      </c>
      <c r="M945" s="39" t="s">
        <v>257</v>
      </c>
      <c r="N945" s="39" t="s">
        <v>257</v>
      </c>
      <c r="O945" s="39" t="s">
        <v>257</v>
      </c>
      <c r="P945" s="39" t="s">
        <v>257</v>
      </c>
      <c r="Q945" s="39" t="s">
        <v>257</v>
      </c>
      <c r="R945" s="39" t="s">
        <v>257</v>
      </c>
      <c r="S945" s="39" t="s">
        <v>257</v>
      </c>
      <c r="T945" s="39" t="s">
        <v>257</v>
      </c>
      <c r="U945" s="39" t="s">
        <v>257</v>
      </c>
      <c r="V945" s="39" t="s">
        <v>257</v>
      </c>
      <c r="W945" s="39" t="s">
        <v>257</v>
      </c>
      <c r="X945" s="39" t="s">
        <v>257</v>
      </c>
      <c r="Y945" s="39" t="s">
        <v>257</v>
      </c>
      <c r="Z945" s="39">
        <v>0</v>
      </c>
    </row>
    <row r="946" spans="1:26">
      <c r="A946" s="40">
        <v>41791</v>
      </c>
      <c r="B946" s="39" t="s">
        <v>2330</v>
      </c>
      <c r="C946" s="39" t="s">
        <v>2407</v>
      </c>
      <c r="D946" s="39" t="s">
        <v>2403</v>
      </c>
      <c r="E946" s="39" t="s">
        <v>2422</v>
      </c>
      <c r="F946" s="39">
        <v>5</v>
      </c>
      <c r="G946" s="39">
        <v>1</v>
      </c>
      <c r="H946" s="39">
        <v>4</v>
      </c>
      <c r="I946" s="39" t="s">
        <v>257</v>
      </c>
      <c r="J946" s="39" t="s">
        <v>257</v>
      </c>
      <c r="K946" s="39" t="s">
        <v>257</v>
      </c>
      <c r="L946" s="39" t="s">
        <v>257</v>
      </c>
      <c r="M946" s="39" t="s">
        <v>257</v>
      </c>
      <c r="N946" s="39" t="s">
        <v>257</v>
      </c>
      <c r="O946" s="39" t="s">
        <v>257</v>
      </c>
      <c r="P946" s="39" t="s">
        <v>257</v>
      </c>
      <c r="Q946" s="39" t="s">
        <v>257</v>
      </c>
      <c r="R946" s="39" t="s">
        <v>257</v>
      </c>
      <c r="S946" s="39" t="s">
        <v>257</v>
      </c>
      <c r="T946" s="39" t="s">
        <v>257</v>
      </c>
      <c r="U946" s="39" t="s">
        <v>257</v>
      </c>
      <c r="V946" s="39" t="s">
        <v>257</v>
      </c>
      <c r="W946" s="39" t="s">
        <v>257</v>
      </c>
      <c r="X946" s="39" t="s">
        <v>257</v>
      </c>
      <c r="Y946" s="39" t="s">
        <v>257</v>
      </c>
      <c r="Z946" s="39">
        <v>0</v>
      </c>
    </row>
    <row r="947" spans="1:26" ht="14.25" customHeight="1">
      <c r="A947" s="40">
        <v>41791</v>
      </c>
      <c r="B947" s="39" t="s">
        <v>2330</v>
      </c>
      <c r="C947" s="39" t="s">
        <v>2408</v>
      </c>
      <c r="D947" s="39" t="s">
        <v>2403</v>
      </c>
      <c r="E947" s="39" t="s">
        <v>1550</v>
      </c>
      <c r="F947" s="39" t="s">
        <v>257</v>
      </c>
      <c r="G947" s="39" t="s">
        <v>257</v>
      </c>
      <c r="H947" s="39" t="s">
        <v>257</v>
      </c>
      <c r="I947" s="39" t="s">
        <v>257</v>
      </c>
      <c r="J947" s="39" t="s">
        <v>257</v>
      </c>
      <c r="K947" s="39" t="s">
        <v>257</v>
      </c>
      <c r="L947" s="39" t="s">
        <v>257</v>
      </c>
      <c r="M947" s="39" t="s">
        <v>257</v>
      </c>
      <c r="N947" s="39" t="s">
        <v>257</v>
      </c>
      <c r="O947" s="39" t="s">
        <v>257</v>
      </c>
      <c r="P947" s="39" t="s">
        <v>257</v>
      </c>
      <c r="Q947" s="39" t="s">
        <v>257</v>
      </c>
      <c r="R947" s="39" t="s">
        <v>257</v>
      </c>
      <c r="S947" s="39" t="s">
        <v>257</v>
      </c>
      <c r="T947" s="39" t="s">
        <v>257</v>
      </c>
      <c r="U947" s="39" t="s">
        <v>257</v>
      </c>
      <c r="V947" s="39" t="s">
        <v>257</v>
      </c>
      <c r="W947" s="39" t="s">
        <v>257</v>
      </c>
      <c r="X947" s="39" t="s">
        <v>257</v>
      </c>
      <c r="Y947" s="39" t="s">
        <v>257</v>
      </c>
      <c r="Z947" s="39">
        <v>0</v>
      </c>
    </row>
    <row r="948" spans="1:26" ht="14.25" customHeight="1">
      <c r="A948" s="40">
        <v>41791</v>
      </c>
      <c r="B948" s="39" t="s">
        <v>2330</v>
      </c>
      <c r="C948" s="39" t="s">
        <v>2408</v>
      </c>
      <c r="D948" s="39" t="s">
        <v>2403</v>
      </c>
      <c r="E948" s="39" t="s">
        <v>2420</v>
      </c>
      <c r="F948" s="39" t="s">
        <v>257</v>
      </c>
      <c r="G948" s="39" t="s">
        <v>257</v>
      </c>
      <c r="H948" s="39" t="s">
        <v>257</v>
      </c>
      <c r="I948" s="39" t="s">
        <v>257</v>
      </c>
      <c r="J948" s="39" t="s">
        <v>257</v>
      </c>
      <c r="K948" s="39" t="s">
        <v>257</v>
      </c>
      <c r="L948" s="39" t="s">
        <v>257</v>
      </c>
      <c r="M948" s="39" t="s">
        <v>257</v>
      </c>
      <c r="N948" s="39" t="s">
        <v>257</v>
      </c>
      <c r="O948" s="39" t="s">
        <v>257</v>
      </c>
      <c r="P948" s="39" t="s">
        <v>257</v>
      </c>
      <c r="Q948" s="39" t="s">
        <v>257</v>
      </c>
      <c r="R948" s="39" t="s">
        <v>257</v>
      </c>
      <c r="S948" s="39" t="s">
        <v>257</v>
      </c>
      <c r="T948" s="39" t="s">
        <v>257</v>
      </c>
      <c r="U948" s="39" t="s">
        <v>257</v>
      </c>
      <c r="V948" s="39" t="s">
        <v>257</v>
      </c>
      <c r="W948" s="39" t="s">
        <v>257</v>
      </c>
      <c r="X948" s="39" t="s">
        <v>257</v>
      </c>
      <c r="Y948" s="39" t="s">
        <v>257</v>
      </c>
      <c r="Z948" s="39">
        <v>0</v>
      </c>
    </row>
    <row r="949" spans="1:26" ht="14.25" customHeight="1">
      <c r="A949" s="40">
        <v>41791</v>
      </c>
      <c r="B949" s="39" t="s">
        <v>2330</v>
      </c>
      <c r="C949" s="39" t="s">
        <v>2408</v>
      </c>
      <c r="D949" s="39" t="s">
        <v>2403</v>
      </c>
      <c r="E949" s="39" t="s">
        <v>2421</v>
      </c>
      <c r="F949" s="39" t="s">
        <v>257</v>
      </c>
      <c r="G949" s="39" t="s">
        <v>257</v>
      </c>
      <c r="H949" s="39" t="s">
        <v>257</v>
      </c>
      <c r="I949" s="39" t="s">
        <v>257</v>
      </c>
      <c r="J949" s="39" t="s">
        <v>257</v>
      </c>
      <c r="K949" s="39" t="s">
        <v>257</v>
      </c>
      <c r="L949" s="39" t="s">
        <v>257</v>
      </c>
      <c r="M949" s="39" t="s">
        <v>257</v>
      </c>
      <c r="N949" s="39" t="s">
        <v>257</v>
      </c>
      <c r="O949" s="39" t="s">
        <v>257</v>
      </c>
      <c r="P949" s="39" t="s">
        <v>257</v>
      </c>
      <c r="Q949" s="39" t="s">
        <v>257</v>
      </c>
      <c r="R949" s="39" t="s">
        <v>257</v>
      </c>
      <c r="S949" s="39" t="s">
        <v>257</v>
      </c>
      <c r="T949" s="39" t="s">
        <v>257</v>
      </c>
      <c r="U949" s="39" t="s">
        <v>257</v>
      </c>
      <c r="V949" s="39" t="s">
        <v>257</v>
      </c>
      <c r="W949" s="39" t="s">
        <v>257</v>
      </c>
      <c r="X949" s="39" t="s">
        <v>257</v>
      </c>
      <c r="Y949" s="39" t="s">
        <v>257</v>
      </c>
      <c r="Z949" s="39">
        <v>0</v>
      </c>
    </row>
    <row r="950" spans="1:26" ht="14.25" customHeight="1">
      <c r="A950" s="40">
        <v>41791</v>
      </c>
      <c r="B950" s="39" t="s">
        <v>2330</v>
      </c>
      <c r="C950" s="39" t="s">
        <v>2408</v>
      </c>
      <c r="D950" s="39" t="s">
        <v>2403</v>
      </c>
      <c r="E950" s="39" t="s">
        <v>2422</v>
      </c>
      <c r="F950" s="39" t="s">
        <v>257</v>
      </c>
      <c r="G950" s="39" t="s">
        <v>257</v>
      </c>
      <c r="H950" s="39" t="s">
        <v>257</v>
      </c>
      <c r="I950" s="39" t="s">
        <v>257</v>
      </c>
      <c r="J950" s="39" t="s">
        <v>257</v>
      </c>
      <c r="K950" s="39" t="s">
        <v>257</v>
      </c>
      <c r="L950" s="39" t="s">
        <v>257</v>
      </c>
      <c r="M950" s="39" t="s">
        <v>257</v>
      </c>
      <c r="N950" s="39" t="s">
        <v>257</v>
      </c>
      <c r="O950" s="39" t="s">
        <v>257</v>
      </c>
      <c r="P950" s="39" t="s">
        <v>257</v>
      </c>
      <c r="Q950" s="39" t="s">
        <v>257</v>
      </c>
      <c r="R950" s="39" t="s">
        <v>257</v>
      </c>
      <c r="S950" s="39" t="s">
        <v>257</v>
      </c>
      <c r="T950" s="39" t="s">
        <v>257</v>
      </c>
      <c r="U950" s="39" t="s">
        <v>257</v>
      </c>
      <c r="V950" s="39" t="s">
        <v>257</v>
      </c>
      <c r="W950" s="39" t="s">
        <v>257</v>
      </c>
      <c r="X950" s="39" t="s">
        <v>257</v>
      </c>
      <c r="Y950" s="39" t="s">
        <v>257</v>
      </c>
      <c r="Z950" s="39">
        <v>0</v>
      </c>
    </row>
    <row r="951" spans="1:26" ht="14.25" customHeight="1">
      <c r="A951" s="40">
        <v>41791</v>
      </c>
      <c r="B951" s="39" t="s">
        <v>2330</v>
      </c>
      <c r="C951" s="39" t="s">
        <v>2409</v>
      </c>
      <c r="D951" s="39" t="s">
        <v>2403</v>
      </c>
      <c r="E951" s="39" t="s">
        <v>1550</v>
      </c>
      <c r="F951" s="39">
        <v>2</v>
      </c>
      <c r="G951" s="39">
        <v>1</v>
      </c>
      <c r="H951" s="39">
        <v>1</v>
      </c>
      <c r="I951" s="39" t="s">
        <v>257</v>
      </c>
      <c r="J951" s="39" t="s">
        <v>257</v>
      </c>
      <c r="K951" s="39" t="s">
        <v>257</v>
      </c>
      <c r="L951" s="39" t="s">
        <v>257</v>
      </c>
      <c r="M951" s="39" t="s">
        <v>257</v>
      </c>
      <c r="N951" s="39" t="s">
        <v>257</v>
      </c>
      <c r="O951" s="39" t="s">
        <v>257</v>
      </c>
      <c r="P951" s="39" t="s">
        <v>257</v>
      </c>
      <c r="Q951" s="39" t="s">
        <v>257</v>
      </c>
      <c r="R951" s="39" t="s">
        <v>257</v>
      </c>
      <c r="S951" s="39" t="s">
        <v>257</v>
      </c>
      <c r="T951" s="39" t="s">
        <v>257</v>
      </c>
      <c r="U951" s="39" t="s">
        <v>257</v>
      </c>
      <c r="V951" s="39" t="s">
        <v>257</v>
      </c>
      <c r="W951" s="39" t="s">
        <v>257</v>
      </c>
      <c r="X951" s="39" t="s">
        <v>257</v>
      </c>
      <c r="Y951" s="39" t="s">
        <v>257</v>
      </c>
      <c r="Z951" s="39">
        <v>0</v>
      </c>
    </row>
    <row r="952" spans="1:26" ht="14.25" customHeight="1">
      <c r="A952" s="40">
        <v>41791</v>
      </c>
      <c r="B952" s="39" t="s">
        <v>2330</v>
      </c>
      <c r="C952" s="39" t="s">
        <v>2409</v>
      </c>
      <c r="D952" s="39" t="s">
        <v>2403</v>
      </c>
      <c r="E952" s="39" t="s">
        <v>2420</v>
      </c>
      <c r="F952" s="39">
        <v>9</v>
      </c>
      <c r="G952" s="39">
        <v>3</v>
      </c>
      <c r="H952" s="39">
        <v>6</v>
      </c>
      <c r="I952" s="39" t="s">
        <v>257</v>
      </c>
      <c r="J952" s="39" t="s">
        <v>257</v>
      </c>
      <c r="K952" s="39" t="s">
        <v>257</v>
      </c>
      <c r="L952" s="39" t="s">
        <v>257</v>
      </c>
      <c r="M952" s="39" t="s">
        <v>257</v>
      </c>
      <c r="N952" s="39" t="s">
        <v>257</v>
      </c>
      <c r="O952" s="39" t="s">
        <v>257</v>
      </c>
      <c r="P952" s="39" t="s">
        <v>257</v>
      </c>
      <c r="Q952" s="39" t="s">
        <v>257</v>
      </c>
      <c r="R952" s="39" t="s">
        <v>257</v>
      </c>
      <c r="S952" s="39" t="s">
        <v>257</v>
      </c>
      <c r="T952" s="39" t="s">
        <v>257</v>
      </c>
      <c r="U952" s="39" t="s">
        <v>257</v>
      </c>
      <c r="V952" s="39" t="s">
        <v>257</v>
      </c>
      <c r="W952" s="39" t="s">
        <v>257</v>
      </c>
      <c r="X952" s="39" t="s">
        <v>257</v>
      </c>
      <c r="Y952" s="39" t="s">
        <v>257</v>
      </c>
      <c r="Z952" s="39">
        <v>0</v>
      </c>
    </row>
    <row r="953" spans="1:26" ht="14.25" customHeight="1">
      <c r="A953" s="40">
        <v>41791</v>
      </c>
      <c r="B953" s="39" t="s">
        <v>2330</v>
      </c>
      <c r="C953" s="39" t="s">
        <v>2409</v>
      </c>
      <c r="D953" s="39" t="s">
        <v>2403</v>
      </c>
      <c r="E953" s="39" t="s">
        <v>2421</v>
      </c>
      <c r="F953" s="39">
        <v>4</v>
      </c>
      <c r="G953" s="39">
        <v>2</v>
      </c>
      <c r="H953" s="39">
        <v>2</v>
      </c>
      <c r="I953" s="39" t="s">
        <v>257</v>
      </c>
      <c r="J953" s="39" t="s">
        <v>257</v>
      </c>
      <c r="K953" s="39" t="s">
        <v>257</v>
      </c>
      <c r="L953" s="39" t="s">
        <v>257</v>
      </c>
      <c r="M953" s="39" t="s">
        <v>257</v>
      </c>
      <c r="N953" s="39" t="s">
        <v>257</v>
      </c>
      <c r="O953" s="39" t="s">
        <v>257</v>
      </c>
      <c r="P953" s="39" t="s">
        <v>257</v>
      </c>
      <c r="Q953" s="39" t="s">
        <v>257</v>
      </c>
      <c r="R953" s="39" t="s">
        <v>257</v>
      </c>
      <c r="S953" s="39" t="s">
        <v>257</v>
      </c>
      <c r="T953" s="39" t="s">
        <v>257</v>
      </c>
      <c r="U953" s="39" t="s">
        <v>257</v>
      </c>
      <c r="V953" s="39" t="s">
        <v>257</v>
      </c>
      <c r="W953" s="39" t="s">
        <v>257</v>
      </c>
      <c r="X953" s="39" t="s">
        <v>257</v>
      </c>
      <c r="Y953" s="39" t="s">
        <v>257</v>
      </c>
      <c r="Z953" s="39">
        <v>0</v>
      </c>
    </row>
    <row r="954" spans="1:26" ht="14.25" customHeight="1">
      <c r="A954" s="40">
        <v>41791</v>
      </c>
      <c r="B954" s="39" t="s">
        <v>2330</v>
      </c>
      <c r="C954" s="39" t="s">
        <v>2409</v>
      </c>
      <c r="D954" s="39" t="s">
        <v>2403</v>
      </c>
      <c r="E954" s="39" t="s">
        <v>2422</v>
      </c>
      <c r="F954" s="39">
        <v>5</v>
      </c>
      <c r="G954" s="39">
        <v>1</v>
      </c>
      <c r="H954" s="39">
        <v>4</v>
      </c>
      <c r="I954" s="39" t="s">
        <v>257</v>
      </c>
      <c r="J954" s="39" t="s">
        <v>257</v>
      </c>
      <c r="K954" s="39" t="s">
        <v>257</v>
      </c>
      <c r="L954" s="39" t="s">
        <v>257</v>
      </c>
      <c r="M954" s="39" t="s">
        <v>257</v>
      </c>
      <c r="N954" s="39" t="s">
        <v>257</v>
      </c>
      <c r="O954" s="39" t="s">
        <v>257</v>
      </c>
      <c r="P954" s="39" t="s">
        <v>257</v>
      </c>
      <c r="Q954" s="39" t="s">
        <v>257</v>
      </c>
      <c r="R954" s="39" t="s">
        <v>257</v>
      </c>
      <c r="S954" s="39" t="s">
        <v>257</v>
      </c>
      <c r="T954" s="39" t="s">
        <v>257</v>
      </c>
      <c r="U954" s="39" t="s">
        <v>257</v>
      </c>
      <c r="V954" s="39" t="s">
        <v>257</v>
      </c>
      <c r="W954" s="39" t="s">
        <v>257</v>
      </c>
      <c r="X954" s="39" t="s">
        <v>257</v>
      </c>
      <c r="Y954" s="39" t="s">
        <v>257</v>
      </c>
      <c r="Z954" s="39">
        <v>0</v>
      </c>
    </row>
    <row r="955" spans="1:26" ht="14.25" customHeight="1">
      <c r="A955" s="40">
        <v>41791</v>
      </c>
      <c r="B955" s="39" t="s">
        <v>2330</v>
      </c>
      <c r="C955" s="39" t="s">
        <v>2409</v>
      </c>
      <c r="D955" s="39" t="s">
        <v>2410</v>
      </c>
      <c r="E955" s="39" t="s">
        <v>1550</v>
      </c>
      <c r="F955" s="39">
        <v>2</v>
      </c>
      <c r="G955" s="39">
        <v>1</v>
      </c>
      <c r="H955" s="39">
        <v>1</v>
      </c>
      <c r="I955" s="39" t="s">
        <v>257</v>
      </c>
      <c r="J955" s="39" t="s">
        <v>257</v>
      </c>
      <c r="K955" s="39" t="s">
        <v>257</v>
      </c>
      <c r="L955" s="39" t="s">
        <v>257</v>
      </c>
      <c r="M955" s="39" t="s">
        <v>257</v>
      </c>
      <c r="N955" s="39" t="s">
        <v>257</v>
      </c>
      <c r="O955" s="39" t="s">
        <v>257</v>
      </c>
      <c r="P955" s="39" t="s">
        <v>257</v>
      </c>
      <c r="Q955" s="39" t="s">
        <v>257</v>
      </c>
      <c r="R955" s="39" t="s">
        <v>257</v>
      </c>
      <c r="S955" s="39" t="s">
        <v>257</v>
      </c>
      <c r="T955" s="39" t="s">
        <v>257</v>
      </c>
      <c r="U955" s="39" t="s">
        <v>257</v>
      </c>
      <c r="V955" s="39" t="s">
        <v>257</v>
      </c>
      <c r="W955" s="39" t="s">
        <v>257</v>
      </c>
      <c r="X955" s="39" t="s">
        <v>257</v>
      </c>
      <c r="Y955" s="39" t="s">
        <v>257</v>
      </c>
      <c r="Z955" s="39">
        <v>0</v>
      </c>
    </row>
    <row r="956" spans="1:26" ht="14.25" customHeight="1">
      <c r="A956" s="40">
        <v>41791</v>
      </c>
      <c r="B956" s="39" t="s">
        <v>2330</v>
      </c>
      <c r="C956" s="39" t="s">
        <v>2409</v>
      </c>
      <c r="D956" s="39" t="s">
        <v>2410</v>
      </c>
      <c r="E956" s="39" t="s">
        <v>2420</v>
      </c>
      <c r="F956" s="39">
        <v>9</v>
      </c>
      <c r="G956" s="39">
        <v>3</v>
      </c>
      <c r="H956" s="39">
        <v>6</v>
      </c>
      <c r="I956" s="39" t="s">
        <v>257</v>
      </c>
      <c r="J956" s="39" t="s">
        <v>257</v>
      </c>
      <c r="K956" s="39" t="s">
        <v>257</v>
      </c>
      <c r="L956" s="39" t="s">
        <v>257</v>
      </c>
      <c r="M956" s="39" t="s">
        <v>257</v>
      </c>
      <c r="N956" s="39" t="s">
        <v>257</v>
      </c>
      <c r="O956" s="39" t="s">
        <v>257</v>
      </c>
      <c r="P956" s="39" t="s">
        <v>257</v>
      </c>
      <c r="Q956" s="39" t="s">
        <v>257</v>
      </c>
      <c r="R956" s="39" t="s">
        <v>257</v>
      </c>
      <c r="S956" s="39" t="s">
        <v>257</v>
      </c>
      <c r="T956" s="39" t="s">
        <v>257</v>
      </c>
      <c r="U956" s="39" t="s">
        <v>257</v>
      </c>
      <c r="V956" s="39" t="s">
        <v>257</v>
      </c>
      <c r="W956" s="39" t="s">
        <v>257</v>
      </c>
      <c r="X956" s="39" t="s">
        <v>257</v>
      </c>
      <c r="Y956" s="39" t="s">
        <v>257</v>
      </c>
      <c r="Z956" s="39">
        <v>0</v>
      </c>
    </row>
    <row r="957" spans="1:26" ht="14.25" customHeight="1">
      <c r="A957" s="40">
        <v>41791</v>
      </c>
      <c r="B957" s="39" t="s">
        <v>2330</v>
      </c>
      <c r="C957" s="39" t="s">
        <v>2409</v>
      </c>
      <c r="D957" s="39" t="s">
        <v>2410</v>
      </c>
      <c r="E957" s="39" t="s">
        <v>2421</v>
      </c>
      <c r="F957" s="39">
        <v>4</v>
      </c>
      <c r="G957" s="39">
        <v>2</v>
      </c>
      <c r="H957" s="39">
        <v>2</v>
      </c>
      <c r="I957" s="39" t="s">
        <v>257</v>
      </c>
      <c r="J957" s="39" t="s">
        <v>257</v>
      </c>
      <c r="K957" s="39" t="s">
        <v>257</v>
      </c>
      <c r="L957" s="39" t="s">
        <v>257</v>
      </c>
      <c r="M957" s="39" t="s">
        <v>257</v>
      </c>
      <c r="N957" s="39" t="s">
        <v>257</v>
      </c>
      <c r="O957" s="39" t="s">
        <v>257</v>
      </c>
      <c r="P957" s="39" t="s">
        <v>257</v>
      </c>
      <c r="Q957" s="39" t="s">
        <v>257</v>
      </c>
      <c r="R957" s="39" t="s">
        <v>257</v>
      </c>
      <c r="S957" s="39" t="s">
        <v>257</v>
      </c>
      <c r="T957" s="39" t="s">
        <v>257</v>
      </c>
      <c r="U957" s="39" t="s">
        <v>257</v>
      </c>
      <c r="V957" s="39" t="s">
        <v>257</v>
      </c>
      <c r="W957" s="39" t="s">
        <v>257</v>
      </c>
      <c r="X957" s="39" t="s">
        <v>257</v>
      </c>
      <c r="Y957" s="39" t="s">
        <v>257</v>
      </c>
      <c r="Z957" s="39">
        <v>0</v>
      </c>
    </row>
    <row r="958" spans="1:26" ht="14.25" customHeight="1">
      <c r="A958" s="40">
        <v>41791</v>
      </c>
      <c r="B958" s="39" t="s">
        <v>2330</v>
      </c>
      <c r="C958" s="39" t="s">
        <v>2409</v>
      </c>
      <c r="D958" s="39" t="s">
        <v>2410</v>
      </c>
      <c r="E958" s="39" t="s">
        <v>2422</v>
      </c>
      <c r="F958" s="39">
        <v>5</v>
      </c>
      <c r="G958" s="39">
        <v>1</v>
      </c>
      <c r="H958" s="39">
        <v>4</v>
      </c>
      <c r="I958" s="39" t="s">
        <v>257</v>
      </c>
      <c r="J958" s="39" t="s">
        <v>257</v>
      </c>
      <c r="K958" s="39" t="s">
        <v>257</v>
      </c>
      <c r="L958" s="39" t="s">
        <v>257</v>
      </c>
      <c r="M958" s="39" t="s">
        <v>257</v>
      </c>
      <c r="N958" s="39" t="s">
        <v>257</v>
      </c>
      <c r="O958" s="39" t="s">
        <v>257</v>
      </c>
      <c r="P958" s="39" t="s">
        <v>257</v>
      </c>
      <c r="Q958" s="39" t="s">
        <v>257</v>
      </c>
      <c r="R958" s="39" t="s">
        <v>257</v>
      </c>
      <c r="S958" s="39" t="s">
        <v>257</v>
      </c>
      <c r="T958" s="39" t="s">
        <v>257</v>
      </c>
      <c r="U958" s="39" t="s">
        <v>257</v>
      </c>
      <c r="V958" s="39" t="s">
        <v>257</v>
      </c>
      <c r="W958" s="39" t="s">
        <v>257</v>
      </c>
      <c r="X958" s="39" t="s">
        <v>257</v>
      </c>
      <c r="Y958" s="39" t="s">
        <v>257</v>
      </c>
      <c r="Z958" s="39">
        <v>0</v>
      </c>
    </row>
    <row r="959" spans="1:26" ht="14.25" customHeight="1">
      <c r="A959" s="40">
        <v>41791</v>
      </c>
      <c r="B959" s="39" t="s">
        <v>2330</v>
      </c>
      <c r="C959" s="39" t="s">
        <v>2409</v>
      </c>
      <c r="D959" s="39" t="s">
        <v>2411</v>
      </c>
      <c r="E959" s="39" t="s">
        <v>1550</v>
      </c>
      <c r="F959" s="39" t="s">
        <v>257</v>
      </c>
      <c r="G959" s="39" t="s">
        <v>257</v>
      </c>
      <c r="H959" s="39" t="s">
        <v>257</v>
      </c>
      <c r="I959" s="39" t="s">
        <v>257</v>
      </c>
      <c r="J959" s="39" t="s">
        <v>257</v>
      </c>
      <c r="K959" s="39" t="s">
        <v>257</v>
      </c>
      <c r="L959" s="39" t="s">
        <v>257</v>
      </c>
      <c r="M959" s="39" t="s">
        <v>257</v>
      </c>
      <c r="N959" s="39" t="s">
        <v>257</v>
      </c>
      <c r="O959" s="39" t="s">
        <v>257</v>
      </c>
      <c r="P959" s="39" t="s">
        <v>257</v>
      </c>
      <c r="Q959" s="39" t="s">
        <v>257</v>
      </c>
      <c r="R959" s="39" t="s">
        <v>257</v>
      </c>
      <c r="S959" s="39" t="s">
        <v>257</v>
      </c>
      <c r="T959" s="39" t="s">
        <v>257</v>
      </c>
      <c r="U959" s="39" t="s">
        <v>257</v>
      </c>
      <c r="V959" s="39" t="s">
        <v>257</v>
      </c>
      <c r="W959" s="39" t="s">
        <v>257</v>
      </c>
      <c r="X959" s="39" t="s">
        <v>257</v>
      </c>
      <c r="Y959" s="39" t="s">
        <v>257</v>
      </c>
      <c r="Z959" s="39">
        <v>0</v>
      </c>
    </row>
    <row r="960" spans="1:26" ht="14.25" customHeight="1">
      <c r="A960" s="40">
        <v>41791</v>
      </c>
      <c r="B960" s="39" t="s">
        <v>2330</v>
      </c>
      <c r="C960" s="39" t="s">
        <v>2409</v>
      </c>
      <c r="D960" s="39" t="s">
        <v>2411</v>
      </c>
      <c r="E960" s="39" t="s">
        <v>2420</v>
      </c>
      <c r="F960" s="39" t="s">
        <v>257</v>
      </c>
      <c r="G960" s="39" t="s">
        <v>257</v>
      </c>
      <c r="H960" s="39" t="s">
        <v>257</v>
      </c>
      <c r="I960" s="39" t="s">
        <v>257</v>
      </c>
      <c r="J960" s="39" t="s">
        <v>257</v>
      </c>
      <c r="K960" s="39" t="s">
        <v>257</v>
      </c>
      <c r="L960" s="39" t="s">
        <v>257</v>
      </c>
      <c r="M960" s="39" t="s">
        <v>257</v>
      </c>
      <c r="N960" s="39" t="s">
        <v>257</v>
      </c>
      <c r="O960" s="39" t="s">
        <v>257</v>
      </c>
      <c r="P960" s="39" t="s">
        <v>257</v>
      </c>
      <c r="Q960" s="39" t="s">
        <v>257</v>
      </c>
      <c r="R960" s="39" t="s">
        <v>257</v>
      </c>
      <c r="S960" s="39" t="s">
        <v>257</v>
      </c>
      <c r="T960" s="39" t="s">
        <v>257</v>
      </c>
      <c r="U960" s="39" t="s">
        <v>257</v>
      </c>
      <c r="V960" s="39" t="s">
        <v>257</v>
      </c>
      <c r="W960" s="39" t="s">
        <v>257</v>
      </c>
      <c r="X960" s="39" t="s">
        <v>257</v>
      </c>
      <c r="Y960" s="39" t="s">
        <v>257</v>
      </c>
      <c r="Z960" s="39">
        <v>0</v>
      </c>
    </row>
    <row r="961" spans="1:26" ht="14.25" customHeight="1">
      <c r="A961" s="40">
        <v>41791</v>
      </c>
      <c r="B961" s="39" t="s">
        <v>2330</v>
      </c>
      <c r="C961" s="39" t="s">
        <v>2409</v>
      </c>
      <c r="D961" s="39" t="s">
        <v>2411</v>
      </c>
      <c r="E961" s="39" t="s">
        <v>2421</v>
      </c>
      <c r="F961" s="39" t="s">
        <v>257</v>
      </c>
      <c r="G961" s="39" t="s">
        <v>257</v>
      </c>
      <c r="H961" s="39" t="s">
        <v>257</v>
      </c>
      <c r="I961" s="39" t="s">
        <v>257</v>
      </c>
      <c r="J961" s="39" t="s">
        <v>257</v>
      </c>
      <c r="K961" s="39" t="s">
        <v>257</v>
      </c>
      <c r="L961" s="39" t="s">
        <v>257</v>
      </c>
      <c r="M961" s="39" t="s">
        <v>257</v>
      </c>
      <c r="N961" s="39" t="s">
        <v>257</v>
      </c>
      <c r="O961" s="39" t="s">
        <v>257</v>
      </c>
      <c r="P961" s="39" t="s">
        <v>257</v>
      </c>
      <c r="Q961" s="39" t="s">
        <v>257</v>
      </c>
      <c r="R961" s="39" t="s">
        <v>257</v>
      </c>
      <c r="S961" s="39" t="s">
        <v>257</v>
      </c>
      <c r="T961" s="39" t="s">
        <v>257</v>
      </c>
      <c r="U961" s="39" t="s">
        <v>257</v>
      </c>
      <c r="V961" s="39" t="s">
        <v>257</v>
      </c>
      <c r="W961" s="39" t="s">
        <v>257</v>
      </c>
      <c r="X961" s="39" t="s">
        <v>257</v>
      </c>
      <c r="Y961" s="39" t="s">
        <v>257</v>
      </c>
      <c r="Z961" s="39">
        <v>0</v>
      </c>
    </row>
    <row r="962" spans="1:26" ht="14.25" customHeight="1">
      <c r="A962" s="40">
        <v>41791</v>
      </c>
      <c r="B962" s="39" t="s">
        <v>2330</v>
      </c>
      <c r="C962" s="39" t="s">
        <v>2409</v>
      </c>
      <c r="D962" s="39" t="s">
        <v>2411</v>
      </c>
      <c r="E962" s="39" t="s">
        <v>2422</v>
      </c>
      <c r="F962" s="39" t="s">
        <v>257</v>
      </c>
      <c r="G962" s="39" t="s">
        <v>257</v>
      </c>
      <c r="H962" s="39" t="s">
        <v>257</v>
      </c>
      <c r="I962" s="39" t="s">
        <v>257</v>
      </c>
      <c r="J962" s="39" t="s">
        <v>257</v>
      </c>
      <c r="K962" s="39" t="s">
        <v>257</v>
      </c>
      <c r="L962" s="39" t="s">
        <v>257</v>
      </c>
      <c r="M962" s="39" t="s">
        <v>257</v>
      </c>
      <c r="N962" s="39" t="s">
        <v>257</v>
      </c>
      <c r="O962" s="39" t="s">
        <v>257</v>
      </c>
      <c r="P962" s="39" t="s">
        <v>257</v>
      </c>
      <c r="Q962" s="39" t="s">
        <v>257</v>
      </c>
      <c r="R962" s="39" t="s">
        <v>257</v>
      </c>
      <c r="S962" s="39" t="s">
        <v>257</v>
      </c>
      <c r="T962" s="39" t="s">
        <v>257</v>
      </c>
      <c r="U962" s="39" t="s">
        <v>257</v>
      </c>
      <c r="V962" s="39" t="s">
        <v>257</v>
      </c>
      <c r="W962" s="39" t="s">
        <v>257</v>
      </c>
      <c r="X962" s="39" t="s">
        <v>257</v>
      </c>
      <c r="Y962" s="39" t="s">
        <v>257</v>
      </c>
      <c r="Z962" s="39">
        <v>0</v>
      </c>
    </row>
    <row r="963" spans="1:26" ht="14.25" customHeight="1">
      <c r="A963" s="40">
        <v>41791</v>
      </c>
      <c r="B963" s="39" t="s">
        <v>2330</v>
      </c>
      <c r="C963" s="39" t="s">
        <v>1523</v>
      </c>
      <c r="D963" s="39" t="s">
        <v>2403</v>
      </c>
      <c r="E963" s="39" t="s">
        <v>1550</v>
      </c>
      <c r="F963" s="39" t="s">
        <v>257</v>
      </c>
      <c r="G963" s="39" t="s">
        <v>257</v>
      </c>
      <c r="H963" s="39" t="s">
        <v>257</v>
      </c>
      <c r="I963" s="39" t="s">
        <v>257</v>
      </c>
      <c r="J963" s="39" t="s">
        <v>257</v>
      </c>
      <c r="K963" s="39" t="s">
        <v>257</v>
      </c>
      <c r="L963" s="39" t="s">
        <v>257</v>
      </c>
      <c r="M963" s="39" t="s">
        <v>257</v>
      </c>
      <c r="N963" s="39" t="s">
        <v>257</v>
      </c>
      <c r="O963" s="39" t="s">
        <v>257</v>
      </c>
      <c r="P963" s="39" t="s">
        <v>257</v>
      </c>
      <c r="Q963" s="39" t="s">
        <v>257</v>
      </c>
      <c r="R963" s="39" t="s">
        <v>257</v>
      </c>
      <c r="S963" s="39" t="s">
        <v>257</v>
      </c>
      <c r="T963" s="39" t="s">
        <v>257</v>
      </c>
      <c r="U963" s="39" t="s">
        <v>257</v>
      </c>
      <c r="V963" s="39" t="s">
        <v>257</v>
      </c>
      <c r="W963" s="39" t="s">
        <v>257</v>
      </c>
      <c r="X963" s="39" t="s">
        <v>257</v>
      </c>
      <c r="Y963" s="39" t="s">
        <v>257</v>
      </c>
      <c r="Z963" s="39">
        <v>0</v>
      </c>
    </row>
    <row r="964" spans="1:26" ht="14.25" customHeight="1">
      <c r="A964" s="40">
        <v>41791</v>
      </c>
      <c r="B964" s="39" t="s">
        <v>2330</v>
      </c>
      <c r="C964" s="39" t="s">
        <v>1523</v>
      </c>
      <c r="D964" s="39" t="s">
        <v>2403</v>
      </c>
      <c r="E964" s="39" t="s">
        <v>2420</v>
      </c>
      <c r="F964" s="39" t="s">
        <v>257</v>
      </c>
      <c r="G964" s="39" t="s">
        <v>257</v>
      </c>
      <c r="H964" s="39" t="s">
        <v>257</v>
      </c>
      <c r="I964" s="39" t="s">
        <v>257</v>
      </c>
      <c r="J964" s="39" t="s">
        <v>257</v>
      </c>
      <c r="K964" s="39" t="s">
        <v>257</v>
      </c>
      <c r="L964" s="39" t="s">
        <v>257</v>
      </c>
      <c r="M964" s="39" t="s">
        <v>257</v>
      </c>
      <c r="N964" s="39" t="s">
        <v>257</v>
      </c>
      <c r="O964" s="39" t="s">
        <v>257</v>
      </c>
      <c r="P964" s="39" t="s">
        <v>257</v>
      </c>
      <c r="Q964" s="39" t="s">
        <v>257</v>
      </c>
      <c r="R964" s="39" t="s">
        <v>257</v>
      </c>
      <c r="S964" s="39" t="s">
        <v>257</v>
      </c>
      <c r="T964" s="39" t="s">
        <v>257</v>
      </c>
      <c r="U964" s="39" t="s">
        <v>257</v>
      </c>
      <c r="V964" s="39" t="s">
        <v>257</v>
      </c>
      <c r="W964" s="39" t="s">
        <v>257</v>
      </c>
      <c r="X964" s="39" t="s">
        <v>257</v>
      </c>
      <c r="Y964" s="39" t="s">
        <v>257</v>
      </c>
      <c r="Z964" s="39">
        <v>0</v>
      </c>
    </row>
    <row r="965" spans="1:26" ht="14.25" customHeight="1">
      <c r="A965" s="40">
        <v>41791</v>
      </c>
      <c r="B965" s="39" t="s">
        <v>2330</v>
      </c>
      <c r="C965" s="39" t="s">
        <v>1523</v>
      </c>
      <c r="D965" s="39" t="s">
        <v>2403</v>
      </c>
      <c r="E965" s="39" t="s">
        <v>2421</v>
      </c>
      <c r="F965" s="39" t="s">
        <v>257</v>
      </c>
      <c r="G965" s="39" t="s">
        <v>257</v>
      </c>
      <c r="H965" s="39" t="s">
        <v>257</v>
      </c>
      <c r="I965" s="39" t="s">
        <v>257</v>
      </c>
      <c r="J965" s="39" t="s">
        <v>257</v>
      </c>
      <c r="K965" s="39" t="s">
        <v>257</v>
      </c>
      <c r="L965" s="39" t="s">
        <v>257</v>
      </c>
      <c r="M965" s="39" t="s">
        <v>257</v>
      </c>
      <c r="N965" s="39" t="s">
        <v>257</v>
      </c>
      <c r="O965" s="39" t="s">
        <v>257</v>
      </c>
      <c r="P965" s="39" t="s">
        <v>257</v>
      </c>
      <c r="Q965" s="39" t="s">
        <v>257</v>
      </c>
      <c r="R965" s="39" t="s">
        <v>257</v>
      </c>
      <c r="S965" s="39" t="s">
        <v>257</v>
      </c>
      <c r="T965" s="39" t="s">
        <v>257</v>
      </c>
      <c r="U965" s="39" t="s">
        <v>257</v>
      </c>
      <c r="V965" s="39" t="s">
        <v>257</v>
      </c>
      <c r="W965" s="39" t="s">
        <v>257</v>
      </c>
      <c r="X965" s="39" t="s">
        <v>257</v>
      </c>
      <c r="Y965" s="39" t="s">
        <v>257</v>
      </c>
      <c r="Z965" s="39">
        <v>0</v>
      </c>
    </row>
    <row r="966" spans="1:26" ht="14.25" customHeight="1">
      <c r="A966" s="40">
        <v>41791</v>
      </c>
      <c r="B966" s="39" t="s">
        <v>2330</v>
      </c>
      <c r="C966" s="39" t="s">
        <v>1523</v>
      </c>
      <c r="D966" s="39" t="s">
        <v>2403</v>
      </c>
      <c r="E966" s="39" t="s">
        <v>2422</v>
      </c>
      <c r="F966" s="39" t="s">
        <v>257</v>
      </c>
      <c r="G966" s="39" t="s">
        <v>257</v>
      </c>
      <c r="H966" s="39" t="s">
        <v>257</v>
      </c>
      <c r="I966" s="39" t="s">
        <v>257</v>
      </c>
      <c r="J966" s="39" t="s">
        <v>257</v>
      </c>
      <c r="K966" s="39" t="s">
        <v>257</v>
      </c>
      <c r="L966" s="39" t="s">
        <v>257</v>
      </c>
      <c r="M966" s="39" t="s">
        <v>257</v>
      </c>
      <c r="N966" s="39" t="s">
        <v>257</v>
      </c>
      <c r="O966" s="39" t="s">
        <v>257</v>
      </c>
      <c r="P966" s="39" t="s">
        <v>257</v>
      </c>
      <c r="Q966" s="39" t="s">
        <v>257</v>
      </c>
      <c r="R966" s="39" t="s">
        <v>257</v>
      </c>
      <c r="S966" s="39" t="s">
        <v>257</v>
      </c>
      <c r="T966" s="39" t="s">
        <v>257</v>
      </c>
      <c r="U966" s="39" t="s">
        <v>257</v>
      </c>
      <c r="V966" s="39" t="s">
        <v>257</v>
      </c>
      <c r="W966" s="39" t="s">
        <v>257</v>
      </c>
      <c r="X966" s="39" t="s">
        <v>257</v>
      </c>
      <c r="Y966" s="39" t="s">
        <v>257</v>
      </c>
      <c r="Z966" s="39">
        <v>0</v>
      </c>
    </row>
    <row r="967" spans="1:26">
      <c r="A967" s="40">
        <v>41791</v>
      </c>
      <c r="B967" s="39" t="s">
        <v>2328</v>
      </c>
      <c r="C967" s="39" t="s">
        <v>2407</v>
      </c>
      <c r="D967" s="39" t="s">
        <v>2403</v>
      </c>
      <c r="E967" s="39" t="s">
        <v>1550</v>
      </c>
      <c r="F967" s="39" t="s">
        <v>257</v>
      </c>
      <c r="G967" s="39" t="s">
        <v>257</v>
      </c>
      <c r="H967" s="39" t="s">
        <v>257</v>
      </c>
      <c r="I967" s="39" t="s">
        <v>257</v>
      </c>
      <c r="J967" s="39" t="s">
        <v>257</v>
      </c>
      <c r="K967" s="39" t="s">
        <v>257</v>
      </c>
      <c r="L967" s="39" t="s">
        <v>257</v>
      </c>
      <c r="M967" s="39" t="s">
        <v>257</v>
      </c>
      <c r="N967" s="39" t="s">
        <v>257</v>
      </c>
      <c r="O967" s="39" t="s">
        <v>257</v>
      </c>
      <c r="P967" s="39" t="s">
        <v>257</v>
      </c>
      <c r="Q967" s="39" t="s">
        <v>257</v>
      </c>
      <c r="R967" s="39" t="s">
        <v>257</v>
      </c>
      <c r="S967" s="39" t="s">
        <v>257</v>
      </c>
      <c r="T967" s="39" t="s">
        <v>257</v>
      </c>
      <c r="U967" s="39" t="s">
        <v>257</v>
      </c>
      <c r="V967" s="39" t="s">
        <v>257</v>
      </c>
      <c r="W967" s="39" t="s">
        <v>257</v>
      </c>
      <c r="X967" s="39" t="s">
        <v>257</v>
      </c>
      <c r="Y967" s="39" t="s">
        <v>257</v>
      </c>
      <c r="Z967" s="39">
        <v>0</v>
      </c>
    </row>
    <row r="968" spans="1:26">
      <c r="A968" s="40">
        <v>41791</v>
      </c>
      <c r="B968" s="39" t="s">
        <v>2328</v>
      </c>
      <c r="C968" s="39" t="s">
        <v>2407</v>
      </c>
      <c r="D968" s="39" t="s">
        <v>2403</v>
      </c>
      <c r="E968" s="39" t="s">
        <v>2420</v>
      </c>
      <c r="F968" s="39" t="s">
        <v>257</v>
      </c>
      <c r="G968" s="39" t="s">
        <v>257</v>
      </c>
      <c r="H968" s="39" t="s">
        <v>257</v>
      </c>
      <c r="I968" s="39" t="s">
        <v>257</v>
      </c>
      <c r="J968" s="39" t="s">
        <v>257</v>
      </c>
      <c r="K968" s="39" t="s">
        <v>257</v>
      </c>
      <c r="L968" s="39" t="s">
        <v>257</v>
      </c>
      <c r="M968" s="39" t="s">
        <v>257</v>
      </c>
      <c r="N968" s="39" t="s">
        <v>257</v>
      </c>
      <c r="O968" s="39" t="s">
        <v>257</v>
      </c>
      <c r="P968" s="39" t="s">
        <v>257</v>
      </c>
      <c r="Q968" s="39" t="s">
        <v>257</v>
      </c>
      <c r="R968" s="39" t="s">
        <v>257</v>
      </c>
      <c r="S968" s="39" t="s">
        <v>257</v>
      </c>
      <c r="T968" s="39" t="s">
        <v>257</v>
      </c>
      <c r="U968" s="39" t="s">
        <v>257</v>
      </c>
      <c r="V968" s="39" t="s">
        <v>257</v>
      </c>
      <c r="W968" s="39" t="s">
        <v>257</v>
      </c>
      <c r="X968" s="39" t="s">
        <v>257</v>
      </c>
      <c r="Y968" s="39" t="s">
        <v>257</v>
      </c>
      <c r="Z968" s="39">
        <v>0</v>
      </c>
    </row>
    <row r="969" spans="1:26">
      <c r="A969" s="40">
        <v>41791</v>
      </c>
      <c r="B969" s="39" t="s">
        <v>2328</v>
      </c>
      <c r="C969" s="39" t="s">
        <v>2407</v>
      </c>
      <c r="D969" s="39" t="s">
        <v>2403</v>
      </c>
      <c r="E969" s="39" t="s">
        <v>2421</v>
      </c>
      <c r="F969" s="39" t="s">
        <v>257</v>
      </c>
      <c r="G969" s="39" t="s">
        <v>257</v>
      </c>
      <c r="H969" s="39" t="s">
        <v>257</v>
      </c>
      <c r="I969" s="39" t="s">
        <v>257</v>
      </c>
      <c r="J969" s="39" t="s">
        <v>257</v>
      </c>
      <c r="K969" s="39" t="s">
        <v>257</v>
      </c>
      <c r="L969" s="39" t="s">
        <v>257</v>
      </c>
      <c r="M969" s="39" t="s">
        <v>257</v>
      </c>
      <c r="N969" s="39" t="s">
        <v>257</v>
      </c>
      <c r="O969" s="39" t="s">
        <v>257</v>
      </c>
      <c r="P969" s="39" t="s">
        <v>257</v>
      </c>
      <c r="Q969" s="39" t="s">
        <v>257</v>
      </c>
      <c r="R969" s="39" t="s">
        <v>257</v>
      </c>
      <c r="S969" s="39" t="s">
        <v>257</v>
      </c>
      <c r="T969" s="39" t="s">
        <v>257</v>
      </c>
      <c r="U969" s="39" t="s">
        <v>257</v>
      </c>
      <c r="V969" s="39" t="s">
        <v>257</v>
      </c>
      <c r="W969" s="39" t="s">
        <v>257</v>
      </c>
      <c r="X969" s="39" t="s">
        <v>257</v>
      </c>
      <c r="Y969" s="39" t="s">
        <v>257</v>
      </c>
      <c r="Z969" s="39">
        <v>0</v>
      </c>
    </row>
    <row r="970" spans="1:26">
      <c r="A970" s="40">
        <v>41791</v>
      </c>
      <c r="B970" s="39" t="s">
        <v>2328</v>
      </c>
      <c r="C970" s="39" t="s">
        <v>2407</v>
      </c>
      <c r="D970" s="39" t="s">
        <v>2403</v>
      </c>
      <c r="E970" s="39" t="s">
        <v>2422</v>
      </c>
      <c r="F970" s="39" t="s">
        <v>257</v>
      </c>
      <c r="G970" s="39" t="s">
        <v>257</v>
      </c>
      <c r="H970" s="39" t="s">
        <v>257</v>
      </c>
      <c r="I970" s="39" t="s">
        <v>257</v>
      </c>
      <c r="J970" s="39" t="s">
        <v>257</v>
      </c>
      <c r="K970" s="39" t="s">
        <v>257</v>
      </c>
      <c r="L970" s="39" t="s">
        <v>257</v>
      </c>
      <c r="M970" s="39" t="s">
        <v>257</v>
      </c>
      <c r="N970" s="39" t="s">
        <v>257</v>
      </c>
      <c r="O970" s="39" t="s">
        <v>257</v>
      </c>
      <c r="P970" s="39" t="s">
        <v>257</v>
      </c>
      <c r="Q970" s="39" t="s">
        <v>257</v>
      </c>
      <c r="R970" s="39" t="s">
        <v>257</v>
      </c>
      <c r="S970" s="39" t="s">
        <v>257</v>
      </c>
      <c r="T970" s="39" t="s">
        <v>257</v>
      </c>
      <c r="U970" s="39" t="s">
        <v>257</v>
      </c>
      <c r="V970" s="39" t="s">
        <v>257</v>
      </c>
      <c r="W970" s="39" t="s">
        <v>257</v>
      </c>
      <c r="X970" s="39" t="s">
        <v>257</v>
      </c>
      <c r="Y970" s="39" t="s">
        <v>257</v>
      </c>
      <c r="Z970" s="39">
        <v>0</v>
      </c>
    </row>
    <row r="971" spans="1:26" ht="14.25" customHeight="1">
      <c r="A971" s="40">
        <v>41791</v>
      </c>
      <c r="B971" s="39" t="s">
        <v>2328</v>
      </c>
      <c r="C971" s="39" t="s">
        <v>2408</v>
      </c>
      <c r="D971" s="39" t="s">
        <v>2403</v>
      </c>
      <c r="E971" s="39" t="s">
        <v>1550</v>
      </c>
      <c r="F971" s="39" t="s">
        <v>257</v>
      </c>
      <c r="G971" s="39" t="s">
        <v>257</v>
      </c>
      <c r="H971" s="39" t="s">
        <v>257</v>
      </c>
      <c r="I971" s="39" t="s">
        <v>257</v>
      </c>
      <c r="J971" s="39" t="s">
        <v>257</v>
      </c>
      <c r="K971" s="39" t="s">
        <v>257</v>
      </c>
      <c r="L971" s="39" t="s">
        <v>257</v>
      </c>
      <c r="M971" s="39" t="s">
        <v>257</v>
      </c>
      <c r="N971" s="39" t="s">
        <v>257</v>
      </c>
      <c r="O971" s="39" t="s">
        <v>257</v>
      </c>
      <c r="P971" s="39" t="s">
        <v>257</v>
      </c>
      <c r="Q971" s="39" t="s">
        <v>257</v>
      </c>
      <c r="R971" s="39" t="s">
        <v>257</v>
      </c>
      <c r="S971" s="39" t="s">
        <v>257</v>
      </c>
      <c r="T971" s="39" t="s">
        <v>257</v>
      </c>
      <c r="U971" s="39" t="s">
        <v>257</v>
      </c>
      <c r="V971" s="39" t="s">
        <v>257</v>
      </c>
      <c r="W971" s="39" t="s">
        <v>257</v>
      </c>
      <c r="X971" s="39" t="s">
        <v>257</v>
      </c>
      <c r="Y971" s="39" t="s">
        <v>257</v>
      </c>
      <c r="Z971" s="39">
        <v>0</v>
      </c>
    </row>
    <row r="972" spans="1:26" ht="14.25" customHeight="1">
      <c r="A972" s="40">
        <v>41791</v>
      </c>
      <c r="B972" s="39" t="s">
        <v>2328</v>
      </c>
      <c r="C972" s="39" t="s">
        <v>2408</v>
      </c>
      <c r="D972" s="39" t="s">
        <v>2403</v>
      </c>
      <c r="E972" s="39" t="s">
        <v>2420</v>
      </c>
      <c r="F972" s="39" t="s">
        <v>257</v>
      </c>
      <c r="G972" s="39" t="s">
        <v>257</v>
      </c>
      <c r="H972" s="39" t="s">
        <v>257</v>
      </c>
      <c r="I972" s="39" t="s">
        <v>257</v>
      </c>
      <c r="J972" s="39" t="s">
        <v>257</v>
      </c>
      <c r="K972" s="39" t="s">
        <v>257</v>
      </c>
      <c r="L972" s="39" t="s">
        <v>257</v>
      </c>
      <c r="M972" s="39" t="s">
        <v>257</v>
      </c>
      <c r="N972" s="39" t="s">
        <v>257</v>
      </c>
      <c r="O972" s="39" t="s">
        <v>257</v>
      </c>
      <c r="P972" s="39" t="s">
        <v>257</v>
      </c>
      <c r="Q972" s="39" t="s">
        <v>257</v>
      </c>
      <c r="R972" s="39" t="s">
        <v>257</v>
      </c>
      <c r="S972" s="39" t="s">
        <v>257</v>
      </c>
      <c r="T972" s="39" t="s">
        <v>257</v>
      </c>
      <c r="U972" s="39" t="s">
        <v>257</v>
      </c>
      <c r="V972" s="39" t="s">
        <v>257</v>
      </c>
      <c r="W972" s="39" t="s">
        <v>257</v>
      </c>
      <c r="X972" s="39" t="s">
        <v>257</v>
      </c>
      <c r="Y972" s="39" t="s">
        <v>257</v>
      </c>
      <c r="Z972" s="39">
        <v>0</v>
      </c>
    </row>
    <row r="973" spans="1:26" ht="14.25" customHeight="1">
      <c r="A973" s="40">
        <v>41791</v>
      </c>
      <c r="B973" s="39" t="s">
        <v>2328</v>
      </c>
      <c r="C973" s="39" t="s">
        <v>2408</v>
      </c>
      <c r="D973" s="39" t="s">
        <v>2403</v>
      </c>
      <c r="E973" s="39" t="s">
        <v>2421</v>
      </c>
      <c r="F973" s="39" t="s">
        <v>257</v>
      </c>
      <c r="G973" s="39" t="s">
        <v>257</v>
      </c>
      <c r="H973" s="39" t="s">
        <v>257</v>
      </c>
      <c r="I973" s="39" t="s">
        <v>257</v>
      </c>
      <c r="J973" s="39" t="s">
        <v>257</v>
      </c>
      <c r="K973" s="39" t="s">
        <v>257</v>
      </c>
      <c r="L973" s="39" t="s">
        <v>257</v>
      </c>
      <c r="M973" s="39" t="s">
        <v>257</v>
      </c>
      <c r="N973" s="39" t="s">
        <v>257</v>
      </c>
      <c r="O973" s="39" t="s">
        <v>257</v>
      </c>
      <c r="P973" s="39" t="s">
        <v>257</v>
      </c>
      <c r="Q973" s="39" t="s">
        <v>257</v>
      </c>
      <c r="R973" s="39" t="s">
        <v>257</v>
      </c>
      <c r="S973" s="39" t="s">
        <v>257</v>
      </c>
      <c r="T973" s="39" t="s">
        <v>257</v>
      </c>
      <c r="U973" s="39" t="s">
        <v>257</v>
      </c>
      <c r="V973" s="39" t="s">
        <v>257</v>
      </c>
      <c r="W973" s="39" t="s">
        <v>257</v>
      </c>
      <c r="X973" s="39" t="s">
        <v>257</v>
      </c>
      <c r="Y973" s="39" t="s">
        <v>257</v>
      </c>
      <c r="Z973" s="39">
        <v>0</v>
      </c>
    </row>
    <row r="974" spans="1:26" ht="14.25" customHeight="1">
      <c r="A974" s="40">
        <v>41791</v>
      </c>
      <c r="B974" s="39" t="s">
        <v>2328</v>
      </c>
      <c r="C974" s="39" t="s">
        <v>2408</v>
      </c>
      <c r="D974" s="39" t="s">
        <v>2403</v>
      </c>
      <c r="E974" s="39" t="s">
        <v>2422</v>
      </c>
      <c r="F974" s="39" t="s">
        <v>257</v>
      </c>
      <c r="G974" s="39" t="s">
        <v>257</v>
      </c>
      <c r="H974" s="39" t="s">
        <v>257</v>
      </c>
      <c r="I974" s="39" t="s">
        <v>257</v>
      </c>
      <c r="J974" s="39" t="s">
        <v>257</v>
      </c>
      <c r="K974" s="39" t="s">
        <v>257</v>
      </c>
      <c r="L974" s="39" t="s">
        <v>257</v>
      </c>
      <c r="M974" s="39" t="s">
        <v>257</v>
      </c>
      <c r="N974" s="39" t="s">
        <v>257</v>
      </c>
      <c r="O974" s="39" t="s">
        <v>257</v>
      </c>
      <c r="P974" s="39" t="s">
        <v>257</v>
      </c>
      <c r="Q974" s="39" t="s">
        <v>257</v>
      </c>
      <c r="R974" s="39" t="s">
        <v>257</v>
      </c>
      <c r="S974" s="39" t="s">
        <v>257</v>
      </c>
      <c r="T974" s="39" t="s">
        <v>257</v>
      </c>
      <c r="U974" s="39" t="s">
        <v>257</v>
      </c>
      <c r="V974" s="39" t="s">
        <v>257</v>
      </c>
      <c r="W974" s="39" t="s">
        <v>257</v>
      </c>
      <c r="X974" s="39" t="s">
        <v>257</v>
      </c>
      <c r="Y974" s="39" t="s">
        <v>257</v>
      </c>
      <c r="Z974" s="39">
        <v>0</v>
      </c>
    </row>
    <row r="975" spans="1:26" ht="14.25" customHeight="1">
      <c r="A975" s="40">
        <v>41791</v>
      </c>
      <c r="B975" s="39" t="s">
        <v>2328</v>
      </c>
      <c r="C975" s="39" t="s">
        <v>2409</v>
      </c>
      <c r="D975" s="39" t="s">
        <v>2403</v>
      </c>
      <c r="E975" s="39" t="s">
        <v>1550</v>
      </c>
      <c r="F975" s="39" t="s">
        <v>257</v>
      </c>
      <c r="G975" s="39" t="s">
        <v>257</v>
      </c>
      <c r="H975" s="39" t="s">
        <v>257</v>
      </c>
      <c r="I975" s="39" t="s">
        <v>257</v>
      </c>
      <c r="J975" s="39" t="s">
        <v>257</v>
      </c>
      <c r="K975" s="39" t="s">
        <v>257</v>
      </c>
      <c r="L975" s="39" t="s">
        <v>257</v>
      </c>
      <c r="M975" s="39" t="s">
        <v>257</v>
      </c>
      <c r="N975" s="39" t="s">
        <v>257</v>
      </c>
      <c r="O975" s="39" t="s">
        <v>257</v>
      </c>
      <c r="P975" s="39" t="s">
        <v>257</v>
      </c>
      <c r="Q975" s="39" t="s">
        <v>257</v>
      </c>
      <c r="R975" s="39" t="s">
        <v>257</v>
      </c>
      <c r="S975" s="39" t="s">
        <v>257</v>
      </c>
      <c r="T975" s="39" t="s">
        <v>257</v>
      </c>
      <c r="U975" s="39" t="s">
        <v>257</v>
      </c>
      <c r="V975" s="39" t="s">
        <v>257</v>
      </c>
      <c r="W975" s="39" t="s">
        <v>257</v>
      </c>
      <c r="X975" s="39" t="s">
        <v>257</v>
      </c>
      <c r="Y975" s="39" t="s">
        <v>257</v>
      </c>
      <c r="Z975" s="39">
        <v>0</v>
      </c>
    </row>
    <row r="976" spans="1:26" ht="14.25" customHeight="1">
      <c r="A976" s="40">
        <v>41791</v>
      </c>
      <c r="B976" s="39" t="s">
        <v>2328</v>
      </c>
      <c r="C976" s="39" t="s">
        <v>2409</v>
      </c>
      <c r="D976" s="39" t="s">
        <v>2403</v>
      </c>
      <c r="E976" s="39" t="s">
        <v>2420</v>
      </c>
      <c r="F976" s="39" t="s">
        <v>257</v>
      </c>
      <c r="G976" s="39" t="s">
        <v>257</v>
      </c>
      <c r="H976" s="39" t="s">
        <v>257</v>
      </c>
      <c r="I976" s="39" t="s">
        <v>257</v>
      </c>
      <c r="J976" s="39" t="s">
        <v>257</v>
      </c>
      <c r="K976" s="39" t="s">
        <v>257</v>
      </c>
      <c r="L976" s="39" t="s">
        <v>257</v>
      </c>
      <c r="M976" s="39" t="s">
        <v>257</v>
      </c>
      <c r="N976" s="39" t="s">
        <v>257</v>
      </c>
      <c r="O976" s="39" t="s">
        <v>257</v>
      </c>
      <c r="P976" s="39" t="s">
        <v>257</v>
      </c>
      <c r="Q976" s="39" t="s">
        <v>257</v>
      </c>
      <c r="R976" s="39" t="s">
        <v>257</v>
      </c>
      <c r="S976" s="39" t="s">
        <v>257</v>
      </c>
      <c r="T976" s="39" t="s">
        <v>257</v>
      </c>
      <c r="U976" s="39" t="s">
        <v>257</v>
      </c>
      <c r="V976" s="39" t="s">
        <v>257</v>
      </c>
      <c r="W976" s="39" t="s">
        <v>257</v>
      </c>
      <c r="X976" s="39" t="s">
        <v>257</v>
      </c>
      <c r="Y976" s="39" t="s">
        <v>257</v>
      </c>
      <c r="Z976" s="39">
        <v>0</v>
      </c>
    </row>
    <row r="977" spans="1:26" ht="14.25" customHeight="1">
      <c r="A977" s="40">
        <v>41791</v>
      </c>
      <c r="B977" s="39" t="s">
        <v>2328</v>
      </c>
      <c r="C977" s="39" t="s">
        <v>2409</v>
      </c>
      <c r="D977" s="39" t="s">
        <v>2403</v>
      </c>
      <c r="E977" s="39" t="s">
        <v>2421</v>
      </c>
      <c r="F977" s="39" t="s">
        <v>257</v>
      </c>
      <c r="G977" s="39" t="s">
        <v>257</v>
      </c>
      <c r="H977" s="39" t="s">
        <v>257</v>
      </c>
      <c r="I977" s="39" t="s">
        <v>257</v>
      </c>
      <c r="J977" s="39" t="s">
        <v>257</v>
      </c>
      <c r="K977" s="39" t="s">
        <v>257</v>
      </c>
      <c r="L977" s="39" t="s">
        <v>257</v>
      </c>
      <c r="M977" s="39" t="s">
        <v>257</v>
      </c>
      <c r="N977" s="39" t="s">
        <v>257</v>
      </c>
      <c r="O977" s="39" t="s">
        <v>257</v>
      </c>
      <c r="P977" s="39" t="s">
        <v>257</v>
      </c>
      <c r="Q977" s="39" t="s">
        <v>257</v>
      </c>
      <c r="R977" s="39" t="s">
        <v>257</v>
      </c>
      <c r="S977" s="39" t="s">
        <v>257</v>
      </c>
      <c r="T977" s="39" t="s">
        <v>257</v>
      </c>
      <c r="U977" s="39" t="s">
        <v>257</v>
      </c>
      <c r="V977" s="39" t="s">
        <v>257</v>
      </c>
      <c r="W977" s="39" t="s">
        <v>257</v>
      </c>
      <c r="X977" s="39" t="s">
        <v>257</v>
      </c>
      <c r="Y977" s="39" t="s">
        <v>257</v>
      </c>
      <c r="Z977" s="39">
        <v>0</v>
      </c>
    </row>
    <row r="978" spans="1:26" ht="14.25" customHeight="1">
      <c r="A978" s="40">
        <v>41791</v>
      </c>
      <c r="B978" s="39" t="s">
        <v>2328</v>
      </c>
      <c r="C978" s="39" t="s">
        <v>2409</v>
      </c>
      <c r="D978" s="39" t="s">
        <v>2403</v>
      </c>
      <c r="E978" s="39" t="s">
        <v>2422</v>
      </c>
      <c r="F978" s="39" t="s">
        <v>257</v>
      </c>
      <c r="G978" s="39" t="s">
        <v>257</v>
      </c>
      <c r="H978" s="39" t="s">
        <v>257</v>
      </c>
      <c r="I978" s="39" t="s">
        <v>257</v>
      </c>
      <c r="J978" s="39" t="s">
        <v>257</v>
      </c>
      <c r="K978" s="39" t="s">
        <v>257</v>
      </c>
      <c r="L978" s="39" t="s">
        <v>257</v>
      </c>
      <c r="M978" s="39" t="s">
        <v>257</v>
      </c>
      <c r="N978" s="39" t="s">
        <v>257</v>
      </c>
      <c r="O978" s="39" t="s">
        <v>257</v>
      </c>
      <c r="P978" s="39" t="s">
        <v>257</v>
      </c>
      <c r="Q978" s="39" t="s">
        <v>257</v>
      </c>
      <c r="R978" s="39" t="s">
        <v>257</v>
      </c>
      <c r="S978" s="39" t="s">
        <v>257</v>
      </c>
      <c r="T978" s="39" t="s">
        <v>257</v>
      </c>
      <c r="U978" s="39" t="s">
        <v>257</v>
      </c>
      <c r="V978" s="39" t="s">
        <v>257</v>
      </c>
      <c r="W978" s="39" t="s">
        <v>257</v>
      </c>
      <c r="X978" s="39" t="s">
        <v>257</v>
      </c>
      <c r="Y978" s="39" t="s">
        <v>257</v>
      </c>
      <c r="Z978" s="39">
        <v>0</v>
      </c>
    </row>
    <row r="979" spans="1:26" ht="14.25" customHeight="1">
      <c r="A979" s="40">
        <v>41791</v>
      </c>
      <c r="B979" s="39" t="s">
        <v>2328</v>
      </c>
      <c r="C979" s="39" t="s">
        <v>2409</v>
      </c>
      <c r="D979" s="39" t="s">
        <v>2410</v>
      </c>
      <c r="E979" s="39" t="s">
        <v>1550</v>
      </c>
      <c r="F979" s="39" t="s">
        <v>257</v>
      </c>
      <c r="G979" s="39" t="s">
        <v>257</v>
      </c>
      <c r="H979" s="39" t="s">
        <v>257</v>
      </c>
      <c r="I979" s="39" t="s">
        <v>257</v>
      </c>
      <c r="J979" s="39" t="s">
        <v>257</v>
      </c>
      <c r="K979" s="39" t="s">
        <v>257</v>
      </c>
      <c r="L979" s="39" t="s">
        <v>257</v>
      </c>
      <c r="M979" s="39" t="s">
        <v>257</v>
      </c>
      <c r="N979" s="39" t="s">
        <v>257</v>
      </c>
      <c r="O979" s="39" t="s">
        <v>257</v>
      </c>
      <c r="P979" s="39" t="s">
        <v>257</v>
      </c>
      <c r="Q979" s="39" t="s">
        <v>257</v>
      </c>
      <c r="R979" s="39" t="s">
        <v>257</v>
      </c>
      <c r="S979" s="39" t="s">
        <v>257</v>
      </c>
      <c r="T979" s="39" t="s">
        <v>257</v>
      </c>
      <c r="U979" s="39" t="s">
        <v>257</v>
      </c>
      <c r="V979" s="39" t="s">
        <v>257</v>
      </c>
      <c r="W979" s="39" t="s">
        <v>257</v>
      </c>
      <c r="X979" s="39" t="s">
        <v>257</v>
      </c>
      <c r="Y979" s="39" t="s">
        <v>257</v>
      </c>
      <c r="Z979" s="39">
        <v>0</v>
      </c>
    </row>
    <row r="980" spans="1:26" ht="14.25" customHeight="1">
      <c r="A980" s="40">
        <v>41791</v>
      </c>
      <c r="B980" s="39" t="s">
        <v>2328</v>
      </c>
      <c r="C980" s="39" t="s">
        <v>2409</v>
      </c>
      <c r="D980" s="39" t="s">
        <v>2410</v>
      </c>
      <c r="E980" s="39" t="s">
        <v>2420</v>
      </c>
      <c r="F980" s="39" t="s">
        <v>257</v>
      </c>
      <c r="G980" s="39" t="s">
        <v>257</v>
      </c>
      <c r="H980" s="39" t="s">
        <v>257</v>
      </c>
      <c r="I980" s="39" t="s">
        <v>257</v>
      </c>
      <c r="J980" s="39" t="s">
        <v>257</v>
      </c>
      <c r="K980" s="39" t="s">
        <v>257</v>
      </c>
      <c r="L980" s="39" t="s">
        <v>257</v>
      </c>
      <c r="M980" s="39" t="s">
        <v>257</v>
      </c>
      <c r="N980" s="39" t="s">
        <v>257</v>
      </c>
      <c r="O980" s="39" t="s">
        <v>257</v>
      </c>
      <c r="P980" s="39" t="s">
        <v>257</v>
      </c>
      <c r="Q980" s="39" t="s">
        <v>257</v>
      </c>
      <c r="R980" s="39" t="s">
        <v>257</v>
      </c>
      <c r="S980" s="39" t="s">
        <v>257</v>
      </c>
      <c r="T980" s="39" t="s">
        <v>257</v>
      </c>
      <c r="U980" s="39" t="s">
        <v>257</v>
      </c>
      <c r="V980" s="39" t="s">
        <v>257</v>
      </c>
      <c r="W980" s="39" t="s">
        <v>257</v>
      </c>
      <c r="X980" s="39" t="s">
        <v>257</v>
      </c>
      <c r="Y980" s="39" t="s">
        <v>257</v>
      </c>
      <c r="Z980" s="39">
        <v>0</v>
      </c>
    </row>
    <row r="981" spans="1:26" ht="14.25" customHeight="1">
      <c r="A981" s="40">
        <v>41791</v>
      </c>
      <c r="B981" s="39" t="s">
        <v>2328</v>
      </c>
      <c r="C981" s="39" t="s">
        <v>2409</v>
      </c>
      <c r="D981" s="39" t="s">
        <v>2410</v>
      </c>
      <c r="E981" s="39" t="s">
        <v>2421</v>
      </c>
      <c r="F981" s="39" t="s">
        <v>257</v>
      </c>
      <c r="G981" s="39" t="s">
        <v>257</v>
      </c>
      <c r="H981" s="39" t="s">
        <v>257</v>
      </c>
      <c r="I981" s="39" t="s">
        <v>257</v>
      </c>
      <c r="J981" s="39" t="s">
        <v>257</v>
      </c>
      <c r="K981" s="39" t="s">
        <v>257</v>
      </c>
      <c r="L981" s="39" t="s">
        <v>257</v>
      </c>
      <c r="M981" s="39" t="s">
        <v>257</v>
      </c>
      <c r="N981" s="39" t="s">
        <v>257</v>
      </c>
      <c r="O981" s="39" t="s">
        <v>257</v>
      </c>
      <c r="P981" s="39" t="s">
        <v>257</v>
      </c>
      <c r="Q981" s="39" t="s">
        <v>257</v>
      </c>
      <c r="R981" s="39" t="s">
        <v>257</v>
      </c>
      <c r="S981" s="39" t="s">
        <v>257</v>
      </c>
      <c r="T981" s="39" t="s">
        <v>257</v>
      </c>
      <c r="U981" s="39" t="s">
        <v>257</v>
      </c>
      <c r="V981" s="39" t="s">
        <v>257</v>
      </c>
      <c r="W981" s="39" t="s">
        <v>257</v>
      </c>
      <c r="X981" s="39" t="s">
        <v>257</v>
      </c>
      <c r="Y981" s="39" t="s">
        <v>257</v>
      </c>
      <c r="Z981" s="39">
        <v>0</v>
      </c>
    </row>
    <row r="982" spans="1:26" ht="14.25" customHeight="1">
      <c r="A982" s="40">
        <v>41791</v>
      </c>
      <c r="B982" s="39" t="s">
        <v>2328</v>
      </c>
      <c r="C982" s="39" t="s">
        <v>2409</v>
      </c>
      <c r="D982" s="39" t="s">
        <v>2410</v>
      </c>
      <c r="E982" s="39" t="s">
        <v>2422</v>
      </c>
      <c r="F982" s="39" t="s">
        <v>257</v>
      </c>
      <c r="G982" s="39" t="s">
        <v>257</v>
      </c>
      <c r="H982" s="39" t="s">
        <v>257</v>
      </c>
      <c r="I982" s="39" t="s">
        <v>257</v>
      </c>
      <c r="J982" s="39" t="s">
        <v>257</v>
      </c>
      <c r="K982" s="39" t="s">
        <v>257</v>
      </c>
      <c r="L982" s="39" t="s">
        <v>257</v>
      </c>
      <c r="M982" s="39" t="s">
        <v>257</v>
      </c>
      <c r="N982" s="39" t="s">
        <v>257</v>
      </c>
      <c r="O982" s="39" t="s">
        <v>257</v>
      </c>
      <c r="P982" s="39" t="s">
        <v>257</v>
      </c>
      <c r="Q982" s="39" t="s">
        <v>257</v>
      </c>
      <c r="R982" s="39" t="s">
        <v>257</v>
      </c>
      <c r="S982" s="39" t="s">
        <v>257</v>
      </c>
      <c r="T982" s="39" t="s">
        <v>257</v>
      </c>
      <c r="U982" s="39" t="s">
        <v>257</v>
      </c>
      <c r="V982" s="39" t="s">
        <v>257</v>
      </c>
      <c r="W982" s="39" t="s">
        <v>257</v>
      </c>
      <c r="X982" s="39" t="s">
        <v>257</v>
      </c>
      <c r="Y982" s="39" t="s">
        <v>257</v>
      </c>
      <c r="Z982" s="39">
        <v>0</v>
      </c>
    </row>
    <row r="983" spans="1:26" ht="14.25" customHeight="1">
      <c r="A983" s="40">
        <v>41791</v>
      </c>
      <c r="B983" s="39" t="s">
        <v>2328</v>
      </c>
      <c r="C983" s="39" t="s">
        <v>2409</v>
      </c>
      <c r="D983" s="39" t="s">
        <v>2411</v>
      </c>
      <c r="E983" s="39" t="s">
        <v>1550</v>
      </c>
      <c r="F983" s="39" t="s">
        <v>257</v>
      </c>
      <c r="G983" s="39" t="s">
        <v>257</v>
      </c>
      <c r="H983" s="39" t="s">
        <v>257</v>
      </c>
      <c r="I983" s="39" t="s">
        <v>257</v>
      </c>
      <c r="J983" s="39" t="s">
        <v>257</v>
      </c>
      <c r="K983" s="39" t="s">
        <v>257</v>
      </c>
      <c r="L983" s="39" t="s">
        <v>257</v>
      </c>
      <c r="M983" s="39" t="s">
        <v>257</v>
      </c>
      <c r="N983" s="39" t="s">
        <v>257</v>
      </c>
      <c r="O983" s="39" t="s">
        <v>257</v>
      </c>
      <c r="P983" s="39" t="s">
        <v>257</v>
      </c>
      <c r="Q983" s="39" t="s">
        <v>257</v>
      </c>
      <c r="R983" s="39" t="s">
        <v>257</v>
      </c>
      <c r="S983" s="39" t="s">
        <v>257</v>
      </c>
      <c r="T983" s="39" t="s">
        <v>257</v>
      </c>
      <c r="U983" s="39" t="s">
        <v>257</v>
      </c>
      <c r="V983" s="39" t="s">
        <v>257</v>
      </c>
      <c r="W983" s="39" t="s">
        <v>257</v>
      </c>
      <c r="X983" s="39" t="s">
        <v>257</v>
      </c>
      <c r="Y983" s="39" t="s">
        <v>257</v>
      </c>
      <c r="Z983" s="39">
        <v>0</v>
      </c>
    </row>
    <row r="984" spans="1:26" ht="14.25" customHeight="1">
      <c r="A984" s="40">
        <v>41791</v>
      </c>
      <c r="B984" s="39" t="s">
        <v>2328</v>
      </c>
      <c r="C984" s="39" t="s">
        <v>2409</v>
      </c>
      <c r="D984" s="39" t="s">
        <v>2411</v>
      </c>
      <c r="E984" s="39" t="s">
        <v>2420</v>
      </c>
      <c r="F984" s="39" t="s">
        <v>257</v>
      </c>
      <c r="G984" s="39" t="s">
        <v>257</v>
      </c>
      <c r="H984" s="39" t="s">
        <v>257</v>
      </c>
      <c r="I984" s="39" t="s">
        <v>257</v>
      </c>
      <c r="J984" s="39" t="s">
        <v>257</v>
      </c>
      <c r="K984" s="39" t="s">
        <v>257</v>
      </c>
      <c r="L984" s="39" t="s">
        <v>257</v>
      </c>
      <c r="M984" s="39" t="s">
        <v>257</v>
      </c>
      <c r="N984" s="39" t="s">
        <v>257</v>
      </c>
      <c r="O984" s="39" t="s">
        <v>257</v>
      </c>
      <c r="P984" s="39" t="s">
        <v>257</v>
      </c>
      <c r="Q984" s="39" t="s">
        <v>257</v>
      </c>
      <c r="R984" s="39" t="s">
        <v>257</v>
      </c>
      <c r="S984" s="39" t="s">
        <v>257</v>
      </c>
      <c r="T984" s="39" t="s">
        <v>257</v>
      </c>
      <c r="U984" s="39" t="s">
        <v>257</v>
      </c>
      <c r="V984" s="39" t="s">
        <v>257</v>
      </c>
      <c r="W984" s="39" t="s">
        <v>257</v>
      </c>
      <c r="X984" s="39" t="s">
        <v>257</v>
      </c>
      <c r="Y984" s="39" t="s">
        <v>257</v>
      </c>
      <c r="Z984" s="39">
        <v>0</v>
      </c>
    </row>
    <row r="985" spans="1:26" ht="14.25" customHeight="1">
      <c r="A985" s="40">
        <v>41791</v>
      </c>
      <c r="B985" s="39" t="s">
        <v>2328</v>
      </c>
      <c r="C985" s="39" t="s">
        <v>2409</v>
      </c>
      <c r="D985" s="39" t="s">
        <v>2411</v>
      </c>
      <c r="E985" s="39" t="s">
        <v>2421</v>
      </c>
      <c r="F985" s="39" t="s">
        <v>257</v>
      </c>
      <c r="G985" s="39" t="s">
        <v>257</v>
      </c>
      <c r="H985" s="39" t="s">
        <v>257</v>
      </c>
      <c r="I985" s="39" t="s">
        <v>257</v>
      </c>
      <c r="J985" s="39" t="s">
        <v>257</v>
      </c>
      <c r="K985" s="39" t="s">
        <v>257</v>
      </c>
      <c r="L985" s="39" t="s">
        <v>257</v>
      </c>
      <c r="M985" s="39" t="s">
        <v>257</v>
      </c>
      <c r="N985" s="39" t="s">
        <v>257</v>
      </c>
      <c r="O985" s="39" t="s">
        <v>257</v>
      </c>
      <c r="P985" s="39" t="s">
        <v>257</v>
      </c>
      <c r="Q985" s="39" t="s">
        <v>257</v>
      </c>
      <c r="R985" s="39" t="s">
        <v>257</v>
      </c>
      <c r="S985" s="39" t="s">
        <v>257</v>
      </c>
      <c r="T985" s="39" t="s">
        <v>257</v>
      </c>
      <c r="U985" s="39" t="s">
        <v>257</v>
      </c>
      <c r="V985" s="39" t="s">
        <v>257</v>
      </c>
      <c r="W985" s="39" t="s">
        <v>257</v>
      </c>
      <c r="X985" s="39" t="s">
        <v>257</v>
      </c>
      <c r="Y985" s="39" t="s">
        <v>257</v>
      </c>
      <c r="Z985" s="39">
        <v>0</v>
      </c>
    </row>
    <row r="986" spans="1:26" ht="14.25" customHeight="1">
      <c r="A986" s="40">
        <v>41791</v>
      </c>
      <c r="B986" s="39" t="s">
        <v>2328</v>
      </c>
      <c r="C986" s="39" t="s">
        <v>2409</v>
      </c>
      <c r="D986" s="39" t="s">
        <v>2411</v>
      </c>
      <c r="E986" s="39" t="s">
        <v>2422</v>
      </c>
      <c r="F986" s="39" t="s">
        <v>257</v>
      </c>
      <c r="G986" s="39" t="s">
        <v>257</v>
      </c>
      <c r="H986" s="39" t="s">
        <v>257</v>
      </c>
      <c r="I986" s="39" t="s">
        <v>257</v>
      </c>
      <c r="J986" s="39" t="s">
        <v>257</v>
      </c>
      <c r="K986" s="39" t="s">
        <v>257</v>
      </c>
      <c r="L986" s="39" t="s">
        <v>257</v>
      </c>
      <c r="M986" s="39" t="s">
        <v>257</v>
      </c>
      <c r="N986" s="39" t="s">
        <v>257</v>
      </c>
      <c r="O986" s="39" t="s">
        <v>257</v>
      </c>
      <c r="P986" s="39" t="s">
        <v>257</v>
      </c>
      <c r="Q986" s="39" t="s">
        <v>257</v>
      </c>
      <c r="R986" s="39" t="s">
        <v>257</v>
      </c>
      <c r="S986" s="39" t="s">
        <v>257</v>
      </c>
      <c r="T986" s="39" t="s">
        <v>257</v>
      </c>
      <c r="U986" s="39" t="s">
        <v>257</v>
      </c>
      <c r="V986" s="39" t="s">
        <v>257</v>
      </c>
      <c r="W986" s="39" t="s">
        <v>257</v>
      </c>
      <c r="X986" s="39" t="s">
        <v>257</v>
      </c>
      <c r="Y986" s="39" t="s">
        <v>257</v>
      </c>
      <c r="Z986" s="39">
        <v>0</v>
      </c>
    </row>
    <row r="987" spans="1:26" ht="14.25" customHeight="1">
      <c r="A987" s="40">
        <v>41791</v>
      </c>
      <c r="B987" s="39" t="s">
        <v>2328</v>
      </c>
      <c r="C987" s="39" t="s">
        <v>1523</v>
      </c>
      <c r="D987" s="39" t="s">
        <v>2403</v>
      </c>
      <c r="E987" s="39" t="s">
        <v>1550</v>
      </c>
      <c r="F987" s="39" t="s">
        <v>257</v>
      </c>
      <c r="G987" s="39" t="s">
        <v>257</v>
      </c>
      <c r="H987" s="39" t="s">
        <v>257</v>
      </c>
      <c r="I987" s="39" t="s">
        <v>257</v>
      </c>
      <c r="J987" s="39" t="s">
        <v>257</v>
      </c>
      <c r="K987" s="39" t="s">
        <v>257</v>
      </c>
      <c r="L987" s="39" t="s">
        <v>257</v>
      </c>
      <c r="M987" s="39" t="s">
        <v>257</v>
      </c>
      <c r="N987" s="39" t="s">
        <v>257</v>
      </c>
      <c r="O987" s="39" t="s">
        <v>257</v>
      </c>
      <c r="P987" s="39" t="s">
        <v>257</v>
      </c>
      <c r="Q987" s="39" t="s">
        <v>257</v>
      </c>
      <c r="R987" s="39" t="s">
        <v>257</v>
      </c>
      <c r="S987" s="39" t="s">
        <v>257</v>
      </c>
      <c r="T987" s="39" t="s">
        <v>257</v>
      </c>
      <c r="U987" s="39" t="s">
        <v>257</v>
      </c>
      <c r="V987" s="39" t="s">
        <v>257</v>
      </c>
      <c r="W987" s="39" t="s">
        <v>257</v>
      </c>
      <c r="X987" s="39" t="s">
        <v>257</v>
      </c>
      <c r="Y987" s="39" t="s">
        <v>257</v>
      </c>
      <c r="Z987" s="39">
        <v>0</v>
      </c>
    </row>
    <row r="988" spans="1:26" ht="14.25" customHeight="1">
      <c r="A988" s="40">
        <v>41791</v>
      </c>
      <c r="B988" s="39" t="s">
        <v>2328</v>
      </c>
      <c r="C988" s="39" t="s">
        <v>1523</v>
      </c>
      <c r="D988" s="39" t="s">
        <v>2403</v>
      </c>
      <c r="E988" s="39" t="s">
        <v>2420</v>
      </c>
      <c r="F988" s="39" t="s">
        <v>257</v>
      </c>
      <c r="G988" s="39" t="s">
        <v>257</v>
      </c>
      <c r="H988" s="39" t="s">
        <v>257</v>
      </c>
      <c r="I988" s="39" t="s">
        <v>257</v>
      </c>
      <c r="J988" s="39" t="s">
        <v>257</v>
      </c>
      <c r="K988" s="39" t="s">
        <v>257</v>
      </c>
      <c r="L988" s="39" t="s">
        <v>257</v>
      </c>
      <c r="M988" s="39" t="s">
        <v>257</v>
      </c>
      <c r="N988" s="39" t="s">
        <v>257</v>
      </c>
      <c r="O988" s="39" t="s">
        <v>257</v>
      </c>
      <c r="P988" s="39" t="s">
        <v>257</v>
      </c>
      <c r="Q988" s="39" t="s">
        <v>257</v>
      </c>
      <c r="R988" s="39" t="s">
        <v>257</v>
      </c>
      <c r="S988" s="39" t="s">
        <v>257</v>
      </c>
      <c r="T988" s="39" t="s">
        <v>257</v>
      </c>
      <c r="U988" s="39" t="s">
        <v>257</v>
      </c>
      <c r="V988" s="39" t="s">
        <v>257</v>
      </c>
      <c r="W988" s="39" t="s">
        <v>257</v>
      </c>
      <c r="X988" s="39" t="s">
        <v>257</v>
      </c>
      <c r="Y988" s="39" t="s">
        <v>257</v>
      </c>
      <c r="Z988" s="39">
        <v>0</v>
      </c>
    </row>
    <row r="989" spans="1:26" ht="14.25" customHeight="1">
      <c r="A989" s="40">
        <v>41791</v>
      </c>
      <c r="B989" s="39" t="s">
        <v>2328</v>
      </c>
      <c r="C989" s="39" t="s">
        <v>1523</v>
      </c>
      <c r="D989" s="39" t="s">
        <v>2403</v>
      </c>
      <c r="E989" s="39" t="s">
        <v>2421</v>
      </c>
      <c r="F989" s="39" t="s">
        <v>257</v>
      </c>
      <c r="G989" s="39" t="s">
        <v>257</v>
      </c>
      <c r="H989" s="39" t="s">
        <v>257</v>
      </c>
      <c r="I989" s="39" t="s">
        <v>257</v>
      </c>
      <c r="J989" s="39" t="s">
        <v>257</v>
      </c>
      <c r="K989" s="39" t="s">
        <v>257</v>
      </c>
      <c r="L989" s="39" t="s">
        <v>257</v>
      </c>
      <c r="M989" s="39" t="s">
        <v>257</v>
      </c>
      <c r="N989" s="39" t="s">
        <v>257</v>
      </c>
      <c r="O989" s="39" t="s">
        <v>257</v>
      </c>
      <c r="P989" s="39" t="s">
        <v>257</v>
      </c>
      <c r="Q989" s="39" t="s">
        <v>257</v>
      </c>
      <c r="R989" s="39" t="s">
        <v>257</v>
      </c>
      <c r="S989" s="39" t="s">
        <v>257</v>
      </c>
      <c r="T989" s="39" t="s">
        <v>257</v>
      </c>
      <c r="U989" s="39" t="s">
        <v>257</v>
      </c>
      <c r="V989" s="39" t="s">
        <v>257</v>
      </c>
      <c r="W989" s="39" t="s">
        <v>257</v>
      </c>
      <c r="X989" s="39" t="s">
        <v>257</v>
      </c>
      <c r="Y989" s="39" t="s">
        <v>257</v>
      </c>
      <c r="Z989" s="39">
        <v>0</v>
      </c>
    </row>
    <row r="990" spans="1:26" ht="14.25" customHeight="1">
      <c r="A990" s="40">
        <v>41791</v>
      </c>
      <c r="B990" s="39" t="s">
        <v>2328</v>
      </c>
      <c r="C990" s="39" t="s">
        <v>1523</v>
      </c>
      <c r="D990" s="39" t="s">
        <v>2403</v>
      </c>
      <c r="E990" s="39" t="s">
        <v>2422</v>
      </c>
      <c r="F990" s="39" t="s">
        <v>257</v>
      </c>
      <c r="G990" s="39" t="s">
        <v>257</v>
      </c>
      <c r="H990" s="39" t="s">
        <v>257</v>
      </c>
      <c r="I990" s="39" t="s">
        <v>257</v>
      </c>
      <c r="J990" s="39" t="s">
        <v>257</v>
      </c>
      <c r="K990" s="39" t="s">
        <v>257</v>
      </c>
      <c r="L990" s="39" t="s">
        <v>257</v>
      </c>
      <c r="M990" s="39" t="s">
        <v>257</v>
      </c>
      <c r="N990" s="39" t="s">
        <v>257</v>
      </c>
      <c r="O990" s="39" t="s">
        <v>257</v>
      </c>
      <c r="P990" s="39" t="s">
        <v>257</v>
      </c>
      <c r="Q990" s="39" t="s">
        <v>257</v>
      </c>
      <c r="R990" s="39" t="s">
        <v>257</v>
      </c>
      <c r="S990" s="39" t="s">
        <v>257</v>
      </c>
      <c r="T990" s="39" t="s">
        <v>257</v>
      </c>
      <c r="U990" s="39" t="s">
        <v>257</v>
      </c>
      <c r="V990" s="39" t="s">
        <v>257</v>
      </c>
      <c r="W990" s="39" t="s">
        <v>257</v>
      </c>
      <c r="X990" s="39" t="s">
        <v>257</v>
      </c>
      <c r="Y990" s="39" t="s">
        <v>257</v>
      </c>
      <c r="Z990" s="39">
        <v>0</v>
      </c>
    </row>
    <row r="991" spans="1:26">
      <c r="A991" s="40">
        <v>41791</v>
      </c>
      <c r="B991" s="39" t="s">
        <v>2331</v>
      </c>
      <c r="C991" s="39" t="s">
        <v>2407</v>
      </c>
      <c r="D991" s="39" t="s">
        <v>2403</v>
      </c>
      <c r="E991" s="39" t="s">
        <v>1550</v>
      </c>
      <c r="F991" s="39" t="s">
        <v>257</v>
      </c>
      <c r="G991" s="39" t="s">
        <v>257</v>
      </c>
      <c r="H991" s="39" t="s">
        <v>257</v>
      </c>
      <c r="I991" s="39" t="s">
        <v>257</v>
      </c>
      <c r="J991" s="39" t="s">
        <v>257</v>
      </c>
      <c r="K991" s="39" t="s">
        <v>257</v>
      </c>
      <c r="L991" s="39" t="s">
        <v>257</v>
      </c>
      <c r="M991" s="39" t="s">
        <v>257</v>
      </c>
      <c r="N991" s="39" t="s">
        <v>257</v>
      </c>
      <c r="O991" s="39" t="s">
        <v>257</v>
      </c>
      <c r="P991" s="39" t="s">
        <v>257</v>
      </c>
      <c r="Q991" s="39" t="s">
        <v>257</v>
      </c>
      <c r="R991" s="39" t="s">
        <v>257</v>
      </c>
      <c r="S991" s="39" t="s">
        <v>257</v>
      </c>
      <c r="T991" s="39" t="s">
        <v>257</v>
      </c>
      <c r="U991" s="39" t="s">
        <v>257</v>
      </c>
      <c r="V991" s="39" t="s">
        <v>257</v>
      </c>
      <c r="W991" s="39" t="s">
        <v>257</v>
      </c>
      <c r="X991" s="39" t="s">
        <v>257</v>
      </c>
      <c r="Y991" s="39" t="s">
        <v>257</v>
      </c>
      <c r="Z991" s="39">
        <v>0</v>
      </c>
    </row>
    <row r="992" spans="1:26">
      <c r="A992" s="40">
        <v>41791</v>
      </c>
      <c r="B992" s="39" t="s">
        <v>2331</v>
      </c>
      <c r="C992" s="39" t="s">
        <v>2407</v>
      </c>
      <c r="D992" s="39" t="s">
        <v>2403</v>
      </c>
      <c r="E992" s="39" t="s">
        <v>2420</v>
      </c>
      <c r="F992" s="39" t="s">
        <v>257</v>
      </c>
      <c r="G992" s="39" t="s">
        <v>257</v>
      </c>
      <c r="H992" s="39" t="s">
        <v>257</v>
      </c>
      <c r="I992" s="39" t="s">
        <v>257</v>
      </c>
      <c r="J992" s="39" t="s">
        <v>257</v>
      </c>
      <c r="K992" s="39" t="s">
        <v>257</v>
      </c>
      <c r="L992" s="39" t="s">
        <v>257</v>
      </c>
      <c r="M992" s="39" t="s">
        <v>257</v>
      </c>
      <c r="N992" s="39" t="s">
        <v>257</v>
      </c>
      <c r="O992" s="39" t="s">
        <v>257</v>
      </c>
      <c r="P992" s="39" t="s">
        <v>257</v>
      </c>
      <c r="Q992" s="39" t="s">
        <v>257</v>
      </c>
      <c r="R992" s="39" t="s">
        <v>257</v>
      </c>
      <c r="S992" s="39" t="s">
        <v>257</v>
      </c>
      <c r="T992" s="39" t="s">
        <v>257</v>
      </c>
      <c r="U992" s="39" t="s">
        <v>257</v>
      </c>
      <c r="V992" s="39" t="s">
        <v>257</v>
      </c>
      <c r="W992" s="39" t="s">
        <v>257</v>
      </c>
      <c r="X992" s="39" t="s">
        <v>257</v>
      </c>
      <c r="Y992" s="39" t="s">
        <v>257</v>
      </c>
      <c r="Z992" s="39">
        <v>0</v>
      </c>
    </row>
    <row r="993" spans="1:26">
      <c r="A993" s="40">
        <v>41791</v>
      </c>
      <c r="B993" s="39" t="s">
        <v>2331</v>
      </c>
      <c r="C993" s="39" t="s">
        <v>2407</v>
      </c>
      <c r="D993" s="39" t="s">
        <v>2403</v>
      </c>
      <c r="E993" s="39" t="s">
        <v>2421</v>
      </c>
      <c r="F993" s="39" t="s">
        <v>257</v>
      </c>
      <c r="G993" s="39" t="s">
        <v>257</v>
      </c>
      <c r="H993" s="39" t="s">
        <v>257</v>
      </c>
      <c r="I993" s="39" t="s">
        <v>257</v>
      </c>
      <c r="J993" s="39" t="s">
        <v>257</v>
      </c>
      <c r="K993" s="39" t="s">
        <v>257</v>
      </c>
      <c r="L993" s="39" t="s">
        <v>257</v>
      </c>
      <c r="M993" s="39" t="s">
        <v>257</v>
      </c>
      <c r="N993" s="39" t="s">
        <v>257</v>
      </c>
      <c r="O993" s="39" t="s">
        <v>257</v>
      </c>
      <c r="P993" s="39" t="s">
        <v>257</v>
      </c>
      <c r="Q993" s="39" t="s">
        <v>257</v>
      </c>
      <c r="R993" s="39" t="s">
        <v>257</v>
      </c>
      <c r="S993" s="39" t="s">
        <v>257</v>
      </c>
      <c r="T993" s="39" t="s">
        <v>257</v>
      </c>
      <c r="U993" s="39" t="s">
        <v>257</v>
      </c>
      <c r="V993" s="39" t="s">
        <v>257</v>
      </c>
      <c r="W993" s="39" t="s">
        <v>257</v>
      </c>
      <c r="X993" s="39" t="s">
        <v>257</v>
      </c>
      <c r="Y993" s="39" t="s">
        <v>257</v>
      </c>
      <c r="Z993" s="39">
        <v>0</v>
      </c>
    </row>
    <row r="994" spans="1:26">
      <c r="A994" s="40">
        <v>41791</v>
      </c>
      <c r="B994" s="39" t="s">
        <v>2331</v>
      </c>
      <c r="C994" s="39" t="s">
        <v>2407</v>
      </c>
      <c r="D994" s="39" t="s">
        <v>2403</v>
      </c>
      <c r="E994" s="39" t="s">
        <v>2422</v>
      </c>
      <c r="F994" s="39" t="s">
        <v>257</v>
      </c>
      <c r="G994" s="39" t="s">
        <v>257</v>
      </c>
      <c r="H994" s="39" t="s">
        <v>257</v>
      </c>
      <c r="I994" s="39" t="s">
        <v>257</v>
      </c>
      <c r="J994" s="39" t="s">
        <v>257</v>
      </c>
      <c r="K994" s="39" t="s">
        <v>257</v>
      </c>
      <c r="L994" s="39" t="s">
        <v>257</v>
      </c>
      <c r="M994" s="39" t="s">
        <v>257</v>
      </c>
      <c r="N994" s="39" t="s">
        <v>257</v>
      </c>
      <c r="O994" s="39" t="s">
        <v>257</v>
      </c>
      <c r="P994" s="39" t="s">
        <v>257</v>
      </c>
      <c r="Q994" s="39" t="s">
        <v>257</v>
      </c>
      <c r="R994" s="39" t="s">
        <v>257</v>
      </c>
      <c r="S994" s="39" t="s">
        <v>257</v>
      </c>
      <c r="T994" s="39" t="s">
        <v>257</v>
      </c>
      <c r="U994" s="39" t="s">
        <v>257</v>
      </c>
      <c r="V994" s="39" t="s">
        <v>257</v>
      </c>
      <c r="W994" s="39" t="s">
        <v>257</v>
      </c>
      <c r="X994" s="39" t="s">
        <v>257</v>
      </c>
      <c r="Y994" s="39" t="s">
        <v>257</v>
      </c>
      <c r="Z994" s="39">
        <v>0</v>
      </c>
    </row>
    <row r="995" spans="1:26" ht="14.25" customHeight="1">
      <c r="A995" s="40">
        <v>41791</v>
      </c>
      <c r="B995" s="39" t="s">
        <v>2331</v>
      </c>
      <c r="C995" s="39" t="s">
        <v>2408</v>
      </c>
      <c r="D995" s="39" t="s">
        <v>2403</v>
      </c>
      <c r="E995" s="39" t="s">
        <v>1550</v>
      </c>
      <c r="F995" s="39" t="s">
        <v>257</v>
      </c>
      <c r="G995" s="39" t="s">
        <v>257</v>
      </c>
      <c r="H995" s="39" t="s">
        <v>257</v>
      </c>
      <c r="I995" s="39" t="s">
        <v>257</v>
      </c>
      <c r="J995" s="39" t="s">
        <v>257</v>
      </c>
      <c r="K995" s="39" t="s">
        <v>257</v>
      </c>
      <c r="L995" s="39" t="s">
        <v>257</v>
      </c>
      <c r="M995" s="39" t="s">
        <v>257</v>
      </c>
      <c r="N995" s="39" t="s">
        <v>257</v>
      </c>
      <c r="O995" s="39" t="s">
        <v>257</v>
      </c>
      <c r="P995" s="39" t="s">
        <v>257</v>
      </c>
      <c r="Q995" s="39" t="s">
        <v>257</v>
      </c>
      <c r="R995" s="39" t="s">
        <v>257</v>
      </c>
      <c r="S995" s="39" t="s">
        <v>257</v>
      </c>
      <c r="T995" s="39" t="s">
        <v>257</v>
      </c>
      <c r="U995" s="39" t="s">
        <v>257</v>
      </c>
      <c r="V995" s="39" t="s">
        <v>257</v>
      </c>
      <c r="W995" s="39" t="s">
        <v>257</v>
      </c>
      <c r="X995" s="39" t="s">
        <v>257</v>
      </c>
      <c r="Y995" s="39" t="s">
        <v>257</v>
      </c>
      <c r="Z995" s="39">
        <v>0</v>
      </c>
    </row>
    <row r="996" spans="1:26" ht="14.25" customHeight="1">
      <c r="A996" s="40">
        <v>41791</v>
      </c>
      <c r="B996" s="39" t="s">
        <v>2331</v>
      </c>
      <c r="C996" s="39" t="s">
        <v>2408</v>
      </c>
      <c r="D996" s="39" t="s">
        <v>2403</v>
      </c>
      <c r="E996" s="39" t="s">
        <v>2420</v>
      </c>
      <c r="F996" s="39" t="s">
        <v>257</v>
      </c>
      <c r="G996" s="39" t="s">
        <v>257</v>
      </c>
      <c r="H996" s="39" t="s">
        <v>257</v>
      </c>
      <c r="I996" s="39" t="s">
        <v>257</v>
      </c>
      <c r="J996" s="39" t="s">
        <v>257</v>
      </c>
      <c r="K996" s="39" t="s">
        <v>257</v>
      </c>
      <c r="L996" s="39" t="s">
        <v>257</v>
      </c>
      <c r="M996" s="39" t="s">
        <v>257</v>
      </c>
      <c r="N996" s="39" t="s">
        <v>257</v>
      </c>
      <c r="O996" s="39" t="s">
        <v>257</v>
      </c>
      <c r="P996" s="39" t="s">
        <v>257</v>
      </c>
      <c r="Q996" s="39" t="s">
        <v>257</v>
      </c>
      <c r="R996" s="39" t="s">
        <v>257</v>
      </c>
      <c r="S996" s="39" t="s">
        <v>257</v>
      </c>
      <c r="T996" s="39" t="s">
        <v>257</v>
      </c>
      <c r="U996" s="39" t="s">
        <v>257</v>
      </c>
      <c r="V996" s="39" t="s">
        <v>257</v>
      </c>
      <c r="W996" s="39" t="s">
        <v>257</v>
      </c>
      <c r="X996" s="39" t="s">
        <v>257</v>
      </c>
      <c r="Y996" s="39" t="s">
        <v>257</v>
      </c>
      <c r="Z996" s="39">
        <v>0</v>
      </c>
    </row>
    <row r="997" spans="1:26" ht="14.25" customHeight="1">
      <c r="A997" s="40">
        <v>41791</v>
      </c>
      <c r="B997" s="39" t="s">
        <v>2331</v>
      </c>
      <c r="C997" s="39" t="s">
        <v>2408</v>
      </c>
      <c r="D997" s="39" t="s">
        <v>2403</v>
      </c>
      <c r="E997" s="39" t="s">
        <v>2421</v>
      </c>
      <c r="F997" s="39" t="s">
        <v>257</v>
      </c>
      <c r="G997" s="39" t="s">
        <v>257</v>
      </c>
      <c r="H997" s="39" t="s">
        <v>257</v>
      </c>
      <c r="I997" s="39" t="s">
        <v>257</v>
      </c>
      <c r="J997" s="39" t="s">
        <v>257</v>
      </c>
      <c r="K997" s="39" t="s">
        <v>257</v>
      </c>
      <c r="L997" s="39" t="s">
        <v>257</v>
      </c>
      <c r="M997" s="39" t="s">
        <v>257</v>
      </c>
      <c r="N997" s="39" t="s">
        <v>257</v>
      </c>
      <c r="O997" s="39" t="s">
        <v>257</v>
      </c>
      <c r="P997" s="39" t="s">
        <v>257</v>
      </c>
      <c r="Q997" s="39" t="s">
        <v>257</v>
      </c>
      <c r="R997" s="39" t="s">
        <v>257</v>
      </c>
      <c r="S997" s="39" t="s">
        <v>257</v>
      </c>
      <c r="T997" s="39" t="s">
        <v>257</v>
      </c>
      <c r="U997" s="39" t="s">
        <v>257</v>
      </c>
      <c r="V997" s="39" t="s">
        <v>257</v>
      </c>
      <c r="W997" s="39" t="s">
        <v>257</v>
      </c>
      <c r="X997" s="39" t="s">
        <v>257</v>
      </c>
      <c r="Y997" s="39" t="s">
        <v>257</v>
      </c>
      <c r="Z997" s="39">
        <v>0</v>
      </c>
    </row>
    <row r="998" spans="1:26" ht="14.25" customHeight="1">
      <c r="A998" s="40">
        <v>41791</v>
      </c>
      <c r="B998" s="39" t="s">
        <v>2331</v>
      </c>
      <c r="C998" s="39" t="s">
        <v>2408</v>
      </c>
      <c r="D998" s="39" t="s">
        <v>2403</v>
      </c>
      <c r="E998" s="39" t="s">
        <v>2422</v>
      </c>
      <c r="F998" s="39" t="s">
        <v>257</v>
      </c>
      <c r="G998" s="39" t="s">
        <v>257</v>
      </c>
      <c r="H998" s="39" t="s">
        <v>257</v>
      </c>
      <c r="I998" s="39" t="s">
        <v>257</v>
      </c>
      <c r="J998" s="39" t="s">
        <v>257</v>
      </c>
      <c r="K998" s="39" t="s">
        <v>257</v>
      </c>
      <c r="L998" s="39" t="s">
        <v>257</v>
      </c>
      <c r="M998" s="39" t="s">
        <v>257</v>
      </c>
      <c r="N998" s="39" t="s">
        <v>257</v>
      </c>
      <c r="O998" s="39" t="s">
        <v>257</v>
      </c>
      <c r="P998" s="39" t="s">
        <v>257</v>
      </c>
      <c r="Q998" s="39" t="s">
        <v>257</v>
      </c>
      <c r="R998" s="39" t="s">
        <v>257</v>
      </c>
      <c r="S998" s="39" t="s">
        <v>257</v>
      </c>
      <c r="T998" s="39" t="s">
        <v>257</v>
      </c>
      <c r="U998" s="39" t="s">
        <v>257</v>
      </c>
      <c r="V998" s="39" t="s">
        <v>257</v>
      </c>
      <c r="W998" s="39" t="s">
        <v>257</v>
      </c>
      <c r="X998" s="39" t="s">
        <v>257</v>
      </c>
      <c r="Y998" s="39" t="s">
        <v>257</v>
      </c>
      <c r="Z998" s="39">
        <v>0</v>
      </c>
    </row>
    <row r="999" spans="1:26" ht="14.25" customHeight="1">
      <c r="A999" s="40">
        <v>41791</v>
      </c>
      <c r="B999" s="39" t="s">
        <v>2331</v>
      </c>
      <c r="C999" s="39" t="s">
        <v>2409</v>
      </c>
      <c r="D999" s="39" t="s">
        <v>2403</v>
      </c>
      <c r="E999" s="39" t="s">
        <v>1550</v>
      </c>
      <c r="F999" s="39" t="s">
        <v>257</v>
      </c>
      <c r="G999" s="39" t="s">
        <v>257</v>
      </c>
      <c r="H999" s="39" t="s">
        <v>257</v>
      </c>
      <c r="I999" s="39" t="s">
        <v>257</v>
      </c>
      <c r="J999" s="39" t="s">
        <v>257</v>
      </c>
      <c r="K999" s="39" t="s">
        <v>257</v>
      </c>
      <c r="L999" s="39" t="s">
        <v>257</v>
      </c>
      <c r="M999" s="39" t="s">
        <v>257</v>
      </c>
      <c r="N999" s="39" t="s">
        <v>257</v>
      </c>
      <c r="O999" s="39" t="s">
        <v>257</v>
      </c>
      <c r="P999" s="39" t="s">
        <v>257</v>
      </c>
      <c r="Q999" s="39" t="s">
        <v>257</v>
      </c>
      <c r="R999" s="39" t="s">
        <v>257</v>
      </c>
      <c r="S999" s="39" t="s">
        <v>257</v>
      </c>
      <c r="T999" s="39" t="s">
        <v>257</v>
      </c>
      <c r="U999" s="39" t="s">
        <v>257</v>
      </c>
      <c r="V999" s="39" t="s">
        <v>257</v>
      </c>
      <c r="W999" s="39" t="s">
        <v>257</v>
      </c>
      <c r="X999" s="39" t="s">
        <v>257</v>
      </c>
      <c r="Y999" s="39" t="s">
        <v>257</v>
      </c>
      <c r="Z999" s="39">
        <v>0</v>
      </c>
    </row>
    <row r="1000" spans="1:26" ht="14.25" customHeight="1">
      <c r="A1000" s="40">
        <v>41791</v>
      </c>
      <c r="B1000" s="39" t="s">
        <v>2331</v>
      </c>
      <c r="C1000" s="39" t="s">
        <v>2409</v>
      </c>
      <c r="D1000" s="39" t="s">
        <v>2403</v>
      </c>
      <c r="E1000" s="39" t="s">
        <v>2420</v>
      </c>
      <c r="F1000" s="39" t="s">
        <v>257</v>
      </c>
      <c r="G1000" s="39" t="s">
        <v>257</v>
      </c>
      <c r="H1000" s="39" t="s">
        <v>257</v>
      </c>
      <c r="I1000" s="39" t="s">
        <v>257</v>
      </c>
      <c r="J1000" s="39" t="s">
        <v>257</v>
      </c>
      <c r="K1000" s="39" t="s">
        <v>257</v>
      </c>
      <c r="L1000" s="39" t="s">
        <v>257</v>
      </c>
      <c r="M1000" s="39" t="s">
        <v>257</v>
      </c>
      <c r="N1000" s="39" t="s">
        <v>257</v>
      </c>
      <c r="O1000" s="39" t="s">
        <v>257</v>
      </c>
      <c r="P1000" s="39" t="s">
        <v>257</v>
      </c>
      <c r="Q1000" s="39" t="s">
        <v>257</v>
      </c>
      <c r="R1000" s="39" t="s">
        <v>257</v>
      </c>
      <c r="S1000" s="39" t="s">
        <v>257</v>
      </c>
      <c r="T1000" s="39" t="s">
        <v>257</v>
      </c>
      <c r="U1000" s="39" t="s">
        <v>257</v>
      </c>
      <c r="V1000" s="39" t="s">
        <v>257</v>
      </c>
      <c r="W1000" s="39" t="s">
        <v>257</v>
      </c>
      <c r="X1000" s="39" t="s">
        <v>257</v>
      </c>
      <c r="Y1000" s="39" t="s">
        <v>257</v>
      </c>
      <c r="Z1000" s="39">
        <v>0</v>
      </c>
    </row>
    <row r="1001" spans="1:26" ht="14.25" customHeight="1">
      <c r="A1001" s="40">
        <v>41791</v>
      </c>
      <c r="B1001" s="39" t="s">
        <v>2331</v>
      </c>
      <c r="C1001" s="39" t="s">
        <v>2409</v>
      </c>
      <c r="D1001" s="39" t="s">
        <v>2403</v>
      </c>
      <c r="E1001" s="39" t="s">
        <v>2421</v>
      </c>
      <c r="F1001" s="39" t="s">
        <v>257</v>
      </c>
      <c r="G1001" s="39" t="s">
        <v>257</v>
      </c>
      <c r="H1001" s="39" t="s">
        <v>257</v>
      </c>
      <c r="I1001" s="39" t="s">
        <v>257</v>
      </c>
      <c r="J1001" s="39" t="s">
        <v>257</v>
      </c>
      <c r="K1001" s="39" t="s">
        <v>257</v>
      </c>
      <c r="L1001" s="39" t="s">
        <v>257</v>
      </c>
      <c r="M1001" s="39" t="s">
        <v>257</v>
      </c>
      <c r="N1001" s="39" t="s">
        <v>257</v>
      </c>
      <c r="O1001" s="39" t="s">
        <v>257</v>
      </c>
      <c r="P1001" s="39" t="s">
        <v>257</v>
      </c>
      <c r="Q1001" s="39" t="s">
        <v>257</v>
      </c>
      <c r="R1001" s="39" t="s">
        <v>257</v>
      </c>
      <c r="S1001" s="39" t="s">
        <v>257</v>
      </c>
      <c r="T1001" s="39" t="s">
        <v>257</v>
      </c>
      <c r="U1001" s="39" t="s">
        <v>257</v>
      </c>
      <c r="V1001" s="39" t="s">
        <v>257</v>
      </c>
      <c r="W1001" s="39" t="s">
        <v>257</v>
      </c>
      <c r="X1001" s="39" t="s">
        <v>257</v>
      </c>
      <c r="Y1001" s="39" t="s">
        <v>257</v>
      </c>
      <c r="Z1001" s="39">
        <v>0</v>
      </c>
    </row>
    <row r="1002" spans="1:26" ht="14.25" customHeight="1">
      <c r="A1002" s="40">
        <v>41791</v>
      </c>
      <c r="B1002" s="39" t="s">
        <v>2331</v>
      </c>
      <c r="C1002" s="39" t="s">
        <v>2409</v>
      </c>
      <c r="D1002" s="39" t="s">
        <v>2403</v>
      </c>
      <c r="E1002" s="39" t="s">
        <v>2422</v>
      </c>
      <c r="F1002" s="39" t="s">
        <v>257</v>
      </c>
      <c r="G1002" s="39" t="s">
        <v>257</v>
      </c>
      <c r="H1002" s="39" t="s">
        <v>257</v>
      </c>
      <c r="I1002" s="39" t="s">
        <v>257</v>
      </c>
      <c r="J1002" s="39" t="s">
        <v>257</v>
      </c>
      <c r="K1002" s="39" t="s">
        <v>257</v>
      </c>
      <c r="L1002" s="39" t="s">
        <v>257</v>
      </c>
      <c r="M1002" s="39" t="s">
        <v>257</v>
      </c>
      <c r="N1002" s="39" t="s">
        <v>257</v>
      </c>
      <c r="O1002" s="39" t="s">
        <v>257</v>
      </c>
      <c r="P1002" s="39" t="s">
        <v>257</v>
      </c>
      <c r="Q1002" s="39" t="s">
        <v>257</v>
      </c>
      <c r="R1002" s="39" t="s">
        <v>257</v>
      </c>
      <c r="S1002" s="39" t="s">
        <v>257</v>
      </c>
      <c r="T1002" s="39" t="s">
        <v>257</v>
      </c>
      <c r="U1002" s="39" t="s">
        <v>257</v>
      </c>
      <c r="V1002" s="39" t="s">
        <v>257</v>
      </c>
      <c r="W1002" s="39" t="s">
        <v>257</v>
      </c>
      <c r="X1002" s="39" t="s">
        <v>257</v>
      </c>
      <c r="Y1002" s="39" t="s">
        <v>257</v>
      </c>
      <c r="Z1002" s="39">
        <v>0</v>
      </c>
    </row>
    <row r="1003" spans="1:26" ht="14.25" customHeight="1">
      <c r="A1003" s="40">
        <v>41791</v>
      </c>
      <c r="B1003" s="39" t="s">
        <v>2331</v>
      </c>
      <c r="C1003" s="39" t="s">
        <v>2409</v>
      </c>
      <c r="D1003" s="39" t="s">
        <v>2410</v>
      </c>
      <c r="E1003" s="39" t="s">
        <v>1550</v>
      </c>
      <c r="F1003" s="39" t="s">
        <v>257</v>
      </c>
      <c r="G1003" s="39" t="s">
        <v>257</v>
      </c>
      <c r="H1003" s="39" t="s">
        <v>257</v>
      </c>
      <c r="I1003" s="39" t="s">
        <v>257</v>
      </c>
      <c r="J1003" s="39" t="s">
        <v>257</v>
      </c>
      <c r="K1003" s="39" t="s">
        <v>257</v>
      </c>
      <c r="L1003" s="39" t="s">
        <v>257</v>
      </c>
      <c r="M1003" s="39" t="s">
        <v>257</v>
      </c>
      <c r="N1003" s="39" t="s">
        <v>257</v>
      </c>
      <c r="O1003" s="39" t="s">
        <v>257</v>
      </c>
      <c r="P1003" s="39" t="s">
        <v>257</v>
      </c>
      <c r="Q1003" s="39" t="s">
        <v>257</v>
      </c>
      <c r="R1003" s="39" t="s">
        <v>257</v>
      </c>
      <c r="S1003" s="39" t="s">
        <v>257</v>
      </c>
      <c r="T1003" s="39" t="s">
        <v>257</v>
      </c>
      <c r="U1003" s="39" t="s">
        <v>257</v>
      </c>
      <c r="V1003" s="39" t="s">
        <v>257</v>
      </c>
      <c r="W1003" s="39" t="s">
        <v>257</v>
      </c>
      <c r="X1003" s="39" t="s">
        <v>257</v>
      </c>
      <c r="Y1003" s="39" t="s">
        <v>257</v>
      </c>
      <c r="Z1003" s="39">
        <v>0</v>
      </c>
    </row>
    <row r="1004" spans="1:26" ht="14.25" customHeight="1">
      <c r="A1004" s="40">
        <v>41791</v>
      </c>
      <c r="B1004" s="39" t="s">
        <v>2331</v>
      </c>
      <c r="C1004" s="39" t="s">
        <v>2409</v>
      </c>
      <c r="D1004" s="39" t="s">
        <v>2410</v>
      </c>
      <c r="E1004" s="39" t="s">
        <v>2420</v>
      </c>
      <c r="F1004" s="39" t="s">
        <v>257</v>
      </c>
      <c r="G1004" s="39" t="s">
        <v>257</v>
      </c>
      <c r="H1004" s="39" t="s">
        <v>257</v>
      </c>
      <c r="I1004" s="39" t="s">
        <v>257</v>
      </c>
      <c r="J1004" s="39" t="s">
        <v>257</v>
      </c>
      <c r="K1004" s="39" t="s">
        <v>257</v>
      </c>
      <c r="L1004" s="39" t="s">
        <v>257</v>
      </c>
      <c r="M1004" s="39" t="s">
        <v>257</v>
      </c>
      <c r="N1004" s="39" t="s">
        <v>257</v>
      </c>
      <c r="O1004" s="39" t="s">
        <v>257</v>
      </c>
      <c r="P1004" s="39" t="s">
        <v>257</v>
      </c>
      <c r="Q1004" s="39" t="s">
        <v>257</v>
      </c>
      <c r="R1004" s="39" t="s">
        <v>257</v>
      </c>
      <c r="S1004" s="39" t="s">
        <v>257</v>
      </c>
      <c r="T1004" s="39" t="s">
        <v>257</v>
      </c>
      <c r="U1004" s="39" t="s">
        <v>257</v>
      </c>
      <c r="V1004" s="39" t="s">
        <v>257</v>
      </c>
      <c r="W1004" s="39" t="s">
        <v>257</v>
      </c>
      <c r="X1004" s="39" t="s">
        <v>257</v>
      </c>
      <c r="Y1004" s="39" t="s">
        <v>257</v>
      </c>
      <c r="Z1004" s="39">
        <v>0</v>
      </c>
    </row>
    <row r="1005" spans="1:26" ht="14.25" customHeight="1">
      <c r="A1005" s="40">
        <v>41791</v>
      </c>
      <c r="B1005" s="39" t="s">
        <v>2331</v>
      </c>
      <c r="C1005" s="39" t="s">
        <v>2409</v>
      </c>
      <c r="D1005" s="39" t="s">
        <v>2410</v>
      </c>
      <c r="E1005" s="39" t="s">
        <v>2421</v>
      </c>
      <c r="F1005" s="39" t="s">
        <v>257</v>
      </c>
      <c r="G1005" s="39" t="s">
        <v>257</v>
      </c>
      <c r="H1005" s="39" t="s">
        <v>257</v>
      </c>
      <c r="I1005" s="39" t="s">
        <v>257</v>
      </c>
      <c r="J1005" s="39" t="s">
        <v>257</v>
      </c>
      <c r="K1005" s="39" t="s">
        <v>257</v>
      </c>
      <c r="L1005" s="39" t="s">
        <v>257</v>
      </c>
      <c r="M1005" s="39" t="s">
        <v>257</v>
      </c>
      <c r="N1005" s="39" t="s">
        <v>257</v>
      </c>
      <c r="O1005" s="39" t="s">
        <v>257</v>
      </c>
      <c r="P1005" s="39" t="s">
        <v>257</v>
      </c>
      <c r="Q1005" s="39" t="s">
        <v>257</v>
      </c>
      <c r="R1005" s="39" t="s">
        <v>257</v>
      </c>
      <c r="S1005" s="39" t="s">
        <v>257</v>
      </c>
      <c r="T1005" s="39" t="s">
        <v>257</v>
      </c>
      <c r="U1005" s="39" t="s">
        <v>257</v>
      </c>
      <c r="V1005" s="39" t="s">
        <v>257</v>
      </c>
      <c r="W1005" s="39" t="s">
        <v>257</v>
      </c>
      <c r="X1005" s="39" t="s">
        <v>257</v>
      </c>
      <c r="Y1005" s="39" t="s">
        <v>257</v>
      </c>
      <c r="Z1005" s="39">
        <v>0</v>
      </c>
    </row>
    <row r="1006" spans="1:26" ht="14.25" customHeight="1">
      <c r="A1006" s="40">
        <v>41791</v>
      </c>
      <c r="B1006" s="39" t="s">
        <v>2331</v>
      </c>
      <c r="C1006" s="39" t="s">
        <v>2409</v>
      </c>
      <c r="D1006" s="39" t="s">
        <v>2410</v>
      </c>
      <c r="E1006" s="39" t="s">
        <v>2422</v>
      </c>
      <c r="F1006" s="39" t="s">
        <v>257</v>
      </c>
      <c r="G1006" s="39" t="s">
        <v>257</v>
      </c>
      <c r="H1006" s="39" t="s">
        <v>257</v>
      </c>
      <c r="I1006" s="39" t="s">
        <v>257</v>
      </c>
      <c r="J1006" s="39" t="s">
        <v>257</v>
      </c>
      <c r="K1006" s="39" t="s">
        <v>257</v>
      </c>
      <c r="L1006" s="39" t="s">
        <v>257</v>
      </c>
      <c r="M1006" s="39" t="s">
        <v>257</v>
      </c>
      <c r="N1006" s="39" t="s">
        <v>257</v>
      </c>
      <c r="O1006" s="39" t="s">
        <v>257</v>
      </c>
      <c r="P1006" s="39" t="s">
        <v>257</v>
      </c>
      <c r="Q1006" s="39" t="s">
        <v>257</v>
      </c>
      <c r="R1006" s="39" t="s">
        <v>257</v>
      </c>
      <c r="S1006" s="39" t="s">
        <v>257</v>
      </c>
      <c r="T1006" s="39" t="s">
        <v>257</v>
      </c>
      <c r="U1006" s="39" t="s">
        <v>257</v>
      </c>
      <c r="V1006" s="39" t="s">
        <v>257</v>
      </c>
      <c r="W1006" s="39" t="s">
        <v>257</v>
      </c>
      <c r="X1006" s="39" t="s">
        <v>257</v>
      </c>
      <c r="Y1006" s="39" t="s">
        <v>257</v>
      </c>
      <c r="Z1006" s="39">
        <v>0</v>
      </c>
    </row>
    <row r="1007" spans="1:26" ht="14.25" customHeight="1">
      <c r="A1007" s="40">
        <v>41791</v>
      </c>
      <c r="B1007" s="39" t="s">
        <v>2331</v>
      </c>
      <c r="C1007" s="39" t="s">
        <v>2409</v>
      </c>
      <c r="D1007" s="39" t="s">
        <v>2411</v>
      </c>
      <c r="E1007" s="39" t="s">
        <v>1550</v>
      </c>
      <c r="F1007" s="39" t="s">
        <v>257</v>
      </c>
      <c r="G1007" s="39" t="s">
        <v>257</v>
      </c>
      <c r="H1007" s="39" t="s">
        <v>257</v>
      </c>
      <c r="I1007" s="39" t="s">
        <v>257</v>
      </c>
      <c r="J1007" s="39" t="s">
        <v>257</v>
      </c>
      <c r="K1007" s="39" t="s">
        <v>257</v>
      </c>
      <c r="L1007" s="39" t="s">
        <v>257</v>
      </c>
      <c r="M1007" s="39" t="s">
        <v>257</v>
      </c>
      <c r="N1007" s="39" t="s">
        <v>257</v>
      </c>
      <c r="O1007" s="39" t="s">
        <v>257</v>
      </c>
      <c r="P1007" s="39" t="s">
        <v>257</v>
      </c>
      <c r="Q1007" s="39" t="s">
        <v>257</v>
      </c>
      <c r="R1007" s="39" t="s">
        <v>257</v>
      </c>
      <c r="S1007" s="39" t="s">
        <v>257</v>
      </c>
      <c r="T1007" s="39" t="s">
        <v>257</v>
      </c>
      <c r="U1007" s="39" t="s">
        <v>257</v>
      </c>
      <c r="V1007" s="39" t="s">
        <v>257</v>
      </c>
      <c r="W1007" s="39" t="s">
        <v>257</v>
      </c>
      <c r="X1007" s="39" t="s">
        <v>257</v>
      </c>
      <c r="Y1007" s="39" t="s">
        <v>257</v>
      </c>
      <c r="Z1007" s="39">
        <v>0</v>
      </c>
    </row>
    <row r="1008" spans="1:26" ht="14.25" customHeight="1">
      <c r="A1008" s="40">
        <v>41791</v>
      </c>
      <c r="B1008" s="39" t="s">
        <v>2331</v>
      </c>
      <c r="C1008" s="39" t="s">
        <v>2409</v>
      </c>
      <c r="D1008" s="39" t="s">
        <v>2411</v>
      </c>
      <c r="E1008" s="39" t="s">
        <v>2420</v>
      </c>
      <c r="F1008" s="39" t="s">
        <v>257</v>
      </c>
      <c r="G1008" s="39" t="s">
        <v>257</v>
      </c>
      <c r="H1008" s="39" t="s">
        <v>257</v>
      </c>
      <c r="I1008" s="39" t="s">
        <v>257</v>
      </c>
      <c r="J1008" s="39" t="s">
        <v>257</v>
      </c>
      <c r="K1008" s="39" t="s">
        <v>257</v>
      </c>
      <c r="L1008" s="39" t="s">
        <v>257</v>
      </c>
      <c r="M1008" s="39" t="s">
        <v>257</v>
      </c>
      <c r="N1008" s="39" t="s">
        <v>257</v>
      </c>
      <c r="O1008" s="39" t="s">
        <v>257</v>
      </c>
      <c r="P1008" s="39" t="s">
        <v>257</v>
      </c>
      <c r="Q1008" s="39" t="s">
        <v>257</v>
      </c>
      <c r="R1008" s="39" t="s">
        <v>257</v>
      </c>
      <c r="S1008" s="39" t="s">
        <v>257</v>
      </c>
      <c r="T1008" s="39" t="s">
        <v>257</v>
      </c>
      <c r="U1008" s="39" t="s">
        <v>257</v>
      </c>
      <c r="V1008" s="39" t="s">
        <v>257</v>
      </c>
      <c r="W1008" s="39" t="s">
        <v>257</v>
      </c>
      <c r="X1008" s="39" t="s">
        <v>257</v>
      </c>
      <c r="Y1008" s="39" t="s">
        <v>257</v>
      </c>
      <c r="Z1008" s="39">
        <v>0</v>
      </c>
    </row>
    <row r="1009" spans="1:26" ht="14.25" customHeight="1">
      <c r="A1009" s="40">
        <v>41791</v>
      </c>
      <c r="B1009" s="39" t="s">
        <v>2331</v>
      </c>
      <c r="C1009" s="39" t="s">
        <v>2409</v>
      </c>
      <c r="D1009" s="39" t="s">
        <v>2411</v>
      </c>
      <c r="E1009" s="39" t="s">
        <v>2421</v>
      </c>
      <c r="F1009" s="39" t="s">
        <v>257</v>
      </c>
      <c r="G1009" s="39" t="s">
        <v>257</v>
      </c>
      <c r="H1009" s="39" t="s">
        <v>257</v>
      </c>
      <c r="I1009" s="39" t="s">
        <v>257</v>
      </c>
      <c r="J1009" s="39" t="s">
        <v>257</v>
      </c>
      <c r="K1009" s="39" t="s">
        <v>257</v>
      </c>
      <c r="L1009" s="39" t="s">
        <v>257</v>
      </c>
      <c r="M1009" s="39" t="s">
        <v>257</v>
      </c>
      <c r="N1009" s="39" t="s">
        <v>257</v>
      </c>
      <c r="O1009" s="39" t="s">
        <v>257</v>
      </c>
      <c r="P1009" s="39" t="s">
        <v>257</v>
      </c>
      <c r="Q1009" s="39" t="s">
        <v>257</v>
      </c>
      <c r="R1009" s="39" t="s">
        <v>257</v>
      </c>
      <c r="S1009" s="39" t="s">
        <v>257</v>
      </c>
      <c r="T1009" s="39" t="s">
        <v>257</v>
      </c>
      <c r="U1009" s="39" t="s">
        <v>257</v>
      </c>
      <c r="V1009" s="39" t="s">
        <v>257</v>
      </c>
      <c r="W1009" s="39" t="s">
        <v>257</v>
      </c>
      <c r="X1009" s="39" t="s">
        <v>257</v>
      </c>
      <c r="Y1009" s="39" t="s">
        <v>257</v>
      </c>
      <c r="Z1009" s="39">
        <v>0</v>
      </c>
    </row>
    <row r="1010" spans="1:26" ht="14.25" customHeight="1">
      <c r="A1010" s="40">
        <v>41791</v>
      </c>
      <c r="B1010" s="39" t="s">
        <v>2331</v>
      </c>
      <c r="C1010" s="39" t="s">
        <v>2409</v>
      </c>
      <c r="D1010" s="39" t="s">
        <v>2411</v>
      </c>
      <c r="E1010" s="39" t="s">
        <v>2422</v>
      </c>
      <c r="F1010" s="39" t="s">
        <v>257</v>
      </c>
      <c r="G1010" s="39" t="s">
        <v>257</v>
      </c>
      <c r="H1010" s="39" t="s">
        <v>257</v>
      </c>
      <c r="I1010" s="39" t="s">
        <v>257</v>
      </c>
      <c r="J1010" s="39" t="s">
        <v>257</v>
      </c>
      <c r="K1010" s="39" t="s">
        <v>257</v>
      </c>
      <c r="L1010" s="39" t="s">
        <v>257</v>
      </c>
      <c r="M1010" s="39" t="s">
        <v>257</v>
      </c>
      <c r="N1010" s="39" t="s">
        <v>257</v>
      </c>
      <c r="O1010" s="39" t="s">
        <v>257</v>
      </c>
      <c r="P1010" s="39" t="s">
        <v>257</v>
      </c>
      <c r="Q1010" s="39" t="s">
        <v>257</v>
      </c>
      <c r="R1010" s="39" t="s">
        <v>257</v>
      </c>
      <c r="S1010" s="39" t="s">
        <v>257</v>
      </c>
      <c r="T1010" s="39" t="s">
        <v>257</v>
      </c>
      <c r="U1010" s="39" t="s">
        <v>257</v>
      </c>
      <c r="V1010" s="39" t="s">
        <v>257</v>
      </c>
      <c r="W1010" s="39" t="s">
        <v>257</v>
      </c>
      <c r="X1010" s="39" t="s">
        <v>257</v>
      </c>
      <c r="Y1010" s="39" t="s">
        <v>257</v>
      </c>
      <c r="Z1010" s="39">
        <v>0</v>
      </c>
    </row>
    <row r="1011" spans="1:26" ht="14.25" customHeight="1">
      <c r="A1011" s="40">
        <v>41791</v>
      </c>
      <c r="B1011" s="39" t="s">
        <v>2331</v>
      </c>
      <c r="C1011" s="39" t="s">
        <v>1523</v>
      </c>
      <c r="D1011" s="39" t="s">
        <v>2403</v>
      </c>
      <c r="E1011" s="39" t="s">
        <v>1550</v>
      </c>
      <c r="F1011" s="39" t="s">
        <v>257</v>
      </c>
      <c r="G1011" s="39" t="s">
        <v>257</v>
      </c>
      <c r="H1011" s="39" t="s">
        <v>257</v>
      </c>
      <c r="I1011" s="39" t="s">
        <v>257</v>
      </c>
      <c r="J1011" s="39" t="s">
        <v>257</v>
      </c>
      <c r="K1011" s="39" t="s">
        <v>257</v>
      </c>
      <c r="L1011" s="39" t="s">
        <v>257</v>
      </c>
      <c r="M1011" s="39" t="s">
        <v>257</v>
      </c>
      <c r="N1011" s="39" t="s">
        <v>257</v>
      </c>
      <c r="O1011" s="39" t="s">
        <v>257</v>
      </c>
      <c r="P1011" s="39" t="s">
        <v>257</v>
      </c>
      <c r="Q1011" s="39" t="s">
        <v>257</v>
      </c>
      <c r="R1011" s="39" t="s">
        <v>257</v>
      </c>
      <c r="S1011" s="39" t="s">
        <v>257</v>
      </c>
      <c r="T1011" s="39" t="s">
        <v>257</v>
      </c>
      <c r="U1011" s="39" t="s">
        <v>257</v>
      </c>
      <c r="V1011" s="39" t="s">
        <v>257</v>
      </c>
      <c r="W1011" s="39" t="s">
        <v>257</v>
      </c>
      <c r="X1011" s="39" t="s">
        <v>257</v>
      </c>
      <c r="Y1011" s="39" t="s">
        <v>257</v>
      </c>
      <c r="Z1011" s="39">
        <v>0</v>
      </c>
    </row>
    <row r="1012" spans="1:26" ht="14.25" customHeight="1">
      <c r="A1012" s="40">
        <v>41791</v>
      </c>
      <c r="B1012" s="39" t="s">
        <v>2331</v>
      </c>
      <c r="C1012" s="39" t="s">
        <v>1523</v>
      </c>
      <c r="D1012" s="39" t="s">
        <v>2403</v>
      </c>
      <c r="E1012" s="39" t="s">
        <v>2420</v>
      </c>
      <c r="F1012" s="39" t="s">
        <v>257</v>
      </c>
      <c r="G1012" s="39" t="s">
        <v>257</v>
      </c>
      <c r="H1012" s="39" t="s">
        <v>257</v>
      </c>
      <c r="I1012" s="39" t="s">
        <v>257</v>
      </c>
      <c r="J1012" s="39" t="s">
        <v>257</v>
      </c>
      <c r="K1012" s="39" t="s">
        <v>257</v>
      </c>
      <c r="L1012" s="39" t="s">
        <v>257</v>
      </c>
      <c r="M1012" s="39" t="s">
        <v>257</v>
      </c>
      <c r="N1012" s="39" t="s">
        <v>257</v>
      </c>
      <c r="O1012" s="39" t="s">
        <v>257</v>
      </c>
      <c r="P1012" s="39" t="s">
        <v>257</v>
      </c>
      <c r="Q1012" s="39" t="s">
        <v>257</v>
      </c>
      <c r="R1012" s="39" t="s">
        <v>257</v>
      </c>
      <c r="S1012" s="39" t="s">
        <v>257</v>
      </c>
      <c r="T1012" s="39" t="s">
        <v>257</v>
      </c>
      <c r="U1012" s="39" t="s">
        <v>257</v>
      </c>
      <c r="V1012" s="39" t="s">
        <v>257</v>
      </c>
      <c r="W1012" s="39" t="s">
        <v>257</v>
      </c>
      <c r="X1012" s="39" t="s">
        <v>257</v>
      </c>
      <c r="Y1012" s="39" t="s">
        <v>257</v>
      </c>
      <c r="Z1012" s="39">
        <v>0</v>
      </c>
    </row>
    <row r="1013" spans="1:26" ht="14.25" customHeight="1">
      <c r="A1013" s="40">
        <v>41791</v>
      </c>
      <c r="B1013" s="39" t="s">
        <v>2331</v>
      </c>
      <c r="C1013" s="39" t="s">
        <v>1523</v>
      </c>
      <c r="D1013" s="39" t="s">
        <v>2403</v>
      </c>
      <c r="E1013" s="39" t="s">
        <v>2421</v>
      </c>
      <c r="F1013" s="39" t="s">
        <v>257</v>
      </c>
      <c r="G1013" s="39" t="s">
        <v>257</v>
      </c>
      <c r="H1013" s="39" t="s">
        <v>257</v>
      </c>
      <c r="I1013" s="39" t="s">
        <v>257</v>
      </c>
      <c r="J1013" s="39" t="s">
        <v>257</v>
      </c>
      <c r="K1013" s="39" t="s">
        <v>257</v>
      </c>
      <c r="L1013" s="39" t="s">
        <v>257</v>
      </c>
      <c r="M1013" s="39" t="s">
        <v>257</v>
      </c>
      <c r="N1013" s="39" t="s">
        <v>257</v>
      </c>
      <c r="O1013" s="39" t="s">
        <v>257</v>
      </c>
      <c r="P1013" s="39" t="s">
        <v>257</v>
      </c>
      <c r="Q1013" s="39" t="s">
        <v>257</v>
      </c>
      <c r="R1013" s="39" t="s">
        <v>257</v>
      </c>
      <c r="S1013" s="39" t="s">
        <v>257</v>
      </c>
      <c r="T1013" s="39" t="s">
        <v>257</v>
      </c>
      <c r="U1013" s="39" t="s">
        <v>257</v>
      </c>
      <c r="V1013" s="39" t="s">
        <v>257</v>
      </c>
      <c r="W1013" s="39" t="s">
        <v>257</v>
      </c>
      <c r="X1013" s="39" t="s">
        <v>257</v>
      </c>
      <c r="Y1013" s="39" t="s">
        <v>257</v>
      </c>
      <c r="Z1013" s="39">
        <v>0</v>
      </c>
    </row>
    <row r="1014" spans="1:26" ht="14.25" customHeight="1">
      <c r="A1014" s="40">
        <v>41791</v>
      </c>
      <c r="B1014" s="39" t="s">
        <v>2331</v>
      </c>
      <c r="C1014" s="39" t="s">
        <v>1523</v>
      </c>
      <c r="D1014" s="39" t="s">
        <v>2403</v>
      </c>
      <c r="E1014" s="39" t="s">
        <v>2422</v>
      </c>
      <c r="F1014" s="39" t="s">
        <v>257</v>
      </c>
      <c r="G1014" s="39" t="s">
        <v>257</v>
      </c>
      <c r="H1014" s="39" t="s">
        <v>257</v>
      </c>
      <c r="I1014" s="39" t="s">
        <v>257</v>
      </c>
      <c r="J1014" s="39" t="s">
        <v>257</v>
      </c>
      <c r="K1014" s="39" t="s">
        <v>257</v>
      </c>
      <c r="L1014" s="39" t="s">
        <v>257</v>
      </c>
      <c r="M1014" s="39" t="s">
        <v>257</v>
      </c>
      <c r="N1014" s="39" t="s">
        <v>257</v>
      </c>
      <c r="O1014" s="39" t="s">
        <v>257</v>
      </c>
      <c r="P1014" s="39" t="s">
        <v>257</v>
      </c>
      <c r="Q1014" s="39" t="s">
        <v>257</v>
      </c>
      <c r="R1014" s="39" t="s">
        <v>257</v>
      </c>
      <c r="S1014" s="39" t="s">
        <v>257</v>
      </c>
      <c r="T1014" s="39" t="s">
        <v>257</v>
      </c>
      <c r="U1014" s="39" t="s">
        <v>257</v>
      </c>
      <c r="V1014" s="39" t="s">
        <v>257</v>
      </c>
      <c r="W1014" s="39" t="s">
        <v>257</v>
      </c>
      <c r="X1014" s="39" t="s">
        <v>257</v>
      </c>
      <c r="Y1014" s="39" t="s">
        <v>257</v>
      </c>
      <c r="Z1014" s="39">
        <v>0</v>
      </c>
    </row>
    <row r="1015" spans="1:26">
      <c r="A1015" s="40">
        <v>41791</v>
      </c>
      <c r="B1015" s="39" t="s">
        <v>2333</v>
      </c>
      <c r="C1015" s="39" t="s">
        <v>2407</v>
      </c>
      <c r="D1015" s="39" t="s">
        <v>2403</v>
      </c>
      <c r="E1015" s="39" t="s">
        <v>1550</v>
      </c>
      <c r="F1015" s="39">
        <v>234</v>
      </c>
      <c r="G1015" s="39">
        <v>79</v>
      </c>
      <c r="H1015" s="39">
        <v>64</v>
      </c>
      <c r="I1015" s="39" t="s">
        <v>257</v>
      </c>
      <c r="J1015" s="39">
        <v>53</v>
      </c>
      <c r="K1015" s="39" t="s">
        <v>257</v>
      </c>
      <c r="L1015" s="39" t="s">
        <v>257</v>
      </c>
      <c r="M1015" s="39" t="s">
        <v>257</v>
      </c>
      <c r="N1015" s="39" t="s">
        <v>257</v>
      </c>
      <c r="O1015" s="39" t="s">
        <v>257</v>
      </c>
      <c r="P1015" s="39">
        <v>5</v>
      </c>
      <c r="Q1015" s="39">
        <v>6</v>
      </c>
      <c r="R1015" s="39">
        <v>3</v>
      </c>
      <c r="S1015" s="39">
        <v>8</v>
      </c>
      <c r="T1015" s="39">
        <v>3</v>
      </c>
      <c r="U1015" s="39">
        <v>2</v>
      </c>
      <c r="V1015" s="39">
        <v>3</v>
      </c>
      <c r="W1015" s="39">
        <v>4</v>
      </c>
      <c r="X1015" s="39">
        <v>1</v>
      </c>
      <c r="Y1015" s="39">
        <v>1</v>
      </c>
      <c r="Z1015" s="39">
        <v>2</v>
      </c>
    </row>
    <row r="1016" spans="1:26">
      <c r="A1016" s="40">
        <v>41791</v>
      </c>
      <c r="B1016" s="39" t="s">
        <v>2333</v>
      </c>
      <c r="C1016" s="39" t="s">
        <v>2407</v>
      </c>
      <c r="D1016" s="39" t="s">
        <v>2403</v>
      </c>
      <c r="E1016" s="39" t="s">
        <v>2420</v>
      </c>
      <c r="F1016" s="39">
        <v>1344</v>
      </c>
      <c r="G1016" s="39">
        <v>432</v>
      </c>
      <c r="H1016" s="39">
        <v>383</v>
      </c>
      <c r="I1016" s="39" t="s">
        <v>257</v>
      </c>
      <c r="J1016" s="39">
        <v>267</v>
      </c>
      <c r="K1016" s="39" t="s">
        <v>257</v>
      </c>
      <c r="L1016" s="39" t="s">
        <v>257</v>
      </c>
      <c r="M1016" s="39" t="s">
        <v>257</v>
      </c>
      <c r="N1016" s="39" t="s">
        <v>257</v>
      </c>
      <c r="O1016" s="39" t="s">
        <v>257</v>
      </c>
      <c r="P1016" s="39">
        <v>33</v>
      </c>
      <c r="Q1016" s="39">
        <v>73</v>
      </c>
      <c r="R1016" s="39">
        <v>17</v>
      </c>
      <c r="S1016" s="39">
        <v>41</v>
      </c>
      <c r="T1016" s="39">
        <v>18</v>
      </c>
      <c r="U1016" s="39">
        <v>6</v>
      </c>
      <c r="V1016" s="39">
        <v>23</v>
      </c>
      <c r="W1016" s="39">
        <v>30</v>
      </c>
      <c r="X1016" s="39">
        <v>5</v>
      </c>
      <c r="Y1016" s="39">
        <v>4</v>
      </c>
      <c r="Z1016" s="39">
        <v>12</v>
      </c>
    </row>
    <row r="1017" spans="1:26">
      <c r="A1017" s="40">
        <v>41791</v>
      </c>
      <c r="B1017" s="39" t="s">
        <v>2333</v>
      </c>
      <c r="C1017" s="39" t="s">
        <v>2407</v>
      </c>
      <c r="D1017" s="39" t="s">
        <v>2403</v>
      </c>
      <c r="E1017" s="39" t="s">
        <v>2421</v>
      </c>
      <c r="F1017" s="39">
        <v>1091</v>
      </c>
      <c r="G1017" s="39">
        <v>352</v>
      </c>
      <c r="H1017" s="39">
        <v>311</v>
      </c>
      <c r="I1017" s="39" t="s">
        <v>257</v>
      </c>
      <c r="J1017" s="39">
        <v>211</v>
      </c>
      <c r="K1017" s="39" t="s">
        <v>257</v>
      </c>
      <c r="L1017" s="39" t="s">
        <v>257</v>
      </c>
      <c r="M1017" s="39" t="s">
        <v>257</v>
      </c>
      <c r="N1017" s="39" t="s">
        <v>257</v>
      </c>
      <c r="O1017" s="39" t="s">
        <v>257</v>
      </c>
      <c r="P1017" s="39">
        <v>25</v>
      </c>
      <c r="Q1017" s="39">
        <v>62</v>
      </c>
      <c r="R1017" s="39">
        <v>16</v>
      </c>
      <c r="S1017" s="39">
        <v>32</v>
      </c>
      <c r="T1017" s="39">
        <v>16</v>
      </c>
      <c r="U1017" s="39">
        <v>6</v>
      </c>
      <c r="V1017" s="39">
        <v>18</v>
      </c>
      <c r="W1017" s="39">
        <v>24</v>
      </c>
      <c r="X1017" s="39">
        <v>5</v>
      </c>
      <c r="Y1017" s="39">
        <v>3</v>
      </c>
      <c r="Z1017" s="39">
        <v>10</v>
      </c>
    </row>
    <row r="1018" spans="1:26">
      <c r="A1018" s="40">
        <v>41791</v>
      </c>
      <c r="B1018" s="39" t="s">
        <v>2333</v>
      </c>
      <c r="C1018" s="39" t="s">
        <v>2407</v>
      </c>
      <c r="D1018" s="39" t="s">
        <v>2403</v>
      </c>
      <c r="E1018" s="39" t="s">
        <v>2422</v>
      </c>
      <c r="F1018" s="39">
        <v>253</v>
      </c>
      <c r="G1018" s="39">
        <v>80</v>
      </c>
      <c r="H1018" s="39">
        <v>72</v>
      </c>
      <c r="I1018" s="39" t="s">
        <v>257</v>
      </c>
      <c r="J1018" s="39">
        <v>56</v>
      </c>
      <c r="K1018" s="39" t="s">
        <v>257</v>
      </c>
      <c r="L1018" s="39" t="s">
        <v>257</v>
      </c>
      <c r="M1018" s="39" t="s">
        <v>257</v>
      </c>
      <c r="N1018" s="39" t="s">
        <v>257</v>
      </c>
      <c r="O1018" s="39" t="s">
        <v>257</v>
      </c>
      <c r="P1018" s="39">
        <v>8</v>
      </c>
      <c r="Q1018" s="39">
        <v>11</v>
      </c>
      <c r="R1018" s="39">
        <v>1</v>
      </c>
      <c r="S1018" s="39">
        <v>9</v>
      </c>
      <c r="T1018" s="39">
        <v>2</v>
      </c>
      <c r="U1018" s="39" t="s">
        <v>257</v>
      </c>
      <c r="V1018" s="39">
        <v>5</v>
      </c>
      <c r="W1018" s="39">
        <v>6</v>
      </c>
      <c r="X1018" s="39" t="s">
        <v>257</v>
      </c>
      <c r="Y1018" s="39">
        <v>1</v>
      </c>
      <c r="Z1018" s="39">
        <v>2</v>
      </c>
    </row>
    <row r="1019" spans="1:26" ht="14.25" customHeight="1">
      <c r="A1019" s="40">
        <v>41791</v>
      </c>
      <c r="B1019" s="39" t="s">
        <v>2333</v>
      </c>
      <c r="C1019" s="39" t="s">
        <v>2408</v>
      </c>
      <c r="D1019" s="39" t="s">
        <v>2403</v>
      </c>
      <c r="E1019" s="39" t="s">
        <v>1550</v>
      </c>
      <c r="F1019" s="39">
        <v>44</v>
      </c>
      <c r="G1019" s="39">
        <v>17</v>
      </c>
      <c r="H1019" s="39">
        <v>15</v>
      </c>
      <c r="I1019" s="39" t="s">
        <v>257</v>
      </c>
      <c r="J1019" s="39">
        <v>11</v>
      </c>
      <c r="K1019" s="39" t="s">
        <v>257</v>
      </c>
      <c r="L1019" s="39" t="s">
        <v>257</v>
      </c>
      <c r="M1019" s="39" t="s">
        <v>257</v>
      </c>
      <c r="N1019" s="39" t="s">
        <v>257</v>
      </c>
      <c r="O1019" s="39" t="s">
        <v>257</v>
      </c>
      <c r="P1019" s="39" t="s">
        <v>257</v>
      </c>
      <c r="Q1019" s="39" t="s">
        <v>257</v>
      </c>
      <c r="R1019" s="39" t="s">
        <v>257</v>
      </c>
      <c r="S1019" s="39" t="s">
        <v>257</v>
      </c>
      <c r="T1019" s="39">
        <v>1</v>
      </c>
      <c r="U1019" s="39" t="s">
        <v>257</v>
      </c>
      <c r="V1019" s="39" t="s">
        <v>257</v>
      </c>
      <c r="W1019" s="39" t="s">
        <v>257</v>
      </c>
      <c r="X1019" s="39" t="s">
        <v>257</v>
      </c>
      <c r="Y1019" s="39" t="s">
        <v>257</v>
      </c>
      <c r="Z1019" s="39">
        <v>0</v>
      </c>
    </row>
    <row r="1020" spans="1:26" ht="14.25" customHeight="1">
      <c r="A1020" s="40">
        <v>41791</v>
      </c>
      <c r="B1020" s="39" t="s">
        <v>2333</v>
      </c>
      <c r="C1020" s="39" t="s">
        <v>2408</v>
      </c>
      <c r="D1020" s="39" t="s">
        <v>2403</v>
      </c>
      <c r="E1020" s="39" t="s">
        <v>2420</v>
      </c>
      <c r="F1020" s="39">
        <v>93</v>
      </c>
      <c r="G1020" s="39">
        <v>28</v>
      </c>
      <c r="H1020" s="39">
        <v>36</v>
      </c>
      <c r="I1020" s="39" t="s">
        <v>257</v>
      </c>
      <c r="J1020" s="39">
        <v>28</v>
      </c>
      <c r="K1020" s="39" t="s">
        <v>257</v>
      </c>
      <c r="L1020" s="39" t="s">
        <v>257</v>
      </c>
      <c r="M1020" s="39" t="s">
        <v>257</v>
      </c>
      <c r="N1020" s="39" t="s">
        <v>257</v>
      </c>
      <c r="O1020" s="39" t="s">
        <v>257</v>
      </c>
      <c r="P1020" s="39" t="s">
        <v>257</v>
      </c>
      <c r="Q1020" s="39" t="s">
        <v>257</v>
      </c>
      <c r="R1020" s="39" t="s">
        <v>257</v>
      </c>
      <c r="S1020" s="39" t="s">
        <v>257</v>
      </c>
      <c r="T1020" s="39">
        <v>1</v>
      </c>
      <c r="U1020" s="39" t="s">
        <v>257</v>
      </c>
      <c r="V1020" s="39" t="s">
        <v>257</v>
      </c>
      <c r="W1020" s="39" t="s">
        <v>257</v>
      </c>
      <c r="X1020" s="39" t="s">
        <v>257</v>
      </c>
      <c r="Y1020" s="39" t="s">
        <v>257</v>
      </c>
      <c r="Z1020" s="39">
        <v>0</v>
      </c>
    </row>
    <row r="1021" spans="1:26" ht="14.25" customHeight="1">
      <c r="A1021" s="40">
        <v>41791</v>
      </c>
      <c r="B1021" s="39" t="s">
        <v>2333</v>
      </c>
      <c r="C1021" s="39" t="s">
        <v>2408</v>
      </c>
      <c r="D1021" s="39" t="s">
        <v>2403</v>
      </c>
      <c r="E1021" s="39" t="s">
        <v>2421</v>
      </c>
      <c r="F1021" s="39">
        <v>63</v>
      </c>
      <c r="G1021" s="39">
        <v>23</v>
      </c>
      <c r="H1021" s="39">
        <v>23</v>
      </c>
      <c r="I1021" s="39" t="s">
        <v>257</v>
      </c>
      <c r="J1021" s="39">
        <v>16</v>
      </c>
      <c r="K1021" s="39" t="s">
        <v>257</v>
      </c>
      <c r="L1021" s="39" t="s">
        <v>257</v>
      </c>
      <c r="M1021" s="39" t="s">
        <v>257</v>
      </c>
      <c r="N1021" s="39" t="s">
        <v>257</v>
      </c>
      <c r="O1021" s="39" t="s">
        <v>257</v>
      </c>
      <c r="P1021" s="39" t="s">
        <v>257</v>
      </c>
      <c r="Q1021" s="39" t="s">
        <v>257</v>
      </c>
      <c r="R1021" s="39" t="s">
        <v>257</v>
      </c>
      <c r="S1021" s="39" t="s">
        <v>257</v>
      </c>
      <c r="T1021" s="39">
        <v>1</v>
      </c>
      <c r="U1021" s="39" t="s">
        <v>257</v>
      </c>
      <c r="V1021" s="39" t="s">
        <v>257</v>
      </c>
      <c r="W1021" s="39" t="s">
        <v>257</v>
      </c>
      <c r="X1021" s="39" t="s">
        <v>257</v>
      </c>
      <c r="Y1021" s="39" t="s">
        <v>257</v>
      </c>
      <c r="Z1021" s="39">
        <v>0</v>
      </c>
    </row>
    <row r="1022" spans="1:26" ht="14.25" customHeight="1">
      <c r="A1022" s="40">
        <v>41791</v>
      </c>
      <c r="B1022" s="39" t="s">
        <v>2333</v>
      </c>
      <c r="C1022" s="39" t="s">
        <v>2408</v>
      </c>
      <c r="D1022" s="39" t="s">
        <v>2403</v>
      </c>
      <c r="E1022" s="39" t="s">
        <v>2422</v>
      </c>
      <c r="F1022" s="39">
        <v>30</v>
      </c>
      <c r="G1022" s="39">
        <v>5</v>
      </c>
      <c r="H1022" s="39">
        <v>13</v>
      </c>
      <c r="I1022" s="39" t="s">
        <v>257</v>
      </c>
      <c r="J1022" s="39">
        <v>12</v>
      </c>
      <c r="K1022" s="39" t="s">
        <v>257</v>
      </c>
      <c r="L1022" s="39" t="s">
        <v>257</v>
      </c>
      <c r="M1022" s="39" t="s">
        <v>257</v>
      </c>
      <c r="N1022" s="39" t="s">
        <v>257</v>
      </c>
      <c r="O1022" s="39" t="s">
        <v>257</v>
      </c>
      <c r="P1022" s="39" t="s">
        <v>257</v>
      </c>
      <c r="Q1022" s="39" t="s">
        <v>257</v>
      </c>
      <c r="R1022" s="39" t="s">
        <v>257</v>
      </c>
      <c r="S1022" s="39" t="s">
        <v>257</v>
      </c>
      <c r="T1022" s="39" t="s">
        <v>257</v>
      </c>
      <c r="U1022" s="39" t="s">
        <v>257</v>
      </c>
      <c r="V1022" s="39" t="s">
        <v>257</v>
      </c>
      <c r="W1022" s="39" t="s">
        <v>257</v>
      </c>
      <c r="X1022" s="39" t="s">
        <v>257</v>
      </c>
      <c r="Y1022" s="39" t="s">
        <v>257</v>
      </c>
      <c r="Z1022" s="39">
        <v>0</v>
      </c>
    </row>
    <row r="1023" spans="1:26" ht="14.25" customHeight="1">
      <c r="A1023" s="40">
        <v>41791</v>
      </c>
      <c r="B1023" s="39" t="s">
        <v>2333</v>
      </c>
      <c r="C1023" s="39" t="s">
        <v>2409</v>
      </c>
      <c r="D1023" s="39" t="s">
        <v>2403</v>
      </c>
      <c r="E1023" s="39" t="s">
        <v>1550</v>
      </c>
      <c r="F1023" s="39">
        <v>190</v>
      </c>
      <c r="G1023" s="39">
        <v>62</v>
      </c>
      <c r="H1023" s="39">
        <v>49</v>
      </c>
      <c r="I1023" s="39" t="s">
        <v>257</v>
      </c>
      <c r="J1023" s="39">
        <v>42</v>
      </c>
      <c r="K1023" s="39" t="s">
        <v>257</v>
      </c>
      <c r="L1023" s="39" t="s">
        <v>257</v>
      </c>
      <c r="M1023" s="39" t="s">
        <v>257</v>
      </c>
      <c r="N1023" s="39" t="s">
        <v>257</v>
      </c>
      <c r="O1023" s="39" t="s">
        <v>257</v>
      </c>
      <c r="P1023" s="39">
        <v>5</v>
      </c>
      <c r="Q1023" s="39">
        <v>6</v>
      </c>
      <c r="R1023" s="39">
        <v>3</v>
      </c>
      <c r="S1023" s="39">
        <v>8</v>
      </c>
      <c r="T1023" s="39">
        <v>2</v>
      </c>
      <c r="U1023" s="39">
        <v>2</v>
      </c>
      <c r="V1023" s="39">
        <v>3</v>
      </c>
      <c r="W1023" s="39">
        <v>4</v>
      </c>
      <c r="X1023" s="39">
        <v>1</v>
      </c>
      <c r="Y1023" s="39">
        <v>1</v>
      </c>
      <c r="Z1023" s="39">
        <v>2</v>
      </c>
    </row>
    <row r="1024" spans="1:26" ht="14.25" customHeight="1">
      <c r="A1024" s="40">
        <v>41791</v>
      </c>
      <c r="B1024" s="39" t="s">
        <v>2333</v>
      </c>
      <c r="C1024" s="39" t="s">
        <v>2409</v>
      </c>
      <c r="D1024" s="39" t="s">
        <v>2403</v>
      </c>
      <c r="E1024" s="39" t="s">
        <v>2420</v>
      </c>
      <c r="F1024" s="39">
        <v>1251</v>
      </c>
      <c r="G1024" s="39">
        <v>404</v>
      </c>
      <c r="H1024" s="39">
        <v>347</v>
      </c>
      <c r="I1024" s="39" t="s">
        <v>257</v>
      </c>
      <c r="J1024" s="39">
        <v>239</v>
      </c>
      <c r="K1024" s="39" t="s">
        <v>257</v>
      </c>
      <c r="L1024" s="39" t="s">
        <v>257</v>
      </c>
      <c r="M1024" s="39" t="s">
        <v>257</v>
      </c>
      <c r="N1024" s="39" t="s">
        <v>257</v>
      </c>
      <c r="O1024" s="39" t="s">
        <v>257</v>
      </c>
      <c r="P1024" s="39">
        <v>33</v>
      </c>
      <c r="Q1024" s="39">
        <v>73</v>
      </c>
      <c r="R1024" s="39">
        <v>17</v>
      </c>
      <c r="S1024" s="39">
        <v>41</v>
      </c>
      <c r="T1024" s="39">
        <v>17</v>
      </c>
      <c r="U1024" s="39">
        <v>6</v>
      </c>
      <c r="V1024" s="39">
        <v>23</v>
      </c>
      <c r="W1024" s="39">
        <v>30</v>
      </c>
      <c r="X1024" s="39">
        <v>5</v>
      </c>
      <c r="Y1024" s="39">
        <v>4</v>
      </c>
      <c r="Z1024" s="39">
        <v>12</v>
      </c>
    </row>
    <row r="1025" spans="1:26" ht="14.25" customHeight="1">
      <c r="A1025" s="40">
        <v>41791</v>
      </c>
      <c r="B1025" s="39" t="s">
        <v>2333</v>
      </c>
      <c r="C1025" s="39" t="s">
        <v>2409</v>
      </c>
      <c r="D1025" s="39" t="s">
        <v>2403</v>
      </c>
      <c r="E1025" s="39" t="s">
        <v>2421</v>
      </c>
      <c r="F1025" s="39">
        <v>1028</v>
      </c>
      <c r="G1025" s="39">
        <v>329</v>
      </c>
      <c r="H1025" s="39">
        <v>288</v>
      </c>
      <c r="I1025" s="39" t="s">
        <v>257</v>
      </c>
      <c r="J1025" s="39">
        <v>195</v>
      </c>
      <c r="K1025" s="39" t="s">
        <v>257</v>
      </c>
      <c r="L1025" s="39" t="s">
        <v>257</v>
      </c>
      <c r="M1025" s="39" t="s">
        <v>257</v>
      </c>
      <c r="N1025" s="39" t="s">
        <v>257</v>
      </c>
      <c r="O1025" s="39" t="s">
        <v>257</v>
      </c>
      <c r="P1025" s="39">
        <v>25</v>
      </c>
      <c r="Q1025" s="39">
        <v>62</v>
      </c>
      <c r="R1025" s="39">
        <v>16</v>
      </c>
      <c r="S1025" s="39">
        <v>32</v>
      </c>
      <c r="T1025" s="39">
        <v>15</v>
      </c>
      <c r="U1025" s="39">
        <v>6</v>
      </c>
      <c r="V1025" s="39">
        <v>18</v>
      </c>
      <c r="W1025" s="39">
        <v>24</v>
      </c>
      <c r="X1025" s="39">
        <v>5</v>
      </c>
      <c r="Y1025" s="39">
        <v>3</v>
      </c>
      <c r="Z1025" s="39">
        <v>10</v>
      </c>
    </row>
    <row r="1026" spans="1:26" ht="14.25" customHeight="1">
      <c r="A1026" s="40">
        <v>41791</v>
      </c>
      <c r="B1026" s="39" t="s">
        <v>2333</v>
      </c>
      <c r="C1026" s="39" t="s">
        <v>2409</v>
      </c>
      <c r="D1026" s="39" t="s">
        <v>2403</v>
      </c>
      <c r="E1026" s="39" t="s">
        <v>2422</v>
      </c>
      <c r="F1026" s="39">
        <v>223</v>
      </c>
      <c r="G1026" s="39">
        <v>75</v>
      </c>
      <c r="H1026" s="39">
        <v>59</v>
      </c>
      <c r="I1026" s="39" t="s">
        <v>257</v>
      </c>
      <c r="J1026" s="39">
        <v>44</v>
      </c>
      <c r="K1026" s="39" t="s">
        <v>257</v>
      </c>
      <c r="L1026" s="39" t="s">
        <v>257</v>
      </c>
      <c r="M1026" s="39" t="s">
        <v>257</v>
      </c>
      <c r="N1026" s="39" t="s">
        <v>257</v>
      </c>
      <c r="O1026" s="39" t="s">
        <v>257</v>
      </c>
      <c r="P1026" s="39">
        <v>8</v>
      </c>
      <c r="Q1026" s="39">
        <v>11</v>
      </c>
      <c r="R1026" s="39">
        <v>1</v>
      </c>
      <c r="S1026" s="39">
        <v>9</v>
      </c>
      <c r="T1026" s="39">
        <v>2</v>
      </c>
      <c r="U1026" s="39" t="s">
        <v>257</v>
      </c>
      <c r="V1026" s="39">
        <v>5</v>
      </c>
      <c r="W1026" s="39">
        <v>6</v>
      </c>
      <c r="X1026" s="39" t="s">
        <v>257</v>
      </c>
      <c r="Y1026" s="39">
        <v>1</v>
      </c>
      <c r="Z1026" s="39">
        <v>2</v>
      </c>
    </row>
    <row r="1027" spans="1:26" ht="14.25" customHeight="1">
      <c r="A1027" s="40">
        <v>41791</v>
      </c>
      <c r="B1027" s="39" t="s">
        <v>2333</v>
      </c>
      <c r="C1027" s="39" t="s">
        <v>2409</v>
      </c>
      <c r="D1027" s="39" t="s">
        <v>2410</v>
      </c>
      <c r="E1027" s="39" t="s">
        <v>1550</v>
      </c>
      <c r="F1027" s="39">
        <v>190</v>
      </c>
      <c r="G1027" s="39">
        <v>62</v>
      </c>
      <c r="H1027" s="39">
        <v>49</v>
      </c>
      <c r="I1027" s="39" t="s">
        <v>257</v>
      </c>
      <c r="J1027" s="39">
        <v>42</v>
      </c>
      <c r="K1027" s="39" t="s">
        <v>257</v>
      </c>
      <c r="L1027" s="39" t="s">
        <v>257</v>
      </c>
      <c r="M1027" s="39" t="s">
        <v>257</v>
      </c>
      <c r="N1027" s="39" t="s">
        <v>257</v>
      </c>
      <c r="O1027" s="39" t="s">
        <v>257</v>
      </c>
      <c r="P1027" s="39">
        <v>5</v>
      </c>
      <c r="Q1027" s="39">
        <v>6</v>
      </c>
      <c r="R1027" s="39">
        <v>3</v>
      </c>
      <c r="S1027" s="39">
        <v>8</v>
      </c>
      <c r="T1027" s="39">
        <v>2</v>
      </c>
      <c r="U1027" s="39">
        <v>2</v>
      </c>
      <c r="V1027" s="39">
        <v>3</v>
      </c>
      <c r="W1027" s="39">
        <v>4</v>
      </c>
      <c r="X1027" s="39">
        <v>1</v>
      </c>
      <c r="Y1027" s="39">
        <v>1</v>
      </c>
      <c r="Z1027" s="39">
        <v>2</v>
      </c>
    </row>
    <row r="1028" spans="1:26" ht="14.25" customHeight="1">
      <c r="A1028" s="40">
        <v>41791</v>
      </c>
      <c r="B1028" s="39" t="s">
        <v>2333</v>
      </c>
      <c r="C1028" s="39" t="s">
        <v>2409</v>
      </c>
      <c r="D1028" s="39" t="s">
        <v>2410</v>
      </c>
      <c r="E1028" s="39" t="s">
        <v>2420</v>
      </c>
      <c r="F1028" s="39">
        <v>1251</v>
      </c>
      <c r="G1028" s="39">
        <v>404</v>
      </c>
      <c r="H1028" s="39">
        <v>347</v>
      </c>
      <c r="I1028" s="39" t="s">
        <v>257</v>
      </c>
      <c r="J1028" s="39">
        <v>239</v>
      </c>
      <c r="K1028" s="39" t="s">
        <v>257</v>
      </c>
      <c r="L1028" s="39" t="s">
        <v>257</v>
      </c>
      <c r="M1028" s="39" t="s">
        <v>257</v>
      </c>
      <c r="N1028" s="39" t="s">
        <v>257</v>
      </c>
      <c r="O1028" s="39" t="s">
        <v>257</v>
      </c>
      <c r="P1028" s="39">
        <v>33</v>
      </c>
      <c r="Q1028" s="39">
        <v>73</v>
      </c>
      <c r="R1028" s="39">
        <v>17</v>
      </c>
      <c r="S1028" s="39">
        <v>41</v>
      </c>
      <c r="T1028" s="39">
        <v>17</v>
      </c>
      <c r="U1028" s="39">
        <v>6</v>
      </c>
      <c r="V1028" s="39">
        <v>23</v>
      </c>
      <c r="W1028" s="39">
        <v>30</v>
      </c>
      <c r="X1028" s="39">
        <v>5</v>
      </c>
      <c r="Y1028" s="39">
        <v>4</v>
      </c>
      <c r="Z1028" s="39">
        <v>12</v>
      </c>
    </row>
    <row r="1029" spans="1:26" ht="14.25" customHeight="1">
      <c r="A1029" s="40">
        <v>41791</v>
      </c>
      <c r="B1029" s="39" t="s">
        <v>2333</v>
      </c>
      <c r="C1029" s="39" t="s">
        <v>2409</v>
      </c>
      <c r="D1029" s="39" t="s">
        <v>2410</v>
      </c>
      <c r="E1029" s="39" t="s">
        <v>2421</v>
      </c>
      <c r="F1029" s="39">
        <v>1028</v>
      </c>
      <c r="G1029" s="39">
        <v>329</v>
      </c>
      <c r="H1029" s="39">
        <v>288</v>
      </c>
      <c r="I1029" s="39" t="s">
        <v>257</v>
      </c>
      <c r="J1029" s="39">
        <v>195</v>
      </c>
      <c r="K1029" s="39" t="s">
        <v>257</v>
      </c>
      <c r="L1029" s="39" t="s">
        <v>257</v>
      </c>
      <c r="M1029" s="39" t="s">
        <v>257</v>
      </c>
      <c r="N1029" s="39" t="s">
        <v>257</v>
      </c>
      <c r="O1029" s="39" t="s">
        <v>257</v>
      </c>
      <c r="P1029" s="39">
        <v>25</v>
      </c>
      <c r="Q1029" s="39">
        <v>62</v>
      </c>
      <c r="R1029" s="39">
        <v>16</v>
      </c>
      <c r="S1029" s="39">
        <v>32</v>
      </c>
      <c r="T1029" s="39">
        <v>15</v>
      </c>
      <c r="U1029" s="39">
        <v>6</v>
      </c>
      <c r="V1029" s="39">
        <v>18</v>
      </c>
      <c r="W1029" s="39">
        <v>24</v>
      </c>
      <c r="X1029" s="39">
        <v>5</v>
      </c>
      <c r="Y1029" s="39">
        <v>3</v>
      </c>
      <c r="Z1029" s="39">
        <v>10</v>
      </c>
    </row>
    <row r="1030" spans="1:26" ht="14.25" customHeight="1">
      <c r="A1030" s="40">
        <v>41791</v>
      </c>
      <c r="B1030" s="39" t="s">
        <v>2333</v>
      </c>
      <c r="C1030" s="39" t="s">
        <v>2409</v>
      </c>
      <c r="D1030" s="39" t="s">
        <v>2410</v>
      </c>
      <c r="E1030" s="39" t="s">
        <v>2422</v>
      </c>
      <c r="F1030" s="39">
        <v>223</v>
      </c>
      <c r="G1030" s="39">
        <v>75</v>
      </c>
      <c r="H1030" s="39">
        <v>59</v>
      </c>
      <c r="I1030" s="39" t="s">
        <v>257</v>
      </c>
      <c r="J1030" s="39">
        <v>44</v>
      </c>
      <c r="K1030" s="39" t="s">
        <v>257</v>
      </c>
      <c r="L1030" s="39" t="s">
        <v>257</v>
      </c>
      <c r="M1030" s="39" t="s">
        <v>257</v>
      </c>
      <c r="N1030" s="39" t="s">
        <v>257</v>
      </c>
      <c r="O1030" s="39" t="s">
        <v>257</v>
      </c>
      <c r="P1030" s="39">
        <v>8</v>
      </c>
      <c r="Q1030" s="39">
        <v>11</v>
      </c>
      <c r="R1030" s="39">
        <v>1</v>
      </c>
      <c r="S1030" s="39">
        <v>9</v>
      </c>
      <c r="T1030" s="39">
        <v>2</v>
      </c>
      <c r="U1030" s="39" t="s">
        <v>257</v>
      </c>
      <c r="V1030" s="39">
        <v>5</v>
      </c>
      <c r="W1030" s="39">
        <v>6</v>
      </c>
      <c r="X1030" s="39" t="s">
        <v>257</v>
      </c>
      <c r="Y1030" s="39">
        <v>1</v>
      </c>
      <c r="Z1030" s="39">
        <v>2</v>
      </c>
    </row>
    <row r="1031" spans="1:26" ht="14.25" customHeight="1">
      <c r="A1031" s="40">
        <v>41791</v>
      </c>
      <c r="B1031" s="39" t="s">
        <v>2333</v>
      </c>
      <c r="C1031" s="39" t="s">
        <v>2409</v>
      </c>
      <c r="D1031" s="39" t="s">
        <v>2411</v>
      </c>
      <c r="E1031" s="39" t="s">
        <v>1550</v>
      </c>
      <c r="F1031" s="39" t="s">
        <v>257</v>
      </c>
      <c r="G1031" s="39" t="s">
        <v>257</v>
      </c>
      <c r="H1031" s="39" t="s">
        <v>257</v>
      </c>
      <c r="I1031" s="39" t="s">
        <v>257</v>
      </c>
      <c r="J1031" s="39" t="s">
        <v>257</v>
      </c>
      <c r="K1031" s="39" t="s">
        <v>257</v>
      </c>
      <c r="L1031" s="39" t="s">
        <v>257</v>
      </c>
      <c r="M1031" s="39" t="s">
        <v>257</v>
      </c>
      <c r="N1031" s="39" t="s">
        <v>257</v>
      </c>
      <c r="O1031" s="39" t="s">
        <v>257</v>
      </c>
      <c r="P1031" s="39" t="s">
        <v>257</v>
      </c>
      <c r="Q1031" s="39" t="s">
        <v>257</v>
      </c>
      <c r="R1031" s="39" t="s">
        <v>257</v>
      </c>
      <c r="S1031" s="39" t="s">
        <v>257</v>
      </c>
      <c r="T1031" s="39" t="s">
        <v>257</v>
      </c>
      <c r="U1031" s="39" t="s">
        <v>257</v>
      </c>
      <c r="V1031" s="39" t="s">
        <v>257</v>
      </c>
      <c r="W1031" s="39" t="s">
        <v>257</v>
      </c>
      <c r="X1031" s="39" t="s">
        <v>257</v>
      </c>
      <c r="Y1031" s="39" t="s">
        <v>257</v>
      </c>
      <c r="Z1031" s="39">
        <v>0</v>
      </c>
    </row>
    <row r="1032" spans="1:26" ht="14.25" customHeight="1">
      <c r="A1032" s="40">
        <v>41791</v>
      </c>
      <c r="B1032" s="39" t="s">
        <v>2333</v>
      </c>
      <c r="C1032" s="39" t="s">
        <v>2409</v>
      </c>
      <c r="D1032" s="39" t="s">
        <v>2411</v>
      </c>
      <c r="E1032" s="39" t="s">
        <v>2420</v>
      </c>
      <c r="F1032" s="39" t="s">
        <v>257</v>
      </c>
      <c r="G1032" s="39" t="s">
        <v>257</v>
      </c>
      <c r="H1032" s="39" t="s">
        <v>257</v>
      </c>
      <c r="I1032" s="39" t="s">
        <v>257</v>
      </c>
      <c r="J1032" s="39" t="s">
        <v>257</v>
      </c>
      <c r="K1032" s="39" t="s">
        <v>257</v>
      </c>
      <c r="L1032" s="39" t="s">
        <v>257</v>
      </c>
      <c r="M1032" s="39" t="s">
        <v>257</v>
      </c>
      <c r="N1032" s="39" t="s">
        <v>257</v>
      </c>
      <c r="O1032" s="39" t="s">
        <v>257</v>
      </c>
      <c r="P1032" s="39" t="s">
        <v>257</v>
      </c>
      <c r="Q1032" s="39" t="s">
        <v>257</v>
      </c>
      <c r="R1032" s="39" t="s">
        <v>257</v>
      </c>
      <c r="S1032" s="39" t="s">
        <v>257</v>
      </c>
      <c r="T1032" s="39" t="s">
        <v>257</v>
      </c>
      <c r="U1032" s="39" t="s">
        <v>257</v>
      </c>
      <c r="V1032" s="39" t="s">
        <v>257</v>
      </c>
      <c r="W1032" s="39" t="s">
        <v>257</v>
      </c>
      <c r="X1032" s="39" t="s">
        <v>257</v>
      </c>
      <c r="Y1032" s="39" t="s">
        <v>257</v>
      </c>
      <c r="Z1032" s="39">
        <v>0</v>
      </c>
    </row>
    <row r="1033" spans="1:26" ht="14.25" customHeight="1">
      <c r="A1033" s="40">
        <v>41791</v>
      </c>
      <c r="B1033" s="39" t="s">
        <v>2333</v>
      </c>
      <c r="C1033" s="39" t="s">
        <v>2409</v>
      </c>
      <c r="D1033" s="39" t="s">
        <v>2411</v>
      </c>
      <c r="E1033" s="39" t="s">
        <v>2421</v>
      </c>
      <c r="F1033" s="39" t="s">
        <v>257</v>
      </c>
      <c r="G1033" s="39" t="s">
        <v>257</v>
      </c>
      <c r="H1033" s="39" t="s">
        <v>257</v>
      </c>
      <c r="I1033" s="39" t="s">
        <v>257</v>
      </c>
      <c r="J1033" s="39" t="s">
        <v>257</v>
      </c>
      <c r="K1033" s="39" t="s">
        <v>257</v>
      </c>
      <c r="L1033" s="39" t="s">
        <v>257</v>
      </c>
      <c r="M1033" s="39" t="s">
        <v>257</v>
      </c>
      <c r="N1033" s="39" t="s">
        <v>257</v>
      </c>
      <c r="O1033" s="39" t="s">
        <v>257</v>
      </c>
      <c r="P1033" s="39" t="s">
        <v>257</v>
      </c>
      <c r="Q1033" s="39" t="s">
        <v>257</v>
      </c>
      <c r="R1033" s="39" t="s">
        <v>257</v>
      </c>
      <c r="S1033" s="39" t="s">
        <v>257</v>
      </c>
      <c r="T1033" s="39" t="s">
        <v>257</v>
      </c>
      <c r="U1033" s="39" t="s">
        <v>257</v>
      </c>
      <c r="V1033" s="39" t="s">
        <v>257</v>
      </c>
      <c r="W1033" s="39" t="s">
        <v>257</v>
      </c>
      <c r="X1033" s="39" t="s">
        <v>257</v>
      </c>
      <c r="Y1033" s="39" t="s">
        <v>257</v>
      </c>
      <c r="Z1033" s="39">
        <v>0</v>
      </c>
    </row>
    <row r="1034" spans="1:26" ht="14.25" customHeight="1">
      <c r="A1034" s="40">
        <v>41791</v>
      </c>
      <c r="B1034" s="39" t="s">
        <v>2333</v>
      </c>
      <c r="C1034" s="39" t="s">
        <v>2409</v>
      </c>
      <c r="D1034" s="39" t="s">
        <v>2411</v>
      </c>
      <c r="E1034" s="39" t="s">
        <v>2422</v>
      </c>
      <c r="F1034" s="39" t="s">
        <v>257</v>
      </c>
      <c r="G1034" s="39" t="s">
        <v>257</v>
      </c>
      <c r="H1034" s="39" t="s">
        <v>257</v>
      </c>
      <c r="I1034" s="39" t="s">
        <v>257</v>
      </c>
      <c r="J1034" s="39" t="s">
        <v>257</v>
      </c>
      <c r="K1034" s="39" t="s">
        <v>257</v>
      </c>
      <c r="L1034" s="39" t="s">
        <v>257</v>
      </c>
      <c r="M1034" s="39" t="s">
        <v>257</v>
      </c>
      <c r="N1034" s="39" t="s">
        <v>257</v>
      </c>
      <c r="O1034" s="39" t="s">
        <v>257</v>
      </c>
      <c r="P1034" s="39" t="s">
        <v>257</v>
      </c>
      <c r="Q1034" s="39" t="s">
        <v>257</v>
      </c>
      <c r="R1034" s="39" t="s">
        <v>257</v>
      </c>
      <c r="S1034" s="39" t="s">
        <v>257</v>
      </c>
      <c r="T1034" s="39" t="s">
        <v>257</v>
      </c>
      <c r="U1034" s="39" t="s">
        <v>257</v>
      </c>
      <c r="V1034" s="39" t="s">
        <v>257</v>
      </c>
      <c r="W1034" s="39" t="s">
        <v>257</v>
      </c>
      <c r="X1034" s="39" t="s">
        <v>257</v>
      </c>
      <c r="Y1034" s="39" t="s">
        <v>257</v>
      </c>
      <c r="Z1034" s="39">
        <v>0</v>
      </c>
    </row>
    <row r="1035" spans="1:26" ht="14.25" customHeight="1">
      <c r="A1035" s="40">
        <v>41791</v>
      </c>
      <c r="B1035" s="39" t="s">
        <v>2333</v>
      </c>
      <c r="C1035" s="39" t="s">
        <v>1523</v>
      </c>
      <c r="D1035" s="39" t="s">
        <v>2403</v>
      </c>
      <c r="E1035" s="39" t="s">
        <v>1550</v>
      </c>
      <c r="F1035" s="39" t="s">
        <v>257</v>
      </c>
      <c r="G1035" s="39" t="s">
        <v>257</v>
      </c>
      <c r="H1035" s="39" t="s">
        <v>257</v>
      </c>
      <c r="I1035" s="39" t="s">
        <v>257</v>
      </c>
      <c r="J1035" s="39" t="s">
        <v>257</v>
      </c>
      <c r="K1035" s="39" t="s">
        <v>257</v>
      </c>
      <c r="L1035" s="39" t="s">
        <v>257</v>
      </c>
      <c r="M1035" s="39" t="s">
        <v>257</v>
      </c>
      <c r="N1035" s="39" t="s">
        <v>257</v>
      </c>
      <c r="O1035" s="39" t="s">
        <v>257</v>
      </c>
      <c r="P1035" s="39" t="s">
        <v>257</v>
      </c>
      <c r="Q1035" s="39" t="s">
        <v>257</v>
      </c>
      <c r="R1035" s="39" t="s">
        <v>257</v>
      </c>
      <c r="S1035" s="39" t="s">
        <v>257</v>
      </c>
      <c r="T1035" s="39" t="s">
        <v>257</v>
      </c>
      <c r="U1035" s="39" t="s">
        <v>257</v>
      </c>
      <c r="V1035" s="39" t="s">
        <v>257</v>
      </c>
      <c r="W1035" s="39" t="s">
        <v>257</v>
      </c>
      <c r="X1035" s="39" t="s">
        <v>257</v>
      </c>
      <c r="Y1035" s="39" t="s">
        <v>257</v>
      </c>
      <c r="Z1035" s="39">
        <v>0</v>
      </c>
    </row>
    <row r="1036" spans="1:26" ht="14.25" customHeight="1">
      <c r="A1036" s="40">
        <v>41791</v>
      </c>
      <c r="B1036" s="39" t="s">
        <v>2333</v>
      </c>
      <c r="C1036" s="39" t="s">
        <v>1523</v>
      </c>
      <c r="D1036" s="39" t="s">
        <v>2403</v>
      </c>
      <c r="E1036" s="39" t="s">
        <v>2420</v>
      </c>
      <c r="F1036" s="39" t="s">
        <v>257</v>
      </c>
      <c r="G1036" s="39" t="s">
        <v>257</v>
      </c>
      <c r="H1036" s="39" t="s">
        <v>257</v>
      </c>
      <c r="I1036" s="39" t="s">
        <v>257</v>
      </c>
      <c r="J1036" s="39" t="s">
        <v>257</v>
      </c>
      <c r="K1036" s="39" t="s">
        <v>257</v>
      </c>
      <c r="L1036" s="39" t="s">
        <v>257</v>
      </c>
      <c r="M1036" s="39" t="s">
        <v>257</v>
      </c>
      <c r="N1036" s="39" t="s">
        <v>257</v>
      </c>
      <c r="O1036" s="39" t="s">
        <v>257</v>
      </c>
      <c r="P1036" s="39" t="s">
        <v>257</v>
      </c>
      <c r="Q1036" s="39" t="s">
        <v>257</v>
      </c>
      <c r="R1036" s="39" t="s">
        <v>257</v>
      </c>
      <c r="S1036" s="39" t="s">
        <v>257</v>
      </c>
      <c r="T1036" s="39" t="s">
        <v>257</v>
      </c>
      <c r="U1036" s="39" t="s">
        <v>257</v>
      </c>
      <c r="V1036" s="39" t="s">
        <v>257</v>
      </c>
      <c r="W1036" s="39" t="s">
        <v>257</v>
      </c>
      <c r="X1036" s="39" t="s">
        <v>257</v>
      </c>
      <c r="Y1036" s="39" t="s">
        <v>257</v>
      </c>
      <c r="Z1036" s="39">
        <v>0</v>
      </c>
    </row>
    <row r="1037" spans="1:26" ht="14.25" customHeight="1">
      <c r="A1037" s="40">
        <v>41791</v>
      </c>
      <c r="B1037" s="39" t="s">
        <v>2333</v>
      </c>
      <c r="C1037" s="39" t="s">
        <v>1523</v>
      </c>
      <c r="D1037" s="39" t="s">
        <v>2403</v>
      </c>
      <c r="E1037" s="39" t="s">
        <v>2421</v>
      </c>
      <c r="F1037" s="39" t="s">
        <v>257</v>
      </c>
      <c r="G1037" s="39" t="s">
        <v>257</v>
      </c>
      <c r="H1037" s="39" t="s">
        <v>257</v>
      </c>
      <c r="I1037" s="39" t="s">
        <v>257</v>
      </c>
      <c r="J1037" s="39" t="s">
        <v>257</v>
      </c>
      <c r="K1037" s="39" t="s">
        <v>257</v>
      </c>
      <c r="L1037" s="39" t="s">
        <v>257</v>
      </c>
      <c r="M1037" s="39" t="s">
        <v>257</v>
      </c>
      <c r="N1037" s="39" t="s">
        <v>257</v>
      </c>
      <c r="O1037" s="39" t="s">
        <v>257</v>
      </c>
      <c r="P1037" s="39" t="s">
        <v>257</v>
      </c>
      <c r="Q1037" s="39" t="s">
        <v>257</v>
      </c>
      <c r="R1037" s="39" t="s">
        <v>257</v>
      </c>
      <c r="S1037" s="39" t="s">
        <v>257</v>
      </c>
      <c r="T1037" s="39" t="s">
        <v>257</v>
      </c>
      <c r="U1037" s="39" t="s">
        <v>257</v>
      </c>
      <c r="V1037" s="39" t="s">
        <v>257</v>
      </c>
      <c r="W1037" s="39" t="s">
        <v>257</v>
      </c>
      <c r="X1037" s="39" t="s">
        <v>257</v>
      </c>
      <c r="Y1037" s="39" t="s">
        <v>257</v>
      </c>
      <c r="Z1037" s="39">
        <v>0</v>
      </c>
    </row>
    <row r="1038" spans="1:26" ht="14.25" customHeight="1">
      <c r="A1038" s="40">
        <v>41791</v>
      </c>
      <c r="B1038" s="39" t="s">
        <v>2333</v>
      </c>
      <c r="C1038" s="39" t="s">
        <v>1523</v>
      </c>
      <c r="D1038" s="39" t="s">
        <v>2403</v>
      </c>
      <c r="E1038" s="39" t="s">
        <v>2422</v>
      </c>
      <c r="F1038" s="39" t="s">
        <v>257</v>
      </c>
      <c r="G1038" s="39" t="s">
        <v>257</v>
      </c>
      <c r="H1038" s="39" t="s">
        <v>257</v>
      </c>
      <c r="I1038" s="39" t="s">
        <v>257</v>
      </c>
      <c r="J1038" s="39" t="s">
        <v>257</v>
      </c>
      <c r="K1038" s="39" t="s">
        <v>257</v>
      </c>
      <c r="L1038" s="39" t="s">
        <v>257</v>
      </c>
      <c r="M1038" s="39" t="s">
        <v>257</v>
      </c>
      <c r="N1038" s="39" t="s">
        <v>257</v>
      </c>
      <c r="O1038" s="39" t="s">
        <v>257</v>
      </c>
      <c r="P1038" s="39" t="s">
        <v>257</v>
      </c>
      <c r="Q1038" s="39" t="s">
        <v>257</v>
      </c>
      <c r="R1038" s="39" t="s">
        <v>257</v>
      </c>
      <c r="S1038" s="39" t="s">
        <v>257</v>
      </c>
      <c r="T1038" s="39" t="s">
        <v>257</v>
      </c>
      <c r="U1038" s="39" t="s">
        <v>257</v>
      </c>
      <c r="V1038" s="39" t="s">
        <v>257</v>
      </c>
      <c r="W1038" s="39" t="s">
        <v>257</v>
      </c>
      <c r="X1038" s="39" t="s">
        <v>257</v>
      </c>
      <c r="Y1038" s="39" t="s">
        <v>257</v>
      </c>
      <c r="Z1038" s="39">
        <v>0</v>
      </c>
    </row>
    <row r="1039" spans="1:26">
      <c r="A1039" s="40">
        <v>41791</v>
      </c>
      <c r="B1039" s="39" t="s">
        <v>2335</v>
      </c>
      <c r="C1039" s="39" t="s">
        <v>2407</v>
      </c>
      <c r="D1039" s="39" t="s">
        <v>2403</v>
      </c>
      <c r="E1039" s="39" t="s">
        <v>1550</v>
      </c>
      <c r="F1039" s="39">
        <v>242</v>
      </c>
      <c r="G1039" s="39">
        <v>107</v>
      </c>
      <c r="H1039" s="39">
        <v>44</v>
      </c>
      <c r="I1039" s="39" t="s">
        <v>257</v>
      </c>
      <c r="J1039" s="39">
        <v>45</v>
      </c>
      <c r="K1039" s="39" t="s">
        <v>257</v>
      </c>
      <c r="L1039" s="39" t="s">
        <v>257</v>
      </c>
      <c r="M1039" s="39" t="s">
        <v>257</v>
      </c>
      <c r="N1039" s="39" t="s">
        <v>257</v>
      </c>
      <c r="O1039" s="39" t="s">
        <v>257</v>
      </c>
      <c r="P1039" s="39">
        <v>3</v>
      </c>
      <c r="Q1039" s="39">
        <v>9</v>
      </c>
      <c r="R1039" s="39">
        <v>5</v>
      </c>
      <c r="S1039" s="39">
        <v>4</v>
      </c>
      <c r="T1039" s="39">
        <v>5</v>
      </c>
      <c r="U1039" s="39">
        <v>5</v>
      </c>
      <c r="V1039" s="39">
        <v>3</v>
      </c>
      <c r="W1039" s="39" t="s">
        <v>257</v>
      </c>
      <c r="X1039" s="39">
        <v>6</v>
      </c>
      <c r="Y1039" s="39">
        <v>5</v>
      </c>
      <c r="Z1039" s="39">
        <v>1</v>
      </c>
    </row>
    <row r="1040" spans="1:26">
      <c r="A1040" s="40">
        <v>41791</v>
      </c>
      <c r="B1040" s="39" t="s">
        <v>2335</v>
      </c>
      <c r="C1040" s="39" t="s">
        <v>2407</v>
      </c>
      <c r="D1040" s="39" t="s">
        <v>2403</v>
      </c>
      <c r="E1040" s="39" t="s">
        <v>2420</v>
      </c>
      <c r="F1040" s="39">
        <v>8542</v>
      </c>
      <c r="G1040" s="39">
        <v>6374</v>
      </c>
      <c r="H1040" s="39">
        <v>612</v>
      </c>
      <c r="I1040" s="39" t="s">
        <v>257</v>
      </c>
      <c r="J1040" s="39">
        <v>1035</v>
      </c>
      <c r="K1040" s="39" t="s">
        <v>257</v>
      </c>
      <c r="L1040" s="39" t="s">
        <v>257</v>
      </c>
      <c r="M1040" s="39" t="s">
        <v>257</v>
      </c>
      <c r="N1040" s="39" t="s">
        <v>257</v>
      </c>
      <c r="O1040" s="39" t="s">
        <v>257</v>
      </c>
      <c r="P1040" s="39">
        <v>12</v>
      </c>
      <c r="Q1040" s="39">
        <v>152</v>
      </c>
      <c r="R1040" s="39">
        <v>133</v>
      </c>
      <c r="S1040" s="39">
        <v>39</v>
      </c>
      <c r="T1040" s="39">
        <v>12</v>
      </c>
      <c r="U1040" s="39">
        <v>21</v>
      </c>
      <c r="V1040" s="39">
        <v>88</v>
      </c>
      <c r="W1040" s="39" t="s">
        <v>257</v>
      </c>
      <c r="X1040" s="39">
        <v>24</v>
      </c>
      <c r="Y1040" s="39">
        <v>38</v>
      </c>
      <c r="Z1040" s="39">
        <v>2</v>
      </c>
    </row>
    <row r="1041" spans="1:26">
      <c r="A1041" s="40">
        <v>41791</v>
      </c>
      <c r="B1041" s="39" t="s">
        <v>2335</v>
      </c>
      <c r="C1041" s="39" t="s">
        <v>2407</v>
      </c>
      <c r="D1041" s="39" t="s">
        <v>2403</v>
      </c>
      <c r="E1041" s="39" t="s">
        <v>2421</v>
      </c>
      <c r="F1041" s="39">
        <v>6871</v>
      </c>
      <c r="G1041" s="39">
        <v>5260</v>
      </c>
      <c r="H1041" s="39">
        <v>438</v>
      </c>
      <c r="I1041" s="39" t="s">
        <v>257</v>
      </c>
      <c r="J1041" s="39">
        <v>846</v>
      </c>
      <c r="K1041" s="39" t="s">
        <v>257</v>
      </c>
      <c r="L1041" s="39" t="s">
        <v>257</v>
      </c>
      <c r="M1041" s="39" t="s">
        <v>257</v>
      </c>
      <c r="N1041" s="39" t="s">
        <v>257</v>
      </c>
      <c r="O1041" s="39" t="s">
        <v>257</v>
      </c>
      <c r="P1041" s="39">
        <v>7</v>
      </c>
      <c r="Q1041" s="39">
        <v>134</v>
      </c>
      <c r="R1041" s="39">
        <v>45</v>
      </c>
      <c r="S1041" s="39">
        <v>28</v>
      </c>
      <c r="T1041" s="39">
        <v>8</v>
      </c>
      <c r="U1041" s="39">
        <v>19</v>
      </c>
      <c r="V1041" s="39">
        <v>50</v>
      </c>
      <c r="W1041" s="39" t="s">
        <v>257</v>
      </c>
      <c r="X1041" s="39">
        <v>17</v>
      </c>
      <c r="Y1041" s="39">
        <v>18</v>
      </c>
      <c r="Z1041" s="39">
        <v>1</v>
      </c>
    </row>
    <row r="1042" spans="1:26">
      <c r="A1042" s="40">
        <v>41791</v>
      </c>
      <c r="B1042" s="39" t="s">
        <v>2335</v>
      </c>
      <c r="C1042" s="39" t="s">
        <v>2407</v>
      </c>
      <c r="D1042" s="39" t="s">
        <v>2403</v>
      </c>
      <c r="E1042" s="39" t="s">
        <v>2422</v>
      </c>
      <c r="F1042" s="39">
        <v>1671</v>
      </c>
      <c r="G1042" s="39">
        <v>1114</v>
      </c>
      <c r="H1042" s="39">
        <v>174</v>
      </c>
      <c r="I1042" s="39" t="s">
        <v>257</v>
      </c>
      <c r="J1042" s="39">
        <v>189</v>
      </c>
      <c r="K1042" s="39" t="s">
        <v>257</v>
      </c>
      <c r="L1042" s="39" t="s">
        <v>257</v>
      </c>
      <c r="M1042" s="39" t="s">
        <v>257</v>
      </c>
      <c r="N1042" s="39" t="s">
        <v>257</v>
      </c>
      <c r="O1042" s="39" t="s">
        <v>257</v>
      </c>
      <c r="P1042" s="39">
        <v>5</v>
      </c>
      <c r="Q1042" s="39">
        <v>18</v>
      </c>
      <c r="R1042" s="39">
        <v>88</v>
      </c>
      <c r="S1042" s="39">
        <v>11</v>
      </c>
      <c r="T1042" s="39">
        <v>4</v>
      </c>
      <c r="U1042" s="39">
        <v>2</v>
      </c>
      <c r="V1042" s="39">
        <v>38</v>
      </c>
      <c r="W1042" s="39" t="s">
        <v>257</v>
      </c>
      <c r="X1042" s="39">
        <v>7</v>
      </c>
      <c r="Y1042" s="39">
        <v>20</v>
      </c>
      <c r="Z1042" s="39">
        <v>1</v>
      </c>
    </row>
    <row r="1043" spans="1:26" ht="14.25" customHeight="1">
      <c r="A1043" s="40">
        <v>41791</v>
      </c>
      <c r="B1043" s="39" t="s">
        <v>2335</v>
      </c>
      <c r="C1043" s="39" t="s">
        <v>2408</v>
      </c>
      <c r="D1043" s="39" t="s">
        <v>2403</v>
      </c>
      <c r="E1043" s="39" t="s">
        <v>1550</v>
      </c>
      <c r="F1043" s="39">
        <v>26</v>
      </c>
      <c r="G1043" s="39">
        <v>8</v>
      </c>
      <c r="H1043" s="39">
        <v>6</v>
      </c>
      <c r="I1043" s="39" t="s">
        <v>257</v>
      </c>
      <c r="J1043" s="39">
        <v>7</v>
      </c>
      <c r="K1043" s="39" t="s">
        <v>257</v>
      </c>
      <c r="L1043" s="39" t="s">
        <v>257</v>
      </c>
      <c r="M1043" s="39" t="s">
        <v>257</v>
      </c>
      <c r="N1043" s="39" t="s">
        <v>257</v>
      </c>
      <c r="O1043" s="39" t="s">
        <v>257</v>
      </c>
      <c r="P1043" s="39" t="s">
        <v>257</v>
      </c>
      <c r="Q1043" s="39" t="s">
        <v>257</v>
      </c>
      <c r="R1043" s="39">
        <v>1</v>
      </c>
      <c r="S1043" s="39" t="s">
        <v>257</v>
      </c>
      <c r="T1043" s="39">
        <v>2</v>
      </c>
      <c r="U1043" s="39" t="s">
        <v>257</v>
      </c>
      <c r="V1043" s="39" t="s">
        <v>257</v>
      </c>
      <c r="W1043" s="39" t="s">
        <v>257</v>
      </c>
      <c r="X1043" s="39">
        <v>1</v>
      </c>
      <c r="Y1043" s="39" t="s">
        <v>257</v>
      </c>
      <c r="Z1043" s="39">
        <v>1</v>
      </c>
    </row>
    <row r="1044" spans="1:26" ht="14.25" customHeight="1">
      <c r="A1044" s="40">
        <v>41791</v>
      </c>
      <c r="B1044" s="39" t="s">
        <v>2335</v>
      </c>
      <c r="C1044" s="39" t="s">
        <v>2408</v>
      </c>
      <c r="D1044" s="39" t="s">
        <v>2403</v>
      </c>
      <c r="E1044" s="39" t="s">
        <v>2420</v>
      </c>
      <c r="F1044" s="39">
        <v>57</v>
      </c>
      <c r="G1044" s="39">
        <v>15</v>
      </c>
      <c r="H1044" s="39">
        <v>21</v>
      </c>
      <c r="I1044" s="39" t="s">
        <v>257</v>
      </c>
      <c r="J1044" s="39">
        <v>13</v>
      </c>
      <c r="K1044" s="39" t="s">
        <v>257</v>
      </c>
      <c r="L1044" s="39" t="s">
        <v>257</v>
      </c>
      <c r="M1044" s="39" t="s">
        <v>257</v>
      </c>
      <c r="N1044" s="39" t="s">
        <v>257</v>
      </c>
      <c r="O1044" s="39" t="s">
        <v>257</v>
      </c>
      <c r="P1044" s="39" t="s">
        <v>257</v>
      </c>
      <c r="Q1044" s="39" t="s">
        <v>257</v>
      </c>
      <c r="R1044" s="39">
        <v>2</v>
      </c>
      <c r="S1044" s="39" t="s">
        <v>257</v>
      </c>
      <c r="T1044" s="39">
        <v>3</v>
      </c>
      <c r="U1044" s="39" t="s">
        <v>257</v>
      </c>
      <c r="V1044" s="39" t="s">
        <v>257</v>
      </c>
      <c r="W1044" s="39" t="s">
        <v>257</v>
      </c>
      <c r="X1044" s="39">
        <v>1</v>
      </c>
      <c r="Y1044" s="39" t="s">
        <v>257</v>
      </c>
      <c r="Z1044" s="39">
        <v>2</v>
      </c>
    </row>
    <row r="1045" spans="1:26" ht="14.25" customHeight="1">
      <c r="A1045" s="40">
        <v>41791</v>
      </c>
      <c r="B1045" s="39" t="s">
        <v>2335</v>
      </c>
      <c r="C1045" s="39" t="s">
        <v>2408</v>
      </c>
      <c r="D1045" s="39" t="s">
        <v>2403</v>
      </c>
      <c r="E1045" s="39" t="s">
        <v>2421</v>
      </c>
      <c r="F1045" s="39">
        <v>33</v>
      </c>
      <c r="G1045" s="39">
        <v>11</v>
      </c>
      <c r="H1045" s="39">
        <v>6</v>
      </c>
      <c r="I1045" s="39" t="s">
        <v>257</v>
      </c>
      <c r="J1045" s="39">
        <v>11</v>
      </c>
      <c r="K1045" s="39" t="s">
        <v>257</v>
      </c>
      <c r="L1045" s="39" t="s">
        <v>257</v>
      </c>
      <c r="M1045" s="39" t="s">
        <v>257</v>
      </c>
      <c r="N1045" s="39" t="s">
        <v>257</v>
      </c>
      <c r="O1045" s="39" t="s">
        <v>257</v>
      </c>
      <c r="P1045" s="39" t="s">
        <v>257</v>
      </c>
      <c r="Q1045" s="39" t="s">
        <v>257</v>
      </c>
      <c r="R1045" s="39">
        <v>1</v>
      </c>
      <c r="S1045" s="39" t="s">
        <v>257</v>
      </c>
      <c r="T1045" s="39">
        <v>2</v>
      </c>
      <c r="U1045" s="39" t="s">
        <v>257</v>
      </c>
      <c r="V1045" s="39" t="s">
        <v>257</v>
      </c>
      <c r="W1045" s="39" t="s">
        <v>257</v>
      </c>
      <c r="X1045" s="39">
        <v>1</v>
      </c>
      <c r="Y1045" s="39" t="s">
        <v>257</v>
      </c>
      <c r="Z1045" s="39">
        <v>1</v>
      </c>
    </row>
    <row r="1046" spans="1:26" ht="14.25" customHeight="1">
      <c r="A1046" s="40">
        <v>41791</v>
      </c>
      <c r="B1046" s="39" t="s">
        <v>2335</v>
      </c>
      <c r="C1046" s="39" t="s">
        <v>2408</v>
      </c>
      <c r="D1046" s="39" t="s">
        <v>2403</v>
      </c>
      <c r="E1046" s="39" t="s">
        <v>2422</v>
      </c>
      <c r="F1046" s="39">
        <v>24</v>
      </c>
      <c r="G1046" s="39">
        <v>4</v>
      </c>
      <c r="H1046" s="39">
        <v>15</v>
      </c>
      <c r="I1046" s="39" t="s">
        <v>257</v>
      </c>
      <c r="J1046" s="39">
        <v>2</v>
      </c>
      <c r="K1046" s="39" t="s">
        <v>257</v>
      </c>
      <c r="L1046" s="39" t="s">
        <v>257</v>
      </c>
      <c r="M1046" s="39" t="s">
        <v>257</v>
      </c>
      <c r="N1046" s="39" t="s">
        <v>257</v>
      </c>
      <c r="O1046" s="39" t="s">
        <v>257</v>
      </c>
      <c r="P1046" s="39" t="s">
        <v>257</v>
      </c>
      <c r="Q1046" s="39" t="s">
        <v>257</v>
      </c>
      <c r="R1046" s="39">
        <v>1</v>
      </c>
      <c r="S1046" s="39" t="s">
        <v>257</v>
      </c>
      <c r="T1046" s="39">
        <v>1</v>
      </c>
      <c r="U1046" s="39" t="s">
        <v>257</v>
      </c>
      <c r="V1046" s="39" t="s">
        <v>257</v>
      </c>
      <c r="W1046" s="39" t="s">
        <v>257</v>
      </c>
      <c r="X1046" s="39" t="s">
        <v>257</v>
      </c>
      <c r="Y1046" s="39" t="s">
        <v>257</v>
      </c>
      <c r="Z1046" s="39">
        <v>1</v>
      </c>
    </row>
    <row r="1047" spans="1:26" ht="14.25" customHeight="1">
      <c r="A1047" s="40">
        <v>41791</v>
      </c>
      <c r="B1047" s="39" t="s">
        <v>2335</v>
      </c>
      <c r="C1047" s="39" t="s">
        <v>2409</v>
      </c>
      <c r="D1047" s="39" t="s">
        <v>2403</v>
      </c>
      <c r="E1047" s="39" t="s">
        <v>1550</v>
      </c>
      <c r="F1047" s="39">
        <v>216</v>
      </c>
      <c r="G1047" s="39">
        <v>99</v>
      </c>
      <c r="H1047" s="39">
        <v>38</v>
      </c>
      <c r="I1047" s="39" t="s">
        <v>257</v>
      </c>
      <c r="J1047" s="39">
        <v>38</v>
      </c>
      <c r="K1047" s="39" t="s">
        <v>257</v>
      </c>
      <c r="L1047" s="39" t="s">
        <v>257</v>
      </c>
      <c r="M1047" s="39" t="s">
        <v>257</v>
      </c>
      <c r="N1047" s="39" t="s">
        <v>257</v>
      </c>
      <c r="O1047" s="39" t="s">
        <v>257</v>
      </c>
      <c r="P1047" s="39">
        <v>3</v>
      </c>
      <c r="Q1047" s="39">
        <v>9</v>
      </c>
      <c r="R1047" s="39">
        <v>4</v>
      </c>
      <c r="S1047" s="39">
        <v>4</v>
      </c>
      <c r="T1047" s="39">
        <v>3</v>
      </c>
      <c r="U1047" s="39">
        <v>5</v>
      </c>
      <c r="V1047" s="39">
        <v>3</v>
      </c>
      <c r="W1047" s="39" t="s">
        <v>257</v>
      </c>
      <c r="X1047" s="39">
        <v>5</v>
      </c>
      <c r="Y1047" s="39">
        <v>5</v>
      </c>
      <c r="Z1047" s="39">
        <v>0</v>
      </c>
    </row>
    <row r="1048" spans="1:26" ht="14.25" customHeight="1">
      <c r="A1048" s="40">
        <v>41791</v>
      </c>
      <c r="B1048" s="39" t="s">
        <v>2335</v>
      </c>
      <c r="C1048" s="39" t="s">
        <v>2409</v>
      </c>
      <c r="D1048" s="39" t="s">
        <v>2403</v>
      </c>
      <c r="E1048" s="39" t="s">
        <v>2420</v>
      </c>
      <c r="F1048" s="39">
        <v>8485</v>
      </c>
      <c r="G1048" s="39">
        <v>6359</v>
      </c>
      <c r="H1048" s="39">
        <v>591</v>
      </c>
      <c r="I1048" s="39" t="s">
        <v>257</v>
      </c>
      <c r="J1048" s="39">
        <v>1022</v>
      </c>
      <c r="K1048" s="39" t="s">
        <v>257</v>
      </c>
      <c r="L1048" s="39" t="s">
        <v>257</v>
      </c>
      <c r="M1048" s="39" t="s">
        <v>257</v>
      </c>
      <c r="N1048" s="39" t="s">
        <v>257</v>
      </c>
      <c r="O1048" s="39" t="s">
        <v>257</v>
      </c>
      <c r="P1048" s="39">
        <v>12</v>
      </c>
      <c r="Q1048" s="39">
        <v>152</v>
      </c>
      <c r="R1048" s="39">
        <v>131</v>
      </c>
      <c r="S1048" s="39">
        <v>39</v>
      </c>
      <c r="T1048" s="39">
        <v>9</v>
      </c>
      <c r="U1048" s="39">
        <v>21</v>
      </c>
      <c r="V1048" s="39">
        <v>88</v>
      </c>
      <c r="W1048" s="39" t="s">
        <v>257</v>
      </c>
      <c r="X1048" s="39">
        <v>23</v>
      </c>
      <c r="Y1048" s="39">
        <v>38</v>
      </c>
      <c r="Z1048" s="39">
        <v>0</v>
      </c>
    </row>
    <row r="1049" spans="1:26" ht="14.25" customHeight="1">
      <c r="A1049" s="40">
        <v>41791</v>
      </c>
      <c r="B1049" s="39" t="s">
        <v>2335</v>
      </c>
      <c r="C1049" s="39" t="s">
        <v>2409</v>
      </c>
      <c r="D1049" s="39" t="s">
        <v>2403</v>
      </c>
      <c r="E1049" s="39" t="s">
        <v>2421</v>
      </c>
      <c r="F1049" s="39">
        <v>6838</v>
      </c>
      <c r="G1049" s="39">
        <v>5249</v>
      </c>
      <c r="H1049" s="39">
        <v>432</v>
      </c>
      <c r="I1049" s="39" t="s">
        <v>257</v>
      </c>
      <c r="J1049" s="39">
        <v>835</v>
      </c>
      <c r="K1049" s="39" t="s">
        <v>257</v>
      </c>
      <c r="L1049" s="39" t="s">
        <v>257</v>
      </c>
      <c r="M1049" s="39" t="s">
        <v>257</v>
      </c>
      <c r="N1049" s="39" t="s">
        <v>257</v>
      </c>
      <c r="O1049" s="39" t="s">
        <v>257</v>
      </c>
      <c r="P1049" s="39">
        <v>7</v>
      </c>
      <c r="Q1049" s="39">
        <v>134</v>
      </c>
      <c r="R1049" s="39">
        <v>44</v>
      </c>
      <c r="S1049" s="39">
        <v>28</v>
      </c>
      <c r="T1049" s="39">
        <v>6</v>
      </c>
      <c r="U1049" s="39">
        <v>19</v>
      </c>
      <c r="V1049" s="39">
        <v>50</v>
      </c>
      <c r="W1049" s="39" t="s">
        <v>257</v>
      </c>
      <c r="X1049" s="39">
        <v>16</v>
      </c>
      <c r="Y1049" s="39">
        <v>18</v>
      </c>
      <c r="Z1049" s="39">
        <v>0</v>
      </c>
    </row>
    <row r="1050" spans="1:26" ht="14.25" customHeight="1">
      <c r="A1050" s="40">
        <v>41791</v>
      </c>
      <c r="B1050" s="39" t="s">
        <v>2335</v>
      </c>
      <c r="C1050" s="39" t="s">
        <v>2409</v>
      </c>
      <c r="D1050" s="39" t="s">
        <v>2403</v>
      </c>
      <c r="E1050" s="39" t="s">
        <v>2422</v>
      </c>
      <c r="F1050" s="39">
        <v>1647</v>
      </c>
      <c r="G1050" s="39">
        <v>1110</v>
      </c>
      <c r="H1050" s="39">
        <v>159</v>
      </c>
      <c r="I1050" s="39" t="s">
        <v>257</v>
      </c>
      <c r="J1050" s="39">
        <v>187</v>
      </c>
      <c r="K1050" s="39" t="s">
        <v>257</v>
      </c>
      <c r="L1050" s="39" t="s">
        <v>257</v>
      </c>
      <c r="M1050" s="39" t="s">
        <v>257</v>
      </c>
      <c r="N1050" s="39" t="s">
        <v>257</v>
      </c>
      <c r="O1050" s="39" t="s">
        <v>257</v>
      </c>
      <c r="P1050" s="39">
        <v>5</v>
      </c>
      <c r="Q1050" s="39">
        <v>18</v>
      </c>
      <c r="R1050" s="39">
        <v>87</v>
      </c>
      <c r="S1050" s="39">
        <v>11</v>
      </c>
      <c r="T1050" s="39">
        <v>3</v>
      </c>
      <c r="U1050" s="39">
        <v>2</v>
      </c>
      <c r="V1050" s="39">
        <v>38</v>
      </c>
      <c r="W1050" s="39" t="s">
        <v>257</v>
      </c>
      <c r="X1050" s="39">
        <v>7</v>
      </c>
      <c r="Y1050" s="39">
        <v>20</v>
      </c>
      <c r="Z1050" s="39">
        <v>0</v>
      </c>
    </row>
    <row r="1051" spans="1:26" ht="14.25" customHeight="1">
      <c r="A1051" s="40">
        <v>41791</v>
      </c>
      <c r="B1051" s="39" t="s">
        <v>2335</v>
      </c>
      <c r="C1051" s="39" t="s">
        <v>2409</v>
      </c>
      <c r="D1051" s="39" t="s">
        <v>2410</v>
      </c>
      <c r="E1051" s="39" t="s">
        <v>1550</v>
      </c>
      <c r="F1051" s="39">
        <v>216</v>
      </c>
      <c r="G1051" s="39">
        <v>99</v>
      </c>
      <c r="H1051" s="39">
        <v>38</v>
      </c>
      <c r="I1051" s="39" t="s">
        <v>257</v>
      </c>
      <c r="J1051" s="39">
        <v>38</v>
      </c>
      <c r="K1051" s="39" t="s">
        <v>257</v>
      </c>
      <c r="L1051" s="39" t="s">
        <v>257</v>
      </c>
      <c r="M1051" s="39" t="s">
        <v>257</v>
      </c>
      <c r="N1051" s="39" t="s">
        <v>257</v>
      </c>
      <c r="O1051" s="39" t="s">
        <v>257</v>
      </c>
      <c r="P1051" s="39">
        <v>3</v>
      </c>
      <c r="Q1051" s="39">
        <v>9</v>
      </c>
      <c r="R1051" s="39">
        <v>4</v>
      </c>
      <c r="S1051" s="39">
        <v>4</v>
      </c>
      <c r="T1051" s="39">
        <v>3</v>
      </c>
      <c r="U1051" s="39">
        <v>5</v>
      </c>
      <c r="V1051" s="39">
        <v>3</v>
      </c>
      <c r="W1051" s="39" t="s">
        <v>257</v>
      </c>
      <c r="X1051" s="39">
        <v>5</v>
      </c>
      <c r="Y1051" s="39">
        <v>5</v>
      </c>
      <c r="Z1051" s="39">
        <v>0</v>
      </c>
    </row>
    <row r="1052" spans="1:26" ht="14.25" customHeight="1">
      <c r="A1052" s="40">
        <v>41791</v>
      </c>
      <c r="B1052" s="39" t="s">
        <v>2335</v>
      </c>
      <c r="C1052" s="39" t="s">
        <v>2409</v>
      </c>
      <c r="D1052" s="39" t="s">
        <v>2410</v>
      </c>
      <c r="E1052" s="39" t="s">
        <v>2420</v>
      </c>
      <c r="F1052" s="39">
        <v>8485</v>
      </c>
      <c r="G1052" s="39">
        <v>6359</v>
      </c>
      <c r="H1052" s="39">
        <v>591</v>
      </c>
      <c r="I1052" s="39" t="s">
        <v>257</v>
      </c>
      <c r="J1052" s="39">
        <v>1022</v>
      </c>
      <c r="K1052" s="39" t="s">
        <v>257</v>
      </c>
      <c r="L1052" s="39" t="s">
        <v>257</v>
      </c>
      <c r="M1052" s="39" t="s">
        <v>257</v>
      </c>
      <c r="N1052" s="39" t="s">
        <v>257</v>
      </c>
      <c r="O1052" s="39" t="s">
        <v>257</v>
      </c>
      <c r="P1052" s="39">
        <v>12</v>
      </c>
      <c r="Q1052" s="39">
        <v>152</v>
      </c>
      <c r="R1052" s="39">
        <v>131</v>
      </c>
      <c r="S1052" s="39">
        <v>39</v>
      </c>
      <c r="T1052" s="39">
        <v>9</v>
      </c>
      <c r="U1052" s="39">
        <v>21</v>
      </c>
      <c r="V1052" s="39">
        <v>88</v>
      </c>
      <c r="W1052" s="39" t="s">
        <v>257</v>
      </c>
      <c r="X1052" s="39">
        <v>23</v>
      </c>
      <c r="Y1052" s="39">
        <v>38</v>
      </c>
      <c r="Z1052" s="39">
        <v>0</v>
      </c>
    </row>
    <row r="1053" spans="1:26" ht="14.25" customHeight="1">
      <c r="A1053" s="40">
        <v>41791</v>
      </c>
      <c r="B1053" s="39" t="s">
        <v>2335</v>
      </c>
      <c r="C1053" s="39" t="s">
        <v>2409</v>
      </c>
      <c r="D1053" s="39" t="s">
        <v>2410</v>
      </c>
      <c r="E1053" s="39" t="s">
        <v>2421</v>
      </c>
      <c r="F1053" s="39">
        <v>6838</v>
      </c>
      <c r="G1053" s="39">
        <v>5249</v>
      </c>
      <c r="H1053" s="39">
        <v>432</v>
      </c>
      <c r="I1053" s="39" t="s">
        <v>257</v>
      </c>
      <c r="J1053" s="39">
        <v>835</v>
      </c>
      <c r="K1053" s="39" t="s">
        <v>257</v>
      </c>
      <c r="L1053" s="39" t="s">
        <v>257</v>
      </c>
      <c r="M1053" s="39" t="s">
        <v>257</v>
      </c>
      <c r="N1053" s="39" t="s">
        <v>257</v>
      </c>
      <c r="O1053" s="39" t="s">
        <v>257</v>
      </c>
      <c r="P1053" s="39">
        <v>7</v>
      </c>
      <c r="Q1053" s="39">
        <v>134</v>
      </c>
      <c r="R1053" s="39">
        <v>44</v>
      </c>
      <c r="S1053" s="39">
        <v>28</v>
      </c>
      <c r="T1053" s="39">
        <v>6</v>
      </c>
      <c r="U1053" s="39">
        <v>19</v>
      </c>
      <c r="V1053" s="39">
        <v>50</v>
      </c>
      <c r="W1053" s="39" t="s">
        <v>257</v>
      </c>
      <c r="X1053" s="39">
        <v>16</v>
      </c>
      <c r="Y1053" s="39">
        <v>18</v>
      </c>
      <c r="Z1053" s="39">
        <v>0</v>
      </c>
    </row>
    <row r="1054" spans="1:26" ht="14.25" customHeight="1">
      <c r="A1054" s="40">
        <v>41791</v>
      </c>
      <c r="B1054" s="39" t="s">
        <v>2335</v>
      </c>
      <c r="C1054" s="39" t="s">
        <v>2409</v>
      </c>
      <c r="D1054" s="39" t="s">
        <v>2410</v>
      </c>
      <c r="E1054" s="39" t="s">
        <v>2422</v>
      </c>
      <c r="F1054" s="39">
        <v>1647</v>
      </c>
      <c r="G1054" s="39">
        <v>1110</v>
      </c>
      <c r="H1054" s="39">
        <v>159</v>
      </c>
      <c r="I1054" s="39" t="s">
        <v>257</v>
      </c>
      <c r="J1054" s="39">
        <v>187</v>
      </c>
      <c r="K1054" s="39" t="s">
        <v>257</v>
      </c>
      <c r="L1054" s="39" t="s">
        <v>257</v>
      </c>
      <c r="M1054" s="39" t="s">
        <v>257</v>
      </c>
      <c r="N1054" s="39" t="s">
        <v>257</v>
      </c>
      <c r="O1054" s="39" t="s">
        <v>257</v>
      </c>
      <c r="P1054" s="39">
        <v>5</v>
      </c>
      <c r="Q1054" s="39">
        <v>18</v>
      </c>
      <c r="R1054" s="39">
        <v>87</v>
      </c>
      <c r="S1054" s="39">
        <v>11</v>
      </c>
      <c r="T1054" s="39">
        <v>3</v>
      </c>
      <c r="U1054" s="39">
        <v>2</v>
      </c>
      <c r="V1054" s="39">
        <v>38</v>
      </c>
      <c r="W1054" s="39" t="s">
        <v>257</v>
      </c>
      <c r="X1054" s="39">
        <v>7</v>
      </c>
      <c r="Y1054" s="39">
        <v>20</v>
      </c>
      <c r="Z1054" s="39">
        <v>0</v>
      </c>
    </row>
    <row r="1055" spans="1:26" ht="14.25" customHeight="1">
      <c r="A1055" s="40">
        <v>41791</v>
      </c>
      <c r="B1055" s="39" t="s">
        <v>2335</v>
      </c>
      <c r="C1055" s="39" t="s">
        <v>2409</v>
      </c>
      <c r="D1055" s="39" t="s">
        <v>2411</v>
      </c>
      <c r="E1055" s="39" t="s">
        <v>1550</v>
      </c>
      <c r="F1055" s="39" t="s">
        <v>257</v>
      </c>
      <c r="G1055" s="39" t="s">
        <v>257</v>
      </c>
      <c r="H1055" s="39" t="s">
        <v>257</v>
      </c>
      <c r="I1055" s="39" t="s">
        <v>257</v>
      </c>
      <c r="J1055" s="39" t="s">
        <v>257</v>
      </c>
      <c r="K1055" s="39" t="s">
        <v>257</v>
      </c>
      <c r="L1055" s="39" t="s">
        <v>257</v>
      </c>
      <c r="M1055" s="39" t="s">
        <v>257</v>
      </c>
      <c r="N1055" s="39" t="s">
        <v>257</v>
      </c>
      <c r="O1055" s="39" t="s">
        <v>257</v>
      </c>
      <c r="P1055" s="39" t="s">
        <v>257</v>
      </c>
      <c r="Q1055" s="39" t="s">
        <v>257</v>
      </c>
      <c r="R1055" s="39" t="s">
        <v>257</v>
      </c>
      <c r="S1055" s="39" t="s">
        <v>257</v>
      </c>
      <c r="T1055" s="39" t="s">
        <v>257</v>
      </c>
      <c r="U1055" s="39" t="s">
        <v>257</v>
      </c>
      <c r="V1055" s="39" t="s">
        <v>257</v>
      </c>
      <c r="W1055" s="39" t="s">
        <v>257</v>
      </c>
      <c r="X1055" s="39" t="s">
        <v>257</v>
      </c>
      <c r="Y1055" s="39" t="s">
        <v>257</v>
      </c>
      <c r="Z1055" s="39">
        <v>0</v>
      </c>
    </row>
    <row r="1056" spans="1:26" ht="14.25" customHeight="1">
      <c r="A1056" s="40">
        <v>41791</v>
      </c>
      <c r="B1056" s="39" t="s">
        <v>2335</v>
      </c>
      <c r="C1056" s="39" t="s">
        <v>2409</v>
      </c>
      <c r="D1056" s="39" t="s">
        <v>2411</v>
      </c>
      <c r="E1056" s="39" t="s">
        <v>2420</v>
      </c>
      <c r="F1056" s="39" t="s">
        <v>257</v>
      </c>
      <c r="G1056" s="39" t="s">
        <v>257</v>
      </c>
      <c r="H1056" s="39" t="s">
        <v>257</v>
      </c>
      <c r="I1056" s="39" t="s">
        <v>257</v>
      </c>
      <c r="J1056" s="39" t="s">
        <v>257</v>
      </c>
      <c r="K1056" s="39" t="s">
        <v>257</v>
      </c>
      <c r="L1056" s="39" t="s">
        <v>257</v>
      </c>
      <c r="M1056" s="39" t="s">
        <v>257</v>
      </c>
      <c r="N1056" s="39" t="s">
        <v>257</v>
      </c>
      <c r="O1056" s="39" t="s">
        <v>257</v>
      </c>
      <c r="P1056" s="39" t="s">
        <v>257</v>
      </c>
      <c r="Q1056" s="39" t="s">
        <v>257</v>
      </c>
      <c r="R1056" s="39" t="s">
        <v>257</v>
      </c>
      <c r="S1056" s="39" t="s">
        <v>257</v>
      </c>
      <c r="T1056" s="39" t="s">
        <v>257</v>
      </c>
      <c r="U1056" s="39" t="s">
        <v>257</v>
      </c>
      <c r="V1056" s="39" t="s">
        <v>257</v>
      </c>
      <c r="W1056" s="39" t="s">
        <v>257</v>
      </c>
      <c r="X1056" s="39" t="s">
        <v>257</v>
      </c>
      <c r="Y1056" s="39" t="s">
        <v>257</v>
      </c>
      <c r="Z1056" s="39">
        <v>0</v>
      </c>
    </row>
    <row r="1057" spans="1:26" ht="14.25" customHeight="1">
      <c r="A1057" s="40">
        <v>41791</v>
      </c>
      <c r="B1057" s="39" t="s">
        <v>2335</v>
      </c>
      <c r="C1057" s="39" t="s">
        <v>2409</v>
      </c>
      <c r="D1057" s="39" t="s">
        <v>2411</v>
      </c>
      <c r="E1057" s="39" t="s">
        <v>2421</v>
      </c>
      <c r="F1057" s="39" t="s">
        <v>257</v>
      </c>
      <c r="G1057" s="39" t="s">
        <v>257</v>
      </c>
      <c r="H1057" s="39" t="s">
        <v>257</v>
      </c>
      <c r="I1057" s="39" t="s">
        <v>257</v>
      </c>
      <c r="J1057" s="39" t="s">
        <v>257</v>
      </c>
      <c r="K1057" s="39" t="s">
        <v>257</v>
      </c>
      <c r="L1057" s="39" t="s">
        <v>257</v>
      </c>
      <c r="M1057" s="39" t="s">
        <v>257</v>
      </c>
      <c r="N1057" s="39" t="s">
        <v>257</v>
      </c>
      <c r="O1057" s="39" t="s">
        <v>257</v>
      </c>
      <c r="P1057" s="39" t="s">
        <v>257</v>
      </c>
      <c r="Q1057" s="39" t="s">
        <v>257</v>
      </c>
      <c r="R1057" s="39" t="s">
        <v>257</v>
      </c>
      <c r="S1057" s="39" t="s">
        <v>257</v>
      </c>
      <c r="T1057" s="39" t="s">
        <v>257</v>
      </c>
      <c r="U1057" s="39" t="s">
        <v>257</v>
      </c>
      <c r="V1057" s="39" t="s">
        <v>257</v>
      </c>
      <c r="W1057" s="39" t="s">
        <v>257</v>
      </c>
      <c r="X1057" s="39" t="s">
        <v>257</v>
      </c>
      <c r="Y1057" s="39" t="s">
        <v>257</v>
      </c>
      <c r="Z1057" s="39">
        <v>0</v>
      </c>
    </row>
    <row r="1058" spans="1:26" ht="14.25" customHeight="1">
      <c r="A1058" s="40">
        <v>41791</v>
      </c>
      <c r="B1058" s="39" t="s">
        <v>2335</v>
      </c>
      <c r="C1058" s="39" t="s">
        <v>2409</v>
      </c>
      <c r="D1058" s="39" t="s">
        <v>2411</v>
      </c>
      <c r="E1058" s="39" t="s">
        <v>2422</v>
      </c>
      <c r="F1058" s="39" t="s">
        <v>257</v>
      </c>
      <c r="G1058" s="39" t="s">
        <v>257</v>
      </c>
      <c r="H1058" s="39" t="s">
        <v>257</v>
      </c>
      <c r="I1058" s="39" t="s">
        <v>257</v>
      </c>
      <c r="J1058" s="39" t="s">
        <v>257</v>
      </c>
      <c r="K1058" s="39" t="s">
        <v>257</v>
      </c>
      <c r="L1058" s="39" t="s">
        <v>257</v>
      </c>
      <c r="M1058" s="39" t="s">
        <v>257</v>
      </c>
      <c r="N1058" s="39" t="s">
        <v>257</v>
      </c>
      <c r="O1058" s="39" t="s">
        <v>257</v>
      </c>
      <c r="P1058" s="39" t="s">
        <v>257</v>
      </c>
      <c r="Q1058" s="39" t="s">
        <v>257</v>
      </c>
      <c r="R1058" s="39" t="s">
        <v>257</v>
      </c>
      <c r="S1058" s="39" t="s">
        <v>257</v>
      </c>
      <c r="T1058" s="39" t="s">
        <v>257</v>
      </c>
      <c r="U1058" s="39" t="s">
        <v>257</v>
      </c>
      <c r="V1058" s="39" t="s">
        <v>257</v>
      </c>
      <c r="W1058" s="39" t="s">
        <v>257</v>
      </c>
      <c r="X1058" s="39" t="s">
        <v>257</v>
      </c>
      <c r="Y1058" s="39" t="s">
        <v>257</v>
      </c>
      <c r="Z1058" s="39">
        <v>0</v>
      </c>
    </row>
    <row r="1059" spans="1:26" ht="14.25" customHeight="1">
      <c r="A1059" s="40">
        <v>41791</v>
      </c>
      <c r="B1059" s="39" t="s">
        <v>2335</v>
      </c>
      <c r="C1059" s="39" t="s">
        <v>1523</v>
      </c>
      <c r="D1059" s="39" t="s">
        <v>2403</v>
      </c>
      <c r="E1059" s="39" t="s">
        <v>1550</v>
      </c>
      <c r="F1059" s="39" t="s">
        <v>257</v>
      </c>
      <c r="G1059" s="39" t="s">
        <v>257</v>
      </c>
      <c r="H1059" s="39" t="s">
        <v>257</v>
      </c>
      <c r="I1059" s="39" t="s">
        <v>257</v>
      </c>
      <c r="J1059" s="39" t="s">
        <v>257</v>
      </c>
      <c r="K1059" s="39" t="s">
        <v>257</v>
      </c>
      <c r="L1059" s="39" t="s">
        <v>257</v>
      </c>
      <c r="M1059" s="39" t="s">
        <v>257</v>
      </c>
      <c r="N1059" s="39" t="s">
        <v>257</v>
      </c>
      <c r="O1059" s="39" t="s">
        <v>257</v>
      </c>
      <c r="P1059" s="39" t="s">
        <v>257</v>
      </c>
      <c r="Q1059" s="39" t="s">
        <v>257</v>
      </c>
      <c r="R1059" s="39" t="s">
        <v>257</v>
      </c>
      <c r="S1059" s="39" t="s">
        <v>257</v>
      </c>
      <c r="T1059" s="39" t="s">
        <v>257</v>
      </c>
      <c r="U1059" s="39" t="s">
        <v>257</v>
      </c>
      <c r="V1059" s="39" t="s">
        <v>257</v>
      </c>
      <c r="W1059" s="39" t="s">
        <v>257</v>
      </c>
      <c r="X1059" s="39" t="s">
        <v>257</v>
      </c>
      <c r="Y1059" s="39" t="s">
        <v>257</v>
      </c>
      <c r="Z1059" s="39">
        <v>0</v>
      </c>
    </row>
    <row r="1060" spans="1:26" ht="14.25" customHeight="1">
      <c r="A1060" s="40">
        <v>41791</v>
      </c>
      <c r="B1060" s="39" t="s">
        <v>2335</v>
      </c>
      <c r="C1060" s="39" t="s">
        <v>1523</v>
      </c>
      <c r="D1060" s="39" t="s">
        <v>2403</v>
      </c>
      <c r="E1060" s="39" t="s">
        <v>2420</v>
      </c>
      <c r="F1060" s="39" t="s">
        <v>257</v>
      </c>
      <c r="G1060" s="39" t="s">
        <v>257</v>
      </c>
      <c r="H1060" s="39" t="s">
        <v>257</v>
      </c>
      <c r="I1060" s="39" t="s">
        <v>257</v>
      </c>
      <c r="J1060" s="39" t="s">
        <v>257</v>
      </c>
      <c r="K1060" s="39" t="s">
        <v>257</v>
      </c>
      <c r="L1060" s="39" t="s">
        <v>257</v>
      </c>
      <c r="M1060" s="39" t="s">
        <v>257</v>
      </c>
      <c r="N1060" s="39" t="s">
        <v>257</v>
      </c>
      <c r="O1060" s="39" t="s">
        <v>257</v>
      </c>
      <c r="P1060" s="39" t="s">
        <v>257</v>
      </c>
      <c r="Q1060" s="39" t="s">
        <v>257</v>
      </c>
      <c r="R1060" s="39" t="s">
        <v>257</v>
      </c>
      <c r="S1060" s="39" t="s">
        <v>257</v>
      </c>
      <c r="T1060" s="39" t="s">
        <v>257</v>
      </c>
      <c r="U1060" s="39" t="s">
        <v>257</v>
      </c>
      <c r="V1060" s="39" t="s">
        <v>257</v>
      </c>
      <c r="W1060" s="39" t="s">
        <v>257</v>
      </c>
      <c r="X1060" s="39" t="s">
        <v>257</v>
      </c>
      <c r="Y1060" s="39" t="s">
        <v>257</v>
      </c>
      <c r="Z1060" s="39">
        <v>0</v>
      </c>
    </row>
    <row r="1061" spans="1:26" ht="14.25" customHeight="1">
      <c r="A1061" s="40">
        <v>41791</v>
      </c>
      <c r="B1061" s="39" t="s">
        <v>2335</v>
      </c>
      <c r="C1061" s="39" t="s">
        <v>1523</v>
      </c>
      <c r="D1061" s="39" t="s">
        <v>2403</v>
      </c>
      <c r="E1061" s="39" t="s">
        <v>2421</v>
      </c>
      <c r="F1061" s="39" t="s">
        <v>257</v>
      </c>
      <c r="G1061" s="39" t="s">
        <v>257</v>
      </c>
      <c r="H1061" s="39" t="s">
        <v>257</v>
      </c>
      <c r="I1061" s="39" t="s">
        <v>257</v>
      </c>
      <c r="J1061" s="39" t="s">
        <v>257</v>
      </c>
      <c r="K1061" s="39" t="s">
        <v>257</v>
      </c>
      <c r="L1061" s="39" t="s">
        <v>257</v>
      </c>
      <c r="M1061" s="39" t="s">
        <v>257</v>
      </c>
      <c r="N1061" s="39" t="s">
        <v>257</v>
      </c>
      <c r="O1061" s="39" t="s">
        <v>257</v>
      </c>
      <c r="P1061" s="39" t="s">
        <v>257</v>
      </c>
      <c r="Q1061" s="39" t="s">
        <v>257</v>
      </c>
      <c r="R1061" s="39" t="s">
        <v>257</v>
      </c>
      <c r="S1061" s="39" t="s">
        <v>257</v>
      </c>
      <c r="T1061" s="39" t="s">
        <v>257</v>
      </c>
      <c r="U1061" s="39" t="s">
        <v>257</v>
      </c>
      <c r="V1061" s="39" t="s">
        <v>257</v>
      </c>
      <c r="W1061" s="39" t="s">
        <v>257</v>
      </c>
      <c r="X1061" s="39" t="s">
        <v>257</v>
      </c>
      <c r="Y1061" s="39" t="s">
        <v>257</v>
      </c>
      <c r="Z1061" s="39">
        <v>0</v>
      </c>
    </row>
    <row r="1062" spans="1:26" ht="14.25" customHeight="1">
      <c r="A1062" s="40">
        <v>41791</v>
      </c>
      <c r="B1062" s="39" t="s">
        <v>2335</v>
      </c>
      <c r="C1062" s="39" t="s">
        <v>1523</v>
      </c>
      <c r="D1062" s="39" t="s">
        <v>2403</v>
      </c>
      <c r="E1062" s="39" t="s">
        <v>2422</v>
      </c>
      <c r="F1062" s="39" t="s">
        <v>257</v>
      </c>
      <c r="G1062" s="39" t="s">
        <v>257</v>
      </c>
      <c r="H1062" s="39" t="s">
        <v>257</v>
      </c>
      <c r="I1062" s="39" t="s">
        <v>257</v>
      </c>
      <c r="J1062" s="39" t="s">
        <v>257</v>
      </c>
      <c r="K1062" s="39" t="s">
        <v>257</v>
      </c>
      <c r="L1062" s="39" t="s">
        <v>257</v>
      </c>
      <c r="M1062" s="39" t="s">
        <v>257</v>
      </c>
      <c r="N1062" s="39" t="s">
        <v>257</v>
      </c>
      <c r="O1062" s="39" t="s">
        <v>257</v>
      </c>
      <c r="P1062" s="39" t="s">
        <v>257</v>
      </c>
      <c r="Q1062" s="39" t="s">
        <v>257</v>
      </c>
      <c r="R1062" s="39" t="s">
        <v>257</v>
      </c>
      <c r="S1062" s="39" t="s">
        <v>257</v>
      </c>
      <c r="T1062" s="39" t="s">
        <v>257</v>
      </c>
      <c r="U1062" s="39" t="s">
        <v>257</v>
      </c>
      <c r="V1062" s="39" t="s">
        <v>257</v>
      </c>
      <c r="W1062" s="39" t="s">
        <v>257</v>
      </c>
      <c r="X1062" s="39" t="s">
        <v>257</v>
      </c>
      <c r="Y1062" s="39" t="s">
        <v>257</v>
      </c>
      <c r="Z1062" s="39">
        <v>0</v>
      </c>
    </row>
    <row r="1063" spans="1:26">
      <c r="A1063" s="40">
        <v>41791</v>
      </c>
      <c r="B1063" s="39" t="s">
        <v>2337</v>
      </c>
      <c r="C1063" s="39" t="s">
        <v>2407</v>
      </c>
      <c r="D1063" s="39" t="s">
        <v>2403</v>
      </c>
      <c r="E1063" s="39" t="s">
        <v>1550</v>
      </c>
      <c r="F1063" s="39">
        <v>2</v>
      </c>
      <c r="G1063" s="39" t="s">
        <v>257</v>
      </c>
      <c r="H1063" s="39" t="s">
        <v>257</v>
      </c>
      <c r="I1063" s="39" t="s">
        <v>257</v>
      </c>
      <c r="J1063" s="39">
        <v>1</v>
      </c>
      <c r="K1063" s="39" t="s">
        <v>257</v>
      </c>
      <c r="L1063" s="39" t="s">
        <v>257</v>
      </c>
      <c r="M1063" s="39" t="s">
        <v>257</v>
      </c>
      <c r="N1063" s="39" t="s">
        <v>257</v>
      </c>
      <c r="O1063" s="39" t="s">
        <v>257</v>
      </c>
      <c r="P1063" s="39" t="s">
        <v>257</v>
      </c>
      <c r="Q1063" s="39">
        <v>1</v>
      </c>
      <c r="R1063" s="39" t="s">
        <v>257</v>
      </c>
      <c r="S1063" s="39" t="s">
        <v>257</v>
      </c>
      <c r="T1063" s="39" t="s">
        <v>257</v>
      </c>
      <c r="U1063" s="39" t="s">
        <v>257</v>
      </c>
      <c r="V1063" s="39" t="s">
        <v>257</v>
      </c>
      <c r="W1063" s="39" t="s">
        <v>257</v>
      </c>
      <c r="X1063" s="39" t="s">
        <v>257</v>
      </c>
      <c r="Y1063" s="39" t="s">
        <v>257</v>
      </c>
      <c r="Z1063" s="39">
        <v>0</v>
      </c>
    </row>
    <row r="1064" spans="1:26">
      <c r="A1064" s="40">
        <v>41791</v>
      </c>
      <c r="B1064" s="39" t="s">
        <v>2337</v>
      </c>
      <c r="C1064" s="39" t="s">
        <v>2407</v>
      </c>
      <c r="D1064" s="39" t="s">
        <v>2403</v>
      </c>
      <c r="E1064" s="39" t="s">
        <v>2420</v>
      </c>
      <c r="F1064" s="39">
        <v>10</v>
      </c>
      <c r="G1064" s="39" t="s">
        <v>257</v>
      </c>
      <c r="H1064" s="39" t="s">
        <v>257</v>
      </c>
      <c r="I1064" s="39" t="s">
        <v>257</v>
      </c>
      <c r="J1064" s="39" t="s">
        <v>257</v>
      </c>
      <c r="K1064" s="39" t="s">
        <v>257</v>
      </c>
      <c r="L1064" s="39" t="s">
        <v>257</v>
      </c>
      <c r="M1064" s="39" t="s">
        <v>257</v>
      </c>
      <c r="N1064" s="39" t="s">
        <v>257</v>
      </c>
      <c r="O1064" s="39" t="s">
        <v>257</v>
      </c>
      <c r="P1064" s="39" t="s">
        <v>257</v>
      </c>
      <c r="Q1064" s="39">
        <v>10</v>
      </c>
      <c r="R1064" s="39" t="s">
        <v>257</v>
      </c>
      <c r="S1064" s="39" t="s">
        <v>257</v>
      </c>
      <c r="T1064" s="39" t="s">
        <v>257</v>
      </c>
      <c r="U1064" s="39" t="s">
        <v>257</v>
      </c>
      <c r="V1064" s="39" t="s">
        <v>257</v>
      </c>
      <c r="W1064" s="39" t="s">
        <v>257</v>
      </c>
      <c r="X1064" s="39" t="s">
        <v>257</v>
      </c>
      <c r="Y1064" s="39" t="s">
        <v>257</v>
      </c>
      <c r="Z1064" s="39">
        <v>0</v>
      </c>
    </row>
    <row r="1065" spans="1:26">
      <c r="A1065" s="40">
        <v>41791</v>
      </c>
      <c r="B1065" s="39" t="s">
        <v>2337</v>
      </c>
      <c r="C1065" s="39" t="s">
        <v>2407</v>
      </c>
      <c r="D1065" s="39" t="s">
        <v>2403</v>
      </c>
      <c r="E1065" s="39" t="s">
        <v>2421</v>
      </c>
      <c r="F1065" s="39">
        <v>9</v>
      </c>
      <c r="G1065" s="39" t="s">
        <v>257</v>
      </c>
      <c r="H1065" s="39" t="s">
        <v>257</v>
      </c>
      <c r="I1065" s="39" t="s">
        <v>257</v>
      </c>
      <c r="J1065" s="39" t="s">
        <v>257</v>
      </c>
      <c r="K1065" s="39" t="s">
        <v>257</v>
      </c>
      <c r="L1065" s="39" t="s">
        <v>257</v>
      </c>
      <c r="M1065" s="39" t="s">
        <v>257</v>
      </c>
      <c r="N1065" s="39" t="s">
        <v>257</v>
      </c>
      <c r="O1065" s="39" t="s">
        <v>257</v>
      </c>
      <c r="P1065" s="39" t="s">
        <v>257</v>
      </c>
      <c r="Q1065" s="39">
        <v>9</v>
      </c>
      <c r="R1065" s="39" t="s">
        <v>257</v>
      </c>
      <c r="S1065" s="39" t="s">
        <v>257</v>
      </c>
      <c r="T1065" s="39" t="s">
        <v>257</v>
      </c>
      <c r="U1065" s="39" t="s">
        <v>257</v>
      </c>
      <c r="V1065" s="39" t="s">
        <v>257</v>
      </c>
      <c r="W1065" s="39" t="s">
        <v>257</v>
      </c>
      <c r="X1065" s="39" t="s">
        <v>257</v>
      </c>
      <c r="Y1065" s="39" t="s">
        <v>257</v>
      </c>
      <c r="Z1065" s="39">
        <v>0</v>
      </c>
    </row>
    <row r="1066" spans="1:26">
      <c r="A1066" s="40">
        <v>41791</v>
      </c>
      <c r="B1066" s="39" t="s">
        <v>2337</v>
      </c>
      <c r="C1066" s="39" t="s">
        <v>2407</v>
      </c>
      <c r="D1066" s="39" t="s">
        <v>2403</v>
      </c>
      <c r="E1066" s="39" t="s">
        <v>2422</v>
      </c>
      <c r="F1066" s="39">
        <v>1</v>
      </c>
      <c r="G1066" s="39" t="s">
        <v>257</v>
      </c>
      <c r="H1066" s="39" t="s">
        <v>257</v>
      </c>
      <c r="I1066" s="39" t="s">
        <v>257</v>
      </c>
      <c r="J1066" s="39" t="s">
        <v>257</v>
      </c>
      <c r="K1066" s="39" t="s">
        <v>257</v>
      </c>
      <c r="L1066" s="39" t="s">
        <v>257</v>
      </c>
      <c r="M1066" s="39" t="s">
        <v>257</v>
      </c>
      <c r="N1066" s="39" t="s">
        <v>257</v>
      </c>
      <c r="O1066" s="39" t="s">
        <v>257</v>
      </c>
      <c r="P1066" s="39" t="s">
        <v>257</v>
      </c>
      <c r="Q1066" s="39">
        <v>1</v>
      </c>
      <c r="R1066" s="39" t="s">
        <v>257</v>
      </c>
      <c r="S1066" s="39" t="s">
        <v>257</v>
      </c>
      <c r="T1066" s="39" t="s">
        <v>257</v>
      </c>
      <c r="U1066" s="39" t="s">
        <v>257</v>
      </c>
      <c r="V1066" s="39" t="s">
        <v>257</v>
      </c>
      <c r="W1066" s="39" t="s">
        <v>257</v>
      </c>
      <c r="X1066" s="39" t="s">
        <v>257</v>
      </c>
      <c r="Y1066" s="39" t="s">
        <v>257</v>
      </c>
      <c r="Z1066" s="39">
        <v>0</v>
      </c>
    </row>
    <row r="1067" spans="1:26" ht="14.25" customHeight="1">
      <c r="A1067" s="40">
        <v>41791</v>
      </c>
      <c r="B1067" s="39" t="s">
        <v>2337</v>
      </c>
      <c r="C1067" s="39" t="s">
        <v>2408</v>
      </c>
      <c r="D1067" s="39" t="s">
        <v>2403</v>
      </c>
      <c r="E1067" s="39" t="s">
        <v>1550</v>
      </c>
      <c r="F1067" s="39" t="s">
        <v>257</v>
      </c>
      <c r="G1067" s="39" t="s">
        <v>257</v>
      </c>
      <c r="H1067" s="39" t="s">
        <v>257</v>
      </c>
      <c r="I1067" s="39" t="s">
        <v>257</v>
      </c>
      <c r="J1067" s="39" t="s">
        <v>257</v>
      </c>
      <c r="K1067" s="39" t="s">
        <v>257</v>
      </c>
      <c r="L1067" s="39" t="s">
        <v>257</v>
      </c>
      <c r="M1067" s="39" t="s">
        <v>257</v>
      </c>
      <c r="N1067" s="39" t="s">
        <v>257</v>
      </c>
      <c r="O1067" s="39" t="s">
        <v>257</v>
      </c>
      <c r="P1067" s="39" t="s">
        <v>257</v>
      </c>
      <c r="Q1067" s="39" t="s">
        <v>257</v>
      </c>
      <c r="R1067" s="39" t="s">
        <v>257</v>
      </c>
      <c r="S1067" s="39" t="s">
        <v>257</v>
      </c>
      <c r="T1067" s="39" t="s">
        <v>257</v>
      </c>
      <c r="U1067" s="39" t="s">
        <v>257</v>
      </c>
      <c r="V1067" s="39" t="s">
        <v>257</v>
      </c>
      <c r="W1067" s="39" t="s">
        <v>257</v>
      </c>
      <c r="X1067" s="39" t="s">
        <v>257</v>
      </c>
      <c r="Y1067" s="39" t="s">
        <v>257</v>
      </c>
      <c r="Z1067" s="39">
        <v>0</v>
      </c>
    </row>
    <row r="1068" spans="1:26" ht="14.25" customHeight="1">
      <c r="A1068" s="40">
        <v>41791</v>
      </c>
      <c r="B1068" s="39" t="s">
        <v>2337</v>
      </c>
      <c r="C1068" s="39" t="s">
        <v>2408</v>
      </c>
      <c r="D1068" s="39" t="s">
        <v>2403</v>
      </c>
      <c r="E1068" s="39" t="s">
        <v>2420</v>
      </c>
      <c r="F1068" s="39" t="s">
        <v>257</v>
      </c>
      <c r="G1068" s="39" t="s">
        <v>257</v>
      </c>
      <c r="H1068" s="39" t="s">
        <v>257</v>
      </c>
      <c r="I1068" s="39" t="s">
        <v>257</v>
      </c>
      <c r="J1068" s="39" t="s">
        <v>257</v>
      </c>
      <c r="K1068" s="39" t="s">
        <v>257</v>
      </c>
      <c r="L1068" s="39" t="s">
        <v>257</v>
      </c>
      <c r="M1068" s="39" t="s">
        <v>257</v>
      </c>
      <c r="N1068" s="39" t="s">
        <v>257</v>
      </c>
      <c r="O1068" s="39" t="s">
        <v>257</v>
      </c>
      <c r="P1068" s="39" t="s">
        <v>257</v>
      </c>
      <c r="Q1068" s="39" t="s">
        <v>257</v>
      </c>
      <c r="R1068" s="39" t="s">
        <v>257</v>
      </c>
      <c r="S1068" s="39" t="s">
        <v>257</v>
      </c>
      <c r="T1068" s="39" t="s">
        <v>257</v>
      </c>
      <c r="U1068" s="39" t="s">
        <v>257</v>
      </c>
      <c r="V1068" s="39" t="s">
        <v>257</v>
      </c>
      <c r="W1068" s="39" t="s">
        <v>257</v>
      </c>
      <c r="X1068" s="39" t="s">
        <v>257</v>
      </c>
      <c r="Y1068" s="39" t="s">
        <v>257</v>
      </c>
      <c r="Z1068" s="39">
        <v>0</v>
      </c>
    </row>
    <row r="1069" spans="1:26" ht="14.25" customHeight="1">
      <c r="A1069" s="40">
        <v>41791</v>
      </c>
      <c r="B1069" s="39" t="s">
        <v>2337</v>
      </c>
      <c r="C1069" s="39" t="s">
        <v>2408</v>
      </c>
      <c r="D1069" s="39" t="s">
        <v>2403</v>
      </c>
      <c r="E1069" s="39" t="s">
        <v>2421</v>
      </c>
      <c r="F1069" s="39" t="s">
        <v>257</v>
      </c>
      <c r="G1069" s="39" t="s">
        <v>257</v>
      </c>
      <c r="H1069" s="39" t="s">
        <v>257</v>
      </c>
      <c r="I1069" s="39" t="s">
        <v>257</v>
      </c>
      <c r="J1069" s="39" t="s">
        <v>257</v>
      </c>
      <c r="K1069" s="39" t="s">
        <v>257</v>
      </c>
      <c r="L1069" s="39" t="s">
        <v>257</v>
      </c>
      <c r="M1069" s="39" t="s">
        <v>257</v>
      </c>
      <c r="N1069" s="39" t="s">
        <v>257</v>
      </c>
      <c r="O1069" s="39" t="s">
        <v>257</v>
      </c>
      <c r="P1069" s="39" t="s">
        <v>257</v>
      </c>
      <c r="Q1069" s="39" t="s">
        <v>257</v>
      </c>
      <c r="R1069" s="39" t="s">
        <v>257</v>
      </c>
      <c r="S1069" s="39" t="s">
        <v>257</v>
      </c>
      <c r="T1069" s="39" t="s">
        <v>257</v>
      </c>
      <c r="U1069" s="39" t="s">
        <v>257</v>
      </c>
      <c r="V1069" s="39" t="s">
        <v>257</v>
      </c>
      <c r="W1069" s="39" t="s">
        <v>257</v>
      </c>
      <c r="X1069" s="39" t="s">
        <v>257</v>
      </c>
      <c r="Y1069" s="39" t="s">
        <v>257</v>
      </c>
      <c r="Z1069" s="39">
        <v>0</v>
      </c>
    </row>
    <row r="1070" spans="1:26" ht="14.25" customHeight="1">
      <c r="A1070" s="40">
        <v>41791</v>
      </c>
      <c r="B1070" s="39" t="s">
        <v>2337</v>
      </c>
      <c r="C1070" s="39" t="s">
        <v>2408</v>
      </c>
      <c r="D1070" s="39" t="s">
        <v>2403</v>
      </c>
      <c r="E1070" s="39" t="s">
        <v>2422</v>
      </c>
      <c r="F1070" s="39" t="s">
        <v>257</v>
      </c>
      <c r="G1070" s="39" t="s">
        <v>257</v>
      </c>
      <c r="H1070" s="39" t="s">
        <v>257</v>
      </c>
      <c r="I1070" s="39" t="s">
        <v>257</v>
      </c>
      <c r="J1070" s="39" t="s">
        <v>257</v>
      </c>
      <c r="K1070" s="39" t="s">
        <v>257</v>
      </c>
      <c r="L1070" s="39" t="s">
        <v>257</v>
      </c>
      <c r="M1070" s="39" t="s">
        <v>257</v>
      </c>
      <c r="N1070" s="39" t="s">
        <v>257</v>
      </c>
      <c r="O1070" s="39" t="s">
        <v>257</v>
      </c>
      <c r="P1070" s="39" t="s">
        <v>257</v>
      </c>
      <c r="Q1070" s="39" t="s">
        <v>257</v>
      </c>
      <c r="R1070" s="39" t="s">
        <v>257</v>
      </c>
      <c r="S1070" s="39" t="s">
        <v>257</v>
      </c>
      <c r="T1070" s="39" t="s">
        <v>257</v>
      </c>
      <c r="U1070" s="39" t="s">
        <v>257</v>
      </c>
      <c r="V1070" s="39" t="s">
        <v>257</v>
      </c>
      <c r="W1070" s="39" t="s">
        <v>257</v>
      </c>
      <c r="X1070" s="39" t="s">
        <v>257</v>
      </c>
      <c r="Y1070" s="39" t="s">
        <v>257</v>
      </c>
      <c r="Z1070" s="39">
        <v>0</v>
      </c>
    </row>
    <row r="1071" spans="1:26" ht="14.25" customHeight="1">
      <c r="A1071" s="40">
        <v>41791</v>
      </c>
      <c r="B1071" s="39" t="s">
        <v>2337</v>
      </c>
      <c r="C1071" s="39" t="s">
        <v>2409</v>
      </c>
      <c r="D1071" s="39" t="s">
        <v>2403</v>
      </c>
      <c r="E1071" s="39" t="s">
        <v>1550</v>
      </c>
      <c r="F1071" s="39">
        <v>2</v>
      </c>
      <c r="G1071" s="39" t="s">
        <v>257</v>
      </c>
      <c r="H1071" s="39" t="s">
        <v>257</v>
      </c>
      <c r="I1071" s="39" t="s">
        <v>257</v>
      </c>
      <c r="J1071" s="39">
        <v>1</v>
      </c>
      <c r="K1071" s="39" t="s">
        <v>257</v>
      </c>
      <c r="L1071" s="39" t="s">
        <v>257</v>
      </c>
      <c r="M1071" s="39" t="s">
        <v>257</v>
      </c>
      <c r="N1071" s="39" t="s">
        <v>257</v>
      </c>
      <c r="O1071" s="39" t="s">
        <v>257</v>
      </c>
      <c r="P1071" s="39" t="s">
        <v>257</v>
      </c>
      <c r="Q1071" s="39">
        <v>1</v>
      </c>
      <c r="R1071" s="39" t="s">
        <v>257</v>
      </c>
      <c r="S1071" s="39" t="s">
        <v>257</v>
      </c>
      <c r="T1071" s="39" t="s">
        <v>257</v>
      </c>
      <c r="U1071" s="39" t="s">
        <v>257</v>
      </c>
      <c r="V1071" s="39" t="s">
        <v>257</v>
      </c>
      <c r="W1071" s="39" t="s">
        <v>257</v>
      </c>
      <c r="X1071" s="39" t="s">
        <v>257</v>
      </c>
      <c r="Y1071" s="39" t="s">
        <v>257</v>
      </c>
      <c r="Z1071" s="39">
        <v>0</v>
      </c>
    </row>
    <row r="1072" spans="1:26" ht="14.25" customHeight="1">
      <c r="A1072" s="40">
        <v>41791</v>
      </c>
      <c r="B1072" s="39" t="s">
        <v>2337</v>
      </c>
      <c r="C1072" s="39" t="s">
        <v>2409</v>
      </c>
      <c r="D1072" s="39" t="s">
        <v>2403</v>
      </c>
      <c r="E1072" s="39" t="s">
        <v>2420</v>
      </c>
      <c r="F1072" s="39">
        <v>10</v>
      </c>
      <c r="G1072" s="39" t="s">
        <v>257</v>
      </c>
      <c r="H1072" s="39" t="s">
        <v>257</v>
      </c>
      <c r="I1072" s="39" t="s">
        <v>257</v>
      </c>
      <c r="J1072" s="39" t="s">
        <v>257</v>
      </c>
      <c r="K1072" s="39" t="s">
        <v>257</v>
      </c>
      <c r="L1072" s="39" t="s">
        <v>257</v>
      </c>
      <c r="M1072" s="39" t="s">
        <v>257</v>
      </c>
      <c r="N1072" s="39" t="s">
        <v>257</v>
      </c>
      <c r="O1072" s="39" t="s">
        <v>257</v>
      </c>
      <c r="P1072" s="39" t="s">
        <v>257</v>
      </c>
      <c r="Q1072" s="39">
        <v>10</v>
      </c>
      <c r="R1072" s="39" t="s">
        <v>257</v>
      </c>
      <c r="S1072" s="39" t="s">
        <v>257</v>
      </c>
      <c r="T1072" s="39" t="s">
        <v>257</v>
      </c>
      <c r="U1072" s="39" t="s">
        <v>257</v>
      </c>
      <c r="V1072" s="39" t="s">
        <v>257</v>
      </c>
      <c r="W1072" s="39" t="s">
        <v>257</v>
      </c>
      <c r="X1072" s="39" t="s">
        <v>257</v>
      </c>
      <c r="Y1072" s="39" t="s">
        <v>257</v>
      </c>
      <c r="Z1072" s="39">
        <v>0</v>
      </c>
    </row>
    <row r="1073" spans="1:26" ht="14.25" customHeight="1">
      <c r="A1073" s="40">
        <v>41791</v>
      </c>
      <c r="B1073" s="39" t="s">
        <v>2337</v>
      </c>
      <c r="C1073" s="39" t="s">
        <v>2409</v>
      </c>
      <c r="D1073" s="39" t="s">
        <v>2403</v>
      </c>
      <c r="E1073" s="39" t="s">
        <v>2421</v>
      </c>
      <c r="F1073" s="39">
        <v>9</v>
      </c>
      <c r="G1073" s="39" t="s">
        <v>257</v>
      </c>
      <c r="H1073" s="39" t="s">
        <v>257</v>
      </c>
      <c r="I1073" s="39" t="s">
        <v>257</v>
      </c>
      <c r="J1073" s="39" t="s">
        <v>257</v>
      </c>
      <c r="K1073" s="39" t="s">
        <v>257</v>
      </c>
      <c r="L1073" s="39" t="s">
        <v>257</v>
      </c>
      <c r="M1073" s="39" t="s">
        <v>257</v>
      </c>
      <c r="N1073" s="39" t="s">
        <v>257</v>
      </c>
      <c r="O1073" s="39" t="s">
        <v>257</v>
      </c>
      <c r="P1073" s="39" t="s">
        <v>257</v>
      </c>
      <c r="Q1073" s="39">
        <v>9</v>
      </c>
      <c r="R1073" s="39" t="s">
        <v>257</v>
      </c>
      <c r="S1073" s="39" t="s">
        <v>257</v>
      </c>
      <c r="T1073" s="39" t="s">
        <v>257</v>
      </c>
      <c r="U1073" s="39" t="s">
        <v>257</v>
      </c>
      <c r="V1073" s="39" t="s">
        <v>257</v>
      </c>
      <c r="W1073" s="39" t="s">
        <v>257</v>
      </c>
      <c r="X1073" s="39" t="s">
        <v>257</v>
      </c>
      <c r="Y1073" s="39" t="s">
        <v>257</v>
      </c>
      <c r="Z1073" s="39">
        <v>0</v>
      </c>
    </row>
    <row r="1074" spans="1:26" ht="14.25" customHeight="1">
      <c r="A1074" s="40">
        <v>41791</v>
      </c>
      <c r="B1074" s="39" t="s">
        <v>2337</v>
      </c>
      <c r="C1074" s="39" t="s">
        <v>2409</v>
      </c>
      <c r="D1074" s="39" t="s">
        <v>2403</v>
      </c>
      <c r="E1074" s="39" t="s">
        <v>2422</v>
      </c>
      <c r="F1074" s="39">
        <v>1</v>
      </c>
      <c r="G1074" s="39" t="s">
        <v>257</v>
      </c>
      <c r="H1074" s="39" t="s">
        <v>257</v>
      </c>
      <c r="I1074" s="39" t="s">
        <v>257</v>
      </c>
      <c r="J1074" s="39" t="s">
        <v>257</v>
      </c>
      <c r="K1074" s="39" t="s">
        <v>257</v>
      </c>
      <c r="L1074" s="39" t="s">
        <v>257</v>
      </c>
      <c r="M1074" s="39" t="s">
        <v>257</v>
      </c>
      <c r="N1074" s="39" t="s">
        <v>257</v>
      </c>
      <c r="O1074" s="39" t="s">
        <v>257</v>
      </c>
      <c r="P1074" s="39" t="s">
        <v>257</v>
      </c>
      <c r="Q1074" s="39">
        <v>1</v>
      </c>
      <c r="R1074" s="39" t="s">
        <v>257</v>
      </c>
      <c r="S1074" s="39" t="s">
        <v>257</v>
      </c>
      <c r="T1074" s="39" t="s">
        <v>257</v>
      </c>
      <c r="U1074" s="39" t="s">
        <v>257</v>
      </c>
      <c r="V1074" s="39" t="s">
        <v>257</v>
      </c>
      <c r="W1074" s="39" t="s">
        <v>257</v>
      </c>
      <c r="X1074" s="39" t="s">
        <v>257</v>
      </c>
      <c r="Y1074" s="39" t="s">
        <v>257</v>
      </c>
      <c r="Z1074" s="39">
        <v>0</v>
      </c>
    </row>
    <row r="1075" spans="1:26" ht="14.25" customHeight="1">
      <c r="A1075" s="40">
        <v>41791</v>
      </c>
      <c r="B1075" s="39" t="s">
        <v>2337</v>
      </c>
      <c r="C1075" s="39" t="s">
        <v>2409</v>
      </c>
      <c r="D1075" s="39" t="s">
        <v>2410</v>
      </c>
      <c r="E1075" s="39" t="s">
        <v>1550</v>
      </c>
      <c r="F1075" s="39">
        <v>2</v>
      </c>
      <c r="G1075" s="39" t="s">
        <v>257</v>
      </c>
      <c r="H1075" s="39" t="s">
        <v>257</v>
      </c>
      <c r="I1075" s="39" t="s">
        <v>257</v>
      </c>
      <c r="J1075" s="39">
        <v>1</v>
      </c>
      <c r="K1075" s="39" t="s">
        <v>257</v>
      </c>
      <c r="L1075" s="39" t="s">
        <v>257</v>
      </c>
      <c r="M1075" s="39" t="s">
        <v>257</v>
      </c>
      <c r="N1075" s="39" t="s">
        <v>257</v>
      </c>
      <c r="O1075" s="39" t="s">
        <v>257</v>
      </c>
      <c r="P1075" s="39" t="s">
        <v>257</v>
      </c>
      <c r="Q1075" s="39">
        <v>1</v>
      </c>
      <c r="R1075" s="39" t="s">
        <v>257</v>
      </c>
      <c r="S1075" s="39" t="s">
        <v>257</v>
      </c>
      <c r="T1075" s="39" t="s">
        <v>257</v>
      </c>
      <c r="U1075" s="39" t="s">
        <v>257</v>
      </c>
      <c r="V1075" s="39" t="s">
        <v>257</v>
      </c>
      <c r="W1075" s="39" t="s">
        <v>257</v>
      </c>
      <c r="X1075" s="39" t="s">
        <v>257</v>
      </c>
      <c r="Y1075" s="39" t="s">
        <v>257</v>
      </c>
      <c r="Z1075" s="39">
        <v>0</v>
      </c>
    </row>
    <row r="1076" spans="1:26" ht="14.25" customHeight="1">
      <c r="A1076" s="40">
        <v>41791</v>
      </c>
      <c r="B1076" s="39" t="s">
        <v>2337</v>
      </c>
      <c r="C1076" s="39" t="s">
        <v>2409</v>
      </c>
      <c r="D1076" s="39" t="s">
        <v>2410</v>
      </c>
      <c r="E1076" s="39" t="s">
        <v>2420</v>
      </c>
      <c r="F1076" s="39">
        <v>10</v>
      </c>
      <c r="G1076" s="39" t="s">
        <v>257</v>
      </c>
      <c r="H1076" s="39" t="s">
        <v>257</v>
      </c>
      <c r="I1076" s="39" t="s">
        <v>257</v>
      </c>
      <c r="J1076" s="39" t="s">
        <v>257</v>
      </c>
      <c r="K1076" s="39" t="s">
        <v>257</v>
      </c>
      <c r="L1076" s="39" t="s">
        <v>257</v>
      </c>
      <c r="M1076" s="39" t="s">
        <v>257</v>
      </c>
      <c r="N1076" s="39" t="s">
        <v>257</v>
      </c>
      <c r="O1076" s="39" t="s">
        <v>257</v>
      </c>
      <c r="P1076" s="39" t="s">
        <v>257</v>
      </c>
      <c r="Q1076" s="39">
        <v>10</v>
      </c>
      <c r="R1076" s="39" t="s">
        <v>257</v>
      </c>
      <c r="S1076" s="39" t="s">
        <v>257</v>
      </c>
      <c r="T1076" s="39" t="s">
        <v>257</v>
      </c>
      <c r="U1076" s="39" t="s">
        <v>257</v>
      </c>
      <c r="V1076" s="39" t="s">
        <v>257</v>
      </c>
      <c r="W1076" s="39" t="s">
        <v>257</v>
      </c>
      <c r="X1076" s="39" t="s">
        <v>257</v>
      </c>
      <c r="Y1076" s="39" t="s">
        <v>257</v>
      </c>
      <c r="Z1076" s="39">
        <v>0</v>
      </c>
    </row>
    <row r="1077" spans="1:26" ht="14.25" customHeight="1">
      <c r="A1077" s="40">
        <v>41791</v>
      </c>
      <c r="B1077" s="39" t="s">
        <v>2337</v>
      </c>
      <c r="C1077" s="39" t="s">
        <v>2409</v>
      </c>
      <c r="D1077" s="39" t="s">
        <v>2410</v>
      </c>
      <c r="E1077" s="39" t="s">
        <v>2421</v>
      </c>
      <c r="F1077" s="39">
        <v>9</v>
      </c>
      <c r="G1077" s="39" t="s">
        <v>257</v>
      </c>
      <c r="H1077" s="39" t="s">
        <v>257</v>
      </c>
      <c r="I1077" s="39" t="s">
        <v>257</v>
      </c>
      <c r="J1077" s="39" t="s">
        <v>257</v>
      </c>
      <c r="K1077" s="39" t="s">
        <v>257</v>
      </c>
      <c r="L1077" s="39" t="s">
        <v>257</v>
      </c>
      <c r="M1077" s="39" t="s">
        <v>257</v>
      </c>
      <c r="N1077" s="39" t="s">
        <v>257</v>
      </c>
      <c r="O1077" s="39" t="s">
        <v>257</v>
      </c>
      <c r="P1077" s="39" t="s">
        <v>257</v>
      </c>
      <c r="Q1077" s="39">
        <v>9</v>
      </c>
      <c r="R1077" s="39" t="s">
        <v>257</v>
      </c>
      <c r="S1077" s="39" t="s">
        <v>257</v>
      </c>
      <c r="T1077" s="39" t="s">
        <v>257</v>
      </c>
      <c r="U1077" s="39" t="s">
        <v>257</v>
      </c>
      <c r="V1077" s="39" t="s">
        <v>257</v>
      </c>
      <c r="W1077" s="39" t="s">
        <v>257</v>
      </c>
      <c r="X1077" s="39" t="s">
        <v>257</v>
      </c>
      <c r="Y1077" s="39" t="s">
        <v>257</v>
      </c>
      <c r="Z1077" s="39">
        <v>0</v>
      </c>
    </row>
    <row r="1078" spans="1:26" ht="14.25" customHeight="1">
      <c r="A1078" s="40">
        <v>41791</v>
      </c>
      <c r="B1078" s="39" t="s">
        <v>2337</v>
      </c>
      <c r="C1078" s="39" t="s">
        <v>2409</v>
      </c>
      <c r="D1078" s="39" t="s">
        <v>2410</v>
      </c>
      <c r="E1078" s="39" t="s">
        <v>2422</v>
      </c>
      <c r="F1078" s="39">
        <v>1</v>
      </c>
      <c r="G1078" s="39" t="s">
        <v>257</v>
      </c>
      <c r="H1078" s="39" t="s">
        <v>257</v>
      </c>
      <c r="I1078" s="39" t="s">
        <v>257</v>
      </c>
      <c r="J1078" s="39" t="s">
        <v>257</v>
      </c>
      <c r="K1078" s="39" t="s">
        <v>257</v>
      </c>
      <c r="L1078" s="39" t="s">
        <v>257</v>
      </c>
      <c r="M1078" s="39" t="s">
        <v>257</v>
      </c>
      <c r="N1078" s="39" t="s">
        <v>257</v>
      </c>
      <c r="O1078" s="39" t="s">
        <v>257</v>
      </c>
      <c r="P1078" s="39" t="s">
        <v>257</v>
      </c>
      <c r="Q1078" s="39">
        <v>1</v>
      </c>
      <c r="R1078" s="39" t="s">
        <v>257</v>
      </c>
      <c r="S1078" s="39" t="s">
        <v>257</v>
      </c>
      <c r="T1078" s="39" t="s">
        <v>257</v>
      </c>
      <c r="U1078" s="39" t="s">
        <v>257</v>
      </c>
      <c r="V1078" s="39" t="s">
        <v>257</v>
      </c>
      <c r="W1078" s="39" t="s">
        <v>257</v>
      </c>
      <c r="X1078" s="39" t="s">
        <v>257</v>
      </c>
      <c r="Y1078" s="39" t="s">
        <v>257</v>
      </c>
      <c r="Z1078" s="39">
        <v>0</v>
      </c>
    </row>
    <row r="1079" spans="1:26" ht="14.25" customHeight="1">
      <c r="A1079" s="40">
        <v>41791</v>
      </c>
      <c r="B1079" s="39" t="s">
        <v>2337</v>
      </c>
      <c r="C1079" s="39" t="s">
        <v>2409</v>
      </c>
      <c r="D1079" s="39" t="s">
        <v>2411</v>
      </c>
      <c r="E1079" s="39" t="s">
        <v>1550</v>
      </c>
      <c r="F1079" s="39" t="s">
        <v>257</v>
      </c>
      <c r="G1079" s="39" t="s">
        <v>257</v>
      </c>
      <c r="H1079" s="39" t="s">
        <v>257</v>
      </c>
      <c r="I1079" s="39" t="s">
        <v>257</v>
      </c>
      <c r="J1079" s="39" t="s">
        <v>257</v>
      </c>
      <c r="K1079" s="39" t="s">
        <v>257</v>
      </c>
      <c r="L1079" s="39" t="s">
        <v>257</v>
      </c>
      <c r="M1079" s="39" t="s">
        <v>257</v>
      </c>
      <c r="N1079" s="39" t="s">
        <v>257</v>
      </c>
      <c r="O1079" s="39" t="s">
        <v>257</v>
      </c>
      <c r="P1079" s="39" t="s">
        <v>257</v>
      </c>
      <c r="Q1079" s="39" t="s">
        <v>257</v>
      </c>
      <c r="R1079" s="39" t="s">
        <v>257</v>
      </c>
      <c r="S1079" s="39" t="s">
        <v>257</v>
      </c>
      <c r="T1079" s="39" t="s">
        <v>257</v>
      </c>
      <c r="U1079" s="39" t="s">
        <v>257</v>
      </c>
      <c r="V1079" s="39" t="s">
        <v>257</v>
      </c>
      <c r="W1079" s="39" t="s">
        <v>257</v>
      </c>
      <c r="X1079" s="39" t="s">
        <v>257</v>
      </c>
      <c r="Y1079" s="39" t="s">
        <v>257</v>
      </c>
      <c r="Z1079" s="39">
        <v>0</v>
      </c>
    </row>
    <row r="1080" spans="1:26" ht="14.25" customHeight="1">
      <c r="A1080" s="40">
        <v>41791</v>
      </c>
      <c r="B1080" s="39" t="s">
        <v>2337</v>
      </c>
      <c r="C1080" s="39" t="s">
        <v>2409</v>
      </c>
      <c r="D1080" s="39" t="s">
        <v>2411</v>
      </c>
      <c r="E1080" s="39" t="s">
        <v>2420</v>
      </c>
      <c r="F1080" s="39" t="s">
        <v>257</v>
      </c>
      <c r="G1080" s="39" t="s">
        <v>257</v>
      </c>
      <c r="H1080" s="39" t="s">
        <v>257</v>
      </c>
      <c r="I1080" s="39" t="s">
        <v>257</v>
      </c>
      <c r="J1080" s="39" t="s">
        <v>257</v>
      </c>
      <c r="K1080" s="39" t="s">
        <v>257</v>
      </c>
      <c r="L1080" s="39" t="s">
        <v>257</v>
      </c>
      <c r="M1080" s="39" t="s">
        <v>257</v>
      </c>
      <c r="N1080" s="39" t="s">
        <v>257</v>
      </c>
      <c r="O1080" s="39" t="s">
        <v>257</v>
      </c>
      <c r="P1080" s="39" t="s">
        <v>257</v>
      </c>
      <c r="Q1080" s="39" t="s">
        <v>257</v>
      </c>
      <c r="R1080" s="39" t="s">
        <v>257</v>
      </c>
      <c r="S1080" s="39" t="s">
        <v>257</v>
      </c>
      <c r="T1080" s="39" t="s">
        <v>257</v>
      </c>
      <c r="U1080" s="39" t="s">
        <v>257</v>
      </c>
      <c r="V1080" s="39" t="s">
        <v>257</v>
      </c>
      <c r="W1080" s="39" t="s">
        <v>257</v>
      </c>
      <c r="X1080" s="39" t="s">
        <v>257</v>
      </c>
      <c r="Y1080" s="39" t="s">
        <v>257</v>
      </c>
      <c r="Z1080" s="39">
        <v>0</v>
      </c>
    </row>
    <row r="1081" spans="1:26" ht="14.25" customHeight="1">
      <c r="A1081" s="40">
        <v>41791</v>
      </c>
      <c r="B1081" s="39" t="s">
        <v>2337</v>
      </c>
      <c r="C1081" s="39" t="s">
        <v>2409</v>
      </c>
      <c r="D1081" s="39" t="s">
        <v>2411</v>
      </c>
      <c r="E1081" s="39" t="s">
        <v>2421</v>
      </c>
      <c r="F1081" s="39" t="s">
        <v>257</v>
      </c>
      <c r="G1081" s="39" t="s">
        <v>257</v>
      </c>
      <c r="H1081" s="39" t="s">
        <v>257</v>
      </c>
      <c r="I1081" s="39" t="s">
        <v>257</v>
      </c>
      <c r="J1081" s="39" t="s">
        <v>257</v>
      </c>
      <c r="K1081" s="39" t="s">
        <v>257</v>
      </c>
      <c r="L1081" s="39" t="s">
        <v>257</v>
      </c>
      <c r="M1081" s="39" t="s">
        <v>257</v>
      </c>
      <c r="N1081" s="39" t="s">
        <v>257</v>
      </c>
      <c r="O1081" s="39" t="s">
        <v>257</v>
      </c>
      <c r="P1081" s="39" t="s">
        <v>257</v>
      </c>
      <c r="Q1081" s="39" t="s">
        <v>257</v>
      </c>
      <c r="R1081" s="39" t="s">
        <v>257</v>
      </c>
      <c r="S1081" s="39" t="s">
        <v>257</v>
      </c>
      <c r="T1081" s="39" t="s">
        <v>257</v>
      </c>
      <c r="U1081" s="39" t="s">
        <v>257</v>
      </c>
      <c r="V1081" s="39" t="s">
        <v>257</v>
      </c>
      <c r="W1081" s="39" t="s">
        <v>257</v>
      </c>
      <c r="X1081" s="39" t="s">
        <v>257</v>
      </c>
      <c r="Y1081" s="39" t="s">
        <v>257</v>
      </c>
      <c r="Z1081" s="39">
        <v>0</v>
      </c>
    </row>
    <row r="1082" spans="1:26" ht="14.25" customHeight="1">
      <c r="A1082" s="40">
        <v>41791</v>
      </c>
      <c r="B1082" s="39" t="s">
        <v>2337</v>
      </c>
      <c r="C1082" s="39" t="s">
        <v>2409</v>
      </c>
      <c r="D1082" s="39" t="s">
        <v>2411</v>
      </c>
      <c r="E1082" s="39" t="s">
        <v>2422</v>
      </c>
      <c r="F1082" s="39" t="s">
        <v>257</v>
      </c>
      <c r="G1082" s="39" t="s">
        <v>257</v>
      </c>
      <c r="H1082" s="39" t="s">
        <v>257</v>
      </c>
      <c r="I1082" s="39" t="s">
        <v>257</v>
      </c>
      <c r="J1082" s="39" t="s">
        <v>257</v>
      </c>
      <c r="K1082" s="39" t="s">
        <v>257</v>
      </c>
      <c r="L1082" s="39" t="s">
        <v>257</v>
      </c>
      <c r="M1082" s="39" t="s">
        <v>257</v>
      </c>
      <c r="N1082" s="39" t="s">
        <v>257</v>
      </c>
      <c r="O1082" s="39" t="s">
        <v>257</v>
      </c>
      <c r="P1082" s="39" t="s">
        <v>257</v>
      </c>
      <c r="Q1082" s="39" t="s">
        <v>257</v>
      </c>
      <c r="R1082" s="39" t="s">
        <v>257</v>
      </c>
      <c r="S1082" s="39" t="s">
        <v>257</v>
      </c>
      <c r="T1082" s="39" t="s">
        <v>257</v>
      </c>
      <c r="U1082" s="39" t="s">
        <v>257</v>
      </c>
      <c r="V1082" s="39" t="s">
        <v>257</v>
      </c>
      <c r="W1082" s="39" t="s">
        <v>257</v>
      </c>
      <c r="X1082" s="39" t="s">
        <v>257</v>
      </c>
      <c r="Y1082" s="39" t="s">
        <v>257</v>
      </c>
      <c r="Z1082" s="39">
        <v>0</v>
      </c>
    </row>
    <row r="1083" spans="1:26" ht="14.25" customHeight="1">
      <c r="A1083" s="40">
        <v>41791</v>
      </c>
      <c r="B1083" s="39" t="s">
        <v>2337</v>
      </c>
      <c r="C1083" s="39" t="s">
        <v>1523</v>
      </c>
      <c r="D1083" s="39" t="s">
        <v>2403</v>
      </c>
      <c r="E1083" s="39" t="s">
        <v>1550</v>
      </c>
      <c r="F1083" s="39" t="s">
        <v>257</v>
      </c>
      <c r="G1083" s="39" t="s">
        <v>257</v>
      </c>
      <c r="H1083" s="39" t="s">
        <v>257</v>
      </c>
      <c r="I1083" s="39" t="s">
        <v>257</v>
      </c>
      <c r="J1083" s="39" t="s">
        <v>257</v>
      </c>
      <c r="K1083" s="39" t="s">
        <v>257</v>
      </c>
      <c r="L1083" s="39" t="s">
        <v>257</v>
      </c>
      <c r="M1083" s="39" t="s">
        <v>257</v>
      </c>
      <c r="N1083" s="39" t="s">
        <v>257</v>
      </c>
      <c r="O1083" s="39" t="s">
        <v>257</v>
      </c>
      <c r="P1083" s="39" t="s">
        <v>257</v>
      </c>
      <c r="Q1083" s="39" t="s">
        <v>257</v>
      </c>
      <c r="R1083" s="39" t="s">
        <v>257</v>
      </c>
      <c r="S1083" s="39" t="s">
        <v>257</v>
      </c>
      <c r="T1083" s="39" t="s">
        <v>257</v>
      </c>
      <c r="U1083" s="39" t="s">
        <v>257</v>
      </c>
      <c r="V1083" s="39" t="s">
        <v>257</v>
      </c>
      <c r="W1083" s="39" t="s">
        <v>257</v>
      </c>
      <c r="X1083" s="39" t="s">
        <v>257</v>
      </c>
      <c r="Y1083" s="39" t="s">
        <v>257</v>
      </c>
      <c r="Z1083" s="39">
        <v>0</v>
      </c>
    </row>
    <row r="1084" spans="1:26" ht="14.25" customHeight="1">
      <c r="A1084" s="40">
        <v>41791</v>
      </c>
      <c r="B1084" s="39" t="s">
        <v>2337</v>
      </c>
      <c r="C1084" s="39" t="s">
        <v>1523</v>
      </c>
      <c r="D1084" s="39" t="s">
        <v>2403</v>
      </c>
      <c r="E1084" s="39" t="s">
        <v>2420</v>
      </c>
      <c r="F1084" s="39" t="s">
        <v>257</v>
      </c>
      <c r="G1084" s="39" t="s">
        <v>257</v>
      </c>
      <c r="H1084" s="39" t="s">
        <v>257</v>
      </c>
      <c r="I1084" s="39" t="s">
        <v>257</v>
      </c>
      <c r="J1084" s="39" t="s">
        <v>257</v>
      </c>
      <c r="K1084" s="39" t="s">
        <v>257</v>
      </c>
      <c r="L1084" s="39" t="s">
        <v>257</v>
      </c>
      <c r="M1084" s="39" t="s">
        <v>257</v>
      </c>
      <c r="N1084" s="39" t="s">
        <v>257</v>
      </c>
      <c r="O1084" s="39" t="s">
        <v>257</v>
      </c>
      <c r="P1084" s="39" t="s">
        <v>257</v>
      </c>
      <c r="Q1084" s="39" t="s">
        <v>257</v>
      </c>
      <c r="R1084" s="39" t="s">
        <v>257</v>
      </c>
      <c r="S1084" s="39" t="s">
        <v>257</v>
      </c>
      <c r="T1084" s="39" t="s">
        <v>257</v>
      </c>
      <c r="U1084" s="39" t="s">
        <v>257</v>
      </c>
      <c r="V1084" s="39" t="s">
        <v>257</v>
      </c>
      <c r="W1084" s="39" t="s">
        <v>257</v>
      </c>
      <c r="X1084" s="39" t="s">
        <v>257</v>
      </c>
      <c r="Y1084" s="39" t="s">
        <v>257</v>
      </c>
      <c r="Z1084" s="39">
        <v>0</v>
      </c>
    </row>
    <row r="1085" spans="1:26" ht="14.25" customHeight="1">
      <c r="A1085" s="40">
        <v>41791</v>
      </c>
      <c r="B1085" s="39" t="s">
        <v>2337</v>
      </c>
      <c r="C1085" s="39" t="s">
        <v>1523</v>
      </c>
      <c r="D1085" s="39" t="s">
        <v>2403</v>
      </c>
      <c r="E1085" s="39" t="s">
        <v>2421</v>
      </c>
      <c r="F1085" s="39" t="s">
        <v>257</v>
      </c>
      <c r="G1085" s="39" t="s">
        <v>257</v>
      </c>
      <c r="H1085" s="39" t="s">
        <v>257</v>
      </c>
      <c r="I1085" s="39" t="s">
        <v>257</v>
      </c>
      <c r="J1085" s="39" t="s">
        <v>257</v>
      </c>
      <c r="K1085" s="39" t="s">
        <v>257</v>
      </c>
      <c r="L1085" s="39" t="s">
        <v>257</v>
      </c>
      <c r="M1085" s="39" t="s">
        <v>257</v>
      </c>
      <c r="N1085" s="39" t="s">
        <v>257</v>
      </c>
      <c r="O1085" s="39" t="s">
        <v>257</v>
      </c>
      <c r="P1085" s="39" t="s">
        <v>257</v>
      </c>
      <c r="Q1085" s="39" t="s">
        <v>257</v>
      </c>
      <c r="R1085" s="39" t="s">
        <v>257</v>
      </c>
      <c r="S1085" s="39" t="s">
        <v>257</v>
      </c>
      <c r="T1085" s="39" t="s">
        <v>257</v>
      </c>
      <c r="U1085" s="39" t="s">
        <v>257</v>
      </c>
      <c r="V1085" s="39" t="s">
        <v>257</v>
      </c>
      <c r="W1085" s="39" t="s">
        <v>257</v>
      </c>
      <c r="X1085" s="39" t="s">
        <v>257</v>
      </c>
      <c r="Y1085" s="39" t="s">
        <v>257</v>
      </c>
      <c r="Z1085" s="39">
        <v>0</v>
      </c>
    </row>
    <row r="1086" spans="1:26" ht="14.25" customHeight="1">
      <c r="A1086" s="40">
        <v>41791</v>
      </c>
      <c r="B1086" s="39" t="s">
        <v>2337</v>
      </c>
      <c r="C1086" s="39" t="s">
        <v>1523</v>
      </c>
      <c r="D1086" s="39" t="s">
        <v>2403</v>
      </c>
      <c r="E1086" s="39" t="s">
        <v>2422</v>
      </c>
      <c r="F1086" s="39" t="s">
        <v>257</v>
      </c>
      <c r="G1086" s="39" t="s">
        <v>257</v>
      </c>
      <c r="H1086" s="39" t="s">
        <v>257</v>
      </c>
      <c r="I1086" s="39" t="s">
        <v>257</v>
      </c>
      <c r="J1086" s="39" t="s">
        <v>257</v>
      </c>
      <c r="K1086" s="39" t="s">
        <v>257</v>
      </c>
      <c r="L1086" s="39" t="s">
        <v>257</v>
      </c>
      <c r="M1086" s="39" t="s">
        <v>257</v>
      </c>
      <c r="N1086" s="39" t="s">
        <v>257</v>
      </c>
      <c r="O1086" s="39" t="s">
        <v>257</v>
      </c>
      <c r="P1086" s="39" t="s">
        <v>257</v>
      </c>
      <c r="Q1086" s="39" t="s">
        <v>257</v>
      </c>
      <c r="R1086" s="39" t="s">
        <v>257</v>
      </c>
      <c r="S1086" s="39" t="s">
        <v>257</v>
      </c>
      <c r="T1086" s="39" t="s">
        <v>257</v>
      </c>
      <c r="U1086" s="39" t="s">
        <v>257</v>
      </c>
      <c r="V1086" s="39" t="s">
        <v>257</v>
      </c>
      <c r="W1086" s="39" t="s">
        <v>257</v>
      </c>
      <c r="X1086" s="39" t="s">
        <v>257</v>
      </c>
      <c r="Y1086" s="39" t="s">
        <v>257</v>
      </c>
      <c r="Z1086" s="39">
        <v>0</v>
      </c>
    </row>
    <row r="1087" spans="1:26">
      <c r="A1087" s="40">
        <v>41791</v>
      </c>
      <c r="B1087" s="39" t="s">
        <v>2339</v>
      </c>
      <c r="C1087" s="39" t="s">
        <v>2407</v>
      </c>
      <c r="D1087" s="39" t="s">
        <v>2403</v>
      </c>
      <c r="E1087" s="39" t="s">
        <v>1550</v>
      </c>
      <c r="F1087" s="39">
        <v>2</v>
      </c>
      <c r="G1087" s="39" t="s">
        <v>257</v>
      </c>
      <c r="H1087" s="39" t="s">
        <v>257</v>
      </c>
      <c r="I1087" s="39" t="s">
        <v>257</v>
      </c>
      <c r="J1087" s="39">
        <v>1</v>
      </c>
      <c r="K1087" s="39" t="s">
        <v>257</v>
      </c>
      <c r="L1087" s="39" t="s">
        <v>257</v>
      </c>
      <c r="M1087" s="39" t="s">
        <v>257</v>
      </c>
      <c r="N1087" s="39" t="s">
        <v>257</v>
      </c>
      <c r="O1087" s="39" t="s">
        <v>257</v>
      </c>
      <c r="P1087" s="39" t="s">
        <v>257</v>
      </c>
      <c r="Q1087" s="39">
        <v>1</v>
      </c>
      <c r="R1087" s="39" t="s">
        <v>257</v>
      </c>
      <c r="S1087" s="39" t="s">
        <v>257</v>
      </c>
      <c r="T1087" s="39" t="s">
        <v>257</v>
      </c>
      <c r="U1087" s="39" t="s">
        <v>257</v>
      </c>
      <c r="V1087" s="39" t="s">
        <v>257</v>
      </c>
      <c r="W1087" s="39" t="s">
        <v>257</v>
      </c>
      <c r="X1087" s="39" t="s">
        <v>257</v>
      </c>
      <c r="Y1087" s="39" t="s">
        <v>257</v>
      </c>
      <c r="Z1087" s="39">
        <v>0</v>
      </c>
    </row>
    <row r="1088" spans="1:26">
      <c r="A1088" s="40">
        <v>41791</v>
      </c>
      <c r="B1088" s="39" t="s">
        <v>2339</v>
      </c>
      <c r="C1088" s="39" t="s">
        <v>2407</v>
      </c>
      <c r="D1088" s="39" t="s">
        <v>2403</v>
      </c>
      <c r="E1088" s="39" t="s">
        <v>2420</v>
      </c>
      <c r="F1088" s="39">
        <v>2</v>
      </c>
      <c r="G1088" s="39" t="s">
        <v>257</v>
      </c>
      <c r="H1088" s="39" t="s">
        <v>257</v>
      </c>
      <c r="I1088" s="39" t="s">
        <v>257</v>
      </c>
      <c r="J1088" s="39">
        <v>1</v>
      </c>
      <c r="K1088" s="39" t="s">
        <v>257</v>
      </c>
      <c r="L1088" s="39" t="s">
        <v>257</v>
      </c>
      <c r="M1088" s="39" t="s">
        <v>257</v>
      </c>
      <c r="N1088" s="39" t="s">
        <v>257</v>
      </c>
      <c r="O1088" s="39" t="s">
        <v>257</v>
      </c>
      <c r="P1088" s="39" t="s">
        <v>257</v>
      </c>
      <c r="Q1088" s="39">
        <v>1</v>
      </c>
      <c r="R1088" s="39" t="s">
        <v>257</v>
      </c>
      <c r="S1088" s="39" t="s">
        <v>257</v>
      </c>
      <c r="T1088" s="39" t="s">
        <v>257</v>
      </c>
      <c r="U1088" s="39" t="s">
        <v>257</v>
      </c>
      <c r="V1088" s="39" t="s">
        <v>257</v>
      </c>
      <c r="W1088" s="39" t="s">
        <v>257</v>
      </c>
      <c r="X1088" s="39" t="s">
        <v>257</v>
      </c>
      <c r="Y1088" s="39" t="s">
        <v>257</v>
      </c>
      <c r="Z1088" s="39">
        <v>0</v>
      </c>
    </row>
    <row r="1089" spans="1:26">
      <c r="A1089" s="40">
        <v>41791</v>
      </c>
      <c r="B1089" s="39" t="s">
        <v>2339</v>
      </c>
      <c r="C1089" s="39" t="s">
        <v>2407</v>
      </c>
      <c r="D1089" s="39" t="s">
        <v>2403</v>
      </c>
      <c r="E1089" s="39" t="s">
        <v>2421</v>
      </c>
      <c r="F1089" s="39">
        <v>2</v>
      </c>
      <c r="G1089" s="39" t="s">
        <v>257</v>
      </c>
      <c r="H1089" s="39" t="s">
        <v>257</v>
      </c>
      <c r="I1089" s="39" t="s">
        <v>257</v>
      </c>
      <c r="J1089" s="39">
        <v>1</v>
      </c>
      <c r="K1089" s="39" t="s">
        <v>257</v>
      </c>
      <c r="L1089" s="39" t="s">
        <v>257</v>
      </c>
      <c r="M1089" s="39" t="s">
        <v>257</v>
      </c>
      <c r="N1089" s="39" t="s">
        <v>257</v>
      </c>
      <c r="O1089" s="39" t="s">
        <v>257</v>
      </c>
      <c r="P1089" s="39" t="s">
        <v>257</v>
      </c>
      <c r="Q1089" s="39">
        <v>1</v>
      </c>
      <c r="R1089" s="39" t="s">
        <v>257</v>
      </c>
      <c r="S1089" s="39" t="s">
        <v>257</v>
      </c>
      <c r="T1089" s="39" t="s">
        <v>257</v>
      </c>
      <c r="U1089" s="39" t="s">
        <v>257</v>
      </c>
      <c r="V1089" s="39" t="s">
        <v>257</v>
      </c>
      <c r="W1089" s="39" t="s">
        <v>257</v>
      </c>
      <c r="X1089" s="39" t="s">
        <v>257</v>
      </c>
      <c r="Y1089" s="39" t="s">
        <v>257</v>
      </c>
      <c r="Z1089" s="39">
        <v>0</v>
      </c>
    </row>
    <row r="1090" spans="1:26">
      <c r="A1090" s="40">
        <v>41791</v>
      </c>
      <c r="B1090" s="39" t="s">
        <v>2339</v>
      </c>
      <c r="C1090" s="39" t="s">
        <v>2407</v>
      </c>
      <c r="D1090" s="39" t="s">
        <v>2403</v>
      </c>
      <c r="E1090" s="39" t="s">
        <v>2422</v>
      </c>
      <c r="F1090" s="39" t="s">
        <v>257</v>
      </c>
      <c r="G1090" s="39" t="s">
        <v>257</v>
      </c>
      <c r="H1090" s="39" t="s">
        <v>257</v>
      </c>
      <c r="I1090" s="39" t="s">
        <v>257</v>
      </c>
      <c r="J1090" s="39" t="s">
        <v>257</v>
      </c>
      <c r="K1090" s="39" t="s">
        <v>257</v>
      </c>
      <c r="L1090" s="39" t="s">
        <v>257</v>
      </c>
      <c r="M1090" s="39" t="s">
        <v>257</v>
      </c>
      <c r="N1090" s="39" t="s">
        <v>257</v>
      </c>
      <c r="O1090" s="39" t="s">
        <v>257</v>
      </c>
      <c r="P1090" s="39" t="s">
        <v>257</v>
      </c>
      <c r="Q1090" s="39" t="s">
        <v>257</v>
      </c>
      <c r="R1090" s="39" t="s">
        <v>257</v>
      </c>
      <c r="S1090" s="39" t="s">
        <v>257</v>
      </c>
      <c r="T1090" s="39" t="s">
        <v>257</v>
      </c>
      <c r="U1090" s="39" t="s">
        <v>257</v>
      </c>
      <c r="V1090" s="39" t="s">
        <v>257</v>
      </c>
      <c r="W1090" s="39" t="s">
        <v>257</v>
      </c>
      <c r="X1090" s="39" t="s">
        <v>257</v>
      </c>
      <c r="Y1090" s="39" t="s">
        <v>257</v>
      </c>
      <c r="Z1090" s="39">
        <v>0</v>
      </c>
    </row>
    <row r="1091" spans="1:26" ht="14.25" customHeight="1">
      <c r="A1091" s="40">
        <v>41791</v>
      </c>
      <c r="B1091" s="39" t="s">
        <v>2339</v>
      </c>
      <c r="C1091" s="39" t="s">
        <v>2408</v>
      </c>
      <c r="D1091" s="39" t="s">
        <v>2403</v>
      </c>
      <c r="E1091" s="39" t="s">
        <v>1550</v>
      </c>
      <c r="F1091" s="39" t="s">
        <v>257</v>
      </c>
      <c r="G1091" s="39" t="s">
        <v>257</v>
      </c>
      <c r="H1091" s="39" t="s">
        <v>257</v>
      </c>
      <c r="I1091" s="39" t="s">
        <v>257</v>
      </c>
      <c r="J1091" s="39" t="s">
        <v>257</v>
      </c>
      <c r="K1091" s="39" t="s">
        <v>257</v>
      </c>
      <c r="L1091" s="39" t="s">
        <v>257</v>
      </c>
      <c r="M1091" s="39" t="s">
        <v>257</v>
      </c>
      <c r="N1091" s="39" t="s">
        <v>257</v>
      </c>
      <c r="O1091" s="39" t="s">
        <v>257</v>
      </c>
      <c r="P1091" s="39" t="s">
        <v>257</v>
      </c>
      <c r="Q1091" s="39" t="s">
        <v>257</v>
      </c>
      <c r="R1091" s="39" t="s">
        <v>257</v>
      </c>
      <c r="S1091" s="39" t="s">
        <v>257</v>
      </c>
      <c r="T1091" s="39" t="s">
        <v>257</v>
      </c>
      <c r="U1091" s="39" t="s">
        <v>257</v>
      </c>
      <c r="V1091" s="39" t="s">
        <v>257</v>
      </c>
      <c r="W1091" s="39" t="s">
        <v>257</v>
      </c>
      <c r="X1091" s="39" t="s">
        <v>257</v>
      </c>
      <c r="Y1091" s="39" t="s">
        <v>257</v>
      </c>
      <c r="Z1091" s="39">
        <v>0</v>
      </c>
    </row>
    <row r="1092" spans="1:26" ht="14.25" customHeight="1">
      <c r="A1092" s="40">
        <v>41791</v>
      </c>
      <c r="B1092" s="39" t="s">
        <v>2339</v>
      </c>
      <c r="C1092" s="39" t="s">
        <v>2408</v>
      </c>
      <c r="D1092" s="39" t="s">
        <v>2403</v>
      </c>
      <c r="E1092" s="39" t="s">
        <v>2420</v>
      </c>
      <c r="F1092" s="39" t="s">
        <v>257</v>
      </c>
      <c r="G1092" s="39" t="s">
        <v>257</v>
      </c>
      <c r="H1092" s="39" t="s">
        <v>257</v>
      </c>
      <c r="I1092" s="39" t="s">
        <v>257</v>
      </c>
      <c r="J1092" s="39" t="s">
        <v>257</v>
      </c>
      <c r="K1092" s="39" t="s">
        <v>257</v>
      </c>
      <c r="L1092" s="39" t="s">
        <v>257</v>
      </c>
      <c r="M1092" s="39" t="s">
        <v>257</v>
      </c>
      <c r="N1092" s="39" t="s">
        <v>257</v>
      </c>
      <c r="O1092" s="39" t="s">
        <v>257</v>
      </c>
      <c r="P1092" s="39" t="s">
        <v>257</v>
      </c>
      <c r="Q1092" s="39" t="s">
        <v>257</v>
      </c>
      <c r="R1092" s="39" t="s">
        <v>257</v>
      </c>
      <c r="S1092" s="39" t="s">
        <v>257</v>
      </c>
      <c r="T1092" s="39" t="s">
        <v>257</v>
      </c>
      <c r="U1092" s="39" t="s">
        <v>257</v>
      </c>
      <c r="V1092" s="39" t="s">
        <v>257</v>
      </c>
      <c r="W1092" s="39" t="s">
        <v>257</v>
      </c>
      <c r="X1092" s="39" t="s">
        <v>257</v>
      </c>
      <c r="Y1092" s="39" t="s">
        <v>257</v>
      </c>
      <c r="Z1092" s="39">
        <v>0</v>
      </c>
    </row>
    <row r="1093" spans="1:26" ht="14.25" customHeight="1">
      <c r="A1093" s="40">
        <v>41791</v>
      </c>
      <c r="B1093" s="39" t="s">
        <v>2339</v>
      </c>
      <c r="C1093" s="39" t="s">
        <v>2408</v>
      </c>
      <c r="D1093" s="39" t="s">
        <v>2403</v>
      </c>
      <c r="E1093" s="39" t="s">
        <v>2421</v>
      </c>
      <c r="F1093" s="39" t="s">
        <v>257</v>
      </c>
      <c r="G1093" s="39" t="s">
        <v>257</v>
      </c>
      <c r="H1093" s="39" t="s">
        <v>257</v>
      </c>
      <c r="I1093" s="39" t="s">
        <v>257</v>
      </c>
      <c r="J1093" s="39" t="s">
        <v>257</v>
      </c>
      <c r="K1093" s="39" t="s">
        <v>257</v>
      </c>
      <c r="L1093" s="39" t="s">
        <v>257</v>
      </c>
      <c r="M1093" s="39" t="s">
        <v>257</v>
      </c>
      <c r="N1093" s="39" t="s">
        <v>257</v>
      </c>
      <c r="O1093" s="39" t="s">
        <v>257</v>
      </c>
      <c r="P1093" s="39" t="s">
        <v>257</v>
      </c>
      <c r="Q1093" s="39" t="s">
        <v>257</v>
      </c>
      <c r="R1093" s="39" t="s">
        <v>257</v>
      </c>
      <c r="S1093" s="39" t="s">
        <v>257</v>
      </c>
      <c r="T1093" s="39" t="s">
        <v>257</v>
      </c>
      <c r="U1093" s="39" t="s">
        <v>257</v>
      </c>
      <c r="V1093" s="39" t="s">
        <v>257</v>
      </c>
      <c r="W1093" s="39" t="s">
        <v>257</v>
      </c>
      <c r="X1093" s="39" t="s">
        <v>257</v>
      </c>
      <c r="Y1093" s="39" t="s">
        <v>257</v>
      </c>
      <c r="Z1093" s="39">
        <v>0</v>
      </c>
    </row>
    <row r="1094" spans="1:26" ht="14.25" customHeight="1">
      <c r="A1094" s="40">
        <v>41791</v>
      </c>
      <c r="B1094" s="39" t="s">
        <v>2339</v>
      </c>
      <c r="C1094" s="39" t="s">
        <v>2408</v>
      </c>
      <c r="D1094" s="39" t="s">
        <v>2403</v>
      </c>
      <c r="E1094" s="39" t="s">
        <v>2422</v>
      </c>
      <c r="F1094" s="39" t="s">
        <v>257</v>
      </c>
      <c r="G1094" s="39" t="s">
        <v>257</v>
      </c>
      <c r="H1094" s="39" t="s">
        <v>257</v>
      </c>
      <c r="I1094" s="39" t="s">
        <v>257</v>
      </c>
      <c r="J1094" s="39" t="s">
        <v>257</v>
      </c>
      <c r="K1094" s="39" t="s">
        <v>257</v>
      </c>
      <c r="L1094" s="39" t="s">
        <v>257</v>
      </c>
      <c r="M1094" s="39" t="s">
        <v>257</v>
      </c>
      <c r="N1094" s="39" t="s">
        <v>257</v>
      </c>
      <c r="O1094" s="39" t="s">
        <v>257</v>
      </c>
      <c r="P1094" s="39" t="s">
        <v>257</v>
      </c>
      <c r="Q1094" s="39" t="s">
        <v>257</v>
      </c>
      <c r="R1094" s="39" t="s">
        <v>257</v>
      </c>
      <c r="S1094" s="39" t="s">
        <v>257</v>
      </c>
      <c r="T1094" s="39" t="s">
        <v>257</v>
      </c>
      <c r="U1094" s="39" t="s">
        <v>257</v>
      </c>
      <c r="V1094" s="39" t="s">
        <v>257</v>
      </c>
      <c r="W1094" s="39" t="s">
        <v>257</v>
      </c>
      <c r="X1094" s="39" t="s">
        <v>257</v>
      </c>
      <c r="Y1094" s="39" t="s">
        <v>257</v>
      </c>
      <c r="Z1094" s="39">
        <v>0</v>
      </c>
    </row>
    <row r="1095" spans="1:26" ht="14.25" customHeight="1">
      <c r="A1095" s="40">
        <v>41791</v>
      </c>
      <c r="B1095" s="39" t="s">
        <v>2339</v>
      </c>
      <c r="C1095" s="39" t="s">
        <v>2409</v>
      </c>
      <c r="D1095" s="39" t="s">
        <v>2403</v>
      </c>
      <c r="E1095" s="39" t="s">
        <v>1550</v>
      </c>
      <c r="F1095" s="39">
        <v>2</v>
      </c>
      <c r="G1095" s="39" t="s">
        <v>257</v>
      </c>
      <c r="H1095" s="39" t="s">
        <v>257</v>
      </c>
      <c r="I1095" s="39" t="s">
        <v>257</v>
      </c>
      <c r="J1095" s="39">
        <v>1</v>
      </c>
      <c r="K1095" s="39" t="s">
        <v>257</v>
      </c>
      <c r="L1095" s="39" t="s">
        <v>257</v>
      </c>
      <c r="M1095" s="39" t="s">
        <v>257</v>
      </c>
      <c r="N1095" s="39" t="s">
        <v>257</v>
      </c>
      <c r="O1095" s="39" t="s">
        <v>257</v>
      </c>
      <c r="P1095" s="39" t="s">
        <v>257</v>
      </c>
      <c r="Q1095" s="39">
        <v>1</v>
      </c>
      <c r="R1095" s="39" t="s">
        <v>257</v>
      </c>
      <c r="S1095" s="39" t="s">
        <v>257</v>
      </c>
      <c r="T1095" s="39" t="s">
        <v>257</v>
      </c>
      <c r="U1095" s="39" t="s">
        <v>257</v>
      </c>
      <c r="V1095" s="39" t="s">
        <v>257</v>
      </c>
      <c r="W1095" s="39" t="s">
        <v>257</v>
      </c>
      <c r="X1095" s="39" t="s">
        <v>257</v>
      </c>
      <c r="Y1095" s="39" t="s">
        <v>257</v>
      </c>
      <c r="Z1095" s="39">
        <v>0</v>
      </c>
    </row>
    <row r="1096" spans="1:26" ht="14.25" customHeight="1">
      <c r="A1096" s="40">
        <v>41791</v>
      </c>
      <c r="B1096" s="39" t="s">
        <v>2339</v>
      </c>
      <c r="C1096" s="39" t="s">
        <v>2409</v>
      </c>
      <c r="D1096" s="39" t="s">
        <v>2403</v>
      </c>
      <c r="E1096" s="39" t="s">
        <v>2420</v>
      </c>
      <c r="F1096" s="39">
        <v>2</v>
      </c>
      <c r="G1096" s="39" t="s">
        <v>257</v>
      </c>
      <c r="H1096" s="39" t="s">
        <v>257</v>
      </c>
      <c r="I1096" s="39" t="s">
        <v>257</v>
      </c>
      <c r="J1096" s="39">
        <v>1</v>
      </c>
      <c r="K1096" s="39" t="s">
        <v>257</v>
      </c>
      <c r="L1096" s="39" t="s">
        <v>257</v>
      </c>
      <c r="M1096" s="39" t="s">
        <v>257</v>
      </c>
      <c r="N1096" s="39" t="s">
        <v>257</v>
      </c>
      <c r="O1096" s="39" t="s">
        <v>257</v>
      </c>
      <c r="P1096" s="39" t="s">
        <v>257</v>
      </c>
      <c r="Q1096" s="39">
        <v>1</v>
      </c>
      <c r="R1096" s="39" t="s">
        <v>257</v>
      </c>
      <c r="S1096" s="39" t="s">
        <v>257</v>
      </c>
      <c r="T1096" s="39" t="s">
        <v>257</v>
      </c>
      <c r="U1096" s="39" t="s">
        <v>257</v>
      </c>
      <c r="V1096" s="39" t="s">
        <v>257</v>
      </c>
      <c r="W1096" s="39" t="s">
        <v>257</v>
      </c>
      <c r="X1096" s="39" t="s">
        <v>257</v>
      </c>
      <c r="Y1096" s="39" t="s">
        <v>257</v>
      </c>
      <c r="Z1096" s="39">
        <v>0</v>
      </c>
    </row>
    <row r="1097" spans="1:26" ht="14.25" customHeight="1">
      <c r="A1097" s="40">
        <v>41791</v>
      </c>
      <c r="B1097" s="39" t="s">
        <v>2339</v>
      </c>
      <c r="C1097" s="39" t="s">
        <v>2409</v>
      </c>
      <c r="D1097" s="39" t="s">
        <v>2403</v>
      </c>
      <c r="E1097" s="39" t="s">
        <v>2421</v>
      </c>
      <c r="F1097" s="39">
        <v>2</v>
      </c>
      <c r="G1097" s="39" t="s">
        <v>257</v>
      </c>
      <c r="H1097" s="39" t="s">
        <v>257</v>
      </c>
      <c r="I1097" s="39" t="s">
        <v>257</v>
      </c>
      <c r="J1097" s="39">
        <v>1</v>
      </c>
      <c r="K1097" s="39" t="s">
        <v>257</v>
      </c>
      <c r="L1097" s="39" t="s">
        <v>257</v>
      </c>
      <c r="M1097" s="39" t="s">
        <v>257</v>
      </c>
      <c r="N1097" s="39" t="s">
        <v>257</v>
      </c>
      <c r="O1097" s="39" t="s">
        <v>257</v>
      </c>
      <c r="P1097" s="39" t="s">
        <v>257</v>
      </c>
      <c r="Q1097" s="39">
        <v>1</v>
      </c>
      <c r="R1097" s="39" t="s">
        <v>257</v>
      </c>
      <c r="S1097" s="39" t="s">
        <v>257</v>
      </c>
      <c r="T1097" s="39" t="s">
        <v>257</v>
      </c>
      <c r="U1097" s="39" t="s">
        <v>257</v>
      </c>
      <c r="V1097" s="39" t="s">
        <v>257</v>
      </c>
      <c r="W1097" s="39" t="s">
        <v>257</v>
      </c>
      <c r="X1097" s="39" t="s">
        <v>257</v>
      </c>
      <c r="Y1097" s="39" t="s">
        <v>257</v>
      </c>
      <c r="Z1097" s="39">
        <v>0</v>
      </c>
    </row>
    <row r="1098" spans="1:26" ht="14.25" customHeight="1">
      <c r="A1098" s="40">
        <v>41791</v>
      </c>
      <c r="B1098" s="39" t="s">
        <v>2339</v>
      </c>
      <c r="C1098" s="39" t="s">
        <v>2409</v>
      </c>
      <c r="D1098" s="39" t="s">
        <v>2403</v>
      </c>
      <c r="E1098" s="39" t="s">
        <v>2422</v>
      </c>
      <c r="F1098" s="39" t="s">
        <v>257</v>
      </c>
      <c r="G1098" s="39" t="s">
        <v>257</v>
      </c>
      <c r="H1098" s="39" t="s">
        <v>257</v>
      </c>
      <c r="I1098" s="39" t="s">
        <v>257</v>
      </c>
      <c r="J1098" s="39" t="s">
        <v>257</v>
      </c>
      <c r="K1098" s="39" t="s">
        <v>257</v>
      </c>
      <c r="L1098" s="39" t="s">
        <v>257</v>
      </c>
      <c r="M1098" s="39" t="s">
        <v>257</v>
      </c>
      <c r="N1098" s="39" t="s">
        <v>257</v>
      </c>
      <c r="O1098" s="39" t="s">
        <v>257</v>
      </c>
      <c r="P1098" s="39" t="s">
        <v>257</v>
      </c>
      <c r="Q1098" s="39" t="s">
        <v>257</v>
      </c>
      <c r="R1098" s="39" t="s">
        <v>257</v>
      </c>
      <c r="S1098" s="39" t="s">
        <v>257</v>
      </c>
      <c r="T1098" s="39" t="s">
        <v>257</v>
      </c>
      <c r="U1098" s="39" t="s">
        <v>257</v>
      </c>
      <c r="V1098" s="39" t="s">
        <v>257</v>
      </c>
      <c r="W1098" s="39" t="s">
        <v>257</v>
      </c>
      <c r="X1098" s="39" t="s">
        <v>257</v>
      </c>
      <c r="Y1098" s="39" t="s">
        <v>257</v>
      </c>
      <c r="Z1098" s="39">
        <v>0</v>
      </c>
    </row>
    <row r="1099" spans="1:26" ht="14.25" customHeight="1">
      <c r="A1099" s="40">
        <v>41791</v>
      </c>
      <c r="B1099" s="39" t="s">
        <v>2339</v>
      </c>
      <c r="C1099" s="39" t="s">
        <v>2409</v>
      </c>
      <c r="D1099" s="39" t="s">
        <v>2410</v>
      </c>
      <c r="E1099" s="39" t="s">
        <v>1550</v>
      </c>
      <c r="F1099" s="39">
        <v>2</v>
      </c>
      <c r="G1099" s="39" t="s">
        <v>257</v>
      </c>
      <c r="H1099" s="39" t="s">
        <v>257</v>
      </c>
      <c r="I1099" s="39" t="s">
        <v>257</v>
      </c>
      <c r="J1099" s="39">
        <v>1</v>
      </c>
      <c r="K1099" s="39" t="s">
        <v>257</v>
      </c>
      <c r="L1099" s="39" t="s">
        <v>257</v>
      </c>
      <c r="M1099" s="39" t="s">
        <v>257</v>
      </c>
      <c r="N1099" s="39" t="s">
        <v>257</v>
      </c>
      <c r="O1099" s="39" t="s">
        <v>257</v>
      </c>
      <c r="P1099" s="39" t="s">
        <v>257</v>
      </c>
      <c r="Q1099" s="39">
        <v>1</v>
      </c>
      <c r="R1099" s="39" t="s">
        <v>257</v>
      </c>
      <c r="S1099" s="39" t="s">
        <v>257</v>
      </c>
      <c r="T1099" s="39" t="s">
        <v>257</v>
      </c>
      <c r="U1099" s="39" t="s">
        <v>257</v>
      </c>
      <c r="V1099" s="39" t="s">
        <v>257</v>
      </c>
      <c r="W1099" s="39" t="s">
        <v>257</v>
      </c>
      <c r="X1099" s="39" t="s">
        <v>257</v>
      </c>
      <c r="Y1099" s="39" t="s">
        <v>257</v>
      </c>
      <c r="Z1099" s="39">
        <v>0</v>
      </c>
    </row>
    <row r="1100" spans="1:26" ht="14.25" customHeight="1">
      <c r="A1100" s="40">
        <v>41791</v>
      </c>
      <c r="B1100" s="39" t="s">
        <v>2339</v>
      </c>
      <c r="C1100" s="39" t="s">
        <v>2409</v>
      </c>
      <c r="D1100" s="39" t="s">
        <v>2410</v>
      </c>
      <c r="E1100" s="39" t="s">
        <v>2420</v>
      </c>
      <c r="F1100" s="39">
        <v>2</v>
      </c>
      <c r="G1100" s="39" t="s">
        <v>257</v>
      </c>
      <c r="H1100" s="39" t="s">
        <v>257</v>
      </c>
      <c r="I1100" s="39" t="s">
        <v>257</v>
      </c>
      <c r="J1100" s="39">
        <v>1</v>
      </c>
      <c r="K1100" s="39" t="s">
        <v>257</v>
      </c>
      <c r="L1100" s="39" t="s">
        <v>257</v>
      </c>
      <c r="M1100" s="39" t="s">
        <v>257</v>
      </c>
      <c r="N1100" s="39" t="s">
        <v>257</v>
      </c>
      <c r="O1100" s="39" t="s">
        <v>257</v>
      </c>
      <c r="P1100" s="39" t="s">
        <v>257</v>
      </c>
      <c r="Q1100" s="39">
        <v>1</v>
      </c>
      <c r="R1100" s="39" t="s">
        <v>257</v>
      </c>
      <c r="S1100" s="39" t="s">
        <v>257</v>
      </c>
      <c r="T1100" s="39" t="s">
        <v>257</v>
      </c>
      <c r="U1100" s="39" t="s">
        <v>257</v>
      </c>
      <c r="V1100" s="39" t="s">
        <v>257</v>
      </c>
      <c r="W1100" s="39" t="s">
        <v>257</v>
      </c>
      <c r="X1100" s="39" t="s">
        <v>257</v>
      </c>
      <c r="Y1100" s="39" t="s">
        <v>257</v>
      </c>
      <c r="Z1100" s="39">
        <v>0</v>
      </c>
    </row>
    <row r="1101" spans="1:26" ht="14.25" customHeight="1">
      <c r="A1101" s="40">
        <v>41791</v>
      </c>
      <c r="B1101" s="39" t="s">
        <v>2339</v>
      </c>
      <c r="C1101" s="39" t="s">
        <v>2409</v>
      </c>
      <c r="D1101" s="39" t="s">
        <v>2410</v>
      </c>
      <c r="E1101" s="39" t="s">
        <v>2421</v>
      </c>
      <c r="F1101" s="39">
        <v>2</v>
      </c>
      <c r="G1101" s="39" t="s">
        <v>257</v>
      </c>
      <c r="H1101" s="39" t="s">
        <v>257</v>
      </c>
      <c r="I1101" s="39" t="s">
        <v>257</v>
      </c>
      <c r="J1101" s="39">
        <v>1</v>
      </c>
      <c r="K1101" s="39" t="s">
        <v>257</v>
      </c>
      <c r="L1101" s="39" t="s">
        <v>257</v>
      </c>
      <c r="M1101" s="39" t="s">
        <v>257</v>
      </c>
      <c r="N1101" s="39" t="s">
        <v>257</v>
      </c>
      <c r="O1101" s="39" t="s">
        <v>257</v>
      </c>
      <c r="P1101" s="39" t="s">
        <v>257</v>
      </c>
      <c r="Q1101" s="39">
        <v>1</v>
      </c>
      <c r="R1101" s="39" t="s">
        <v>257</v>
      </c>
      <c r="S1101" s="39" t="s">
        <v>257</v>
      </c>
      <c r="T1101" s="39" t="s">
        <v>257</v>
      </c>
      <c r="U1101" s="39" t="s">
        <v>257</v>
      </c>
      <c r="V1101" s="39" t="s">
        <v>257</v>
      </c>
      <c r="W1101" s="39" t="s">
        <v>257</v>
      </c>
      <c r="X1101" s="39" t="s">
        <v>257</v>
      </c>
      <c r="Y1101" s="39" t="s">
        <v>257</v>
      </c>
      <c r="Z1101" s="39">
        <v>0</v>
      </c>
    </row>
    <row r="1102" spans="1:26" ht="14.25" customHeight="1">
      <c r="A1102" s="40">
        <v>41791</v>
      </c>
      <c r="B1102" s="39" t="s">
        <v>2339</v>
      </c>
      <c r="C1102" s="39" t="s">
        <v>2409</v>
      </c>
      <c r="D1102" s="39" t="s">
        <v>2410</v>
      </c>
      <c r="E1102" s="39" t="s">
        <v>2422</v>
      </c>
      <c r="F1102" s="39" t="s">
        <v>257</v>
      </c>
      <c r="G1102" s="39" t="s">
        <v>257</v>
      </c>
      <c r="H1102" s="39" t="s">
        <v>257</v>
      </c>
      <c r="I1102" s="39" t="s">
        <v>257</v>
      </c>
      <c r="J1102" s="39" t="s">
        <v>257</v>
      </c>
      <c r="K1102" s="39" t="s">
        <v>257</v>
      </c>
      <c r="L1102" s="39" t="s">
        <v>257</v>
      </c>
      <c r="M1102" s="39" t="s">
        <v>257</v>
      </c>
      <c r="N1102" s="39" t="s">
        <v>257</v>
      </c>
      <c r="O1102" s="39" t="s">
        <v>257</v>
      </c>
      <c r="P1102" s="39" t="s">
        <v>257</v>
      </c>
      <c r="Q1102" s="39" t="s">
        <v>257</v>
      </c>
      <c r="R1102" s="39" t="s">
        <v>257</v>
      </c>
      <c r="S1102" s="39" t="s">
        <v>257</v>
      </c>
      <c r="T1102" s="39" t="s">
        <v>257</v>
      </c>
      <c r="U1102" s="39" t="s">
        <v>257</v>
      </c>
      <c r="V1102" s="39" t="s">
        <v>257</v>
      </c>
      <c r="W1102" s="39" t="s">
        <v>257</v>
      </c>
      <c r="X1102" s="39" t="s">
        <v>257</v>
      </c>
      <c r="Y1102" s="39" t="s">
        <v>257</v>
      </c>
      <c r="Z1102" s="39">
        <v>0</v>
      </c>
    </row>
    <row r="1103" spans="1:26" ht="14.25" customHeight="1">
      <c r="A1103" s="40">
        <v>41791</v>
      </c>
      <c r="B1103" s="39" t="s">
        <v>2339</v>
      </c>
      <c r="C1103" s="39" t="s">
        <v>2409</v>
      </c>
      <c r="D1103" s="39" t="s">
        <v>2411</v>
      </c>
      <c r="E1103" s="39" t="s">
        <v>1550</v>
      </c>
      <c r="F1103" s="39" t="s">
        <v>257</v>
      </c>
      <c r="G1103" s="39" t="s">
        <v>257</v>
      </c>
      <c r="H1103" s="39" t="s">
        <v>257</v>
      </c>
      <c r="I1103" s="39" t="s">
        <v>257</v>
      </c>
      <c r="J1103" s="39" t="s">
        <v>257</v>
      </c>
      <c r="K1103" s="39" t="s">
        <v>257</v>
      </c>
      <c r="L1103" s="39" t="s">
        <v>257</v>
      </c>
      <c r="M1103" s="39" t="s">
        <v>257</v>
      </c>
      <c r="N1103" s="39" t="s">
        <v>257</v>
      </c>
      <c r="O1103" s="39" t="s">
        <v>257</v>
      </c>
      <c r="P1103" s="39" t="s">
        <v>257</v>
      </c>
      <c r="Q1103" s="39" t="s">
        <v>257</v>
      </c>
      <c r="R1103" s="39" t="s">
        <v>257</v>
      </c>
      <c r="S1103" s="39" t="s">
        <v>257</v>
      </c>
      <c r="T1103" s="39" t="s">
        <v>257</v>
      </c>
      <c r="U1103" s="39" t="s">
        <v>257</v>
      </c>
      <c r="V1103" s="39" t="s">
        <v>257</v>
      </c>
      <c r="W1103" s="39" t="s">
        <v>257</v>
      </c>
      <c r="X1103" s="39" t="s">
        <v>257</v>
      </c>
      <c r="Y1103" s="39" t="s">
        <v>257</v>
      </c>
      <c r="Z1103" s="39">
        <v>0</v>
      </c>
    </row>
    <row r="1104" spans="1:26" ht="14.25" customHeight="1">
      <c r="A1104" s="40">
        <v>41791</v>
      </c>
      <c r="B1104" s="39" t="s">
        <v>2339</v>
      </c>
      <c r="C1104" s="39" t="s">
        <v>2409</v>
      </c>
      <c r="D1104" s="39" t="s">
        <v>2411</v>
      </c>
      <c r="E1104" s="39" t="s">
        <v>2420</v>
      </c>
      <c r="F1104" s="39" t="s">
        <v>257</v>
      </c>
      <c r="G1104" s="39" t="s">
        <v>257</v>
      </c>
      <c r="H1104" s="39" t="s">
        <v>257</v>
      </c>
      <c r="I1104" s="39" t="s">
        <v>257</v>
      </c>
      <c r="J1104" s="39" t="s">
        <v>257</v>
      </c>
      <c r="K1104" s="39" t="s">
        <v>257</v>
      </c>
      <c r="L1104" s="39" t="s">
        <v>257</v>
      </c>
      <c r="M1104" s="39" t="s">
        <v>257</v>
      </c>
      <c r="N1104" s="39" t="s">
        <v>257</v>
      </c>
      <c r="O1104" s="39" t="s">
        <v>257</v>
      </c>
      <c r="P1104" s="39" t="s">
        <v>257</v>
      </c>
      <c r="Q1104" s="39" t="s">
        <v>257</v>
      </c>
      <c r="R1104" s="39" t="s">
        <v>257</v>
      </c>
      <c r="S1104" s="39" t="s">
        <v>257</v>
      </c>
      <c r="T1104" s="39" t="s">
        <v>257</v>
      </c>
      <c r="U1104" s="39" t="s">
        <v>257</v>
      </c>
      <c r="V1104" s="39" t="s">
        <v>257</v>
      </c>
      <c r="W1104" s="39" t="s">
        <v>257</v>
      </c>
      <c r="X1104" s="39" t="s">
        <v>257</v>
      </c>
      <c r="Y1104" s="39" t="s">
        <v>257</v>
      </c>
      <c r="Z1104" s="39">
        <v>0</v>
      </c>
    </row>
    <row r="1105" spans="1:26" ht="14.25" customHeight="1">
      <c r="A1105" s="40">
        <v>41791</v>
      </c>
      <c r="B1105" s="39" t="s">
        <v>2339</v>
      </c>
      <c r="C1105" s="39" t="s">
        <v>2409</v>
      </c>
      <c r="D1105" s="39" t="s">
        <v>2411</v>
      </c>
      <c r="E1105" s="39" t="s">
        <v>2421</v>
      </c>
      <c r="F1105" s="39" t="s">
        <v>257</v>
      </c>
      <c r="G1105" s="39" t="s">
        <v>257</v>
      </c>
      <c r="H1105" s="39" t="s">
        <v>257</v>
      </c>
      <c r="I1105" s="39" t="s">
        <v>257</v>
      </c>
      <c r="J1105" s="39" t="s">
        <v>257</v>
      </c>
      <c r="K1105" s="39" t="s">
        <v>257</v>
      </c>
      <c r="L1105" s="39" t="s">
        <v>257</v>
      </c>
      <c r="M1105" s="39" t="s">
        <v>257</v>
      </c>
      <c r="N1105" s="39" t="s">
        <v>257</v>
      </c>
      <c r="O1105" s="39" t="s">
        <v>257</v>
      </c>
      <c r="P1105" s="39" t="s">
        <v>257</v>
      </c>
      <c r="Q1105" s="39" t="s">
        <v>257</v>
      </c>
      <c r="R1105" s="39" t="s">
        <v>257</v>
      </c>
      <c r="S1105" s="39" t="s">
        <v>257</v>
      </c>
      <c r="T1105" s="39" t="s">
        <v>257</v>
      </c>
      <c r="U1105" s="39" t="s">
        <v>257</v>
      </c>
      <c r="V1105" s="39" t="s">
        <v>257</v>
      </c>
      <c r="W1105" s="39" t="s">
        <v>257</v>
      </c>
      <c r="X1105" s="39" t="s">
        <v>257</v>
      </c>
      <c r="Y1105" s="39" t="s">
        <v>257</v>
      </c>
      <c r="Z1105" s="39">
        <v>0</v>
      </c>
    </row>
    <row r="1106" spans="1:26" ht="14.25" customHeight="1">
      <c r="A1106" s="40">
        <v>41791</v>
      </c>
      <c r="B1106" s="39" t="s">
        <v>2339</v>
      </c>
      <c r="C1106" s="39" t="s">
        <v>2409</v>
      </c>
      <c r="D1106" s="39" t="s">
        <v>2411</v>
      </c>
      <c r="E1106" s="39" t="s">
        <v>2422</v>
      </c>
      <c r="F1106" s="39" t="s">
        <v>257</v>
      </c>
      <c r="G1106" s="39" t="s">
        <v>257</v>
      </c>
      <c r="H1106" s="39" t="s">
        <v>257</v>
      </c>
      <c r="I1106" s="39" t="s">
        <v>257</v>
      </c>
      <c r="J1106" s="39" t="s">
        <v>257</v>
      </c>
      <c r="K1106" s="39" t="s">
        <v>257</v>
      </c>
      <c r="L1106" s="39" t="s">
        <v>257</v>
      </c>
      <c r="M1106" s="39" t="s">
        <v>257</v>
      </c>
      <c r="N1106" s="39" t="s">
        <v>257</v>
      </c>
      <c r="O1106" s="39" t="s">
        <v>257</v>
      </c>
      <c r="P1106" s="39" t="s">
        <v>257</v>
      </c>
      <c r="Q1106" s="39" t="s">
        <v>257</v>
      </c>
      <c r="R1106" s="39" t="s">
        <v>257</v>
      </c>
      <c r="S1106" s="39" t="s">
        <v>257</v>
      </c>
      <c r="T1106" s="39" t="s">
        <v>257</v>
      </c>
      <c r="U1106" s="39" t="s">
        <v>257</v>
      </c>
      <c r="V1106" s="39" t="s">
        <v>257</v>
      </c>
      <c r="W1106" s="39" t="s">
        <v>257</v>
      </c>
      <c r="X1106" s="39" t="s">
        <v>257</v>
      </c>
      <c r="Y1106" s="39" t="s">
        <v>257</v>
      </c>
      <c r="Z1106" s="39">
        <v>0</v>
      </c>
    </row>
    <row r="1107" spans="1:26" ht="14.25" customHeight="1">
      <c r="A1107" s="40">
        <v>41791</v>
      </c>
      <c r="B1107" s="39" t="s">
        <v>2339</v>
      </c>
      <c r="C1107" s="39" t="s">
        <v>1523</v>
      </c>
      <c r="D1107" s="39" t="s">
        <v>2403</v>
      </c>
      <c r="E1107" s="39" t="s">
        <v>1550</v>
      </c>
      <c r="F1107" s="39" t="s">
        <v>257</v>
      </c>
      <c r="G1107" s="39" t="s">
        <v>257</v>
      </c>
      <c r="H1107" s="39" t="s">
        <v>257</v>
      </c>
      <c r="I1107" s="39" t="s">
        <v>257</v>
      </c>
      <c r="J1107" s="39" t="s">
        <v>257</v>
      </c>
      <c r="K1107" s="39" t="s">
        <v>257</v>
      </c>
      <c r="L1107" s="39" t="s">
        <v>257</v>
      </c>
      <c r="M1107" s="39" t="s">
        <v>257</v>
      </c>
      <c r="N1107" s="39" t="s">
        <v>257</v>
      </c>
      <c r="O1107" s="39" t="s">
        <v>257</v>
      </c>
      <c r="P1107" s="39" t="s">
        <v>257</v>
      </c>
      <c r="Q1107" s="39" t="s">
        <v>257</v>
      </c>
      <c r="R1107" s="39" t="s">
        <v>257</v>
      </c>
      <c r="S1107" s="39" t="s">
        <v>257</v>
      </c>
      <c r="T1107" s="39" t="s">
        <v>257</v>
      </c>
      <c r="U1107" s="39" t="s">
        <v>257</v>
      </c>
      <c r="V1107" s="39" t="s">
        <v>257</v>
      </c>
      <c r="W1107" s="39" t="s">
        <v>257</v>
      </c>
      <c r="X1107" s="39" t="s">
        <v>257</v>
      </c>
      <c r="Y1107" s="39" t="s">
        <v>257</v>
      </c>
      <c r="Z1107" s="39">
        <v>0</v>
      </c>
    </row>
    <row r="1108" spans="1:26" ht="14.25" customHeight="1">
      <c r="A1108" s="40">
        <v>41791</v>
      </c>
      <c r="B1108" s="39" t="s">
        <v>2339</v>
      </c>
      <c r="C1108" s="39" t="s">
        <v>1523</v>
      </c>
      <c r="D1108" s="39" t="s">
        <v>2403</v>
      </c>
      <c r="E1108" s="39" t="s">
        <v>2420</v>
      </c>
      <c r="F1108" s="39" t="s">
        <v>257</v>
      </c>
      <c r="G1108" s="39" t="s">
        <v>257</v>
      </c>
      <c r="H1108" s="39" t="s">
        <v>257</v>
      </c>
      <c r="I1108" s="39" t="s">
        <v>257</v>
      </c>
      <c r="J1108" s="39" t="s">
        <v>257</v>
      </c>
      <c r="K1108" s="39" t="s">
        <v>257</v>
      </c>
      <c r="L1108" s="39" t="s">
        <v>257</v>
      </c>
      <c r="M1108" s="39" t="s">
        <v>257</v>
      </c>
      <c r="N1108" s="39" t="s">
        <v>257</v>
      </c>
      <c r="O1108" s="39" t="s">
        <v>257</v>
      </c>
      <c r="P1108" s="39" t="s">
        <v>257</v>
      </c>
      <c r="Q1108" s="39" t="s">
        <v>257</v>
      </c>
      <c r="R1108" s="39" t="s">
        <v>257</v>
      </c>
      <c r="S1108" s="39" t="s">
        <v>257</v>
      </c>
      <c r="T1108" s="39" t="s">
        <v>257</v>
      </c>
      <c r="U1108" s="39" t="s">
        <v>257</v>
      </c>
      <c r="V1108" s="39" t="s">
        <v>257</v>
      </c>
      <c r="W1108" s="39" t="s">
        <v>257</v>
      </c>
      <c r="X1108" s="39" t="s">
        <v>257</v>
      </c>
      <c r="Y1108" s="39" t="s">
        <v>257</v>
      </c>
      <c r="Z1108" s="39">
        <v>0</v>
      </c>
    </row>
    <row r="1109" spans="1:26" ht="14.25" customHeight="1">
      <c r="A1109" s="40">
        <v>41791</v>
      </c>
      <c r="B1109" s="39" t="s">
        <v>2339</v>
      </c>
      <c r="C1109" s="39" t="s">
        <v>1523</v>
      </c>
      <c r="D1109" s="39" t="s">
        <v>2403</v>
      </c>
      <c r="E1109" s="39" t="s">
        <v>2421</v>
      </c>
      <c r="F1109" s="39" t="s">
        <v>257</v>
      </c>
      <c r="G1109" s="39" t="s">
        <v>257</v>
      </c>
      <c r="H1109" s="39" t="s">
        <v>257</v>
      </c>
      <c r="I1109" s="39" t="s">
        <v>257</v>
      </c>
      <c r="J1109" s="39" t="s">
        <v>257</v>
      </c>
      <c r="K1109" s="39" t="s">
        <v>257</v>
      </c>
      <c r="L1109" s="39" t="s">
        <v>257</v>
      </c>
      <c r="M1109" s="39" t="s">
        <v>257</v>
      </c>
      <c r="N1109" s="39" t="s">
        <v>257</v>
      </c>
      <c r="O1109" s="39" t="s">
        <v>257</v>
      </c>
      <c r="P1109" s="39" t="s">
        <v>257</v>
      </c>
      <c r="Q1109" s="39" t="s">
        <v>257</v>
      </c>
      <c r="R1109" s="39" t="s">
        <v>257</v>
      </c>
      <c r="S1109" s="39" t="s">
        <v>257</v>
      </c>
      <c r="T1109" s="39" t="s">
        <v>257</v>
      </c>
      <c r="U1109" s="39" t="s">
        <v>257</v>
      </c>
      <c r="V1109" s="39" t="s">
        <v>257</v>
      </c>
      <c r="W1109" s="39" t="s">
        <v>257</v>
      </c>
      <c r="X1109" s="39" t="s">
        <v>257</v>
      </c>
      <c r="Y1109" s="39" t="s">
        <v>257</v>
      </c>
      <c r="Z1109" s="39">
        <v>0</v>
      </c>
    </row>
    <row r="1110" spans="1:26" ht="14.25" customHeight="1">
      <c r="A1110" s="40">
        <v>41791</v>
      </c>
      <c r="B1110" s="39" t="s">
        <v>2339</v>
      </c>
      <c r="C1110" s="39" t="s">
        <v>1523</v>
      </c>
      <c r="D1110" s="39" t="s">
        <v>2403</v>
      </c>
      <c r="E1110" s="39" t="s">
        <v>2422</v>
      </c>
      <c r="F1110" s="39" t="s">
        <v>257</v>
      </c>
      <c r="G1110" s="39" t="s">
        <v>257</v>
      </c>
      <c r="H1110" s="39" t="s">
        <v>257</v>
      </c>
      <c r="I1110" s="39" t="s">
        <v>257</v>
      </c>
      <c r="J1110" s="39" t="s">
        <v>257</v>
      </c>
      <c r="K1110" s="39" t="s">
        <v>257</v>
      </c>
      <c r="L1110" s="39" t="s">
        <v>257</v>
      </c>
      <c r="M1110" s="39" t="s">
        <v>257</v>
      </c>
      <c r="N1110" s="39" t="s">
        <v>257</v>
      </c>
      <c r="O1110" s="39" t="s">
        <v>257</v>
      </c>
      <c r="P1110" s="39" t="s">
        <v>257</v>
      </c>
      <c r="Q1110" s="39" t="s">
        <v>257</v>
      </c>
      <c r="R1110" s="39" t="s">
        <v>257</v>
      </c>
      <c r="S1110" s="39" t="s">
        <v>257</v>
      </c>
      <c r="T1110" s="39" t="s">
        <v>257</v>
      </c>
      <c r="U1110" s="39" t="s">
        <v>257</v>
      </c>
      <c r="V1110" s="39" t="s">
        <v>257</v>
      </c>
      <c r="W1110" s="39" t="s">
        <v>257</v>
      </c>
      <c r="X1110" s="39" t="s">
        <v>257</v>
      </c>
      <c r="Y1110" s="39" t="s">
        <v>257</v>
      </c>
      <c r="Z1110" s="39">
        <v>0</v>
      </c>
    </row>
    <row r="1111" spans="1:26">
      <c r="A1111" s="40">
        <v>41791</v>
      </c>
      <c r="B1111" s="39" t="s">
        <v>2341</v>
      </c>
      <c r="C1111" s="39" t="s">
        <v>2407</v>
      </c>
      <c r="D1111" s="39" t="s">
        <v>2403</v>
      </c>
      <c r="E1111" s="39" t="s">
        <v>1550</v>
      </c>
      <c r="F1111" s="39">
        <v>84</v>
      </c>
      <c r="G1111" s="39">
        <v>26</v>
      </c>
      <c r="H1111" s="39">
        <v>19</v>
      </c>
      <c r="I1111" s="39" t="s">
        <v>257</v>
      </c>
      <c r="J1111" s="39">
        <v>18</v>
      </c>
      <c r="K1111" s="39" t="s">
        <v>257</v>
      </c>
      <c r="L1111" s="39" t="s">
        <v>257</v>
      </c>
      <c r="M1111" s="39" t="s">
        <v>257</v>
      </c>
      <c r="N1111" s="39" t="s">
        <v>257</v>
      </c>
      <c r="O1111" s="39" t="s">
        <v>257</v>
      </c>
      <c r="P1111" s="39">
        <v>2</v>
      </c>
      <c r="Q1111" s="39">
        <v>1</v>
      </c>
      <c r="R1111" s="39">
        <v>1</v>
      </c>
      <c r="S1111" s="39">
        <v>2</v>
      </c>
      <c r="T1111" s="39">
        <v>3</v>
      </c>
      <c r="U1111" s="39">
        <v>3</v>
      </c>
      <c r="V1111" s="39">
        <v>1</v>
      </c>
      <c r="W1111" s="39">
        <v>2</v>
      </c>
      <c r="X1111" s="39">
        <v>4</v>
      </c>
      <c r="Y1111" s="39" t="s">
        <v>257</v>
      </c>
      <c r="Z1111" s="39">
        <v>2</v>
      </c>
    </row>
    <row r="1112" spans="1:26">
      <c r="A1112" s="40">
        <v>41791</v>
      </c>
      <c r="B1112" s="39" t="s">
        <v>2341</v>
      </c>
      <c r="C1112" s="39" t="s">
        <v>2407</v>
      </c>
      <c r="D1112" s="39" t="s">
        <v>2403</v>
      </c>
      <c r="E1112" s="39" t="s">
        <v>2420</v>
      </c>
      <c r="F1112" s="39">
        <v>2147</v>
      </c>
      <c r="G1112" s="39">
        <v>662</v>
      </c>
      <c r="H1112" s="39">
        <v>263</v>
      </c>
      <c r="I1112" s="39" t="s">
        <v>257</v>
      </c>
      <c r="J1112" s="39">
        <v>933</v>
      </c>
      <c r="K1112" s="39" t="s">
        <v>257</v>
      </c>
      <c r="L1112" s="39" t="s">
        <v>257</v>
      </c>
      <c r="M1112" s="39" t="s">
        <v>257</v>
      </c>
      <c r="N1112" s="39" t="s">
        <v>257</v>
      </c>
      <c r="O1112" s="39" t="s">
        <v>257</v>
      </c>
      <c r="P1112" s="39">
        <v>14</v>
      </c>
      <c r="Q1112" s="39">
        <v>6</v>
      </c>
      <c r="R1112" s="39">
        <v>36</v>
      </c>
      <c r="S1112" s="39">
        <v>83</v>
      </c>
      <c r="T1112" s="39">
        <v>32</v>
      </c>
      <c r="U1112" s="39">
        <v>16</v>
      </c>
      <c r="V1112" s="39">
        <v>26</v>
      </c>
      <c r="W1112" s="39">
        <v>16</v>
      </c>
      <c r="X1112" s="39">
        <v>41</v>
      </c>
      <c r="Y1112" s="39" t="s">
        <v>257</v>
      </c>
      <c r="Z1112" s="39">
        <v>19</v>
      </c>
    </row>
    <row r="1113" spans="1:26">
      <c r="A1113" s="40">
        <v>41791</v>
      </c>
      <c r="B1113" s="39" t="s">
        <v>2341</v>
      </c>
      <c r="C1113" s="39" t="s">
        <v>2407</v>
      </c>
      <c r="D1113" s="39" t="s">
        <v>2403</v>
      </c>
      <c r="E1113" s="39" t="s">
        <v>2421</v>
      </c>
      <c r="F1113" s="39">
        <v>1480</v>
      </c>
      <c r="G1113" s="39">
        <v>601</v>
      </c>
      <c r="H1113" s="39">
        <v>225</v>
      </c>
      <c r="I1113" s="39" t="s">
        <v>257</v>
      </c>
      <c r="J1113" s="39">
        <v>438</v>
      </c>
      <c r="K1113" s="39" t="s">
        <v>257</v>
      </c>
      <c r="L1113" s="39" t="s">
        <v>257</v>
      </c>
      <c r="M1113" s="39" t="s">
        <v>257</v>
      </c>
      <c r="N1113" s="39" t="s">
        <v>257</v>
      </c>
      <c r="O1113" s="39" t="s">
        <v>257</v>
      </c>
      <c r="P1113" s="39">
        <v>11</v>
      </c>
      <c r="Q1113" s="39" t="s">
        <v>257</v>
      </c>
      <c r="R1113" s="39">
        <v>30</v>
      </c>
      <c r="S1113" s="39">
        <v>52</v>
      </c>
      <c r="T1113" s="39">
        <v>29</v>
      </c>
      <c r="U1113" s="39">
        <v>15</v>
      </c>
      <c r="V1113" s="39">
        <v>23</v>
      </c>
      <c r="W1113" s="39">
        <v>12</v>
      </c>
      <c r="X1113" s="39">
        <v>31</v>
      </c>
      <c r="Y1113" s="39" t="s">
        <v>257</v>
      </c>
      <c r="Z1113" s="39">
        <v>13</v>
      </c>
    </row>
    <row r="1114" spans="1:26">
      <c r="A1114" s="40">
        <v>41791</v>
      </c>
      <c r="B1114" s="39" t="s">
        <v>2341</v>
      </c>
      <c r="C1114" s="39" t="s">
        <v>2407</v>
      </c>
      <c r="D1114" s="39" t="s">
        <v>2403</v>
      </c>
      <c r="E1114" s="39" t="s">
        <v>2422</v>
      </c>
      <c r="F1114" s="39">
        <v>667</v>
      </c>
      <c r="G1114" s="39">
        <v>61</v>
      </c>
      <c r="H1114" s="39">
        <v>38</v>
      </c>
      <c r="I1114" s="39" t="s">
        <v>257</v>
      </c>
      <c r="J1114" s="39">
        <v>495</v>
      </c>
      <c r="K1114" s="39" t="s">
        <v>257</v>
      </c>
      <c r="L1114" s="39" t="s">
        <v>257</v>
      </c>
      <c r="M1114" s="39" t="s">
        <v>257</v>
      </c>
      <c r="N1114" s="39" t="s">
        <v>257</v>
      </c>
      <c r="O1114" s="39" t="s">
        <v>257</v>
      </c>
      <c r="P1114" s="39">
        <v>3</v>
      </c>
      <c r="Q1114" s="39">
        <v>6</v>
      </c>
      <c r="R1114" s="39">
        <v>6</v>
      </c>
      <c r="S1114" s="39">
        <v>31</v>
      </c>
      <c r="T1114" s="39">
        <v>3</v>
      </c>
      <c r="U1114" s="39">
        <v>1</v>
      </c>
      <c r="V1114" s="39">
        <v>3</v>
      </c>
      <c r="W1114" s="39">
        <v>4</v>
      </c>
      <c r="X1114" s="39">
        <v>10</v>
      </c>
      <c r="Y1114" s="39" t="s">
        <v>257</v>
      </c>
      <c r="Z1114" s="39">
        <v>6</v>
      </c>
    </row>
    <row r="1115" spans="1:26" ht="14.25" customHeight="1">
      <c r="A1115" s="40">
        <v>41791</v>
      </c>
      <c r="B1115" s="39" t="s">
        <v>2341</v>
      </c>
      <c r="C1115" s="39" t="s">
        <v>2408</v>
      </c>
      <c r="D1115" s="39" t="s">
        <v>2403</v>
      </c>
      <c r="E1115" s="39" t="s">
        <v>1550</v>
      </c>
      <c r="F1115" s="39">
        <v>7</v>
      </c>
      <c r="G1115" s="39">
        <v>1</v>
      </c>
      <c r="H1115" s="39">
        <v>4</v>
      </c>
      <c r="I1115" s="39" t="s">
        <v>257</v>
      </c>
      <c r="J1115" s="39">
        <v>2</v>
      </c>
      <c r="K1115" s="39" t="s">
        <v>257</v>
      </c>
      <c r="L1115" s="39" t="s">
        <v>257</v>
      </c>
      <c r="M1115" s="39" t="s">
        <v>257</v>
      </c>
      <c r="N1115" s="39" t="s">
        <v>257</v>
      </c>
      <c r="O1115" s="39" t="s">
        <v>257</v>
      </c>
      <c r="P1115" s="39" t="s">
        <v>257</v>
      </c>
      <c r="Q1115" s="39" t="s">
        <v>257</v>
      </c>
      <c r="R1115" s="39" t="s">
        <v>257</v>
      </c>
      <c r="S1115" s="39" t="s">
        <v>257</v>
      </c>
      <c r="T1115" s="39" t="s">
        <v>257</v>
      </c>
      <c r="U1115" s="39" t="s">
        <v>257</v>
      </c>
      <c r="V1115" s="39" t="s">
        <v>257</v>
      </c>
      <c r="W1115" s="39" t="s">
        <v>257</v>
      </c>
      <c r="X1115" s="39" t="s">
        <v>257</v>
      </c>
      <c r="Y1115" s="39" t="s">
        <v>257</v>
      </c>
      <c r="Z1115" s="39">
        <v>0</v>
      </c>
    </row>
    <row r="1116" spans="1:26" ht="14.25" customHeight="1">
      <c r="A1116" s="40">
        <v>41791</v>
      </c>
      <c r="B1116" s="39" t="s">
        <v>2341</v>
      </c>
      <c r="C1116" s="39" t="s">
        <v>2408</v>
      </c>
      <c r="D1116" s="39" t="s">
        <v>2403</v>
      </c>
      <c r="E1116" s="39" t="s">
        <v>2420</v>
      </c>
      <c r="F1116" s="39">
        <v>8</v>
      </c>
      <c r="G1116" s="39">
        <v>1</v>
      </c>
      <c r="H1116" s="39">
        <v>4</v>
      </c>
      <c r="I1116" s="39" t="s">
        <v>257</v>
      </c>
      <c r="J1116" s="39">
        <v>3</v>
      </c>
      <c r="K1116" s="39" t="s">
        <v>257</v>
      </c>
      <c r="L1116" s="39" t="s">
        <v>257</v>
      </c>
      <c r="M1116" s="39" t="s">
        <v>257</v>
      </c>
      <c r="N1116" s="39" t="s">
        <v>257</v>
      </c>
      <c r="O1116" s="39" t="s">
        <v>257</v>
      </c>
      <c r="P1116" s="39" t="s">
        <v>257</v>
      </c>
      <c r="Q1116" s="39" t="s">
        <v>257</v>
      </c>
      <c r="R1116" s="39" t="s">
        <v>257</v>
      </c>
      <c r="S1116" s="39" t="s">
        <v>257</v>
      </c>
      <c r="T1116" s="39" t="s">
        <v>257</v>
      </c>
      <c r="U1116" s="39" t="s">
        <v>257</v>
      </c>
      <c r="V1116" s="39" t="s">
        <v>257</v>
      </c>
      <c r="W1116" s="39" t="s">
        <v>257</v>
      </c>
      <c r="X1116" s="39" t="s">
        <v>257</v>
      </c>
      <c r="Y1116" s="39" t="s">
        <v>257</v>
      </c>
      <c r="Z1116" s="39">
        <v>0</v>
      </c>
    </row>
    <row r="1117" spans="1:26" ht="14.25" customHeight="1">
      <c r="A1117" s="40">
        <v>41791</v>
      </c>
      <c r="B1117" s="39" t="s">
        <v>2341</v>
      </c>
      <c r="C1117" s="39" t="s">
        <v>2408</v>
      </c>
      <c r="D1117" s="39" t="s">
        <v>2403</v>
      </c>
      <c r="E1117" s="39" t="s">
        <v>2421</v>
      </c>
      <c r="F1117" s="39">
        <v>6</v>
      </c>
      <c r="G1117" s="39">
        <v>1</v>
      </c>
      <c r="H1117" s="39">
        <v>4</v>
      </c>
      <c r="I1117" s="39" t="s">
        <v>257</v>
      </c>
      <c r="J1117" s="39">
        <v>1</v>
      </c>
      <c r="K1117" s="39" t="s">
        <v>257</v>
      </c>
      <c r="L1117" s="39" t="s">
        <v>257</v>
      </c>
      <c r="M1117" s="39" t="s">
        <v>257</v>
      </c>
      <c r="N1117" s="39" t="s">
        <v>257</v>
      </c>
      <c r="O1117" s="39" t="s">
        <v>257</v>
      </c>
      <c r="P1117" s="39" t="s">
        <v>257</v>
      </c>
      <c r="Q1117" s="39" t="s">
        <v>257</v>
      </c>
      <c r="R1117" s="39" t="s">
        <v>257</v>
      </c>
      <c r="S1117" s="39" t="s">
        <v>257</v>
      </c>
      <c r="T1117" s="39" t="s">
        <v>257</v>
      </c>
      <c r="U1117" s="39" t="s">
        <v>257</v>
      </c>
      <c r="V1117" s="39" t="s">
        <v>257</v>
      </c>
      <c r="W1117" s="39" t="s">
        <v>257</v>
      </c>
      <c r="X1117" s="39" t="s">
        <v>257</v>
      </c>
      <c r="Y1117" s="39" t="s">
        <v>257</v>
      </c>
      <c r="Z1117" s="39">
        <v>0</v>
      </c>
    </row>
    <row r="1118" spans="1:26" ht="14.25" customHeight="1">
      <c r="A1118" s="40">
        <v>41791</v>
      </c>
      <c r="B1118" s="39" t="s">
        <v>2341</v>
      </c>
      <c r="C1118" s="39" t="s">
        <v>2408</v>
      </c>
      <c r="D1118" s="39" t="s">
        <v>2403</v>
      </c>
      <c r="E1118" s="39" t="s">
        <v>2422</v>
      </c>
      <c r="F1118" s="39">
        <v>2</v>
      </c>
      <c r="G1118" s="39" t="s">
        <v>257</v>
      </c>
      <c r="H1118" s="39" t="s">
        <v>257</v>
      </c>
      <c r="I1118" s="39" t="s">
        <v>257</v>
      </c>
      <c r="J1118" s="39">
        <v>2</v>
      </c>
      <c r="K1118" s="39" t="s">
        <v>257</v>
      </c>
      <c r="L1118" s="39" t="s">
        <v>257</v>
      </c>
      <c r="M1118" s="39" t="s">
        <v>257</v>
      </c>
      <c r="N1118" s="39" t="s">
        <v>257</v>
      </c>
      <c r="O1118" s="39" t="s">
        <v>257</v>
      </c>
      <c r="P1118" s="39" t="s">
        <v>257</v>
      </c>
      <c r="Q1118" s="39" t="s">
        <v>257</v>
      </c>
      <c r="R1118" s="39" t="s">
        <v>257</v>
      </c>
      <c r="S1118" s="39" t="s">
        <v>257</v>
      </c>
      <c r="T1118" s="39" t="s">
        <v>257</v>
      </c>
      <c r="U1118" s="39" t="s">
        <v>257</v>
      </c>
      <c r="V1118" s="39" t="s">
        <v>257</v>
      </c>
      <c r="W1118" s="39" t="s">
        <v>257</v>
      </c>
      <c r="X1118" s="39" t="s">
        <v>257</v>
      </c>
      <c r="Y1118" s="39" t="s">
        <v>257</v>
      </c>
      <c r="Z1118" s="39">
        <v>0</v>
      </c>
    </row>
    <row r="1119" spans="1:26" ht="14.25" customHeight="1">
      <c r="A1119" s="40">
        <v>41791</v>
      </c>
      <c r="B1119" s="39" t="s">
        <v>2341</v>
      </c>
      <c r="C1119" s="39" t="s">
        <v>2409</v>
      </c>
      <c r="D1119" s="39" t="s">
        <v>2403</v>
      </c>
      <c r="E1119" s="39" t="s">
        <v>1550</v>
      </c>
      <c r="F1119" s="39">
        <v>77</v>
      </c>
      <c r="G1119" s="39">
        <v>25</v>
      </c>
      <c r="H1119" s="39">
        <v>15</v>
      </c>
      <c r="I1119" s="39" t="s">
        <v>257</v>
      </c>
      <c r="J1119" s="39">
        <v>16</v>
      </c>
      <c r="K1119" s="39" t="s">
        <v>257</v>
      </c>
      <c r="L1119" s="39" t="s">
        <v>257</v>
      </c>
      <c r="M1119" s="39" t="s">
        <v>257</v>
      </c>
      <c r="N1119" s="39" t="s">
        <v>257</v>
      </c>
      <c r="O1119" s="39" t="s">
        <v>257</v>
      </c>
      <c r="P1119" s="39">
        <v>2</v>
      </c>
      <c r="Q1119" s="39">
        <v>1</v>
      </c>
      <c r="R1119" s="39">
        <v>1</v>
      </c>
      <c r="S1119" s="39">
        <v>2</v>
      </c>
      <c r="T1119" s="39">
        <v>3</v>
      </c>
      <c r="U1119" s="39">
        <v>3</v>
      </c>
      <c r="V1119" s="39">
        <v>1</v>
      </c>
      <c r="W1119" s="39">
        <v>2</v>
      </c>
      <c r="X1119" s="39">
        <v>4</v>
      </c>
      <c r="Y1119" s="39" t="s">
        <v>257</v>
      </c>
      <c r="Z1119" s="39">
        <v>2</v>
      </c>
    </row>
    <row r="1120" spans="1:26" ht="14.25" customHeight="1">
      <c r="A1120" s="40">
        <v>41791</v>
      </c>
      <c r="B1120" s="39" t="s">
        <v>2341</v>
      </c>
      <c r="C1120" s="39" t="s">
        <v>2409</v>
      </c>
      <c r="D1120" s="39" t="s">
        <v>2403</v>
      </c>
      <c r="E1120" s="39" t="s">
        <v>2420</v>
      </c>
      <c r="F1120" s="39">
        <v>2139</v>
      </c>
      <c r="G1120" s="39">
        <v>661</v>
      </c>
      <c r="H1120" s="39">
        <v>259</v>
      </c>
      <c r="I1120" s="39" t="s">
        <v>257</v>
      </c>
      <c r="J1120" s="39">
        <v>930</v>
      </c>
      <c r="K1120" s="39" t="s">
        <v>257</v>
      </c>
      <c r="L1120" s="39" t="s">
        <v>257</v>
      </c>
      <c r="M1120" s="39" t="s">
        <v>257</v>
      </c>
      <c r="N1120" s="39" t="s">
        <v>257</v>
      </c>
      <c r="O1120" s="39" t="s">
        <v>257</v>
      </c>
      <c r="P1120" s="39">
        <v>14</v>
      </c>
      <c r="Q1120" s="39">
        <v>6</v>
      </c>
      <c r="R1120" s="39">
        <v>36</v>
      </c>
      <c r="S1120" s="39">
        <v>83</v>
      </c>
      <c r="T1120" s="39">
        <v>32</v>
      </c>
      <c r="U1120" s="39">
        <v>16</v>
      </c>
      <c r="V1120" s="39">
        <v>26</v>
      </c>
      <c r="W1120" s="39">
        <v>16</v>
      </c>
      <c r="X1120" s="39">
        <v>41</v>
      </c>
      <c r="Y1120" s="39" t="s">
        <v>257</v>
      </c>
      <c r="Z1120" s="39">
        <v>19</v>
      </c>
    </row>
    <row r="1121" spans="1:26" ht="14.25" customHeight="1">
      <c r="A1121" s="40">
        <v>41791</v>
      </c>
      <c r="B1121" s="39" t="s">
        <v>2341</v>
      </c>
      <c r="C1121" s="39" t="s">
        <v>2409</v>
      </c>
      <c r="D1121" s="39" t="s">
        <v>2403</v>
      </c>
      <c r="E1121" s="39" t="s">
        <v>2421</v>
      </c>
      <c r="F1121" s="39">
        <v>1474</v>
      </c>
      <c r="G1121" s="39">
        <v>600</v>
      </c>
      <c r="H1121" s="39">
        <v>221</v>
      </c>
      <c r="I1121" s="39" t="s">
        <v>257</v>
      </c>
      <c r="J1121" s="39">
        <v>437</v>
      </c>
      <c r="K1121" s="39" t="s">
        <v>257</v>
      </c>
      <c r="L1121" s="39" t="s">
        <v>257</v>
      </c>
      <c r="M1121" s="39" t="s">
        <v>257</v>
      </c>
      <c r="N1121" s="39" t="s">
        <v>257</v>
      </c>
      <c r="O1121" s="39" t="s">
        <v>257</v>
      </c>
      <c r="P1121" s="39">
        <v>11</v>
      </c>
      <c r="Q1121" s="39" t="s">
        <v>257</v>
      </c>
      <c r="R1121" s="39">
        <v>30</v>
      </c>
      <c r="S1121" s="39">
        <v>52</v>
      </c>
      <c r="T1121" s="39">
        <v>29</v>
      </c>
      <c r="U1121" s="39">
        <v>15</v>
      </c>
      <c r="V1121" s="39">
        <v>23</v>
      </c>
      <c r="W1121" s="39">
        <v>12</v>
      </c>
      <c r="X1121" s="39">
        <v>31</v>
      </c>
      <c r="Y1121" s="39" t="s">
        <v>257</v>
      </c>
      <c r="Z1121" s="39">
        <v>13</v>
      </c>
    </row>
    <row r="1122" spans="1:26" ht="14.25" customHeight="1">
      <c r="A1122" s="40">
        <v>41791</v>
      </c>
      <c r="B1122" s="39" t="s">
        <v>2341</v>
      </c>
      <c r="C1122" s="39" t="s">
        <v>2409</v>
      </c>
      <c r="D1122" s="39" t="s">
        <v>2403</v>
      </c>
      <c r="E1122" s="39" t="s">
        <v>2422</v>
      </c>
      <c r="F1122" s="39">
        <v>665</v>
      </c>
      <c r="G1122" s="39">
        <v>61</v>
      </c>
      <c r="H1122" s="39">
        <v>38</v>
      </c>
      <c r="I1122" s="39" t="s">
        <v>257</v>
      </c>
      <c r="J1122" s="39">
        <v>493</v>
      </c>
      <c r="K1122" s="39" t="s">
        <v>257</v>
      </c>
      <c r="L1122" s="39" t="s">
        <v>257</v>
      </c>
      <c r="M1122" s="39" t="s">
        <v>257</v>
      </c>
      <c r="N1122" s="39" t="s">
        <v>257</v>
      </c>
      <c r="O1122" s="39" t="s">
        <v>257</v>
      </c>
      <c r="P1122" s="39">
        <v>3</v>
      </c>
      <c r="Q1122" s="39">
        <v>6</v>
      </c>
      <c r="R1122" s="39">
        <v>6</v>
      </c>
      <c r="S1122" s="39">
        <v>31</v>
      </c>
      <c r="T1122" s="39">
        <v>3</v>
      </c>
      <c r="U1122" s="39">
        <v>1</v>
      </c>
      <c r="V1122" s="39">
        <v>3</v>
      </c>
      <c r="W1122" s="39">
        <v>4</v>
      </c>
      <c r="X1122" s="39">
        <v>10</v>
      </c>
      <c r="Y1122" s="39" t="s">
        <v>257</v>
      </c>
      <c r="Z1122" s="39">
        <v>6</v>
      </c>
    </row>
    <row r="1123" spans="1:26" ht="14.25" customHeight="1">
      <c r="A1123" s="40">
        <v>41791</v>
      </c>
      <c r="B1123" s="39" t="s">
        <v>2341</v>
      </c>
      <c r="C1123" s="39" t="s">
        <v>2409</v>
      </c>
      <c r="D1123" s="39" t="s">
        <v>2410</v>
      </c>
      <c r="E1123" s="39" t="s">
        <v>1550</v>
      </c>
      <c r="F1123" s="39">
        <v>77</v>
      </c>
      <c r="G1123" s="39">
        <v>25</v>
      </c>
      <c r="H1123" s="39">
        <v>15</v>
      </c>
      <c r="I1123" s="39" t="s">
        <v>257</v>
      </c>
      <c r="J1123" s="39">
        <v>16</v>
      </c>
      <c r="K1123" s="39" t="s">
        <v>257</v>
      </c>
      <c r="L1123" s="39" t="s">
        <v>257</v>
      </c>
      <c r="M1123" s="39" t="s">
        <v>257</v>
      </c>
      <c r="N1123" s="39" t="s">
        <v>257</v>
      </c>
      <c r="O1123" s="39" t="s">
        <v>257</v>
      </c>
      <c r="P1123" s="39">
        <v>2</v>
      </c>
      <c r="Q1123" s="39">
        <v>1</v>
      </c>
      <c r="R1123" s="39">
        <v>1</v>
      </c>
      <c r="S1123" s="39">
        <v>2</v>
      </c>
      <c r="T1123" s="39">
        <v>3</v>
      </c>
      <c r="U1123" s="39">
        <v>3</v>
      </c>
      <c r="V1123" s="39">
        <v>1</v>
      </c>
      <c r="W1123" s="39">
        <v>2</v>
      </c>
      <c r="X1123" s="39">
        <v>4</v>
      </c>
      <c r="Y1123" s="39" t="s">
        <v>257</v>
      </c>
      <c r="Z1123" s="39">
        <v>2</v>
      </c>
    </row>
    <row r="1124" spans="1:26" ht="14.25" customHeight="1">
      <c r="A1124" s="40">
        <v>41791</v>
      </c>
      <c r="B1124" s="39" t="s">
        <v>2341</v>
      </c>
      <c r="C1124" s="39" t="s">
        <v>2409</v>
      </c>
      <c r="D1124" s="39" t="s">
        <v>2410</v>
      </c>
      <c r="E1124" s="39" t="s">
        <v>2420</v>
      </c>
      <c r="F1124" s="39">
        <v>2139</v>
      </c>
      <c r="G1124" s="39">
        <v>661</v>
      </c>
      <c r="H1124" s="39">
        <v>259</v>
      </c>
      <c r="I1124" s="39" t="s">
        <v>257</v>
      </c>
      <c r="J1124" s="39">
        <v>930</v>
      </c>
      <c r="K1124" s="39" t="s">
        <v>257</v>
      </c>
      <c r="L1124" s="39" t="s">
        <v>257</v>
      </c>
      <c r="M1124" s="39" t="s">
        <v>257</v>
      </c>
      <c r="N1124" s="39" t="s">
        <v>257</v>
      </c>
      <c r="O1124" s="39" t="s">
        <v>257</v>
      </c>
      <c r="P1124" s="39">
        <v>14</v>
      </c>
      <c r="Q1124" s="39">
        <v>6</v>
      </c>
      <c r="R1124" s="39">
        <v>36</v>
      </c>
      <c r="S1124" s="39">
        <v>83</v>
      </c>
      <c r="T1124" s="39">
        <v>32</v>
      </c>
      <c r="U1124" s="39">
        <v>16</v>
      </c>
      <c r="V1124" s="39">
        <v>26</v>
      </c>
      <c r="W1124" s="39">
        <v>16</v>
      </c>
      <c r="X1124" s="39">
        <v>41</v>
      </c>
      <c r="Y1124" s="39" t="s">
        <v>257</v>
      </c>
      <c r="Z1124" s="39">
        <v>19</v>
      </c>
    </row>
    <row r="1125" spans="1:26" ht="14.25" customHeight="1">
      <c r="A1125" s="40">
        <v>41791</v>
      </c>
      <c r="B1125" s="39" t="s">
        <v>2341</v>
      </c>
      <c r="C1125" s="39" t="s">
        <v>2409</v>
      </c>
      <c r="D1125" s="39" t="s">
        <v>2410</v>
      </c>
      <c r="E1125" s="39" t="s">
        <v>2421</v>
      </c>
      <c r="F1125" s="39">
        <v>1474</v>
      </c>
      <c r="G1125" s="39">
        <v>600</v>
      </c>
      <c r="H1125" s="39">
        <v>221</v>
      </c>
      <c r="I1125" s="39" t="s">
        <v>257</v>
      </c>
      <c r="J1125" s="39">
        <v>437</v>
      </c>
      <c r="K1125" s="39" t="s">
        <v>257</v>
      </c>
      <c r="L1125" s="39" t="s">
        <v>257</v>
      </c>
      <c r="M1125" s="39" t="s">
        <v>257</v>
      </c>
      <c r="N1125" s="39" t="s">
        <v>257</v>
      </c>
      <c r="O1125" s="39" t="s">
        <v>257</v>
      </c>
      <c r="P1125" s="39">
        <v>11</v>
      </c>
      <c r="Q1125" s="39" t="s">
        <v>257</v>
      </c>
      <c r="R1125" s="39">
        <v>30</v>
      </c>
      <c r="S1125" s="39">
        <v>52</v>
      </c>
      <c r="T1125" s="39">
        <v>29</v>
      </c>
      <c r="U1125" s="39">
        <v>15</v>
      </c>
      <c r="V1125" s="39">
        <v>23</v>
      </c>
      <c r="W1125" s="39">
        <v>12</v>
      </c>
      <c r="X1125" s="39">
        <v>31</v>
      </c>
      <c r="Y1125" s="39" t="s">
        <v>257</v>
      </c>
      <c r="Z1125" s="39">
        <v>13</v>
      </c>
    </row>
    <row r="1126" spans="1:26" ht="14.25" customHeight="1">
      <c r="A1126" s="40">
        <v>41791</v>
      </c>
      <c r="B1126" s="39" t="s">
        <v>2341</v>
      </c>
      <c r="C1126" s="39" t="s">
        <v>2409</v>
      </c>
      <c r="D1126" s="39" t="s">
        <v>2410</v>
      </c>
      <c r="E1126" s="39" t="s">
        <v>2422</v>
      </c>
      <c r="F1126" s="39">
        <v>665</v>
      </c>
      <c r="G1126" s="39">
        <v>61</v>
      </c>
      <c r="H1126" s="39">
        <v>38</v>
      </c>
      <c r="I1126" s="39" t="s">
        <v>257</v>
      </c>
      <c r="J1126" s="39">
        <v>493</v>
      </c>
      <c r="K1126" s="39" t="s">
        <v>257</v>
      </c>
      <c r="L1126" s="39" t="s">
        <v>257</v>
      </c>
      <c r="M1126" s="39" t="s">
        <v>257</v>
      </c>
      <c r="N1126" s="39" t="s">
        <v>257</v>
      </c>
      <c r="O1126" s="39" t="s">
        <v>257</v>
      </c>
      <c r="P1126" s="39">
        <v>3</v>
      </c>
      <c r="Q1126" s="39">
        <v>6</v>
      </c>
      <c r="R1126" s="39">
        <v>6</v>
      </c>
      <c r="S1126" s="39">
        <v>31</v>
      </c>
      <c r="T1126" s="39">
        <v>3</v>
      </c>
      <c r="U1126" s="39">
        <v>1</v>
      </c>
      <c r="V1126" s="39">
        <v>3</v>
      </c>
      <c r="W1126" s="39">
        <v>4</v>
      </c>
      <c r="X1126" s="39">
        <v>10</v>
      </c>
      <c r="Y1126" s="39" t="s">
        <v>257</v>
      </c>
      <c r="Z1126" s="39">
        <v>6</v>
      </c>
    </row>
    <row r="1127" spans="1:26" ht="14.25" customHeight="1">
      <c r="A1127" s="40">
        <v>41791</v>
      </c>
      <c r="B1127" s="39" t="s">
        <v>2341</v>
      </c>
      <c r="C1127" s="39" t="s">
        <v>2409</v>
      </c>
      <c r="D1127" s="39" t="s">
        <v>2411</v>
      </c>
      <c r="E1127" s="39" t="s">
        <v>1550</v>
      </c>
      <c r="F1127" s="39" t="s">
        <v>257</v>
      </c>
      <c r="G1127" s="39" t="s">
        <v>257</v>
      </c>
      <c r="H1127" s="39" t="s">
        <v>257</v>
      </c>
      <c r="I1127" s="39" t="s">
        <v>257</v>
      </c>
      <c r="J1127" s="39" t="s">
        <v>257</v>
      </c>
      <c r="K1127" s="39" t="s">
        <v>257</v>
      </c>
      <c r="L1127" s="39" t="s">
        <v>257</v>
      </c>
      <c r="M1127" s="39" t="s">
        <v>257</v>
      </c>
      <c r="N1127" s="39" t="s">
        <v>257</v>
      </c>
      <c r="O1127" s="39" t="s">
        <v>257</v>
      </c>
      <c r="P1127" s="39" t="s">
        <v>257</v>
      </c>
      <c r="Q1127" s="39" t="s">
        <v>257</v>
      </c>
      <c r="R1127" s="39" t="s">
        <v>257</v>
      </c>
      <c r="S1127" s="39" t="s">
        <v>257</v>
      </c>
      <c r="T1127" s="39" t="s">
        <v>257</v>
      </c>
      <c r="U1127" s="39" t="s">
        <v>257</v>
      </c>
      <c r="V1127" s="39" t="s">
        <v>257</v>
      </c>
      <c r="W1127" s="39" t="s">
        <v>257</v>
      </c>
      <c r="X1127" s="39" t="s">
        <v>257</v>
      </c>
      <c r="Y1127" s="39" t="s">
        <v>257</v>
      </c>
      <c r="Z1127" s="39">
        <v>0</v>
      </c>
    </row>
    <row r="1128" spans="1:26" ht="14.25" customHeight="1">
      <c r="A1128" s="40">
        <v>41791</v>
      </c>
      <c r="B1128" s="39" t="s">
        <v>2341</v>
      </c>
      <c r="C1128" s="39" t="s">
        <v>2409</v>
      </c>
      <c r="D1128" s="39" t="s">
        <v>2411</v>
      </c>
      <c r="E1128" s="39" t="s">
        <v>2420</v>
      </c>
      <c r="F1128" s="39" t="s">
        <v>257</v>
      </c>
      <c r="G1128" s="39" t="s">
        <v>257</v>
      </c>
      <c r="H1128" s="39" t="s">
        <v>257</v>
      </c>
      <c r="I1128" s="39" t="s">
        <v>257</v>
      </c>
      <c r="J1128" s="39" t="s">
        <v>257</v>
      </c>
      <c r="K1128" s="39" t="s">
        <v>257</v>
      </c>
      <c r="L1128" s="39" t="s">
        <v>257</v>
      </c>
      <c r="M1128" s="39" t="s">
        <v>257</v>
      </c>
      <c r="N1128" s="39" t="s">
        <v>257</v>
      </c>
      <c r="O1128" s="39" t="s">
        <v>257</v>
      </c>
      <c r="P1128" s="39" t="s">
        <v>257</v>
      </c>
      <c r="Q1128" s="39" t="s">
        <v>257</v>
      </c>
      <c r="R1128" s="39" t="s">
        <v>257</v>
      </c>
      <c r="S1128" s="39" t="s">
        <v>257</v>
      </c>
      <c r="T1128" s="39" t="s">
        <v>257</v>
      </c>
      <c r="U1128" s="39" t="s">
        <v>257</v>
      </c>
      <c r="V1128" s="39" t="s">
        <v>257</v>
      </c>
      <c r="W1128" s="39" t="s">
        <v>257</v>
      </c>
      <c r="X1128" s="39" t="s">
        <v>257</v>
      </c>
      <c r="Y1128" s="39" t="s">
        <v>257</v>
      </c>
      <c r="Z1128" s="39">
        <v>0</v>
      </c>
    </row>
    <row r="1129" spans="1:26" ht="14.25" customHeight="1">
      <c r="A1129" s="40">
        <v>41791</v>
      </c>
      <c r="B1129" s="39" t="s">
        <v>2341</v>
      </c>
      <c r="C1129" s="39" t="s">
        <v>2409</v>
      </c>
      <c r="D1129" s="39" t="s">
        <v>2411</v>
      </c>
      <c r="E1129" s="39" t="s">
        <v>2421</v>
      </c>
      <c r="F1129" s="39" t="s">
        <v>257</v>
      </c>
      <c r="G1129" s="39" t="s">
        <v>257</v>
      </c>
      <c r="H1129" s="39" t="s">
        <v>257</v>
      </c>
      <c r="I1129" s="39" t="s">
        <v>257</v>
      </c>
      <c r="J1129" s="39" t="s">
        <v>257</v>
      </c>
      <c r="K1129" s="39" t="s">
        <v>257</v>
      </c>
      <c r="L1129" s="39" t="s">
        <v>257</v>
      </c>
      <c r="M1129" s="39" t="s">
        <v>257</v>
      </c>
      <c r="N1129" s="39" t="s">
        <v>257</v>
      </c>
      <c r="O1129" s="39" t="s">
        <v>257</v>
      </c>
      <c r="P1129" s="39" t="s">
        <v>257</v>
      </c>
      <c r="Q1129" s="39" t="s">
        <v>257</v>
      </c>
      <c r="R1129" s="39" t="s">
        <v>257</v>
      </c>
      <c r="S1129" s="39" t="s">
        <v>257</v>
      </c>
      <c r="T1129" s="39" t="s">
        <v>257</v>
      </c>
      <c r="U1129" s="39" t="s">
        <v>257</v>
      </c>
      <c r="V1129" s="39" t="s">
        <v>257</v>
      </c>
      <c r="W1129" s="39" t="s">
        <v>257</v>
      </c>
      <c r="X1129" s="39" t="s">
        <v>257</v>
      </c>
      <c r="Y1129" s="39" t="s">
        <v>257</v>
      </c>
      <c r="Z1129" s="39">
        <v>0</v>
      </c>
    </row>
    <row r="1130" spans="1:26" ht="14.25" customHeight="1">
      <c r="A1130" s="40">
        <v>41791</v>
      </c>
      <c r="B1130" s="39" t="s">
        <v>2341</v>
      </c>
      <c r="C1130" s="39" t="s">
        <v>2409</v>
      </c>
      <c r="D1130" s="39" t="s">
        <v>2411</v>
      </c>
      <c r="E1130" s="39" t="s">
        <v>2422</v>
      </c>
      <c r="F1130" s="39" t="s">
        <v>257</v>
      </c>
      <c r="G1130" s="39" t="s">
        <v>257</v>
      </c>
      <c r="H1130" s="39" t="s">
        <v>257</v>
      </c>
      <c r="I1130" s="39" t="s">
        <v>257</v>
      </c>
      <c r="J1130" s="39" t="s">
        <v>257</v>
      </c>
      <c r="K1130" s="39" t="s">
        <v>257</v>
      </c>
      <c r="L1130" s="39" t="s">
        <v>257</v>
      </c>
      <c r="M1130" s="39" t="s">
        <v>257</v>
      </c>
      <c r="N1130" s="39" t="s">
        <v>257</v>
      </c>
      <c r="O1130" s="39" t="s">
        <v>257</v>
      </c>
      <c r="P1130" s="39" t="s">
        <v>257</v>
      </c>
      <c r="Q1130" s="39" t="s">
        <v>257</v>
      </c>
      <c r="R1130" s="39" t="s">
        <v>257</v>
      </c>
      <c r="S1130" s="39" t="s">
        <v>257</v>
      </c>
      <c r="T1130" s="39" t="s">
        <v>257</v>
      </c>
      <c r="U1130" s="39" t="s">
        <v>257</v>
      </c>
      <c r="V1130" s="39" t="s">
        <v>257</v>
      </c>
      <c r="W1130" s="39" t="s">
        <v>257</v>
      </c>
      <c r="X1130" s="39" t="s">
        <v>257</v>
      </c>
      <c r="Y1130" s="39" t="s">
        <v>257</v>
      </c>
      <c r="Z1130" s="39">
        <v>0</v>
      </c>
    </row>
    <row r="1131" spans="1:26" ht="14.25" customHeight="1">
      <c r="A1131" s="40">
        <v>41791</v>
      </c>
      <c r="B1131" s="39" t="s">
        <v>2341</v>
      </c>
      <c r="C1131" s="39" t="s">
        <v>1523</v>
      </c>
      <c r="D1131" s="39" t="s">
        <v>2403</v>
      </c>
      <c r="E1131" s="39" t="s">
        <v>1550</v>
      </c>
      <c r="F1131" s="39" t="s">
        <v>257</v>
      </c>
      <c r="G1131" s="39" t="s">
        <v>257</v>
      </c>
      <c r="H1131" s="39" t="s">
        <v>257</v>
      </c>
      <c r="I1131" s="39" t="s">
        <v>257</v>
      </c>
      <c r="J1131" s="39" t="s">
        <v>257</v>
      </c>
      <c r="K1131" s="39" t="s">
        <v>257</v>
      </c>
      <c r="L1131" s="39" t="s">
        <v>257</v>
      </c>
      <c r="M1131" s="39" t="s">
        <v>257</v>
      </c>
      <c r="N1131" s="39" t="s">
        <v>257</v>
      </c>
      <c r="O1131" s="39" t="s">
        <v>257</v>
      </c>
      <c r="P1131" s="39" t="s">
        <v>257</v>
      </c>
      <c r="Q1131" s="39" t="s">
        <v>257</v>
      </c>
      <c r="R1131" s="39" t="s">
        <v>257</v>
      </c>
      <c r="S1131" s="39" t="s">
        <v>257</v>
      </c>
      <c r="T1131" s="39" t="s">
        <v>257</v>
      </c>
      <c r="U1131" s="39" t="s">
        <v>257</v>
      </c>
      <c r="V1131" s="39" t="s">
        <v>257</v>
      </c>
      <c r="W1131" s="39" t="s">
        <v>257</v>
      </c>
      <c r="X1131" s="39" t="s">
        <v>257</v>
      </c>
      <c r="Y1131" s="39" t="s">
        <v>257</v>
      </c>
      <c r="Z1131" s="39">
        <v>0</v>
      </c>
    </row>
    <row r="1132" spans="1:26" ht="14.25" customHeight="1">
      <c r="A1132" s="40">
        <v>41791</v>
      </c>
      <c r="B1132" s="39" t="s">
        <v>2341</v>
      </c>
      <c r="C1132" s="39" t="s">
        <v>1523</v>
      </c>
      <c r="D1132" s="39" t="s">
        <v>2403</v>
      </c>
      <c r="E1132" s="39" t="s">
        <v>2420</v>
      </c>
      <c r="F1132" s="39" t="s">
        <v>257</v>
      </c>
      <c r="G1132" s="39" t="s">
        <v>257</v>
      </c>
      <c r="H1132" s="39" t="s">
        <v>257</v>
      </c>
      <c r="I1132" s="39" t="s">
        <v>257</v>
      </c>
      <c r="J1132" s="39" t="s">
        <v>257</v>
      </c>
      <c r="K1132" s="39" t="s">
        <v>257</v>
      </c>
      <c r="L1132" s="39" t="s">
        <v>257</v>
      </c>
      <c r="M1132" s="39" t="s">
        <v>257</v>
      </c>
      <c r="N1132" s="39" t="s">
        <v>257</v>
      </c>
      <c r="O1132" s="39" t="s">
        <v>257</v>
      </c>
      <c r="P1132" s="39" t="s">
        <v>257</v>
      </c>
      <c r="Q1132" s="39" t="s">
        <v>257</v>
      </c>
      <c r="R1132" s="39" t="s">
        <v>257</v>
      </c>
      <c r="S1132" s="39" t="s">
        <v>257</v>
      </c>
      <c r="T1132" s="39" t="s">
        <v>257</v>
      </c>
      <c r="U1132" s="39" t="s">
        <v>257</v>
      </c>
      <c r="V1132" s="39" t="s">
        <v>257</v>
      </c>
      <c r="W1132" s="39" t="s">
        <v>257</v>
      </c>
      <c r="X1132" s="39" t="s">
        <v>257</v>
      </c>
      <c r="Y1132" s="39" t="s">
        <v>257</v>
      </c>
      <c r="Z1132" s="39">
        <v>0</v>
      </c>
    </row>
    <row r="1133" spans="1:26" ht="14.25" customHeight="1">
      <c r="A1133" s="40">
        <v>41791</v>
      </c>
      <c r="B1133" s="39" t="s">
        <v>2341</v>
      </c>
      <c r="C1133" s="39" t="s">
        <v>1523</v>
      </c>
      <c r="D1133" s="39" t="s">
        <v>2403</v>
      </c>
      <c r="E1133" s="39" t="s">
        <v>2421</v>
      </c>
      <c r="F1133" s="39" t="s">
        <v>257</v>
      </c>
      <c r="G1133" s="39" t="s">
        <v>257</v>
      </c>
      <c r="H1133" s="39" t="s">
        <v>257</v>
      </c>
      <c r="I1133" s="39" t="s">
        <v>257</v>
      </c>
      <c r="J1133" s="39" t="s">
        <v>257</v>
      </c>
      <c r="K1133" s="39" t="s">
        <v>257</v>
      </c>
      <c r="L1133" s="39" t="s">
        <v>257</v>
      </c>
      <c r="M1133" s="39" t="s">
        <v>257</v>
      </c>
      <c r="N1133" s="39" t="s">
        <v>257</v>
      </c>
      <c r="O1133" s="39" t="s">
        <v>257</v>
      </c>
      <c r="P1133" s="39" t="s">
        <v>257</v>
      </c>
      <c r="Q1133" s="39" t="s">
        <v>257</v>
      </c>
      <c r="R1133" s="39" t="s">
        <v>257</v>
      </c>
      <c r="S1133" s="39" t="s">
        <v>257</v>
      </c>
      <c r="T1133" s="39" t="s">
        <v>257</v>
      </c>
      <c r="U1133" s="39" t="s">
        <v>257</v>
      </c>
      <c r="V1133" s="39" t="s">
        <v>257</v>
      </c>
      <c r="W1133" s="39" t="s">
        <v>257</v>
      </c>
      <c r="X1133" s="39" t="s">
        <v>257</v>
      </c>
      <c r="Y1133" s="39" t="s">
        <v>257</v>
      </c>
      <c r="Z1133" s="39">
        <v>0</v>
      </c>
    </row>
    <row r="1134" spans="1:26" ht="14.25" customHeight="1">
      <c r="A1134" s="40">
        <v>41791</v>
      </c>
      <c r="B1134" s="39" t="s">
        <v>2341</v>
      </c>
      <c r="C1134" s="39" t="s">
        <v>1523</v>
      </c>
      <c r="D1134" s="39" t="s">
        <v>2403</v>
      </c>
      <c r="E1134" s="39" t="s">
        <v>2422</v>
      </c>
      <c r="F1134" s="39" t="s">
        <v>257</v>
      </c>
      <c r="G1134" s="39" t="s">
        <v>257</v>
      </c>
      <c r="H1134" s="39" t="s">
        <v>257</v>
      </c>
      <c r="I1134" s="39" t="s">
        <v>257</v>
      </c>
      <c r="J1134" s="39" t="s">
        <v>257</v>
      </c>
      <c r="K1134" s="39" t="s">
        <v>257</v>
      </c>
      <c r="L1134" s="39" t="s">
        <v>257</v>
      </c>
      <c r="M1134" s="39" t="s">
        <v>257</v>
      </c>
      <c r="N1134" s="39" t="s">
        <v>257</v>
      </c>
      <c r="O1134" s="39" t="s">
        <v>257</v>
      </c>
      <c r="P1134" s="39" t="s">
        <v>257</v>
      </c>
      <c r="Q1134" s="39" t="s">
        <v>257</v>
      </c>
      <c r="R1134" s="39" t="s">
        <v>257</v>
      </c>
      <c r="S1134" s="39" t="s">
        <v>257</v>
      </c>
      <c r="T1134" s="39" t="s">
        <v>257</v>
      </c>
      <c r="U1134" s="39" t="s">
        <v>257</v>
      </c>
      <c r="V1134" s="39" t="s">
        <v>257</v>
      </c>
      <c r="W1134" s="39" t="s">
        <v>257</v>
      </c>
      <c r="X1134" s="39" t="s">
        <v>257</v>
      </c>
      <c r="Y1134" s="39" t="s">
        <v>257</v>
      </c>
      <c r="Z1134" s="39">
        <v>0</v>
      </c>
    </row>
    <row r="1135" spans="1:26">
      <c r="A1135" s="40">
        <v>41791</v>
      </c>
      <c r="B1135" s="39" t="s">
        <v>2343</v>
      </c>
      <c r="C1135" s="39" t="s">
        <v>2407</v>
      </c>
      <c r="D1135" s="39" t="s">
        <v>2403</v>
      </c>
      <c r="E1135" s="39" t="s">
        <v>1550</v>
      </c>
      <c r="F1135" s="39">
        <v>360</v>
      </c>
      <c r="G1135" s="39">
        <v>139</v>
      </c>
      <c r="H1135" s="39">
        <v>43</v>
      </c>
      <c r="I1135" s="39" t="s">
        <v>257</v>
      </c>
      <c r="J1135" s="39">
        <v>75</v>
      </c>
      <c r="K1135" s="39" t="s">
        <v>257</v>
      </c>
      <c r="L1135" s="39" t="s">
        <v>257</v>
      </c>
      <c r="M1135" s="39" t="s">
        <v>257</v>
      </c>
      <c r="N1135" s="39" t="s">
        <v>257</v>
      </c>
      <c r="O1135" s="39" t="s">
        <v>257</v>
      </c>
      <c r="P1135" s="39">
        <v>9</v>
      </c>
      <c r="Q1135" s="39">
        <v>6</v>
      </c>
      <c r="R1135" s="39">
        <v>15</v>
      </c>
      <c r="S1135" s="39">
        <v>12</v>
      </c>
      <c r="T1135" s="39">
        <v>13</v>
      </c>
      <c r="U1135" s="39">
        <v>8</v>
      </c>
      <c r="V1135" s="39">
        <v>13</v>
      </c>
      <c r="W1135" s="39">
        <v>7</v>
      </c>
      <c r="X1135" s="39">
        <v>15</v>
      </c>
      <c r="Y1135" s="39">
        <v>5</v>
      </c>
      <c r="Z1135" s="39">
        <v>0</v>
      </c>
    </row>
    <row r="1136" spans="1:26">
      <c r="A1136" s="40">
        <v>41791</v>
      </c>
      <c r="B1136" s="39" t="s">
        <v>2343</v>
      </c>
      <c r="C1136" s="39" t="s">
        <v>2407</v>
      </c>
      <c r="D1136" s="39" t="s">
        <v>2403</v>
      </c>
      <c r="E1136" s="39" t="s">
        <v>2420</v>
      </c>
      <c r="F1136" s="39">
        <v>3058</v>
      </c>
      <c r="G1136" s="39">
        <v>1184</v>
      </c>
      <c r="H1136" s="39">
        <v>317</v>
      </c>
      <c r="I1136" s="39" t="s">
        <v>257</v>
      </c>
      <c r="J1136" s="39">
        <v>613</v>
      </c>
      <c r="K1136" s="39" t="s">
        <v>257</v>
      </c>
      <c r="L1136" s="39" t="s">
        <v>257</v>
      </c>
      <c r="M1136" s="39" t="s">
        <v>257</v>
      </c>
      <c r="N1136" s="39" t="s">
        <v>257</v>
      </c>
      <c r="O1136" s="39" t="s">
        <v>257</v>
      </c>
      <c r="P1136" s="39">
        <v>64</v>
      </c>
      <c r="Q1136" s="39">
        <v>33</v>
      </c>
      <c r="R1136" s="39">
        <v>152</v>
      </c>
      <c r="S1136" s="39">
        <v>148</v>
      </c>
      <c r="T1136" s="39">
        <v>91</v>
      </c>
      <c r="U1136" s="39">
        <v>95</v>
      </c>
      <c r="V1136" s="39">
        <v>62</v>
      </c>
      <c r="W1136" s="39">
        <v>92</v>
      </c>
      <c r="X1136" s="39">
        <v>158</v>
      </c>
      <c r="Y1136" s="39">
        <v>49</v>
      </c>
      <c r="Z1136" s="39">
        <v>0</v>
      </c>
    </row>
    <row r="1137" spans="1:26">
      <c r="A1137" s="40">
        <v>41791</v>
      </c>
      <c r="B1137" s="39" t="s">
        <v>2343</v>
      </c>
      <c r="C1137" s="39" t="s">
        <v>2407</v>
      </c>
      <c r="D1137" s="39" t="s">
        <v>2403</v>
      </c>
      <c r="E1137" s="39" t="s">
        <v>2421</v>
      </c>
      <c r="F1137" s="39">
        <v>1510</v>
      </c>
      <c r="G1137" s="39">
        <v>597</v>
      </c>
      <c r="H1137" s="39">
        <v>173</v>
      </c>
      <c r="I1137" s="39" t="s">
        <v>257</v>
      </c>
      <c r="J1137" s="39">
        <v>299</v>
      </c>
      <c r="K1137" s="39" t="s">
        <v>257</v>
      </c>
      <c r="L1137" s="39" t="s">
        <v>257</v>
      </c>
      <c r="M1137" s="39" t="s">
        <v>257</v>
      </c>
      <c r="N1137" s="39" t="s">
        <v>257</v>
      </c>
      <c r="O1137" s="39" t="s">
        <v>257</v>
      </c>
      <c r="P1137" s="39">
        <v>27</v>
      </c>
      <c r="Q1137" s="39">
        <v>16</v>
      </c>
      <c r="R1137" s="39">
        <v>73</v>
      </c>
      <c r="S1137" s="39">
        <v>59</v>
      </c>
      <c r="T1137" s="39">
        <v>32</v>
      </c>
      <c r="U1137" s="39">
        <v>42</v>
      </c>
      <c r="V1137" s="39">
        <v>48</v>
      </c>
      <c r="W1137" s="39">
        <v>53</v>
      </c>
      <c r="X1137" s="39">
        <v>67</v>
      </c>
      <c r="Y1137" s="39">
        <v>24</v>
      </c>
      <c r="Z1137" s="39">
        <v>0</v>
      </c>
    </row>
    <row r="1138" spans="1:26">
      <c r="A1138" s="40">
        <v>41791</v>
      </c>
      <c r="B1138" s="39" t="s">
        <v>2343</v>
      </c>
      <c r="C1138" s="39" t="s">
        <v>2407</v>
      </c>
      <c r="D1138" s="39" t="s">
        <v>2403</v>
      </c>
      <c r="E1138" s="39" t="s">
        <v>2422</v>
      </c>
      <c r="F1138" s="39">
        <v>1548</v>
      </c>
      <c r="G1138" s="39">
        <v>587</v>
      </c>
      <c r="H1138" s="39">
        <v>144</v>
      </c>
      <c r="I1138" s="39" t="s">
        <v>257</v>
      </c>
      <c r="J1138" s="39">
        <v>314</v>
      </c>
      <c r="K1138" s="39" t="s">
        <v>257</v>
      </c>
      <c r="L1138" s="39" t="s">
        <v>257</v>
      </c>
      <c r="M1138" s="39" t="s">
        <v>257</v>
      </c>
      <c r="N1138" s="39" t="s">
        <v>257</v>
      </c>
      <c r="O1138" s="39" t="s">
        <v>257</v>
      </c>
      <c r="P1138" s="39">
        <v>37</v>
      </c>
      <c r="Q1138" s="39">
        <v>17</v>
      </c>
      <c r="R1138" s="39">
        <v>79</v>
      </c>
      <c r="S1138" s="39">
        <v>89</v>
      </c>
      <c r="T1138" s="39">
        <v>59</v>
      </c>
      <c r="U1138" s="39">
        <v>53</v>
      </c>
      <c r="V1138" s="39">
        <v>14</v>
      </c>
      <c r="W1138" s="39">
        <v>39</v>
      </c>
      <c r="X1138" s="39">
        <v>91</v>
      </c>
      <c r="Y1138" s="39">
        <v>25</v>
      </c>
      <c r="Z1138" s="39">
        <v>0</v>
      </c>
    </row>
    <row r="1139" spans="1:26" ht="14.25" customHeight="1">
      <c r="A1139" s="40">
        <v>41791</v>
      </c>
      <c r="B1139" s="39" t="s">
        <v>2343</v>
      </c>
      <c r="C1139" s="39" t="s">
        <v>2408</v>
      </c>
      <c r="D1139" s="39" t="s">
        <v>2403</v>
      </c>
      <c r="E1139" s="39" t="s">
        <v>1550</v>
      </c>
      <c r="F1139" s="39">
        <v>122</v>
      </c>
      <c r="G1139" s="39">
        <v>61</v>
      </c>
      <c r="H1139" s="39">
        <v>11</v>
      </c>
      <c r="I1139" s="39" t="s">
        <v>257</v>
      </c>
      <c r="J1139" s="39">
        <v>14</v>
      </c>
      <c r="K1139" s="39" t="s">
        <v>257</v>
      </c>
      <c r="L1139" s="39" t="s">
        <v>257</v>
      </c>
      <c r="M1139" s="39" t="s">
        <v>257</v>
      </c>
      <c r="N1139" s="39" t="s">
        <v>257</v>
      </c>
      <c r="O1139" s="39" t="s">
        <v>257</v>
      </c>
      <c r="P1139" s="39">
        <v>3</v>
      </c>
      <c r="Q1139" s="39">
        <v>3</v>
      </c>
      <c r="R1139" s="39">
        <v>5</v>
      </c>
      <c r="S1139" s="39">
        <v>4</v>
      </c>
      <c r="T1139" s="39">
        <v>5</v>
      </c>
      <c r="U1139" s="39">
        <v>1</v>
      </c>
      <c r="V1139" s="39">
        <v>5</v>
      </c>
      <c r="W1139" s="39">
        <v>5</v>
      </c>
      <c r="X1139" s="39">
        <v>3</v>
      </c>
      <c r="Y1139" s="39">
        <v>2</v>
      </c>
      <c r="Z1139" s="39">
        <v>0</v>
      </c>
    </row>
    <row r="1140" spans="1:26" ht="14.25" customHeight="1">
      <c r="A1140" s="40">
        <v>41791</v>
      </c>
      <c r="B1140" s="39" t="s">
        <v>2343</v>
      </c>
      <c r="C1140" s="39" t="s">
        <v>2408</v>
      </c>
      <c r="D1140" s="39" t="s">
        <v>2403</v>
      </c>
      <c r="E1140" s="39" t="s">
        <v>2420</v>
      </c>
      <c r="F1140" s="39">
        <v>412</v>
      </c>
      <c r="G1140" s="39">
        <v>127</v>
      </c>
      <c r="H1140" s="39">
        <v>24</v>
      </c>
      <c r="I1140" s="39" t="s">
        <v>257</v>
      </c>
      <c r="J1140" s="39">
        <v>42</v>
      </c>
      <c r="K1140" s="39" t="s">
        <v>257</v>
      </c>
      <c r="L1140" s="39" t="s">
        <v>257</v>
      </c>
      <c r="M1140" s="39" t="s">
        <v>257</v>
      </c>
      <c r="N1140" s="39" t="s">
        <v>257</v>
      </c>
      <c r="O1140" s="39" t="s">
        <v>257</v>
      </c>
      <c r="P1140" s="39">
        <v>6</v>
      </c>
      <c r="Q1140" s="39">
        <v>6</v>
      </c>
      <c r="R1140" s="39">
        <v>9</v>
      </c>
      <c r="S1140" s="39">
        <v>58</v>
      </c>
      <c r="T1140" s="39">
        <v>45</v>
      </c>
      <c r="U1140" s="39">
        <v>2</v>
      </c>
      <c r="V1140" s="39">
        <v>15</v>
      </c>
      <c r="W1140" s="39">
        <v>37</v>
      </c>
      <c r="X1140" s="39">
        <v>3</v>
      </c>
      <c r="Y1140" s="39">
        <v>38</v>
      </c>
      <c r="Z1140" s="39">
        <v>0</v>
      </c>
    </row>
    <row r="1141" spans="1:26" ht="14.25" customHeight="1">
      <c r="A1141" s="40">
        <v>41791</v>
      </c>
      <c r="B1141" s="39" t="s">
        <v>2343</v>
      </c>
      <c r="C1141" s="39" t="s">
        <v>2408</v>
      </c>
      <c r="D1141" s="39" t="s">
        <v>2403</v>
      </c>
      <c r="E1141" s="39" t="s">
        <v>2421</v>
      </c>
      <c r="F1141" s="39">
        <v>215</v>
      </c>
      <c r="G1141" s="39">
        <v>66</v>
      </c>
      <c r="H1141" s="39">
        <v>15</v>
      </c>
      <c r="I1141" s="39" t="s">
        <v>257</v>
      </c>
      <c r="J1141" s="39">
        <v>24</v>
      </c>
      <c r="K1141" s="39" t="s">
        <v>257</v>
      </c>
      <c r="L1141" s="39" t="s">
        <v>257</v>
      </c>
      <c r="M1141" s="39" t="s">
        <v>257</v>
      </c>
      <c r="N1141" s="39" t="s">
        <v>257</v>
      </c>
      <c r="O1141" s="39" t="s">
        <v>257</v>
      </c>
      <c r="P1141" s="39">
        <v>4</v>
      </c>
      <c r="Q1141" s="39">
        <v>3</v>
      </c>
      <c r="R1141" s="39">
        <v>5</v>
      </c>
      <c r="S1141" s="39">
        <v>20</v>
      </c>
      <c r="T1141" s="39">
        <v>15</v>
      </c>
      <c r="U1141" s="39">
        <v>1</v>
      </c>
      <c r="V1141" s="39">
        <v>7</v>
      </c>
      <c r="W1141" s="39">
        <v>36</v>
      </c>
      <c r="X1141" s="39">
        <v>2</v>
      </c>
      <c r="Y1141" s="39">
        <v>17</v>
      </c>
      <c r="Z1141" s="39">
        <v>0</v>
      </c>
    </row>
    <row r="1142" spans="1:26" ht="14.25" customHeight="1">
      <c r="A1142" s="40">
        <v>41791</v>
      </c>
      <c r="B1142" s="39" t="s">
        <v>2343</v>
      </c>
      <c r="C1142" s="39" t="s">
        <v>2408</v>
      </c>
      <c r="D1142" s="39" t="s">
        <v>2403</v>
      </c>
      <c r="E1142" s="39" t="s">
        <v>2422</v>
      </c>
      <c r="F1142" s="39">
        <v>197</v>
      </c>
      <c r="G1142" s="39">
        <v>61</v>
      </c>
      <c r="H1142" s="39">
        <v>9</v>
      </c>
      <c r="I1142" s="39" t="s">
        <v>257</v>
      </c>
      <c r="J1142" s="39">
        <v>18</v>
      </c>
      <c r="K1142" s="39" t="s">
        <v>257</v>
      </c>
      <c r="L1142" s="39" t="s">
        <v>257</v>
      </c>
      <c r="M1142" s="39" t="s">
        <v>257</v>
      </c>
      <c r="N1142" s="39" t="s">
        <v>257</v>
      </c>
      <c r="O1142" s="39" t="s">
        <v>257</v>
      </c>
      <c r="P1142" s="39">
        <v>2</v>
      </c>
      <c r="Q1142" s="39">
        <v>3</v>
      </c>
      <c r="R1142" s="39">
        <v>4</v>
      </c>
      <c r="S1142" s="39">
        <v>38</v>
      </c>
      <c r="T1142" s="39">
        <v>30</v>
      </c>
      <c r="U1142" s="39">
        <v>1</v>
      </c>
      <c r="V1142" s="39">
        <v>8</v>
      </c>
      <c r="W1142" s="39">
        <v>1</v>
      </c>
      <c r="X1142" s="39">
        <v>1</v>
      </c>
      <c r="Y1142" s="39">
        <v>21</v>
      </c>
      <c r="Z1142" s="39">
        <v>0</v>
      </c>
    </row>
    <row r="1143" spans="1:26" ht="14.25" customHeight="1">
      <c r="A1143" s="40">
        <v>41791</v>
      </c>
      <c r="B1143" s="39" t="s">
        <v>2343</v>
      </c>
      <c r="C1143" s="39" t="s">
        <v>2409</v>
      </c>
      <c r="D1143" s="39" t="s">
        <v>2403</v>
      </c>
      <c r="E1143" s="39" t="s">
        <v>1550</v>
      </c>
      <c r="F1143" s="39">
        <v>238</v>
      </c>
      <c r="G1143" s="39">
        <v>78</v>
      </c>
      <c r="H1143" s="39">
        <v>32</v>
      </c>
      <c r="I1143" s="39" t="s">
        <v>257</v>
      </c>
      <c r="J1143" s="39">
        <v>61</v>
      </c>
      <c r="K1143" s="39" t="s">
        <v>257</v>
      </c>
      <c r="L1143" s="39" t="s">
        <v>257</v>
      </c>
      <c r="M1143" s="39" t="s">
        <v>257</v>
      </c>
      <c r="N1143" s="39" t="s">
        <v>257</v>
      </c>
      <c r="O1143" s="39" t="s">
        <v>257</v>
      </c>
      <c r="P1143" s="39">
        <v>6</v>
      </c>
      <c r="Q1143" s="39">
        <v>3</v>
      </c>
      <c r="R1143" s="39">
        <v>10</v>
      </c>
      <c r="S1143" s="39">
        <v>8</v>
      </c>
      <c r="T1143" s="39">
        <v>8</v>
      </c>
      <c r="U1143" s="39">
        <v>7</v>
      </c>
      <c r="V1143" s="39">
        <v>8</v>
      </c>
      <c r="W1143" s="39">
        <v>2</v>
      </c>
      <c r="X1143" s="39">
        <v>12</v>
      </c>
      <c r="Y1143" s="39">
        <v>3</v>
      </c>
      <c r="Z1143" s="39">
        <v>0</v>
      </c>
    </row>
    <row r="1144" spans="1:26" ht="14.25" customHeight="1">
      <c r="A1144" s="40">
        <v>41791</v>
      </c>
      <c r="B1144" s="39" t="s">
        <v>2343</v>
      </c>
      <c r="C1144" s="39" t="s">
        <v>2409</v>
      </c>
      <c r="D1144" s="39" t="s">
        <v>2403</v>
      </c>
      <c r="E1144" s="39" t="s">
        <v>2420</v>
      </c>
      <c r="F1144" s="39">
        <v>2646</v>
      </c>
      <c r="G1144" s="39">
        <v>1057</v>
      </c>
      <c r="H1144" s="39">
        <v>293</v>
      </c>
      <c r="I1144" s="39" t="s">
        <v>257</v>
      </c>
      <c r="J1144" s="39">
        <v>571</v>
      </c>
      <c r="K1144" s="39" t="s">
        <v>257</v>
      </c>
      <c r="L1144" s="39" t="s">
        <v>257</v>
      </c>
      <c r="M1144" s="39" t="s">
        <v>257</v>
      </c>
      <c r="N1144" s="39" t="s">
        <v>257</v>
      </c>
      <c r="O1144" s="39" t="s">
        <v>257</v>
      </c>
      <c r="P1144" s="39">
        <v>58</v>
      </c>
      <c r="Q1144" s="39">
        <v>27</v>
      </c>
      <c r="R1144" s="39">
        <v>143</v>
      </c>
      <c r="S1144" s="39">
        <v>90</v>
      </c>
      <c r="T1144" s="39">
        <v>46</v>
      </c>
      <c r="U1144" s="39">
        <v>93</v>
      </c>
      <c r="V1144" s="39">
        <v>47</v>
      </c>
      <c r="W1144" s="39">
        <v>55</v>
      </c>
      <c r="X1144" s="39">
        <v>155</v>
      </c>
      <c r="Y1144" s="39">
        <v>11</v>
      </c>
      <c r="Z1144" s="39">
        <v>0</v>
      </c>
    </row>
    <row r="1145" spans="1:26" ht="14.25" customHeight="1">
      <c r="A1145" s="40">
        <v>41791</v>
      </c>
      <c r="B1145" s="39" t="s">
        <v>2343</v>
      </c>
      <c r="C1145" s="39" t="s">
        <v>2409</v>
      </c>
      <c r="D1145" s="39" t="s">
        <v>2403</v>
      </c>
      <c r="E1145" s="39" t="s">
        <v>2421</v>
      </c>
      <c r="F1145" s="39">
        <v>1295</v>
      </c>
      <c r="G1145" s="39">
        <v>531</v>
      </c>
      <c r="H1145" s="39">
        <v>158</v>
      </c>
      <c r="I1145" s="39" t="s">
        <v>257</v>
      </c>
      <c r="J1145" s="39">
        <v>275</v>
      </c>
      <c r="K1145" s="39" t="s">
        <v>257</v>
      </c>
      <c r="L1145" s="39" t="s">
        <v>257</v>
      </c>
      <c r="M1145" s="39" t="s">
        <v>257</v>
      </c>
      <c r="N1145" s="39" t="s">
        <v>257</v>
      </c>
      <c r="O1145" s="39" t="s">
        <v>257</v>
      </c>
      <c r="P1145" s="39">
        <v>23</v>
      </c>
      <c r="Q1145" s="39">
        <v>13</v>
      </c>
      <c r="R1145" s="39">
        <v>68</v>
      </c>
      <c r="S1145" s="39">
        <v>39</v>
      </c>
      <c r="T1145" s="39">
        <v>17</v>
      </c>
      <c r="U1145" s="39">
        <v>41</v>
      </c>
      <c r="V1145" s="39">
        <v>41</v>
      </c>
      <c r="W1145" s="39">
        <v>17</v>
      </c>
      <c r="X1145" s="39">
        <v>65</v>
      </c>
      <c r="Y1145" s="39">
        <v>7</v>
      </c>
      <c r="Z1145" s="39">
        <v>0</v>
      </c>
    </row>
    <row r="1146" spans="1:26" ht="14.25" customHeight="1">
      <c r="A1146" s="40">
        <v>41791</v>
      </c>
      <c r="B1146" s="39" t="s">
        <v>2343</v>
      </c>
      <c r="C1146" s="39" t="s">
        <v>2409</v>
      </c>
      <c r="D1146" s="39" t="s">
        <v>2403</v>
      </c>
      <c r="E1146" s="39" t="s">
        <v>2422</v>
      </c>
      <c r="F1146" s="39">
        <v>1351</v>
      </c>
      <c r="G1146" s="39">
        <v>526</v>
      </c>
      <c r="H1146" s="39">
        <v>135</v>
      </c>
      <c r="I1146" s="39" t="s">
        <v>257</v>
      </c>
      <c r="J1146" s="39">
        <v>296</v>
      </c>
      <c r="K1146" s="39" t="s">
        <v>257</v>
      </c>
      <c r="L1146" s="39" t="s">
        <v>257</v>
      </c>
      <c r="M1146" s="39" t="s">
        <v>257</v>
      </c>
      <c r="N1146" s="39" t="s">
        <v>257</v>
      </c>
      <c r="O1146" s="39" t="s">
        <v>257</v>
      </c>
      <c r="P1146" s="39">
        <v>35</v>
      </c>
      <c r="Q1146" s="39">
        <v>14</v>
      </c>
      <c r="R1146" s="39">
        <v>75</v>
      </c>
      <c r="S1146" s="39">
        <v>51</v>
      </c>
      <c r="T1146" s="39">
        <v>29</v>
      </c>
      <c r="U1146" s="39">
        <v>52</v>
      </c>
      <c r="V1146" s="39">
        <v>6</v>
      </c>
      <c r="W1146" s="39">
        <v>38</v>
      </c>
      <c r="X1146" s="39">
        <v>90</v>
      </c>
      <c r="Y1146" s="39">
        <v>4</v>
      </c>
      <c r="Z1146" s="39">
        <v>0</v>
      </c>
    </row>
    <row r="1147" spans="1:26" ht="14.25" customHeight="1">
      <c r="A1147" s="40">
        <v>41791</v>
      </c>
      <c r="B1147" s="39" t="s">
        <v>2343</v>
      </c>
      <c r="C1147" s="39" t="s">
        <v>2409</v>
      </c>
      <c r="D1147" s="39" t="s">
        <v>2410</v>
      </c>
      <c r="E1147" s="39" t="s">
        <v>1550</v>
      </c>
      <c r="F1147" s="39">
        <v>234</v>
      </c>
      <c r="G1147" s="39">
        <v>76</v>
      </c>
      <c r="H1147" s="39">
        <v>32</v>
      </c>
      <c r="I1147" s="39" t="s">
        <v>257</v>
      </c>
      <c r="J1147" s="39">
        <v>61</v>
      </c>
      <c r="K1147" s="39" t="s">
        <v>257</v>
      </c>
      <c r="L1147" s="39" t="s">
        <v>257</v>
      </c>
      <c r="M1147" s="39" t="s">
        <v>257</v>
      </c>
      <c r="N1147" s="39" t="s">
        <v>257</v>
      </c>
      <c r="O1147" s="39" t="s">
        <v>257</v>
      </c>
      <c r="P1147" s="39">
        <v>4</v>
      </c>
      <c r="Q1147" s="39">
        <v>3</v>
      </c>
      <c r="R1147" s="39">
        <v>10</v>
      </c>
      <c r="S1147" s="39">
        <v>8</v>
      </c>
      <c r="T1147" s="39">
        <v>8</v>
      </c>
      <c r="U1147" s="39">
        <v>7</v>
      </c>
      <c r="V1147" s="39">
        <v>8</v>
      </c>
      <c r="W1147" s="39">
        <v>2</v>
      </c>
      <c r="X1147" s="39">
        <v>12</v>
      </c>
      <c r="Y1147" s="39">
        <v>3</v>
      </c>
      <c r="Z1147" s="39">
        <v>0</v>
      </c>
    </row>
    <row r="1148" spans="1:26" ht="14.25" customHeight="1">
      <c r="A1148" s="40">
        <v>41791</v>
      </c>
      <c r="B1148" s="39" t="s">
        <v>2343</v>
      </c>
      <c r="C1148" s="39" t="s">
        <v>2409</v>
      </c>
      <c r="D1148" s="39" t="s">
        <v>2410</v>
      </c>
      <c r="E1148" s="39" t="s">
        <v>2420</v>
      </c>
      <c r="F1148" s="39">
        <v>2553</v>
      </c>
      <c r="G1148" s="39">
        <v>997</v>
      </c>
      <c r="H1148" s="39">
        <v>293</v>
      </c>
      <c r="I1148" s="39" t="s">
        <v>257</v>
      </c>
      <c r="J1148" s="39">
        <v>571</v>
      </c>
      <c r="K1148" s="39" t="s">
        <v>257</v>
      </c>
      <c r="L1148" s="39" t="s">
        <v>257</v>
      </c>
      <c r="M1148" s="39" t="s">
        <v>257</v>
      </c>
      <c r="N1148" s="39" t="s">
        <v>257</v>
      </c>
      <c r="O1148" s="39" t="s">
        <v>257</v>
      </c>
      <c r="P1148" s="39">
        <v>25</v>
      </c>
      <c r="Q1148" s="39">
        <v>27</v>
      </c>
      <c r="R1148" s="39">
        <v>143</v>
      </c>
      <c r="S1148" s="39">
        <v>90</v>
      </c>
      <c r="T1148" s="39">
        <v>46</v>
      </c>
      <c r="U1148" s="39">
        <v>93</v>
      </c>
      <c r="V1148" s="39">
        <v>47</v>
      </c>
      <c r="W1148" s="39">
        <v>55</v>
      </c>
      <c r="X1148" s="39">
        <v>155</v>
      </c>
      <c r="Y1148" s="39">
        <v>11</v>
      </c>
      <c r="Z1148" s="39">
        <v>0</v>
      </c>
    </row>
    <row r="1149" spans="1:26" ht="14.25" customHeight="1">
      <c r="A1149" s="40">
        <v>41791</v>
      </c>
      <c r="B1149" s="39" t="s">
        <v>2343</v>
      </c>
      <c r="C1149" s="39" t="s">
        <v>2409</v>
      </c>
      <c r="D1149" s="39" t="s">
        <v>2410</v>
      </c>
      <c r="E1149" s="39" t="s">
        <v>2421</v>
      </c>
      <c r="F1149" s="39">
        <v>1278</v>
      </c>
      <c r="G1149" s="39">
        <v>523</v>
      </c>
      <c r="H1149" s="39">
        <v>158</v>
      </c>
      <c r="I1149" s="39" t="s">
        <v>257</v>
      </c>
      <c r="J1149" s="39">
        <v>275</v>
      </c>
      <c r="K1149" s="39" t="s">
        <v>257</v>
      </c>
      <c r="L1149" s="39" t="s">
        <v>257</v>
      </c>
      <c r="M1149" s="39" t="s">
        <v>257</v>
      </c>
      <c r="N1149" s="39" t="s">
        <v>257</v>
      </c>
      <c r="O1149" s="39" t="s">
        <v>257</v>
      </c>
      <c r="P1149" s="39">
        <v>14</v>
      </c>
      <c r="Q1149" s="39">
        <v>13</v>
      </c>
      <c r="R1149" s="39">
        <v>68</v>
      </c>
      <c r="S1149" s="39">
        <v>39</v>
      </c>
      <c r="T1149" s="39">
        <v>17</v>
      </c>
      <c r="U1149" s="39">
        <v>41</v>
      </c>
      <c r="V1149" s="39">
        <v>41</v>
      </c>
      <c r="W1149" s="39">
        <v>17</v>
      </c>
      <c r="X1149" s="39">
        <v>65</v>
      </c>
      <c r="Y1149" s="39">
        <v>7</v>
      </c>
      <c r="Z1149" s="39">
        <v>0</v>
      </c>
    </row>
    <row r="1150" spans="1:26" ht="14.25" customHeight="1">
      <c r="A1150" s="40">
        <v>41791</v>
      </c>
      <c r="B1150" s="39" t="s">
        <v>2343</v>
      </c>
      <c r="C1150" s="39" t="s">
        <v>2409</v>
      </c>
      <c r="D1150" s="39" t="s">
        <v>2410</v>
      </c>
      <c r="E1150" s="39" t="s">
        <v>2422</v>
      </c>
      <c r="F1150" s="39">
        <v>1275</v>
      </c>
      <c r="G1150" s="39">
        <v>474</v>
      </c>
      <c r="H1150" s="39">
        <v>135</v>
      </c>
      <c r="I1150" s="39" t="s">
        <v>257</v>
      </c>
      <c r="J1150" s="39">
        <v>296</v>
      </c>
      <c r="K1150" s="39" t="s">
        <v>257</v>
      </c>
      <c r="L1150" s="39" t="s">
        <v>257</v>
      </c>
      <c r="M1150" s="39" t="s">
        <v>257</v>
      </c>
      <c r="N1150" s="39" t="s">
        <v>257</v>
      </c>
      <c r="O1150" s="39" t="s">
        <v>257</v>
      </c>
      <c r="P1150" s="39">
        <v>11</v>
      </c>
      <c r="Q1150" s="39">
        <v>14</v>
      </c>
      <c r="R1150" s="39">
        <v>75</v>
      </c>
      <c r="S1150" s="39">
        <v>51</v>
      </c>
      <c r="T1150" s="39">
        <v>29</v>
      </c>
      <c r="U1150" s="39">
        <v>52</v>
      </c>
      <c r="V1150" s="39">
        <v>6</v>
      </c>
      <c r="W1150" s="39">
        <v>38</v>
      </c>
      <c r="X1150" s="39">
        <v>90</v>
      </c>
      <c r="Y1150" s="39">
        <v>4</v>
      </c>
      <c r="Z1150" s="39">
        <v>0</v>
      </c>
    </row>
    <row r="1151" spans="1:26" ht="14.25" customHeight="1">
      <c r="A1151" s="40">
        <v>41791</v>
      </c>
      <c r="B1151" s="39" t="s">
        <v>2343</v>
      </c>
      <c r="C1151" s="39" t="s">
        <v>2409</v>
      </c>
      <c r="D1151" s="39" t="s">
        <v>2411</v>
      </c>
      <c r="E1151" s="39" t="s">
        <v>1550</v>
      </c>
      <c r="F1151" s="39">
        <v>4</v>
      </c>
      <c r="G1151" s="39">
        <v>2</v>
      </c>
      <c r="H1151" s="39" t="s">
        <v>257</v>
      </c>
      <c r="I1151" s="39" t="s">
        <v>257</v>
      </c>
      <c r="J1151" s="39" t="s">
        <v>257</v>
      </c>
      <c r="K1151" s="39" t="s">
        <v>257</v>
      </c>
      <c r="L1151" s="39" t="s">
        <v>257</v>
      </c>
      <c r="M1151" s="39" t="s">
        <v>257</v>
      </c>
      <c r="N1151" s="39" t="s">
        <v>257</v>
      </c>
      <c r="O1151" s="39" t="s">
        <v>257</v>
      </c>
      <c r="P1151" s="39">
        <v>2</v>
      </c>
      <c r="Q1151" s="39" t="s">
        <v>257</v>
      </c>
      <c r="R1151" s="39" t="s">
        <v>257</v>
      </c>
      <c r="S1151" s="39" t="s">
        <v>257</v>
      </c>
      <c r="T1151" s="39" t="s">
        <v>257</v>
      </c>
      <c r="U1151" s="39" t="s">
        <v>257</v>
      </c>
      <c r="V1151" s="39" t="s">
        <v>257</v>
      </c>
      <c r="W1151" s="39" t="s">
        <v>257</v>
      </c>
      <c r="X1151" s="39" t="s">
        <v>257</v>
      </c>
      <c r="Y1151" s="39" t="s">
        <v>257</v>
      </c>
      <c r="Z1151" s="39">
        <v>0</v>
      </c>
    </row>
    <row r="1152" spans="1:26" ht="14.25" customHeight="1">
      <c r="A1152" s="40">
        <v>41791</v>
      </c>
      <c r="B1152" s="39" t="s">
        <v>2343</v>
      </c>
      <c r="C1152" s="39" t="s">
        <v>2409</v>
      </c>
      <c r="D1152" s="39" t="s">
        <v>2411</v>
      </c>
      <c r="E1152" s="39" t="s">
        <v>2420</v>
      </c>
      <c r="F1152" s="39">
        <v>93</v>
      </c>
      <c r="G1152" s="39">
        <v>60</v>
      </c>
      <c r="H1152" s="39" t="s">
        <v>257</v>
      </c>
      <c r="I1152" s="39" t="s">
        <v>257</v>
      </c>
      <c r="J1152" s="39" t="s">
        <v>257</v>
      </c>
      <c r="K1152" s="39" t="s">
        <v>257</v>
      </c>
      <c r="L1152" s="39" t="s">
        <v>257</v>
      </c>
      <c r="M1152" s="39" t="s">
        <v>257</v>
      </c>
      <c r="N1152" s="39" t="s">
        <v>257</v>
      </c>
      <c r="O1152" s="39" t="s">
        <v>257</v>
      </c>
      <c r="P1152" s="39">
        <v>33</v>
      </c>
      <c r="Q1152" s="39" t="s">
        <v>257</v>
      </c>
      <c r="R1152" s="39" t="s">
        <v>257</v>
      </c>
      <c r="S1152" s="39" t="s">
        <v>257</v>
      </c>
      <c r="T1152" s="39" t="s">
        <v>257</v>
      </c>
      <c r="U1152" s="39" t="s">
        <v>257</v>
      </c>
      <c r="V1152" s="39" t="s">
        <v>257</v>
      </c>
      <c r="W1152" s="39" t="s">
        <v>257</v>
      </c>
      <c r="X1152" s="39" t="s">
        <v>257</v>
      </c>
      <c r="Y1152" s="39" t="s">
        <v>257</v>
      </c>
      <c r="Z1152" s="39">
        <v>0</v>
      </c>
    </row>
    <row r="1153" spans="1:26" ht="14.25" customHeight="1">
      <c r="A1153" s="40">
        <v>41791</v>
      </c>
      <c r="B1153" s="39" t="s">
        <v>2343</v>
      </c>
      <c r="C1153" s="39" t="s">
        <v>2409</v>
      </c>
      <c r="D1153" s="39" t="s">
        <v>2411</v>
      </c>
      <c r="E1153" s="39" t="s">
        <v>2421</v>
      </c>
      <c r="F1153" s="39">
        <v>17</v>
      </c>
      <c r="G1153" s="39">
        <v>8</v>
      </c>
      <c r="H1153" s="39" t="s">
        <v>257</v>
      </c>
      <c r="I1153" s="39" t="s">
        <v>257</v>
      </c>
      <c r="J1153" s="39" t="s">
        <v>257</v>
      </c>
      <c r="K1153" s="39" t="s">
        <v>257</v>
      </c>
      <c r="L1153" s="39" t="s">
        <v>257</v>
      </c>
      <c r="M1153" s="39" t="s">
        <v>257</v>
      </c>
      <c r="N1153" s="39" t="s">
        <v>257</v>
      </c>
      <c r="O1153" s="39" t="s">
        <v>257</v>
      </c>
      <c r="P1153" s="39">
        <v>9</v>
      </c>
      <c r="Q1153" s="39" t="s">
        <v>257</v>
      </c>
      <c r="R1153" s="39" t="s">
        <v>257</v>
      </c>
      <c r="S1153" s="39" t="s">
        <v>257</v>
      </c>
      <c r="T1153" s="39" t="s">
        <v>257</v>
      </c>
      <c r="U1153" s="39" t="s">
        <v>257</v>
      </c>
      <c r="V1153" s="39" t="s">
        <v>257</v>
      </c>
      <c r="W1153" s="39" t="s">
        <v>257</v>
      </c>
      <c r="X1153" s="39" t="s">
        <v>257</v>
      </c>
      <c r="Y1153" s="39" t="s">
        <v>257</v>
      </c>
      <c r="Z1153" s="39">
        <v>0</v>
      </c>
    </row>
    <row r="1154" spans="1:26" ht="14.25" customHeight="1">
      <c r="A1154" s="40">
        <v>41791</v>
      </c>
      <c r="B1154" s="39" t="s">
        <v>2343</v>
      </c>
      <c r="C1154" s="39" t="s">
        <v>2409</v>
      </c>
      <c r="D1154" s="39" t="s">
        <v>2411</v>
      </c>
      <c r="E1154" s="39" t="s">
        <v>2422</v>
      </c>
      <c r="F1154" s="39">
        <v>76</v>
      </c>
      <c r="G1154" s="39">
        <v>52</v>
      </c>
      <c r="H1154" s="39" t="s">
        <v>257</v>
      </c>
      <c r="I1154" s="39" t="s">
        <v>257</v>
      </c>
      <c r="J1154" s="39" t="s">
        <v>257</v>
      </c>
      <c r="K1154" s="39" t="s">
        <v>257</v>
      </c>
      <c r="L1154" s="39" t="s">
        <v>257</v>
      </c>
      <c r="M1154" s="39" t="s">
        <v>257</v>
      </c>
      <c r="N1154" s="39" t="s">
        <v>257</v>
      </c>
      <c r="O1154" s="39" t="s">
        <v>257</v>
      </c>
      <c r="P1154" s="39">
        <v>24</v>
      </c>
      <c r="Q1154" s="39" t="s">
        <v>257</v>
      </c>
      <c r="R1154" s="39" t="s">
        <v>257</v>
      </c>
      <c r="S1154" s="39" t="s">
        <v>257</v>
      </c>
      <c r="T1154" s="39" t="s">
        <v>257</v>
      </c>
      <c r="U1154" s="39" t="s">
        <v>257</v>
      </c>
      <c r="V1154" s="39" t="s">
        <v>257</v>
      </c>
      <c r="W1154" s="39" t="s">
        <v>257</v>
      </c>
      <c r="X1154" s="39" t="s">
        <v>257</v>
      </c>
      <c r="Y1154" s="39" t="s">
        <v>257</v>
      </c>
      <c r="Z1154" s="39">
        <v>0</v>
      </c>
    </row>
    <row r="1155" spans="1:26" ht="14.25" customHeight="1">
      <c r="A1155" s="40">
        <v>41791</v>
      </c>
      <c r="B1155" s="39" t="s">
        <v>2343</v>
      </c>
      <c r="C1155" s="39" t="s">
        <v>1523</v>
      </c>
      <c r="D1155" s="39" t="s">
        <v>2403</v>
      </c>
      <c r="E1155" s="39" t="s">
        <v>1550</v>
      </c>
      <c r="F1155" s="39" t="s">
        <v>257</v>
      </c>
      <c r="G1155" s="39" t="s">
        <v>257</v>
      </c>
      <c r="H1155" s="39" t="s">
        <v>257</v>
      </c>
      <c r="I1155" s="39" t="s">
        <v>257</v>
      </c>
      <c r="J1155" s="39" t="s">
        <v>257</v>
      </c>
      <c r="K1155" s="39" t="s">
        <v>257</v>
      </c>
      <c r="L1155" s="39" t="s">
        <v>257</v>
      </c>
      <c r="M1155" s="39" t="s">
        <v>257</v>
      </c>
      <c r="N1155" s="39" t="s">
        <v>257</v>
      </c>
      <c r="O1155" s="39" t="s">
        <v>257</v>
      </c>
      <c r="P1155" s="39" t="s">
        <v>257</v>
      </c>
      <c r="Q1155" s="39" t="s">
        <v>257</v>
      </c>
      <c r="R1155" s="39" t="s">
        <v>257</v>
      </c>
      <c r="S1155" s="39" t="s">
        <v>257</v>
      </c>
      <c r="T1155" s="39" t="s">
        <v>257</v>
      </c>
      <c r="U1155" s="39" t="s">
        <v>257</v>
      </c>
      <c r="V1155" s="39" t="s">
        <v>257</v>
      </c>
      <c r="W1155" s="39" t="s">
        <v>257</v>
      </c>
      <c r="X1155" s="39" t="s">
        <v>257</v>
      </c>
      <c r="Y1155" s="39" t="s">
        <v>257</v>
      </c>
      <c r="Z1155" s="39">
        <v>0</v>
      </c>
    </row>
    <row r="1156" spans="1:26" ht="14.25" customHeight="1">
      <c r="A1156" s="40">
        <v>41791</v>
      </c>
      <c r="B1156" s="39" t="s">
        <v>2343</v>
      </c>
      <c r="C1156" s="39" t="s">
        <v>1523</v>
      </c>
      <c r="D1156" s="39" t="s">
        <v>2403</v>
      </c>
      <c r="E1156" s="39" t="s">
        <v>2420</v>
      </c>
      <c r="F1156" s="39" t="s">
        <v>257</v>
      </c>
      <c r="G1156" s="39" t="s">
        <v>257</v>
      </c>
      <c r="H1156" s="39" t="s">
        <v>257</v>
      </c>
      <c r="I1156" s="39" t="s">
        <v>257</v>
      </c>
      <c r="J1156" s="39" t="s">
        <v>257</v>
      </c>
      <c r="K1156" s="39" t="s">
        <v>257</v>
      </c>
      <c r="L1156" s="39" t="s">
        <v>257</v>
      </c>
      <c r="M1156" s="39" t="s">
        <v>257</v>
      </c>
      <c r="N1156" s="39" t="s">
        <v>257</v>
      </c>
      <c r="O1156" s="39" t="s">
        <v>257</v>
      </c>
      <c r="P1156" s="39" t="s">
        <v>257</v>
      </c>
      <c r="Q1156" s="39" t="s">
        <v>257</v>
      </c>
      <c r="R1156" s="39" t="s">
        <v>257</v>
      </c>
      <c r="S1156" s="39" t="s">
        <v>257</v>
      </c>
      <c r="T1156" s="39" t="s">
        <v>257</v>
      </c>
      <c r="U1156" s="39" t="s">
        <v>257</v>
      </c>
      <c r="V1156" s="39" t="s">
        <v>257</v>
      </c>
      <c r="W1156" s="39" t="s">
        <v>257</v>
      </c>
      <c r="X1156" s="39" t="s">
        <v>257</v>
      </c>
      <c r="Y1156" s="39" t="s">
        <v>257</v>
      </c>
      <c r="Z1156" s="39">
        <v>0</v>
      </c>
    </row>
    <row r="1157" spans="1:26" ht="14.25" customHeight="1">
      <c r="A1157" s="40">
        <v>41791</v>
      </c>
      <c r="B1157" s="39" t="s">
        <v>2343</v>
      </c>
      <c r="C1157" s="39" t="s">
        <v>1523</v>
      </c>
      <c r="D1157" s="39" t="s">
        <v>2403</v>
      </c>
      <c r="E1157" s="39" t="s">
        <v>2421</v>
      </c>
      <c r="F1157" s="39" t="s">
        <v>257</v>
      </c>
      <c r="G1157" s="39" t="s">
        <v>257</v>
      </c>
      <c r="H1157" s="39" t="s">
        <v>257</v>
      </c>
      <c r="I1157" s="39" t="s">
        <v>257</v>
      </c>
      <c r="J1157" s="39" t="s">
        <v>257</v>
      </c>
      <c r="K1157" s="39" t="s">
        <v>257</v>
      </c>
      <c r="L1157" s="39" t="s">
        <v>257</v>
      </c>
      <c r="M1157" s="39" t="s">
        <v>257</v>
      </c>
      <c r="N1157" s="39" t="s">
        <v>257</v>
      </c>
      <c r="O1157" s="39" t="s">
        <v>257</v>
      </c>
      <c r="P1157" s="39" t="s">
        <v>257</v>
      </c>
      <c r="Q1157" s="39" t="s">
        <v>257</v>
      </c>
      <c r="R1157" s="39" t="s">
        <v>257</v>
      </c>
      <c r="S1157" s="39" t="s">
        <v>257</v>
      </c>
      <c r="T1157" s="39" t="s">
        <v>257</v>
      </c>
      <c r="U1157" s="39" t="s">
        <v>257</v>
      </c>
      <c r="V1157" s="39" t="s">
        <v>257</v>
      </c>
      <c r="W1157" s="39" t="s">
        <v>257</v>
      </c>
      <c r="X1157" s="39" t="s">
        <v>257</v>
      </c>
      <c r="Y1157" s="39" t="s">
        <v>257</v>
      </c>
      <c r="Z1157" s="39">
        <v>0</v>
      </c>
    </row>
    <row r="1158" spans="1:26" ht="14.25" customHeight="1">
      <c r="A1158" s="40">
        <v>41791</v>
      </c>
      <c r="B1158" s="39" t="s">
        <v>2343</v>
      </c>
      <c r="C1158" s="39" t="s">
        <v>1523</v>
      </c>
      <c r="D1158" s="39" t="s">
        <v>2403</v>
      </c>
      <c r="E1158" s="39" t="s">
        <v>2422</v>
      </c>
      <c r="F1158" s="39" t="s">
        <v>257</v>
      </c>
      <c r="G1158" s="39" t="s">
        <v>257</v>
      </c>
      <c r="H1158" s="39" t="s">
        <v>257</v>
      </c>
      <c r="I1158" s="39" t="s">
        <v>257</v>
      </c>
      <c r="J1158" s="39" t="s">
        <v>257</v>
      </c>
      <c r="K1158" s="39" t="s">
        <v>257</v>
      </c>
      <c r="L1158" s="39" t="s">
        <v>257</v>
      </c>
      <c r="M1158" s="39" t="s">
        <v>257</v>
      </c>
      <c r="N1158" s="39" t="s">
        <v>257</v>
      </c>
      <c r="O1158" s="39" t="s">
        <v>257</v>
      </c>
      <c r="P1158" s="39" t="s">
        <v>257</v>
      </c>
      <c r="Q1158" s="39" t="s">
        <v>257</v>
      </c>
      <c r="R1158" s="39" t="s">
        <v>257</v>
      </c>
      <c r="S1158" s="39" t="s">
        <v>257</v>
      </c>
      <c r="T1158" s="39" t="s">
        <v>257</v>
      </c>
      <c r="U1158" s="39" t="s">
        <v>257</v>
      </c>
      <c r="V1158" s="39" t="s">
        <v>257</v>
      </c>
      <c r="W1158" s="39" t="s">
        <v>257</v>
      </c>
      <c r="X1158" s="39" t="s">
        <v>257</v>
      </c>
      <c r="Y1158" s="39" t="s">
        <v>257</v>
      </c>
      <c r="Z1158" s="39">
        <v>0</v>
      </c>
    </row>
    <row r="1159" spans="1:26">
      <c r="A1159" s="40">
        <v>41791</v>
      </c>
      <c r="B1159" s="39" t="s">
        <v>2345</v>
      </c>
      <c r="C1159" s="39" t="s">
        <v>2407</v>
      </c>
      <c r="D1159" s="39" t="s">
        <v>2403</v>
      </c>
      <c r="E1159" s="39" t="s">
        <v>1550</v>
      </c>
      <c r="F1159" s="39">
        <v>7</v>
      </c>
      <c r="G1159" s="39">
        <v>2</v>
      </c>
      <c r="H1159" s="39">
        <v>3</v>
      </c>
      <c r="I1159" s="39" t="s">
        <v>257</v>
      </c>
      <c r="J1159" s="39">
        <v>1</v>
      </c>
      <c r="K1159" s="39" t="s">
        <v>257</v>
      </c>
      <c r="L1159" s="39" t="s">
        <v>257</v>
      </c>
      <c r="M1159" s="39" t="s">
        <v>257</v>
      </c>
      <c r="N1159" s="39" t="s">
        <v>257</v>
      </c>
      <c r="O1159" s="39" t="s">
        <v>257</v>
      </c>
      <c r="P1159" s="39" t="s">
        <v>257</v>
      </c>
      <c r="Q1159" s="39" t="s">
        <v>257</v>
      </c>
      <c r="R1159" s="39" t="s">
        <v>257</v>
      </c>
      <c r="S1159" s="39">
        <v>1</v>
      </c>
      <c r="T1159" s="39" t="s">
        <v>257</v>
      </c>
      <c r="U1159" s="39" t="s">
        <v>257</v>
      </c>
      <c r="V1159" s="39" t="s">
        <v>257</v>
      </c>
      <c r="W1159" s="39" t="s">
        <v>257</v>
      </c>
      <c r="X1159" s="39" t="s">
        <v>257</v>
      </c>
      <c r="Y1159" s="39" t="s">
        <v>257</v>
      </c>
      <c r="Z1159" s="39">
        <v>0</v>
      </c>
    </row>
    <row r="1160" spans="1:26">
      <c r="A1160" s="40">
        <v>41791</v>
      </c>
      <c r="B1160" s="39" t="s">
        <v>2345</v>
      </c>
      <c r="C1160" s="39" t="s">
        <v>2407</v>
      </c>
      <c r="D1160" s="39" t="s">
        <v>2403</v>
      </c>
      <c r="E1160" s="39" t="s">
        <v>2420</v>
      </c>
      <c r="F1160" s="39">
        <v>151</v>
      </c>
      <c r="G1160" s="39">
        <v>35</v>
      </c>
      <c r="H1160" s="39">
        <v>51</v>
      </c>
      <c r="I1160" s="39" t="s">
        <v>257</v>
      </c>
      <c r="J1160" s="39">
        <v>53</v>
      </c>
      <c r="K1160" s="39" t="s">
        <v>257</v>
      </c>
      <c r="L1160" s="39" t="s">
        <v>257</v>
      </c>
      <c r="M1160" s="39" t="s">
        <v>257</v>
      </c>
      <c r="N1160" s="39" t="s">
        <v>257</v>
      </c>
      <c r="O1160" s="39" t="s">
        <v>257</v>
      </c>
      <c r="P1160" s="39" t="s">
        <v>257</v>
      </c>
      <c r="Q1160" s="39" t="s">
        <v>257</v>
      </c>
      <c r="R1160" s="39" t="s">
        <v>257</v>
      </c>
      <c r="S1160" s="39">
        <v>12</v>
      </c>
      <c r="T1160" s="39" t="s">
        <v>257</v>
      </c>
      <c r="U1160" s="39" t="s">
        <v>257</v>
      </c>
      <c r="V1160" s="39" t="s">
        <v>257</v>
      </c>
      <c r="W1160" s="39" t="s">
        <v>257</v>
      </c>
      <c r="X1160" s="39" t="s">
        <v>257</v>
      </c>
      <c r="Y1160" s="39" t="s">
        <v>257</v>
      </c>
      <c r="Z1160" s="39">
        <v>0</v>
      </c>
    </row>
    <row r="1161" spans="1:26">
      <c r="A1161" s="40">
        <v>41791</v>
      </c>
      <c r="B1161" s="39" t="s">
        <v>2345</v>
      </c>
      <c r="C1161" s="39" t="s">
        <v>2407</v>
      </c>
      <c r="D1161" s="39" t="s">
        <v>2403</v>
      </c>
      <c r="E1161" s="39" t="s">
        <v>2421</v>
      </c>
      <c r="F1161" s="39">
        <v>32</v>
      </c>
      <c r="G1161" s="39">
        <v>17</v>
      </c>
      <c r="H1161" s="39">
        <v>7</v>
      </c>
      <c r="I1161" s="39" t="s">
        <v>257</v>
      </c>
      <c r="J1161" s="39">
        <v>2</v>
      </c>
      <c r="K1161" s="39" t="s">
        <v>257</v>
      </c>
      <c r="L1161" s="39" t="s">
        <v>257</v>
      </c>
      <c r="M1161" s="39" t="s">
        <v>257</v>
      </c>
      <c r="N1161" s="39" t="s">
        <v>257</v>
      </c>
      <c r="O1161" s="39" t="s">
        <v>257</v>
      </c>
      <c r="P1161" s="39" t="s">
        <v>257</v>
      </c>
      <c r="Q1161" s="39" t="s">
        <v>257</v>
      </c>
      <c r="R1161" s="39" t="s">
        <v>257</v>
      </c>
      <c r="S1161" s="39">
        <v>6</v>
      </c>
      <c r="T1161" s="39" t="s">
        <v>257</v>
      </c>
      <c r="U1161" s="39" t="s">
        <v>257</v>
      </c>
      <c r="V1161" s="39" t="s">
        <v>257</v>
      </c>
      <c r="W1161" s="39" t="s">
        <v>257</v>
      </c>
      <c r="X1161" s="39" t="s">
        <v>257</v>
      </c>
      <c r="Y1161" s="39" t="s">
        <v>257</v>
      </c>
      <c r="Z1161" s="39">
        <v>0</v>
      </c>
    </row>
    <row r="1162" spans="1:26">
      <c r="A1162" s="40">
        <v>41791</v>
      </c>
      <c r="B1162" s="39" t="s">
        <v>2345</v>
      </c>
      <c r="C1162" s="39" t="s">
        <v>2407</v>
      </c>
      <c r="D1162" s="39" t="s">
        <v>2403</v>
      </c>
      <c r="E1162" s="39" t="s">
        <v>2422</v>
      </c>
      <c r="F1162" s="39">
        <v>119</v>
      </c>
      <c r="G1162" s="39">
        <v>18</v>
      </c>
      <c r="H1162" s="39">
        <v>44</v>
      </c>
      <c r="I1162" s="39" t="s">
        <v>257</v>
      </c>
      <c r="J1162" s="39">
        <v>51</v>
      </c>
      <c r="K1162" s="39" t="s">
        <v>257</v>
      </c>
      <c r="L1162" s="39" t="s">
        <v>257</v>
      </c>
      <c r="M1162" s="39" t="s">
        <v>257</v>
      </c>
      <c r="N1162" s="39" t="s">
        <v>257</v>
      </c>
      <c r="O1162" s="39" t="s">
        <v>257</v>
      </c>
      <c r="P1162" s="39" t="s">
        <v>257</v>
      </c>
      <c r="Q1162" s="39" t="s">
        <v>257</v>
      </c>
      <c r="R1162" s="39" t="s">
        <v>257</v>
      </c>
      <c r="S1162" s="39">
        <v>6</v>
      </c>
      <c r="T1162" s="39" t="s">
        <v>257</v>
      </c>
      <c r="U1162" s="39" t="s">
        <v>257</v>
      </c>
      <c r="V1162" s="39" t="s">
        <v>257</v>
      </c>
      <c r="W1162" s="39" t="s">
        <v>257</v>
      </c>
      <c r="X1162" s="39" t="s">
        <v>257</v>
      </c>
      <c r="Y1162" s="39" t="s">
        <v>257</v>
      </c>
      <c r="Z1162" s="39">
        <v>0</v>
      </c>
    </row>
    <row r="1163" spans="1:26" ht="14.25" customHeight="1">
      <c r="A1163" s="40">
        <v>41791</v>
      </c>
      <c r="B1163" s="39" t="s">
        <v>2345</v>
      </c>
      <c r="C1163" s="39" t="s">
        <v>2408</v>
      </c>
      <c r="D1163" s="39" t="s">
        <v>2403</v>
      </c>
      <c r="E1163" s="39" t="s">
        <v>1550</v>
      </c>
      <c r="F1163" s="39" t="s">
        <v>257</v>
      </c>
      <c r="G1163" s="39" t="s">
        <v>257</v>
      </c>
      <c r="H1163" s="39" t="s">
        <v>257</v>
      </c>
      <c r="I1163" s="39" t="s">
        <v>257</v>
      </c>
      <c r="J1163" s="39" t="s">
        <v>257</v>
      </c>
      <c r="K1163" s="39" t="s">
        <v>257</v>
      </c>
      <c r="L1163" s="39" t="s">
        <v>257</v>
      </c>
      <c r="M1163" s="39" t="s">
        <v>257</v>
      </c>
      <c r="N1163" s="39" t="s">
        <v>257</v>
      </c>
      <c r="O1163" s="39" t="s">
        <v>257</v>
      </c>
      <c r="P1163" s="39" t="s">
        <v>257</v>
      </c>
      <c r="Q1163" s="39" t="s">
        <v>257</v>
      </c>
      <c r="R1163" s="39" t="s">
        <v>257</v>
      </c>
      <c r="S1163" s="39" t="s">
        <v>257</v>
      </c>
      <c r="T1163" s="39" t="s">
        <v>257</v>
      </c>
      <c r="U1163" s="39" t="s">
        <v>257</v>
      </c>
      <c r="V1163" s="39" t="s">
        <v>257</v>
      </c>
      <c r="W1163" s="39" t="s">
        <v>257</v>
      </c>
      <c r="X1163" s="39" t="s">
        <v>257</v>
      </c>
      <c r="Y1163" s="39" t="s">
        <v>257</v>
      </c>
      <c r="Z1163" s="39">
        <v>0</v>
      </c>
    </row>
    <row r="1164" spans="1:26" ht="14.25" customHeight="1">
      <c r="A1164" s="40">
        <v>41791</v>
      </c>
      <c r="B1164" s="39" t="s">
        <v>2345</v>
      </c>
      <c r="C1164" s="39" t="s">
        <v>2408</v>
      </c>
      <c r="D1164" s="39" t="s">
        <v>2403</v>
      </c>
      <c r="E1164" s="39" t="s">
        <v>2420</v>
      </c>
      <c r="F1164" s="39" t="s">
        <v>257</v>
      </c>
      <c r="G1164" s="39" t="s">
        <v>257</v>
      </c>
      <c r="H1164" s="39" t="s">
        <v>257</v>
      </c>
      <c r="I1164" s="39" t="s">
        <v>257</v>
      </c>
      <c r="J1164" s="39" t="s">
        <v>257</v>
      </c>
      <c r="K1164" s="39" t="s">
        <v>257</v>
      </c>
      <c r="L1164" s="39" t="s">
        <v>257</v>
      </c>
      <c r="M1164" s="39" t="s">
        <v>257</v>
      </c>
      <c r="N1164" s="39" t="s">
        <v>257</v>
      </c>
      <c r="O1164" s="39" t="s">
        <v>257</v>
      </c>
      <c r="P1164" s="39" t="s">
        <v>257</v>
      </c>
      <c r="Q1164" s="39" t="s">
        <v>257</v>
      </c>
      <c r="R1164" s="39" t="s">
        <v>257</v>
      </c>
      <c r="S1164" s="39" t="s">
        <v>257</v>
      </c>
      <c r="T1164" s="39" t="s">
        <v>257</v>
      </c>
      <c r="U1164" s="39" t="s">
        <v>257</v>
      </c>
      <c r="V1164" s="39" t="s">
        <v>257</v>
      </c>
      <c r="W1164" s="39" t="s">
        <v>257</v>
      </c>
      <c r="X1164" s="39" t="s">
        <v>257</v>
      </c>
      <c r="Y1164" s="39" t="s">
        <v>257</v>
      </c>
      <c r="Z1164" s="39">
        <v>0</v>
      </c>
    </row>
    <row r="1165" spans="1:26" ht="14.25" customHeight="1">
      <c r="A1165" s="40">
        <v>41791</v>
      </c>
      <c r="B1165" s="39" t="s">
        <v>2345</v>
      </c>
      <c r="C1165" s="39" t="s">
        <v>2408</v>
      </c>
      <c r="D1165" s="39" t="s">
        <v>2403</v>
      </c>
      <c r="E1165" s="39" t="s">
        <v>2421</v>
      </c>
      <c r="F1165" s="39" t="s">
        <v>257</v>
      </c>
      <c r="G1165" s="39" t="s">
        <v>257</v>
      </c>
      <c r="H1165" s="39" t="s">
        <v>257</v>
      </c>
      <c r="I1165" s="39" t="s">
        <v>257</v>
      </c>
      <c r="J1165" s="39" t="s">
        <v>257</v>
      </c>
      <c r="K1165" s="39" t="s">
        <v>257</v>
      </c>
      <c r="L1165" s="39" t="s">
        <v>257</v>
      </c>
      <c r="M1165" s="39" t="s">
        <v>257</v>
      </c>
      <c r="N1165" s="39" t="s">
        <v>257</v>
      </c>
      <c r="O1165" s="39" t="s">
        <v>257</v>
      </c>
      <c r="P1165" s="39" t="s">
        <v>257</v>
      </c>
      <c r="Q1165" s="39" t="s">
        <v>257</v>
      </c>
      <c r="R1165" s="39" t="s">
        <v>257</v>
      </c>
      <c r="S1165" s="39" t="s">
        <v>257</v>
      </c>
      <c r="T1165" s="39" t="s">
        <v>257</v>
      </c>
      <c r="U1165" s="39" t="s">
        <v>257</v>
      </c>
      <c r="V1165" s="39" t="s">
        <v>257</v>
      </c>
      <c r="W1165" s="39" t="s">
        <v>257</v>
      </c>
      <c r="X1165" s="39" t="s">
        <v>257</v>
      </c>
      <c r="Y1165" s="39" t="s">
        <v>257</v>
      </c>
      <c r="Z1165" s="39">
        <v>0</v>
      </c>
    </row>
    <row r="1166" spans="1:26" ht="14.25" customHeight="1">
      <c r="A1166" s="40">
        <v>41791</v>
      </c>
      <c r="B1166" s="39" t="s">
        <v>2345</v>
      </c>
      <c r="C1166" s="39" t="s">
        <v>2408</v>
      </c>
      <c r="D1166" s="39" t="s">
        <v>2403</v>
      </c>
      <c r="E1166" s="39" t="s">
        <v>2422</v>
      </c>
      <c r="F1166" s="39" t="s">
        <v>257</v>
      </c>
      <c r="G1166" s="39" t="s">
        <v>257</v>
      </c>
      <c r="H1166" s="39" t="s">
        <v>257</v>
      </c>
      <c r="I1166" s="39" t="s">
        <v>257</v>
      </c>
      <c r="J1166" s="39" t="s">
        <v>257</v>
      </c>
      <c r="K1166" s="39" t="s">
        <v>257</v>
      </c>
      <c r="L1166" s="39" t="s">
        <v>257</v>
      </c>
      <c r="M1166" s="39" t="s">
        <v>257</v>
      </c>
      <c r="N1166" s="39" t="s">
        <v>257</v>
      </c>
      <c r="O1166" s="39" t="s">
        <v>257</v>
      </c>
      <c r="P1166" s="39" t="s">
        <v>257</v>
      </c>
      <c r="Q1166" s="39" t="s">
        <v>257</v>
      </c>
      <c r="R1166" s="39" t="s">
        <v>257</v>
      </c>
      <c r="S1166" s="39" t="s">
        <v>257</v>
      </c>
      <c r="T1166" s="39" t="s">
        <v>257</v>
      </c>
      <c r="U1166" s="39" t="s">
        <v>257</v>
      </c>
      <c r="V1166" s="39" t="s">
        <v>257</v>
      </c>
      <c r="W1166" s="39" t="s">
        <v>257</v>
      </c>
      <c r="X1166" s="39" t="s">
        <v>257</v>
      </c>
      <c r="Y1166" s="39" t="s">
        <v>257</v>
      </c>
      <c r="Z1166" s="39">
        <v>0</v>
      </c>
    </row>
    <row r="1167" spans="1:26" ht="14.25" customHeight="1">
      <c r="A1167" s="40">
        <v>41791</v>
      </c>
      <c r="B1167" s="39" t="s">
        <v>2345</v>
      </c>
      <c r="C1167" s="39" t="s">
        <v>2409</v>
      </c>
      <c r="D1167" s="39" t="s">
        <v>2403</v>
      </c>
      <c r="E1167" s="39" t="s">
        <v>1550</v>
      </c>
      <c r="F1167" s="39">
        <v>7</v>
      </c>
      <c r="G1167" s="39">
        <v>2</v>
      </c>
      <c r="H1167" s="39">
        <v>3</v>
      </c>
      <c r="I1167" s="39" t="s">
        <v>257</v>
      </c>
      <c r="J1167" s="39">
        <v>1</v>
      </c>
      <c r="K1167" s="39" t="s">
        <v>257</v>
      </c>
      <c r="L1167" s="39" t="s">
        <v>257</v>
      </c>
      <c r="M1167" s="39" t="s">
        <v>257</v>
      </c>
      <c r="N1167" s="39" t="s">
        <v>257</v>
      </c>
      <c r="O1167" s="39" t="s">
        <v>257</v>
      </c>
      <c r="P1167" s="39" t="s">
        <v>257</v>
      </c>
      <c r="Q1167" s="39" t="s">
        <v>257</v>
      </c>
      <c r="R1167" s="39" t="s">
        <v>257</v>
      </c>
      <c r="S1167" s="39">
        <v>1</v>
      </c>
      <c r="T1167" s="39" t="s">
        <v>257</v>
      </c>
      <c r="U1167" s="39" t="s">
        <v>257</v>
      </c>
      <c r="V1167" s="39" t="s">
        <v>257</v>
      </c>
      <c r="W1167" s="39" t="s">
        <v>257</v>
      </c>
      <c r="X1167" s="39" t="s">
        <v>257</v>
      </c>
      <c r="Y1167" s="39" t="s">
        <v>257</v>
      </c>
      <c r="Z1167" s="39">
        <v>0</v>
      </c>
    </row>
    <row r="1168" spans="1:26" ht="14.25" customHeight="1">
      <c r="A1168" s="40">
        <v>41791</v>
      </c>
      <c r="B1168" s="39" t="s">
        <v>2345</v>
      </c>
      <c r="C1168" s="39" t="s">
        <v>2409</v>
      </c>
      <c r="D1168" s="39" t="s">
        <v>2403</v>
      </c>
      <c r="E1168" s="39" t="s">
        <v>2420</v>
      </c>
      <c r="F1168" s="39">
        <v>151</v>
      </c>
      <c r="G1168" s="39">
        <v>35</v>
      </c>
      <c r="H1168" s="39">
        <v>51</v>
      </c>
      <c r="I1168" s="39" t="s">
        <v>257</v>
      </c>
      <c r="J1168" s="39">
        <v>53</v>
      </c>
      <c r="K1168" s="39" t="s">
        <v>257</v>
      </c>
      <c r="L1168" s="39" t="s">
        <v>257</v>
      </c>
      <c r="M1168" s="39" t="s">
        <v>257</v>
      </c>
      <c r="N1168" s="39" t="s">
        <v>257</v>
      </c>
      <c r="O1168" s="39" t="s">
        <v>257</v>
      </c>
      <c r="P1168" s="39" t="s">
        <v>257</v>
      </c>
      <c r="Q1168" s="39" t="s">
        <v>257</v>
      </c>
      <c r="R1168" s="39" t="s">
        <v>257</v>
      </c>
      <c r="S1168" s="39">
        <v>12</v>
      </c>
      <c r="T1168" s="39" t="s">
        <v>257</v>
      </c>
      <c r="U1168" s="39" t="s">
        <v>257</v>
      </c>
      <c r="V1168" s="39" t="s">
        <v>257</v>
      </c>
      <c r="W1168" s="39" t="s">
        <v>257</v>
      </c>
      <c r="X1168" s="39" t="s">
        <v>257</v>
      </c>
      <c r="Y1168" s="39" t="s">
        <v>257</v>
      </c>
      <c r="Z1168" s="39">
        <v>0</v>
      </c>
    </row>
    <row r="1169" spans="1:26" ht="14.25" customHeight="1">
      <c r="A1169" s="40">
        <v>41791</v>
      </c>
      <c r="B1169" s="39" t="s">
        <v>2345</v>
      </c>
      <c r="C1169" s="39" t="s">
        <v>2409</v>
      </c>
      <c r="D1169" s="39" t="s">
        <v>2403</v>
      </c>
      <c r="E1169" s="39" t="s">
        <v>2421</v>
      </c>
      <c r="F1169" s="39">
        <v>32</v>
      </c>
      <c r="G1169" s="39">
        <v>17</v>
      </c>
      <c r="H1169" s="39">
        <v>7</v>
      </c>
      <c r="I1169" s="39" t="s">
        <v>257</v>
      </c>
      <c r="J1169" s="39">
        <v>2</v>
      </c>
      <c r="K1169" s="39" t="s">
        <v>257</v>
      </c>
      <c r="L1169" s="39" t="s">
        <v>257</v>
      </c>
      <c r="M1169" s="39" t="s">
        <v>257</v>
      </c>
      <c r="N1169" s="39" t="s">
        <v>257</v>
      </c>
      <c r="O1169" s="39" t="s">
        <v>257</v>
      </c>
      <c r="P1169" s="39" t="s">
        <v>257</v>
      </c>
      <c r="Q1169" s="39" t="s">
        <v>257</v>
      </c>
      <c r="R1169" s="39" t="s">
        <v>257</v>
      </c>
      <c r="S1169" s="39">
        <v>6</v>
      </c>
      <c r="T1169" s="39" t="s">
        <v>257</v>
      </c>
      <c r="U1169" s="39" t="s">
        <v>257</v>
      </c>
      <c r="V1169" s="39" t="s">
        <v>257</v>
      </c>
      <c r="W1169" s="39" t="s">
        <v>257</v>
      </c>
      <c r="X1169" s="39" t="s">
        <v>257</v>
      </c>
      <c r="Y1169" s="39" t="s">
        <v>257</v>
      </c>
      <c r="Z1169" s="39">
        <v>0</v>
      </c>
    </row>
    <row r="1170" spans="1:26" ht="14.25" customHeight="1">
      <c r="A1170" s="40">
        <v>41791</v>
      </c>
      <c r="B1170" s="39" t="s">
        <v>2345</v>
      </c>
      <c r="C1170" s="39" t="s">
        <v>2409</v>
      </c>
      <c r="D1170" s="39" t="s">
        <v>2403</v>
      </c>
      <c r="E1170" s="39" t="s">
        <v>2422</v>
      </c>
      <c r="F1170" s="39">
        <v>119</v>
      </c>
      <c r="G1170" s="39">
        <v>18</v>
      </c>
      <c r="H1170" s="39">
        <v>44</v>
      </c>
      <c r="I1170" s="39" t="s">
        <v>257</v>
      </c>
      <c r="J1170" s="39">
        <v>51</v>
      </c>
      <c r="K1170" s="39" t="s">
        <v>257</v>
      </c>
      <c r="L1170" s="39" t="s">
        <v>257</v>
      </c>
      <c r="M1170" s="39" t="s">
        <v>257</v>
      </c>
      <c r="N1170" s="39" t="s">
        <v>257</v>
      </c>
      <c r="O1170" s="39" t="s">
        <v>257</v>
      </c>
      <c r="P1170" s="39" t="s">
        <v>257</v>
      </c>
      <c r="Q1170" s="39" t="s">
        <v>257</v>
      </c>
      <c r="R1170" s="39" t="s">
        <v>257</v>
      </c>
      <c r="S1170" s="39">
        <v>6</v>
      </c>
      <c r="T1170" s="39" t="s">
        <v>257</v>
      </c>
      <c r="U1170" s="39" t="s">
        <v>257</v>
      </c>
      <c r="V1170" s="39" t="s">
        <v>257</v>
      </c>
      <c r="W1170" s="39" t="s">
        <v>257</v>
      </c>
      <c r="X1170" s="39" t="s">
        <v>257</v>
      </c>
      <c r="Y1170" s="39" t="s">
        <v>257</v>
      </c>
      <c r="Z1170" s="39">
        <v>0</v>
      </c>
    </row>
    <row r="1171" spans="1:26" ht="14.25" customHeight="1">
      <c r="A1171" s="40">
        <v>41791</v>
      </c>
      <c r="B1171" s="39" t="s">
        <v>2345</v>
      </c>
      <c r="C1171" s="39" t="s">
        <v>2409</v>
      </c>
      <c r="D1171" s="39" t="s">
        <v>2410</v>
      </c>
      <c r="E1171" s="39" t="s">
        <v>1550</v>
      </c>
      <c r="F1171" s="39">
        <v>5</v>
      </c>
      <c r="G1171" s="39">
        <v>1</v>
      </c>
      <c r="H1171" s="39">
        <v>3</v>
      </c>
      <c r="I1171" s="39" t="s">
        <v>257</v>
      </c>
      <c r="J1171" s="39">
        <v>1</v>
      </c>
      <c r="K1171" s="39" t="s">
        <v>257</v>
      </c>
      <c r="L1171" s="39" t="s">
        <v>257</v>
      </c>
      <c r="M1171" s="39" t="s">
        <v>257</v>
      </c>
      <c r="N1171" s="39" t="s">
        <v>257</v>
      </c>
      <c r="O1171" s="39" t="s">
        <v>257</v>
      </c>
      <c r="P1171" s="39" t="s">
        <v>257</v>
      </c>
      <c r="Q1171" s="39" t="s">
        <v>257</v>
      </c>
      <c r="R1171" s="39" t="s">
        <v>257</v>
      </c>
      <c r="S1171" s="39" t="s">
        <v>257</v>
      </c>
      <c r="T1171" s="39" t="s">
        <v>257</v>
      </c>
      <c r="U1171" s="39" t="s">
        <v>257</v>
      </c>
      <c r="V1171" s="39" t="s">
        <v>257</v>
      </c>
      <c r="W1171" s="39" t="s">
        <v>257</v>
      </c>
      <c r="X1171" s="39" t="s">
        <v>257</v>
      </c>
      <c r="Y1171" s="39" t="s">
        <v>257</v>
      </c>
      <c r="Z1171" s="39">
        <v>0</v>
      </c>
    </row>
    <row r="1172" spans="1:26" ht="14.25" customHeight="1">
      <c r="A1172" s="40">
        <v>41791</v>
      </c>
      <c r="B1172" s="39" t="s">
        <v>2345</v>
      </c>
      <c r="C1172" s="39" t="s">
        <v>2409</v>
      </c>
      <c r="D1172" s="39" t="s">
        <v>2410</v>
      </c>
      <c r="E1172" s="39" t="s">
        <v>2420</v>
      </c>
      <c r="F1172" s="39">
        <v>118</v>
      </c>
      <c r="G1172" s="39">
        <v>14</v>
      </c>
      <c r="H1172" s="39">
        <v>51</v>
      </c>
      <c r="I1172" s="39" t="s">
        <v>257</v>
      </c>
      <c r="J1172" s="39">
        <v>53</v>
      </c>
      <c r="K1172" s="39" t="s">
        <v>257</v>
      </c>
      <c r="L1172" s="39" t="s">
        <v>257</v>
      </c>
      <c r="M1172" s="39" t="s">
        <v>257</v>
      </c>
      <c r="N1172" s="39" t="s">
        <v>257</v>
      </c>
      <c r="O1172" s="39" t="s">
        <v>257</v>
      </c>
      <c r="P1172" s="39" t="s">
        <v>257</v>
      </c>
      <c r="Q1172" s="39" t="s">
        <v>257</v>
      </c>
      <c r="R1172" s="39" t="s">
        <v>257</v>
      </c>
      <c r="S1172" s="39" t="s">
        <v>257</v>
      </c>
      <c r="T1172" s="39" t="s">
        <v>257</v>
      </c>
      <c r="U1172" s="39" t="s">
        <v>257</v>
      </c>
      <c r="V1172" s="39" t="s">
        <v>257</v>
      </c>
      <c r="W1172" s="39" t="s">
        <v>257</v>
      </c>
      <c r="X1172" s="39" t="s">
        <v>257</v>
      </c>
      <c r="Y1172" s="39" t="s">
        <v>257</v>
      </c>
      <c r="Z1172" s="39">
        <v>0</v>
      </c>
    </row>
    <row r="1173" spans="1:26" ht="14.25" customHeight="1">
      <c r="A1173" s="40">
        <v>41791</v>
      </c>
      <c r="B1173" s="39" t="s">
        <v>2345</v>
      </c>
      <c r="C1173" s="39" t="s">
        <v>2409</v>
      </c>
      <c r="D1173" s="39" t="s">
        <v>2410</v>
      </c>
      <c r="E1173" s="39" t="s">
        <v>2421</v>
      </c>
      <c r="F1173" s="39">
        <v>15</v>
      </c>
      <c r="G1173" s="39">
        <v>6</v>
      </c>
      <c r="H1173" s="39">
        <v>7</v>
      </c>
      <c r="I1173" s="39" t="s">
        <v>257</v>
      </c>
      <c r="J1173" s="39">
        <v>2</v>
      </c>
      <c r="K1173" s="39" t="s">
        <v>257</v>
      </c>
      <c r="L1173" s="39" t="s">
        <v>257</v>
      </c>
      <c r="M1173" s="39" t="s">
        <v>257</v>
      </c>
      <c r="N1173" s="39" t="s">
        <v>257</v>
      </c>
      <c r="O1173" s="39" t="s">
        <v>257</v>
      </c>
      <c r="P1173" s="39" t="s">
        <v>257</v>
      </c>
      <c r="Q1173" s="39" t="s">
        <v>257</v>
      </c>
      <c r="R1173" s="39" t="s">
        <v>257</v>
      </c>
      <c r="S1173" s="39" t="s">
        <v>257</v>
      </c>
      <c r="T1173" s="39" t="s">
        <v>257</v>
      </c>
      <c r="U1173" s="39" t="s">
        <v>257</v>
      </c>
      <c r="V1173" s="39" t="s">
        <v>257</v>
      </c>
      <c r="W1173" s="39" t="s">
        <v>257</v>
      </c>
      <c r="X1173" s="39" t="s">
        <v>257</v>
      </c>
      <c r="Y1173" s="39" t="s">
        <v>257</v>
      </c>
      <c r="Z1173" s="39">
        <v>0</v>
      </c>
    </row>
    <row r="1174" spans="1:26" ht="14.25" customHeight="1">
      <c r="A1174" s="40">
        <v>41791</v>
      </c>
      <c r="B1174" s="39" t="s">
        <v>2345</v>
      </c>
      <c r="C1174" s="39" t="s">
        <v>2409</v>
      </c>
      <c r="D1174" s="39" t="s">
        <v>2410</v>
      </c>
      <c r="E1174" s="39" t="s">
        <v>2422</v>
      </c>
      <c r="F1174" s="39">
        <v>103</v>
      </c>
      <c r="G1174" s="39">
        <v>8</v>
      </c>
      <c r="H1174" s="39">
        <v>44</v>
      </c>
      <c r="I1174" s="39" t="s">
        <v>257</v>
      </c>
      <c r="J1174" s="39">
        <v>51</v>
      </c>
      <c r="K1174" s="39" t="s">
        <v>257</v>
      </c>
      <c r="L1174" s="39" t="s">
        <v>257</v>
      </c>
      <c r="M1174" s="39" t="s">
        <v>257</v>
      </c>
      <c r="N1174" s="39" t="s">
        <v>257</v>
      </c>
      <c r="O1174" s="39" t="s">
        <v>257</v>
      </c>
      <c r="P1174" s="39" t="s">
        <v>257</v>
      </c>
      <c r="Q1174" s="39" t="s">
        <v>257</v>
      </c>
      <c r="R1174" s="39" t="s">
        <v>257</v>
      </c>
      <c r="S1174" s="39" t="s">
        <v>257</v>
      </c>
      <c r="T1174" s="39" t="s">
        <v>257</v>
      </c>
      <c r="U1174" s="39" t="s">
        <v>257</v>
      </c>
      <c r="V1174" s="39" t="s">
        <v>257</v>
      </c>
      <c r="W1174" s="39" t="s">
        <v>257</v>
      </c>
      <c r="X1174" s="39" t="s">
        <v>257</v>
      </c>
      <c r="Y1174" s="39" t="s">
        <v>257</v>
      </c>
      <c r="Z1174" s="39">
        <v>0</v>
      </c>
    </row>
    <row r="1175" spans="1:26" ht="14.25" customHeight="1">
      <c r="A1175" s="40">
        <v>41791</v>
      </c>
      <c r="B1175" s="39" t="s">
        <v>2345</v>
      </c>
      <c r="C1175" s="39" t="s">
        <v>2409</v>
      </c>
      <c r="D1175" s="39" t="s">
        <v>2411</v>
      </c>
      <c r="E1175" s="39" t="s">
        <v>1550</v>
      </c>
      <c r="F1175" s="39">
        <v>2</v>
      </c>
      <c r="G1175" s="39">
        <v>1</v>
      </c>
      <c r="H1175" s="39" t="s">
        <v>257</v>
      </c>
      <c r="I1175" s="39" t="s">
        <v>257</v>
      </c>
      <c r="J1175" s="39" t="s">
        <v>257</v>
      </c>
      <c r="K1175" s="39" t="s">
        <v>257</v>
      </c>
      <c r="L1175" s="39" t="s">
        <v>257</v>
      </c>
      <c r="M1175" s="39" t="s">
        <v>257</v>
      </c>
      <c r="N1175" s="39" t="s">
        <v>257</v>
      </c>
      <c r="O1175" s="39" t="s">
        <v>257</v>
      </c>
      <c r="P1175" s="39" t="s">
        <v>257</v>
      </c>
      <c r="Q1175" s="39" t="s">
        <v>257</v>
      </c>
      <c r="R1175" s="39" t="s">
        <v>257</v>
      </c>
      <c r="S1175" s="39">
        <v>1</v>
      </c>
      <c r="T1175" s="39" t="s">
        <v>257</v>
      </c>
      <c r="U1175" s="39" t="s">
        <v>257</v>
      </c>
      <c r="V1175" s="39" t="s">
        <v>257</v>
      </c>
      <c r="W1175" s="39" t="s">
        <v>257</v>
      </c>
      <c r="X1175" s="39" t="s">
        <v>257</v>
      </c>
      <c r="Y1175" s="39" t="s">
        <v>257</v>
      </c>
      <c r="Z1175" s="39">
        <v>0</v>
      </c>
    </row>
    <row r="1176" spans="1:26" ht="14.25" customHeight="1">
      <c r="A1176" s="40">
        <v>41791</v>
      </c>
      <c r="B1176" s="39" t="s">
        <v>2345</v>
      </c>
      <c r="C1176" s="39" t="s">
        <v>2409</v>
      </c>
      <c r="D1176" s="39" t="s">
        <v>2411</v>
      </c>
      <c r="E1176" s="39" t="s">
        <v>2420</v>
      </c>
      <c r="F1176" s="39">
        <v>33</v>
      </c>
      <c r="G1176" s="39">
        <v>21</v>
      </c>
      <c r="H1176" s="39" t="s">
        <v>257</v>
      </c>
      <c r="I1176" s="39" t="s">
        <v>257</v>
      </c>
      <c r="J1176" s="39" t="s">
        <v>257</v>
      </c>
      <c r="K1176" s="39" t="s">
        <v>257</v>
      </c>
      <c r="L1176" s="39" t="s">
        <v>257</v>
      </c>
      <c r="M1176" s="39" t="s">
        <v>257</v>
      </c>
      <c r="N1176" s="39" t="s">
        <v>257</v>
      </c>
      <c r="O1176" s="39" t="s">
        <v>257</v>
      </c>
      <c r="P1176" s="39" t="s">
        <v>257</v>
      </c>
      <c r="Q1176" s="39" t="s">
        <v>257</v>
      </c>
      <c r="R1176" s="39" t="s">
        <v>257</v>
      </c>
      <c r="S1176" s="39">
        <v>12</v>
      </c>
      <c r="T1176" s="39" t="s">
        <v>257</v>
      </c>
      <c r="U1176" s="39" t="s">
        <v>257</v>
      </c>
      <c r="V1176" s="39" t="s">
        <v>257</v>
      </c>
      <c r="W1176" s="39" t="s">
        <v>257</v>
      </c>
      <c r="X1176" s="39" t="s">
        <v>257</v>
      </c>
      <c r="Y1176" s="39" t="s">
        <v>257</v>
      </c>
      <c r="Z1176" s="39">
        <v>0</v>
      </c>
    </row>
    <row r="1177" spans="1:26" ht="14.25" customHeight="1">
      <c r="A1177" s="40">
        <v>41791</v>
      </c>
      <c r="B1177" s="39" t="s">
        <v>2345</v>
      </c>
      <c r="C1177" s="39" t="s">
        <v>2409</v>
      </c>
      <c r="D1177" s="39" t="s">
        <v>2411</v>
      </c>
      <c r="E1177" s="39" t="s">
        <v>2421</v>
      </c>
      <c r="F1177" s="39">
        <v>17</v>
      </c>
      <c r="G1177" s="39">
        <v>11</v>
      </c>
      <c r="H1177" s="39" t="s">
        <v>257</v>
      </c>
      <c r="I1177" s="39" t="s">
        <v>257</v>
      </c>
      <c r="J1177" s="39" t="s">
        <v>257</v>
      </c>
      <c r="K1177" s="39" t="s">
        <v>257</v>
      </c>
      <c r="L1177" s="39" t="s">
        <v>257</v>
      </c>
      <c r="M1177" s="39" t="s">
        <v>257</v>
      </c>
      <c r="N1177" s="39" t="s">
        <v>257</v>
      </c>
      <c r="O1177" s="39" t="s">
        <v>257</v>
      </c>
      <c r="P1177" s="39" t="s">
        <v>257</v>
      </c>
      <c r="Q1177" s="39" t="s">
        <v>257</v>
      </c>
      <c r="R1177" s="39" t="s">
        <v>257</v>
      </c>
      <c r="S1177" s="39">
        <v>6</v>
      </c>
      <c r="T1177" s="39" t="s">
        <v>257</v>
      </c>
      <c r="U1177" s="39" t="s">
        <v>257</v>
      </c>
      <c r="V1177" s="39" t="s">
        <v>257</v>
      </c>
      <c r="W1177" s="39" t="s">
        <v>257</v>
      </c>
      <c r="X1177" s="39" t="s">
        <v>257</v>
      </c>
      <c r="Y1177" s="39" t="s">
        <v>257</v>
      </c>
      <c r="Z1177" s="39">
        <v>0</v>
      </c>
    </row>
    <row r="1178" spans="1:26" ht="14.25" customHeight="1">
      <c r="A1178" s="40">
        <v>41791</v>
      </c>
      <c r="B1178" s="39" t="s">
        <v>2345</v>
      </c>
      <c r="C1178" s="39" t="s">
        <v>2409</v>
      </c>
      <c r="D1178" s="39" t="s">
        <v>2411</v>
      </c>
      <c r="E1178" s="39" t="s">
        <v>2422</v>
      </c>
      <c r="F1178" s="39">
        <v>16</v>
      </c>
      <c r="G1178" s="39">
        <v>10</v>
      </c>
      <c r="H1178" s="39" t="s">
        <v>257</v>
      </c>
      <c r="I1178" s="39" t="s">
        <v>257</v>
      </c>
      <c r="J1178" s="39" t="s">
        <v>257</v>
      </c>
      <c r="K1178" s="39" t="s">
        <v>257</v>
      </c>
      <c r="L1178" s="39" t="s">
        <v>257</v>
      </c>
      <c r="M1178" s="39" t="s">
        <v>257</v>
      </c>
      <c r="N1178" s="39" t="s">
        <v>257</v>
      </c>
      <c r="O1178" s="39" t="s">
        <v>257</v>
      </c>
      <c r="P1178" s="39" t="s">
        <v>257</v>
      </c>
      <c r="Q1178" s="39" t="s">
        <v>257</v>
      </c>
      <c r="R1178" s="39" t="s">
        <v>257</v>
      </c>
      <c r="S1178" s="39">
        <v>6</v>
      </c>
      <c r="T1178" s="39" t="s">
        <v>257</v>
      </c>
      <c r="U1178" s="39" t="s">
        <v>257</v>
      </c>
      <c r="V1178" s="39" t="s">
        <v>257</v>
      </c>
      <c r="W1178" s="39" t="s">
        <v>257</v>
      </c>
      <c r="X1178" s="39" t="s">
        <v>257</v>
      </c>
      <c r="Y1178" s="39" t="s">
        <v>257</v>
      </c>
      <c r="Z1178" s="39">
        <v>0</v>
      </c>
    </row>
    <row r="1179" spans="1:26" ht="14.25" customHeight="1">
      <c r="A1179" s="40">
        <v>41791</v>
      </c>
      <c r="B1179" s="39" t="s">
        <v>2345</v>
      </c>
      <c r="C1179" s="39" t="s">
        <v>1523</v>
      </c>
      <c r="D1179" s="39" t="s">
        <v>2403</v>
      </c>
      <c r="E1179" s="39" t="s">
        <v>1550</v>
      </c>
      <c r="F1179" s="39" t="s">
        <v>257</v>
      </c>
      <c r="G1179" s="39" t="s">
        <v>257</v>
      </c>
      <c r="H1179" s="39" t="s">
        <v>257</v>
      </c>
      <c r="I1179" s="39" t="s">
        <v>257</v>
      </c>
      <c r="J1179" s="39" t="s">
        <v>257</v>
      </c>
      <c r="K1179" s="39" t="s">
        <v>257</v>
      </c>
      <c r="L1179" s="39" t="s">
        <v>257</v>
      </c>
      <c r="M1179" s="39" t="s">
        <v>257</v>
      </c>
      <c r="N1179" s="39" t="s">
        <v>257</v>
      </c>
      <c r="O1179" s="39" t="s">
        <v>257</v>
      </c>
      <c r="P1179" s="39" t="s">
        <v>257</v>
      </c>
      <c r="Q1179" s="39" t="s">
        <v>257</v>
      </c>
      <c r="R1179" s="39" t="s">
        <v>257</v>
      </c>
      <c r="S1179" s="39" t="s">
        <v>257</v>
      </c>
      <c r="T1179" s="39" t="s">
        <v>257</v>
      </c>
      <c r="U1179" s="39" t="s">
        <v>257</v>
      </c>
      <c r="V1179" s="39" t="s">
        <v>257</v>
      </c>
      <c r="W1179" s="39" t="s">
        <v>257</v>
      </c>
      <c r="X1179" s="39" t="s">
        <v>257</v>
      </c>
      <c r="Y1179" s="39" t="s">
        <v>257</v>
      </c>
      <c r="Z1179" s="39">
        <v>0</v>
      </c>
    </row>
    <row r="1180" spans="1:26" ht="14.25" customHeight="1">
      <c r="A1180" s="40">
        <v>41791</v>
      </c>
      <c r="B1180" s="39" t="s">
        <v>2345</v>
      </c>
      <c r="C1180" s="39" t="s">
        <v>1523</v>
      </c>
      <c r="D1180" s="39" t="s">
        <v>2403</v>
      </c>
      <c r="E1180" s="39" t="s">
        <v>2420</v>
      </c>
      <c r="F1180" s="39" t="s">
        <v>257</v>
      </c>
      <c r="G1180" s="39" t="s">
        <v>257</v>
      </c>
      <c r="H1180" s="39" t="s">
        <v>257</v>
      </c>
      <c r="I1180" s="39" t="s">
        <v>257</v>
      </c>
      <c r="J1180" s="39" t="s">
        <v>257</v>
      </c>
      <c r="K1180" s="39" t="s">
        <v>257</v>
      </c>
      <c r="L1180" s="39" t="s">
        <v>257</v>
      </c>
      <c r="M1180" s="39" t="s">
        <v>257</v>
      </c>
      <c r="N1180" s="39" t="s">
        <v>257</v>
      </c>
      <c r="O1180" s="39" t="s">
        <v>257</v>
      </c>
      <c r="P1180" s="39" t="s">
        <v>257</v>
      </c>
      <c r="Q1180" s="39" t="s">
        <v>257</v>
      </c>
      <c r="R1180" s="39" t="s">
        <v>257</v>
      </c>
      <c r="S1180" s="39" t="s">
        <v>257</v>
      </c>
      <c r="T1180" s="39" t="s">
        <v>257</v>
      </c>
      <c r="U1180" s="39" t="s">
        <v>257</v>
      </c>
      <c r="V1180" s="39" t="s">
        <v>257</v>
      </c>
      <c r="W1180" s="39" t="s">
        <v>257</v>
      </c>
      <c r="X1180" s="39" t="s">
        <v>257</v>
      </c>
      <c r="Y1180" s="39" t="s">
        <v>257</v>
      </c>
      <c r="Z1180" s="39">
        <v>0</v>
      </c>
    </row>
    <row r="1181" spans="1:26" ht="14.25" customHeight="1">
      <c r="A1181" s="40">
        <v>41791</v>
      </c>
      <c r="B1181" s="39" t="s">
        <v>2345</v>
      </c>
      <c r="C1181" s="39" t="s">
        <v>1523</v>
      </c>
      <c r="D1181" s="39" t="s">
        <v>2403</v>
      </c>
      <c r="E1181" s="39" t="s">
        <v>2421</v>
      </c>
      <c r="F1181" s="39" t="s">
        <v>257</v>
      </c>
      <c r="G1181" s="39" t="s">
        <v>257</v>
      </c>
      <c r="H1181" s="39" t="s">
        <v>257</v>
      </c>
      <c r="I1181" s="39" t="s">
        <v>257</v>
      </c>
      <c r="J1181" s="39" t="s">
        <v>257</v>
      </c>
      <c r="K1181" s="39" t="s">
        <v>257</v>
      </c>
      <c r="L1181" s="39" t="s">
        <v>257</v>
      </c>
      <c r="M1181" s="39" t="s">
        <v>257</v>
      </c>
      <c r="N1181" s="39" t="s">
        <v>257</v>
      </c>
      <c r="O1181" s="39" t="s">
        <v>257</v>
      </c>
      <c r="P1181" s="39" t="s">
        <v>257</v>
      </c>
      <c r="Q1181" s="39" t="s">
        <v>257</v>
      </c>
      <c r="R1181" s="39" t="s">
        <v>257</v>
      </c>
      <c r="S1181" s="39" t="s">
        <v>257</v>
      </c>
      <c r="T1181" s="39" t="s">
        <v>257</v>
      </c>
      <c r="U1181" s="39" t="s">
        <v>257</v>
      </c>
      <c r="V1181" s="39" t="s">
        <v>257</v>
      </c>
      <c r="W1181" s="39" t="s">
        <v>257</v>
      </c>
      <c r="X1181" s="39" t="s">
        <v>257</v>
      </c>
      <c r="Y1181" s="39" t="s">
        <v>257</v>
      </c>
      <c r="Z1181" s="39">
        <v>0</v>
      </c>
    </row>
    <row r="1182" spans="1:26" ht="14.25" customHeight="1">
      <c r="A1182" s="40">
        <v>41791</v>
      </c>
      <c r="B1182" s="39" t="s">
        <v>2345</v>
      </c>
      <c r="C1182" s="39" t="s">
        <v>1523</v>
      </c>
      <c r="D1182" s="39" t="s">
        <v>2403</v>
      </c>
      <c r="E1182" s="39" t="s">
        <v>2422</v>
      </c>
      <c r="F1182" s="39" t="s">
        <v>257</v>
      </c>
      <c r="G1182" s="39" t="s">
        <v>257</v>
      </c>
      <c r="H1182" s="39" t="s">
        <v>257</v>
      </c>
      <c r="I1182" s="39" t="s">
        <v>257</v>
      </c>
      <c r="J1182" s="39" t="s">
        <v>257</v>
      </c>
      <c r="K1182" s="39" t="s">
        <v>257</v>
      </c>
      <c r="L1182" s="39" t="s">
        <v>257</v>
      </c>
      <c r="M1182" s="39" t="s">
        <v>257</v>
      </c>
      <c r="N1182" s="39" t="s">
        <v>257</v>
      </c>
      <c r="O1182" s="39" t="s">
        <v>257</v>
      </c>
      <c r="P1182" s="39" t="s">
        <v>257</v>
      </c>
      <c r="Q1182" s="39" t="s">
        <v>257</v>
      </c>
      <c r="R1182" s="39" t="s">
        <v>257</v>
      </c>
      <c r="S1182" s="39" t="s">
        <v>257</v>
      </c>
      <c r="T1182" s="39" t="s">
        <v>257</v>
      </c>
      <c r="U1182" s="39" t="s">
        <v>257</v>
      </c>
      <c r="V1182" s="39" t="s">
        <v>257</v>
      </c>
      <c r="W1182" s="39" t="s">
        <v>257</v>
      </c>
      <c r="X1182" s="39" t="s">
        <v>257</v>
      </c>
      <c r="Y1182" s="39" t="s">
        <v>257</v>
      </c>
      <c r="Z1182" s="39">
        <v>0</v>
      </c>
    </row>
    <row r="1183" spans="1:26">
      <c r="A1183" s="40">
        <v>41791</v>
      </c>
      <c r="B1183" s="39" t="s">
        <v>2347</v>
      </c>
      <c r="C1183" s="39" t="s">
        <v>2407</v>
      </c>
      <c r="D1183" s="39" t="s">
        <v>2403</v>
      </c>
      <c r="E1183" s="39" t="s">
        <v>1550</v>
      </c>
      <c r="F1183" s="39">
        <v>214</v>
      </c>
      <c r="G1183" s="39">
        <v>88</v>
      </c>
      <c r="H1183" s="39">
        <v>66</v>
      </c>
      <c r="I1183" s="39" t="s">
        <v>257</v>
      </c>
      <c r="J1183" s="39">
        <v>32</v>
      </c>
      <c r="K1183" s="39" t="s">
        <v>257</v>
      </c>
      <c r="L1183" s="39" t="s">
        <v>257</v>
      </c>
      <c r="M1183" s="39" t="s">
        <v>257</v>
      </c>
      <c r="N1183" s="39" t="s">
        <v>257</v>
      </c>
      <c r="O1183" s="39" t="s">
        <v>257</v>
      </c>
      <c r="P1183" s="39">
        <v>3</v>
      </c>
      <c r="Q1183" s="39">
        <v>8</v>
      </c>
      <c r="R1183" s="39">
        <v>2</v>
      </c>
      <c r="S1183" s="39">
        <v>2</v>
      </c>
      <c r="T1183" s="39">
        <v>4</v>
      </c>
      <c r="U1183" s="39" t="s">
        <v>257</v>
      </c>
      <c r="V1183" s="39">
        <v>5</v>
      </c>
      <c r="W1183" s="39">
        <v>3</v>
      </c>
      <c r="X1183" s="39" t="s">
        <v>257</v>
      </c>
      <c r="Y1183" s="39" t="s">
        <v>257</v>
      </c>
      <c r="Z1183" s="39">
        <v>1</v>
      </c>
    </row>
    <row r="1184" spans="1:26">
      <c r="A1184" s="40">
        <v>41791</v>
      </c>
      <c r="B1184" s="39" t="s">
        <v>2347</v>
      </c>
      <c r="C1184" s="39" t="s">
        <v>2407</v>
      </c>
      <c r="D1184" s="39" t="s">
        <v>2403</v>
      </c>
      <c r="E1184" s="39" t="s">
        <v>2420</v>
      </c>
      <c r="F1184" s="39">
        <v>506</v>
      </c>
      <c r="G1184" s="39">
        <v>175</v>
      </c>
      <c r="H1184" s="39">
        <v>133</v>
      </c>
      <c r="I1184" s="39" t="s">
        <v>257</v>
      </c>
      <c r="J1184" s="39">
        <v>84</v>
      </c>
      <c r="K1184" s="39" t="s">
        <v>257</v>
      </c>
      <c r="L1184" s="39" t="s">
        <v>257</v>
      </c>
      <c r="M1184" s="39" t="s">
        <v>257</v>
      </c>
      <c r="N1184" s="39" t="s">
        <v>257</v>
      </c>
      <c r="O1184" s="39" t="s">
        <v>257</v>
      </c>
      <c r="P1184" s="39">
        <v>8</v>
      </c>
      <c r="Q1184" s="39">
        <v>11</v>
      </c>
      <c r="R1184" s="39">
        <v>43</v>
      </c>
      <c r="S1184" s="39">
        <v>7</v>
      </c>
      <c r="T1184" s="39">
        <v>11</v>
      </c>
      <c r="U1184" s="39" t="s">
        <v>257</v>
      </c>
      <c r="V1184" s="39">
        <v>24</v>
      </c>
      <c r="W1184" s="39">
        <v>9</v>
      </c>
      <c r="X1184" s="39" t="s">
        <v>257</v>
      </c>
      <c r="Y1184" s="39" t="s">
        <v>257</v>
      </c>
      <c r="Z1184" s="39">
        <v>1</v>
      </c>
    </row>
    <row r="1185" spans="1:26">
      <c r="A1185" s="40">
        <v>41791</v>
      </c>
      <c r="B1185" s="39" t="s">
        <v>2347</v>
      </c>
      <c r="C1185" s="39" t="s">
        <v>2407</v>
      </c>
      <c r="D1185" s="39" t="s">
        <v>2403</v>
      </c>
      <c r="E1185" s="39" t="s">
        <v>2421</v>
      </c>
      <c r="F1185" s="39">
        <v>287</v>
      </c>
      <c r="G1185" s="39">
        <v>101</v>
      </c>
      <c r="H1185" s="39">
        <v>75</v>
      </c>
      <c r="I1185" s="39" t="s">
        <v>257</v>
      </c>
      <c r="J1185" s="39">
        <v>46</v>
      </c>
      <c r="K1185" s="39" t="s">
        <v>257</v>
      </c>
      <c r="L1185" s="39" t="s">
        <v>257</v>
      </c>
      <c r="M1185" s="39" t="s">
        <v>257</v>
      </c>
      <c r="N1185" s="39" t="s">
        <v>257</v>
      </c>
      <c r="O1185" s="39" t="s">
        <v>257</v>
      </c>
      <c r="P1185" s="39">
        <v>5</v>
      </c>
      <c r="Q1185" s="39">
        <v>4</v>
      </c>
      <c r="R1185" s="39">
        <v>21</v>
      </c>
      <c r="S1185" s="39">
        <v>3</v>
      </c>
      <c r="T1185" s="39">
        <v>6</v>
      </c>
      <c r="U1185" s="39" t="s">
        <v>257</v>
      </c>
      <c r="V1185" s="39">
        <v>20</v>
      </c>
      <c r="W1185" s="39">
        <v>5</v>
      </c>
      <c r="X1185" s="39" t="s">
        <v>257</v>
      </c>
      <c r="Y1185" s="39" t="s">
        <v>257</v>
      </c>
      <c r="Z1185" s="39">
        <v>1</v>
      </c>
    </row>
    <row r="1186" spans="1:26">
      <c r="A1186" s="40">
        <v>41791</v>
      </c>
      <c r="B1186" s="39" t="s">
        <v>2347</v>
      </c>
      <c r="C1186" s="39" t="s">
        <v>2407</v>
      </c>
      <c r="D1186" s="39" t="s">
        <v>2403</v>
      </c>
      <c r="E1186" s="39" t="s">
        <v>2422</v>
      </c>
      <c r="F1186" s="39">
        <v>219</v>
      </c>
      <c r="G1186" s="39">
        <v>74</v>
      </c>
      <c r="H1186" s="39">
        <v>58</v>
      </c>
      <c r="I1186" s="39" t="s">
        <v>257</v>
      </c>
      <c r="J1186" s="39">
        <v>38</v>
      </c>
      <c r="K1186" s="39" t="s">
        <v>257</v>
      </c>
      <c r="L1186" s="39" t="s">
        <v>257</v>
      </c>
      <c r="M1186" s="39" t="s">
        <v>257</v>
      </c>
      <c r="N1186" s="39" t="s">
        <v>257</v>
      </c>
      <c r="O1186" s="39" t="s">
        <v>257</v>
      </c>
      <c r="P1186" s="39">
        <v>3</v>
      </c>
      <c r="Q1186" s="39">
        <v>7</v>
      </c>
      <c r="R1186" s="39">
        <v>22</v>
      </c>
      <c r="S1186" s="39">
        <v>4</v>
      </c>
      <c r="T1186" s="39">
        <v>5</v>
      </c>
      <c r="U1186" s="39" t="s">
        <v>257</v>
      </c>
      <c r="V1186" s="39">
        <v>4</v>
      </c>
      <c r="W1186" s="39">
        <v>4</v>
      </c>
      <c r="X1186" s="39" t="s">
        <v>257</v>
      </c>
      <c r="Y1186" s="39" t="s">
        <v>257</v>
      </c>
      <c r="Z1186" s="39">
        <v>0</v>
      </c>
    </row>
    <row r="1187" spans="1:26" ht="14.25" customHeight="1">
      <c r="A1187" s="40">
        <v>41791</v>
      </c>
      <c r="B1187" s="39" t="s">
        <v>2347</v>
      </c>
      <c r="C1187" s="39" t="s">
        <v>2408</v>
      </c>
      <c r="D1187" s="39" t="s">
        <v>2403</v>
      </c>
      <c r="E1187" s="39" t="s">
        <v>1550</v>
      </c>
      <c r="F1187" s="39">
        <v>131</v>
      </c>
      <c r="G1187" s="39">
        <v>63</v>
      </c>
      <c r="H1187" s="39">
        <v>43</v>
      </c>
      <c r="I1187" s="39" t="s">
        <v>257</v>
      </c>
      <c r="J1187" s="39">
        <v>15</v>
      </c>
      <c r="K1187" s="39" t="s">
        <v>257</v>
      </c>
      <c r="L1187" s="39" t="s">
        <v>257</v>
      </c>
      <c r="M1187" s="39" t="s">
        <v>257</v>
      </c>
      <c r="N1187" s="39" t="s">
        <v>257</v>
      </c>
      <c r="O1187" s="39" t="s">
        <v>257</v>
      </c>
      <c r="P1187" s="39" t="s">
        <v>257</v>
      </c>
      <c r="Q1187" s="39">
        <v>6</v>
      </c>
      <c r="R1187" s="39" t="s">
        <v>257</v>
      </c>
      <c r="S1187" s="39">
        <v>1</v>
      </c>
      <c r="T1187" s="39">
        <v>2</v>
      </c>
      <c r="U1187" s="39" t="s">
        <v>257</v>
      </c>
      <c r="V1187" s="39" t="s">
        <v>257</v>
      </c>
      <c r="W1187" s="39">
        <v>1</v>
      </c>
      <c r="X1187" s="39" t="s">
        <v>257</v>
      </c>
      <c r="Y1187" s="39" t="s">
        <v>257</v>
      </c>
      <c r="Z1187" s="39">
        <v>0</v>
      </c>
    </row>
    <row r="1188" spans="1:26" ht="14.25" customHeight="1">
      <c r="A1188" s="40">
        <v>41791</v>
      </c>
      <c r="B1188" s="39" t="s">
        <v>2347</v>
      </c>
      <c r="C1188" s="39" t="s">
        <v>2408</v>
      </c>
      <c r="D1188" s="39" t="s">
        <v>2403</v>
      </c>
      <c r="E1188" s="39" t="s">
        <v>2420</v>
      </c>
      <c r="F1188" s="39">
        <v>214</v>
      </c>
      <c r="G1188" s="39">
        <v>101</v>
      </c>
      <c r="H1188" s="39">
        <v>66</v>
      </c>
      <c r="I1188" s="39" t="s">
        <v>257</v>
      </c>
      <c r="J1188" s="39">
        <v>30</v>
      </c>
      <c r="K1188" s="39" t="s">
        <v>257</v>
      </c>
      <c r="L1188" s="39" t="s">
        <v>257</v>
      </c>
      <c r="M1188" s="39" t="s">
        <v>257</v>
      </c>
      <c r="N1188" s="39" t="s">
        <v>257</v>
      </c>
      <c r="O1188" s="39" t="s">
        <v>257</v>
      </c>
      <c r="P1188" s="39" t="s">
        <v>257</v>
      </c>
      <c r="Q1188" s="39">
        <v>7</v>
      </c>
      <c r="R1188" s="39" t="s">
        <v>257</v>
      </c>
      <c r="S1188" s="39">
        <v>3</v>
      </c>
      <c r="T1188" s="39">
        <v>6</v>
      </c>
      <c r="U1188" s="39" t="s">
        <v>257</v>
      </c>
      <c r="V1188" s="39" t="s">
        <v>257</v>
      </c>
      <c r="W1188" s="39">
        <v>1</v>
      </c>
      <c r="X1188" s="39" t="s">
        <v>257</v>
      </c>
      <c r="Y1188" s="39" t="s">
        <v>257</v>
      </c>
      <c r="Z1188" s="39">
        <v>0</v>
      </c>
    </row>
    <row r="1189" spans="1:26" ht="14.25" customHeight="1">
      <c r="A1189" s="40">
        <v>41791</v>
      </c>
      <c r="B1189" s="39" t="s">
        <v>2347</v>
      </c>
      <c r="C1189" s="39" t="s">
        <v>2408</v>
      </c>
      <c r="D1189" s="39" t="s">
        <v>2403</v>
      </c>
      <c r="E1189" s="39" t="s">
        <v>2421</v>
      </c>
      <c r="F1189" s="39">
        <v>123</v>
      </c>
      <c r="G1189" s="39">
        <v>62</v>
      </c>
      <c r="H1189" s="39">
        <v>38</v>
      </c>
      <c r="I1189" s="39" t="s">
        <v>257</v>
      </c>
      <c r="J1189" s="39">
        <v>14</v>
      </c>
      <c r="K1189" s="39" t="s">
        <v>257</v>
      </c>
      <c r="L1189" s="39" t="s">
        <v>257</v>
      </c>
      <c r="M1189" s="39" t="s">
        <v>257</v>
      </c>
      <c r="N1189" s="39" t="s">
        <v>257</v>
      </c>
      <c r="O1189" s="39" t="s">
        <v>257</v>
      </c>
      <c r="P1189" s="39" t="s">
        <v>257</v>
      </c>
      <c r="Q1189" s="39">
        <v>2</v>
      </c>
      <c r="R1189" s="39" t="s">
        <v>257</v>
      </c>
      <c r="S1189" s="39">
        <v>3</v>
      </c>
      <c r="T1189" s="39">
        <v>3</v>
      </c>
      <c r="U1189" s="39" t="s">
        <v>257</v>
      </c>
      <c r="V1189" s="39" t="s">
        <v>257</v>
      </c>
      <c r="W1189" s="39">
        <v>1</v>
      </c>
      <c r="X1189" s="39" t="s">
        <v>257</v>
      </c>
      <c r="Y1189" s="39" t="s">
        <v>257</v>
      </c>
      <c r="Z1189" s="39">
        <v>0</v>
      </c>
    </row>
    <row r="1190" spans="1:26" ht="14.25" customHeight="1">
      <c r="A1190" s="40">
        <v>41791</v>
      </c>
      <c r="B1190" s="39" t="s">
        <v>2347</v>
      </c>
      <c r="C1190" s="39" t="s">
        <v>2408</v>
      </c>
      <c r="D1190" s="39" t="s">
        <v>2403</v>
      </c>
      <c r="E1190" s="39" t="s">
        <v>2422</v>
      </c>
      <c r="F1190" s="39">
        <v>91</v>
      </c>
      <c r="G1190" s="39">
        <v>39</v>
      </c>
      <c r="H1190" s="39">
        <v>28</v>
      </c>
      <c r="I1190" s="39" t="s">
        <v>257</v>
      </c>
      <c r="J1190" s="39">
        <v>16</v>
      </c>
      <c r="K1190" s="39" t="s">
        <v>257</v>
      </c>
      <c r="L1190" s="39" t="s">
        <v>257</v>
      </c>
      <c r="M1190" s="39" t="s">
        <v>257</v>
      </c>
      <c r="N1190" s="39" t="s">
        <v>257</v>
      </c>
      <c r="O1190" s="39" t="s">
        <v>257</v>
      </c>
      <c r="P1190" s="39" t="s">
        <v>257</v>
      </c>
      <c r="Q1190" s="39">
        <v>5</v>
      </c>
      <c r="R1190" s="39" t="s">
        <v>257</v>
      </c>
      <c r="S1190" s="39" t="s">
        <v>257</v>
      </c>
      <c r="T1190" s="39">
        <v>3</v>
      </c>
      <c r="U1190" s="39" t="s">
        <v>257</v>
      </c>
      <c r="V1190" s="39" t="s">
        <v>257</v>
      </c>
      <c r="W1190" s="39" t="s">
        <v>257</v>
      </c>
      <c r="X1190" s="39" t="s">
        <v>257</v>
      </c>
      <c r="Y1190" s="39" t="s">
        <v>257</v>
      </c>
      <c r="Z1190" s="39">
        <v>0</v>
      </c>
    </row>
    <row r="1191" spans="1:26" ht="14.25" customHeight="1">
      <c r="A1191" s="40">
        <v>41791</v>
      </c>
      <c r="B1191" s="39" t="s">
        <v>2347</v>
      </c>
      <c r="C1191" s="39" t="s">
        <v>2409</v>
      </c>
      <c r="D1191" s="39" t="s">
        <v>2403</v>
      </c>
      <c r="E1191" s="39" t="s">
        <v>1550</v>
      </c>
      <c r="F1191" s="39">
        <v>83</v>
      </c>
      <c r="G1191" s="39">
        <v>25</v>
      </c>
      <c r="H1191" s="39">
        <v>23</v>
      </c>
      <c r="I1191" s="39" t="s">
        <v>257</v>
      </c>
      <c r="J1191" s="39">
        <v>17</v>
      </c>
      <c r="K1191" s="39" t="s">
        <v>257</v>
      </c>
      <c r="L1191" s="39" t="s">
        <v>257</v>
      </c>
      <c r="M1191" s="39" t="s">
        <v>257</v>
      </c>
      <c r="N1191" s="39" t="s">
        <v>257</v>
      </c>
      <c r="O1191" s="39" t="s">
        <v>257</v>
      </c>
      <c r="P1191" s="39">
        <v>3</v>
      </c>
      <c r="Q1191" s="39">
        <v>2</v>
      </c>
      <c r="R1191" s="39">
        <v>2</v>
      </c>
      <c r="S1191" s="39">
        <v>1</v>
      </c>
      <c r="T1191" s="39">
        <v>2</v>
      </c>
      <c r="U1191" s="39" t="s">
        <v>257</v>
      </c>
      <c r="V1191" s="39">
        <v>5</v>
      </c>
      <c r="W1191" s="39">
        <v>2</v>
      </c>
      <c r="X1191" s="39" t="s">
        <v>257</v>
      </c>
      <c r="Y1191" s="39" t="s">
        <v>257</v>
      </c>
      <c r="Z1191" s="39">
        <v>1</v>
      </c>
    </row>
    <row r="1192" spans="1:26" ht="14.25" customHeight="1">
      <c r="A1192" s="40">
        <v>41791</v>
      </c>
      <c r="B1192" s="39" t="s">
        <v>2347</v>
      </c>
      <c r="C1192" s="39" t="s">
        <v>2409</v>
      </c>
      <c r="D1192" s="39" t="s">
        <v>2403</v>
      </c>
      <c r="E1192" s="39" t="s">
        <v>2420</v>
      </c>
      <c r="F1192" s="39">
        <v>292</v>
      </c>
      <c r="G1192" s="39">
        <v>74</v>
      </c>
      <c r="H1192" s="39">
        <v>67</v>
      </c>
      <c r="I1192" s="39" t="s">
        <v>257</v>
      </c>
      <c r="J1192" s="39">
        <v>54</v>
      </c>
      <c r="K1192" s="39" t="s">
        <v>257</v>
      </c>
      <c r="L1192" s="39" t="s">
        <v>257</v>
      </c>
      <c r="M1192" s="39" t="s">
        <v>257</v>
      </c>
      <c r="N1192" s="39" t="s">
        <v>257</v>
      </c>
      <c r="O1192" s="39" t="s">
        <v>257</v>
      </c>
      <c r="P1192" s="39">
        <v>8</v>
      </c>
      <c r="Q1192" s="39">
        <v>4</v>
      </c>
      <c r="R1192" s="39">
        <v>43</v>
      </c>
      <c r="S1192" s="39">
        <v>4</v>
      </c>
      <c r="T1192" s="39">
        <v>5</v>
      </c>
      <c r="U1192" s="39" t="s">
        <v>257</v>
      </c>
      <c r="V1192" s="39">
        <v>24</v>
      </c>
      <c r="W1192" s="39">
        <v>8</v>
      </c>
      <c r="X1192" s="39" t="s">
        <v>257</v>
      </c>
      <c r="Y1192" s="39" t="s">
        <v>257</v>
      </c>
      <c r="Z1192" s="39">
        <v>1</v>
      </c>
    </row>
    <row r="1193" spans="1:26" ht="14.25" customHeight="1">
      <c r="A1193" s="40">
        <v>41791</v>
      </c>
      <c r="B1193" s="39" t="s">
        <v>2347</v>
      </c>
      <c r="C1193" s="39" t="s">
        <v>2409</v>
      </c>
      <c r="D1193" s="39" t="s">
        <v>2403</v>
      </c>
      <c r="E1193" s="39" t="s">
        <v>2421</v>
      </c>
      <c r="F1193" s="39">
        <v>164</v>
      </c>
      <c r="G1193" s="39">
        <v>39</v>
      </c>
      <c r="H1193" s="39">
        <v>37</v>
      </c>
      <c r="I1193" s="39" t="s">
        <v>257</v>
      </c>
      <c r="J1193" s="39">
        <v>32</v>
      </c>
      <c r="K1193" s="39" t="s">
        <v>257</v>
      </c>
      <c r="L1193" s="39" t="s">
        <v>257</v>
      </c>
      <c r="M1193" s="39" t="s">
        <v>257</v>
      </c>
      <c r="N1193" s="39" t="s">
        <v>257</v>
      </c>
      <c r="O1193" s="39" t="s">
        <v>257</v>
      </c>
      <c r="P1193" s="39">
        <v>5</v>
      </c>
      <c r="Q1193" s="39">
        <v>2</v>
      </c>
      <c r="R1193" s="39">
        <v>21</v>
      </c>
      <c r="S1193" s="39" t="s">
        <v>257</v>
      </c>
      <c r="T1193" s="39">
        <v>3</v>
      </c>
      <c r="U1193" s="39" t="s">
        <v>257</v>
      </c>
      <c r="V1193" s="39">
        <v>20</v>
      </c>
      <c r="W1193" s="39">
        <v>4</v>
      </c>
      <c r="X1193" s="39" t="s">
        <v>257</v>
      </c>
      <c r="Y1193" s="39" t="s">
        <v>257</v>
      </c>
      <c r="Z1193" s="39">
        <v>1</v>
      </c>
    </row>
    <row r="1194" spans="1:26" ht="14.25" customHeight="1">
      <c r="A1194" s="40">
        <v>41791</v>
      </c>
      <c r="B1194" s="39" t="s">
        <v>2347</v>
      </c>
      <c r="C1194" s="39" t="s">
        <v>2409</v>
      </c>
      <c r="D1194" s="39" t="s">
        <v>2403</v>
      </c>
      <c r="E1194" s="39" t="s">
        <v>2422</v>
      </c>
      <c r="F1194" s="39">
        <v>128</v>
      </c>
      <c r="G1194" s="39">
        <v>35</v>
      </c>
      <c r="H1194" s="39">
        <v>30</v>
      </c>
      <c r="I1194" s="39" t="s">
        <v>257</v>
      </c>
      <c r="J1194" s="39">
        <v>22</v>
      </c>
      <c r="K1194" s="39" t="s">
        <v>257</v>
      </c>
      <c r="L1194" s="39" t="s">
        <v>257</v>
      </c>
      <c r="M1194" s="39" t="s">
        <v>257</v>
      </c>
      <c r="N1194" s="39" t="s">
        <v>257</v>
      </c>
      <c r="O1194" s="39" t="s">
        <v>257</v>
      </c>
      <c r="P1194" s="39">
        <v>3</v>
      </c>
      <c r="Q1194" s="39">
        <v>2</v>
      </c>
      <c r="R1194" s="39">
        <v>22</v>
      </c>
      <c r="S1194" s="39">
        <v>4</v>
      </c>
      <c r="T1194" s="39">
        <v>2</v>
      </c>
      <c r="U1194" s="39" t="s">
        <v>257</v>
      </c>
      <c r="V1194" s="39">
        <v>4</v>
      </c>
      <c r="W1194" s="39">
        <v>4</v>
      </c>
      <c r="X1194" s="39" t="s">
        <v>257</v>
      </c>
      <c r="Y1194" s="39" t="s">
        <v>257</v>
      </c>
      <c r="Z1194" s="39">
        <v>0</v>
      </c>
    </row>
    <row r="1195" spans="1:26" ht="14.25" customHeight="1">
      <c r="A1195" s="40">
        <v>41791</v>
      </c>
      <c r="B1195" s="39" t="s">
        <v>2347</v>
      </c>
      <c r="C1195" s="39" t="s">
        <v>2409</v>
      </c>
      <c r="D1195" s="39" t="s">
        <v>2410</v>
      </c>
      <c r="E1195" s="39" t="s">
        <v>1550</v>
      </c>
      <c r="F1195" s="39">
        <v>83</v>
      </c>
      <c r="G1195" s="39">
        <v>25</v>
      </c>
      <c r="H1195" s="39">
        <v>23</v>
      </c>
      <c r="I1195" s="39" t="s">
        <v>257</v>
      </c>
      <c r="J1195" s="39">
        <v>17</v>
      </c>
      <c r="K1195" s="39" t="s">
        <v>257</v>
      </c>
      <c r="L1195" s="39" t="s">
        <v>257</v>
      </c>
      <c r="M1195" s="39" t="s">
        <v>257</v>
      </c>
      <c r="N1195" s="39" t="s">
        <v>257</v>
      </c>
      <c r="O1195" s="39" t="s">
        <v>257</v>
      </c>
      <c r="P1195" s="39">
        <v>3</v>
      </c>
      <c r="Q1195" s="39">
        <v>2</v>
      </c>
      <c r="R1195" s="39">
        <v>2</v>
      </c>
      <c r="S1195" s="39">
        <v>1</v>
      </c>
      <c r="T1195" s="39">
        <v>2</v>
      </c>
      <c r="U1195" s="39" t="s">
        <v>257</v>
      </c>
      <c r="V1195" s="39">
        <v>5</v>
      </c>
      <c r="W1195" s="39">
        <v>2</v>
      </c>
      <c r="X1195" s="39" t="s">
        <v>257</v>
      </c>
      <c r="Y1195" s="39" t="s">
        <v>257</v>
      </c>
      <c r="Z1195" s="39">
        <v>1</v>
      </c>
    </row>
    <row r="1196" spans="1:26" ht="14.25" customHeight="1">
      <c r="A1196" s="40">
        <v>41791</v>
      </c>
      <c r="B1196" s="39" t="s">
        <v>2347</v>
      </c>
      <c r="C1196" s="39" t="s">
        <v>2409</v>
      </c>
      <c r="D1196" s="39" t="s">
        <v>2410</v>
      </c>
      <c r="E1196" s="39" t="s">
        <v>2420</v>
      </c>
      <c r="F1196" s="39">
        <v>292</v>
      </c>
      <c r="G1196" s="39">
        <v>74</v>
      </c>
      <c r="H1196" s="39">
        <v>67</v>
      </c>
      <c r="I1196" s="39" t="s">
        <v>257</v>
      </c>
      <c r="J1196" s="39">
        <v>54</v>
      </c>
      <c r="K1196" s="39" t="s">
        <v>257</v>
      </c>
      <c r="L1196" s="39" t="s">
        <v>257</v>
      </c>
      <c r="M1196" s="39" t="s">
        <v>257</v>
      </c>
      <c r="N1196" s="39" t="s">
        <v>257</v>
      </c>
      <c r="O1196" s="39" t="s">
        <v>257</v>
      </c>
      <c r="P1196" s="39">
        <v>8</v>
      </c>
      <c r="Q1196" s="39">
        <v>4</v>
      </c>
      <c r="R1196" s="39">
        <v>43</v>
      </c>
      <c r="S1196" s="39">
        <v>4</v>
      </c>
      <c r="T1196" s="39">
        <v>5</v>
      </c>
      <c r="U1196" s="39" t="s">
        <v>257</v>
      </c>
      <c r="V1196" s="39">
        <v>24</v>
      </c>
      <c r="W1196" s="39">
        <v>8</v>
      </c>
      <c r="X1196" s="39" t="s">
        <v>257</v>
      </c>
      <c r="Y1196" s="39" t="s">
        <v>257</v>
      </c>
      <c r="Z1196" s="39">
        <v>1</v>
      </c>
    </row>
    <row r="1197" spans="1:26" ht="14.25" customHeight="1">
      <c r="A1197" s="40">
        <v>41791</v>
      </c>
      <c r="B1197" s="39" t="s">
        <v>2347</v>
      </c>
      <c r="C1197" s="39" t="s">
        <v>2409</v>
      </c>
      <c r="D1197" s="39" t="s">
        <v>2410</v>
      </c>
      <c r="E1197" s="39" t="s">
        <v>2421</v>
      </c>
      <c r="F1197" s="39">
        <v>164</v>
      </c>
      <c r="G1197" s="39">
        <v>39</v>
      </c>
      <c r="H1197" s="39">
        <v>37</v>
      </c>
      <c r="I1197" s="39" t="s">
        <v>257</v>
      </c>
      <c r="J1197" s="39">
        <v>32</v>
      </c>
      <c r="K1197" s="39" t="s">
        <v>257</v>
      </c>
      <c r="L1197" s="39" t="s">
        <v>257</v>
      </c>
      <c r="M1197" s="39" t="s">
        <v>257</v>
      </c>
      <c r="N1197" s="39" t="s">
        <v>257</v>
      </c>
      <c r="O1197" s="39" t="s">
        <v>257</v>
      </c>
      <c r="P1197" s="39">
        <v>5</v>
      </c>
      <c r="Q1197" s="39">
        <v>2</v>
      </c>
      <c r="R1197" s="39">
        <v>21</v>
      </c>
      <c r="S1197" s="39" t="s">
        <v>257</v>
      </c>
      <c r="T1197" s="39">
        <v>3</v>
      </c>
      <c r="U1197" s="39" t="s">
        <v>257</v>
      </c>
      <c r="V1197" s="39">
        <v>20</v>
      </c>
      <c r="W1197" s="39">
        <v>4</v>
      </c>
      <c r="X1197" s="39" t="s">
        <v>257</v>
      </c>
      <c r="Y1197" s="39" t="s">
        <v>257</v>
      </c>
      <c r="Z1197" s="39">
        <v>1</v>
      </c>
    </row>
    <row r="1198" spans="1:26" ht="14.25" customHeight="1">
      <c r="A1198" s="40">
        <v>41791</v>
      </c>
      <c r="B1198" s="39" t="s">
        <v>2347</v>
      </c>
      <c r="C1198" s="39" t="s">
        <v>2409</v>
      </c>
      <c r="D1198" s="39" t="s">
        <v>2410</v>
      </c>
      <c r="E1198" s="39" t="s">
        <v>2422</v>
      </c>
      <c r="F1198" s="39">
        <v>128</v>
      </c>
      <c r="G1198" s="39">
        <v>35</v>
      </c>
      <c r="H1198" s="39">
        <v>30</v>
      </c>
      <c r="I1198" s="39" t="s">
        <v>257</v>
      </c>
      <c r="J1198" s="39">
        <v>22</v>
      </c>
      <c r="K1198" s="39" t="s">
        <v>257</v>
      </c>
      <c r="L1198" s="39" t="s">
        <v>257</v>
      </c>
      <c r="M1198" s="39" t="s">
        <v>257</v>
      </c>
      <c r="N1198" s="39" t="s">
        <v>257</v>
      </c>
      <c r="O1198" s="39" t="s">
        <v>257</v>
      </c>
      <c r="P1198" s="39">
        <v>3</v>
      </c>
      <c r="Q1198" s="39">
        <v>2</v>
      </c>
      <c r="R1198" s="39">
        <v>22</v>
      </c>
      <c r="S1198" s="39">
        <v>4</v>
      </c>
      <c r="T1198" s="39">
        <v>2</v>
      </c>
      <c r="U1198" s="39" t="s">
        <v>257</v>
      </c>
      <c r="V1198" s="39">
        <v>4</v>
      </c>
      <c r="W1198" s="39">
        <v>4</v>
      </c>
      <c r="X1198" s="39" t="s">
        <v>257</v>
      </c>
      <c r="Y1198" s="39" t="s">
        <v>257</v>
      </c>
      <c r="Z1198" s="39">
        <v>0</v>
      </c>
    </row>
    <row r="1199" spans="1:26" ht="14.25" customHeight="1">
      <c r="A1199" s="40">
        <v>41791</v>
      </c>
      <c r="B1199" s="39" t="s">
        <v>2347</v>
      </c>
      <c r="C1199" s="39" t="s">
        <v>2409</v>
      </c>
      <c r="D1199" s="39" t="s">
        <v>2411</v>
      </c>
      <c r="E1199" s="39" t="s">
        <v>1550</v>
      </c>
      <c r="F1199" s="39" t="s">
        <v>257</v>
      </c>
      <c r="G1199" s="39" t="s">
        <v>257</v>
      </c>
      <c r="H1199" s="39" t="s">
        <v>257</v>
      </c>
      <c r="I1199" s="39" t="s">
        <v>257</v>
      </c>
      <c r="J1199" s="39" t="s">
        <v>257</v>
      </c>
      <c r="K1199" s="39" t="s">
        <v>257</v>
      </c>
      <c r="L1199" s="39" t="s">
        <v>257</v>
      </c>
      <c r="M1199" s="39" t="s">
        <v>257</v>
      </c>
      <c r="N1199" s="39" t="s">
        <v>257</v>
      </c>
      <c r="O1199" s="39" t="s">
        <v>257</v>
      </c>
      <c r="P1199" s="39" t="s">
        <v>257</v>
      </c>
      <c r="Q1199" s="39" t="s">
        <v>257</v>
      </c>
      <c r="R1199" s="39" t="s">
        <v>257</v>
      </c>
      <c r="S1199" s="39" t="s">
        <v>257</v>
      </c>
      <c r="T1199" s="39" t="s">
        <v>257</v>
      </c>
      <c r="U1199" s="39" t="s">
        <v>257</v>
      </c>
      <c r="V1199" s="39" t="s">
        <v>257</v>
      </c>
      <c r="W1199" s="39" t="s">
        <v>257</v>
      </c>
      <c r="X1199" s="39" t="s">
        <v>257</v>
      </c>
      <c r="Y1199" s="39" t="s">
        <v>257</v>
      </c>
      <c r="Z1199" s="39">
        <v>0</v>
      </c>
    </row>
    <row r="1200" spans="1:26" ht="14.25" customHeight="1">
      <c r="A1200" s="40">
        <v>41791</v>
      </c>
      <c r="B1200" s="39" t="s">
        <v>2347</v>
      </c>
      <c r="C1200" s="39" t="s">
        <v>2409</v>
      </c>
      <c r="D1200" s="39" t="s">
        <v>2411</v>
      </c>
      <c r="E1200" s="39" t="s">
        <v>2420</v>
      </c>
      <c r="F1200" s="39" t="s">
        <v>257</v>
      </c>
      <c r="G1200" s="39" t="s">
        <v>257</v>
      </c>
      <c r="H1200" s="39" t="s">
        <v>257</v>
      </c>
      <c r="I1200" s="39" t="s">
        <v>257</v>
      </c>
      <c r="J1200" s="39" t="s">
        <v>257</v>
      </c>
      <c r="K1200" s="39" t="s">
        <v>257</v>
      </c>
      <c r="L1200" s="39" t="s">
        <v>257</v>
      </c>
      <c r="M1200" s="39" t="s">
        <v>257</v>
      </c>
      <c r="N1200" s="39" t="s">
        <v>257</v>
      </c>
      <c r="O1200" s="39" t="s">
        <v>257</v>
      </c>
      <c r="P1200" s="39" t="s">
        <v>257</v>
      </c>
      <c r="Q1200" s="39" t="s">
        <v>257</v>
      </c>
      <c r="R1200" s="39" t="s">
        <v>257</v>
      </c>
      <c r="S1200" s="39" t="s">
        <v>257</v>
      </c>
      <c r="T1200" s="39" t="s">
        <v>257</v>
      </c>
      <c r="U1200" s="39" t="s">
        <v>257</v>
      </c>
      <c r="V1200" s="39" t="s">
        <v>257</v>
      </c>
      <c r="W1200" s="39" t="s">
        <v>257</v>
      </c>
      <c r="X1200" s="39" t="s">
        <v>257</v>
      </c>
      <c r="Y1200" s="39" t="s">
        <v>257</v>
      </c>
      <c r="Z1200" s="39">
        <v>0</v>
      </c>
    </row>
    <row r="1201" spans="1:26" ht="14.25" customHeight="1">
      <c r="A1201" s="40">
        <v>41791</v>
      </c>
      <c r="B1201" s="39" t="s">
        <v>2347</v>
      </c>
      <c r="C1201" s="39" t="s">
        <v>2409</v>
      </c>
      <c r="D1201" s="39" t="s">
        <v>2411</v>
      </c>
      <c r="E1201" s="39" t="s">
        <v>2421</v>
      </c>
      <c r="F1201" s="39" t="s">
        <v>257</v>
      </c>
      <c r="G1201" s="39" t="s">
        <v>257</v>
      </c>
      <c r="H1201" s="39" t="s">
        <v>257</v>
      </c>
      <c r="I1201" s="39" t="s">
        <v>257</v>
      </c>
      <c r="J1201" s="39" t="s">
        <v>257</v>
      </c>
      <c r="K1201" s="39" t="s">
        <v>257</v>
      </c>
      <c r="L1201" s="39" t="s">
        <v>257</v>
      </c>
      <c r="M1201" s="39" t="s">
        <v>257</v>
      </c>
      <c r="N1201" s="39" t="s">
        <v>257</v>
      </c>
      <c r="O1201" s="39" t="s">
        <v>257</v>
      </c>
      <c r="P1201" s="39" t="s">
        <v>257</v>
      </c>
      <c r="Q1201" s="39" t="s">
        <v>257</v>
      </c>
      <c r="R1201" s="39" t="s">
        <v>257</v>
      </c>
      <c r="S1201" s="39" t="s">
        <v>257</v>
      </c>
      <c r="T1201" s="39" t="s">
        <v>257</v>
      </c>
      <c r="U1201" s="39" t="s">
        <v>257</v>
      </c>
      <c r="V1201" s="39" t="s">
        <v>257</v>
      </c>
      <c r="W1201" s="39" t="s">
        <v>257</v>
      </c>
      <c r="X1201" s="39" t="s">
        <v>257</v>
      </c>
      <c r="Y1201" s="39" t="s">
        <v>257</v>
      </c>
      <c r="Z1201" s="39">
        <v>0</v>
      </c>
    </row>
    <row r="1202" spans="1:26" ht="14.25" customHeight="1">
      <c r="A1202" s="40">
        <v>41791</v>
      </c>
      <c r="B1202" s="39" t="s">
        <v>2347</v>
      </c>
      <c r="C1202" s="39" t="s">
        <v>2409</v>
      </c>
      <c r="D1202" s="39" t="s">
        <v>2411</v>
      </c>
      <c r="E1202" s="39" t="s">
        <v>2422</v>
      </c>
      <c r="F1202" s="39" t="s">
        <v>257</v>
      </c>
      <c r="G1202" s="39" t="s">
        <v>257</v>
      </c>
      <c r="H1202" s="39" t="s">
        <v>257</v>
      </c>
      <c r="I1202" s="39" t="s">
        <v>257</v>
      </c>
      <c r="J1202" s="39" t="s">
        <v>257</v>
      </c>
      <c r="K1202" s="39" t="s">
        <v>257</v>
      </c>
      <c r="L1202" s="39" t="s">
        <v>257</v>
      </c>
      <c r="M1202" s="39" t="s">
        <v>257</v>
      </c>
      <c r="N1202" s="39" t="s">
        <v>257</v>
      </c>
      <c r="O1202" s="39" t="s">
        <v>257</v>
      </c>
      <c r="P1202" s="39" t="s">
        <v>257</v>
      </c>
      <c r="Q1202" s="39" t="s">
        <v>257</v>
      </c>
      <c r="R1202" s="39" t="s">
        <v>257</v>
      </c>
      <c r="S1202" s="39" t="s">
        <v>257</v>
      </c>
      <c r="T1202" s="39" t="s">
        <v>257</v>
      </c>
      <c r="U1202" s="39" t="s">
        <v>257</v>
      </c>
      <c r="V1202" s="39" t="s">
        <v>257</v>
      </c>
      <c r="W1202" s="39" t="s">
        <v>257</v>
      </c>
      <c r="X1202" s="39" t="s">
        <v>257</v>
      </c>
      <c r="Y1202" s="39" t="s">
        <v>257</v>
      </c>
      <c r="Z1202" s="39">
        <v>0</v>
      </c>
    </row>
    <row r="1203" spans="1:26" ht="14.25" customHeight="1">
      <c r="A1203" s="40">
        <v>41791</v>
      </c>
      <c r="B1203" s="39" t="s">
        <v>2347</v>
      </c>
      <c r="C1203" s="39" t="s">
        <v>1523</v>
      </c>
      <c r="D1203" s="39" t="s">
        <v>2403</v>
      </c>
      <c r="E1203" s="39" t="s">
        <v>1550</v>
      </c>
      <c r="F1203" s="39" t="s">
        <v>257</v>
      </c>
      <c r="G1203" s="39" t="s">
        <v>257</v>
      </c>
      <c r="H1203" s="39" t="s">
        <v>257</v>
      </c>
      <c r="I1203" s="39" t="s">
        <v>257</v>
      </c>
      <c r="J1203" s="39" t="s">
        <v>257</v>
      </c>
      <c r="K1203" s="39" t="s">
        <v>257</v>
      </c>
      <c r="L1203" s="39" t="s">
        <v>257</v>
      </c>
      <c r="M1203" s="39" t="s">
        <v>257</v>
      </c>
      <c r="N1203" s="39" t="s">
        <v>257</v>
      </c>
      <c r="O1203" s="39" t="s">
        <v>257</v>
      </c>
      <c r="P1203" s="39" t="s">
        <v>257</v>
      </c>
      <c r="Q1203" s="39" t="s">
        <v>257</v>
      </c>
      <c r="R1203" s="39" t="s">
        <v>257</v>
      </c>
      <c r="S1203" s="39" t="s">
        <v>257</v>
      </c>
      <c r="T1203" s="39" t="s">
        <v>257</v>
      </c>
      <c r="U1203" s="39" t="s">
        <v>257</v>
      </c>
      <c r="V1203" s="39" t="s">
        <v>257</v>
      </c>
      <c r="W1203" s="39" t="s">
        <v>257</v>
      </c>
      <c r="X1203" s="39" t="s">
        <v>257</v>
      </c>
      <c r="Y1203" s="39" t="s">
        <v>257</v>
      </c>
      <c r="Z1203" s="39">
        <v>0</v>
      </c>
    </row>
    <row r="1204" spans="1:26" ht="14.25" customHeight="1">
      <c r="A1204" s="40">
        <v>41791</v>
      </c>
      <c r="B1204" s="39" t="s">
        <v>2347</v>
      </c>
      <c r="C1204" s="39" t="s">
        <v>1523</v>
      </c>
      <c r="D1204" s="39" t="s">
        <v>2403</v>
      </c>
      <c r="E1204" s="39" t="s">
        <v>2420</v>
      </c>
      <c r="F1204" s="39" t="s">
        <v>257</v>
      </c>
      <c r="G1204" s="39" t="s">
        <v>257</v>
      </c>
      <c r="H1204" s="39" t="s">
        <v>257</v>
      </c>
      <c r="I1204" s="39" t="s">
        <v>257</v>
      </c>
      <c r="J1204" s="39" t="s">
        <v>257</v>
      </c>
      <c r="K1204" s="39" t="s">
        <v>257</v>
      </c>
      <c r="L1204" s="39" t="s">
        <v>257</v>
      </c>
      <c r="M1204" s="39" t="s">
        <v>257</v>
      </c>
      <c r="N1204" s="39" t="s">
        <v>257</v>
      </c>
      <c r="O1204" s="39" t="s">
        <v>257</v>
      </c>
      <c r="P1204" s="39" t="s">
        <v>257</v>
      </c>
      <c r="Q1204" s="39" t="s">
        <v>257</v>
      </c>
      <c r="R1204" s="39" t="s">
        <v>257</v>
      </c>
      <c r="S1204" s="39" t="s">
        <v>257</v>
      </c>
      <c r="T1204" s="39" t="s">
        <v>257</v>
      </c>
      <c r="U1204" s="39" t="s">
        <v>257</v>
      </c>
      <c r="V1204" s="39" t="s">
        <v>257</v>
      </c>
      <c r="W1204" s="39" t="s">
        <v>257</v>
      </c>
      <c r="X1204" s="39" t="s">
        <v>257</v>
      </c>
      <c r="Y1204" s="39" t="s">
        <v>257</v>
      </c>
      <c r="Z1204" s="39">
        <v>0</v>
      </c>
    </row>
    <row r="1205" spans="1:26" ht="14.25" customHeight="1">
      <c r="A1205" s="40">
        <v>41791</v>
      </c>
      <c r="B1205" s="39" t="s">
        <v>2347</v>
      </c>
      <c r="C1205" s="39" t="s">
        <v>1523</v>
      </c>
      <c r="D1205" s="39" t="s">
        <v>2403</v>
      </c>
      <c r="E1205" s="39" t="s">
        <v>2421</v>
      </c>
      <c r="F1205" s="39" t="s">
        <v>257</v>
      </c>
      <c r="G1205" s="39" t="s">
        <v>257</v>
      </c>
      <c r="H1205" s="39" t="s">
        <v>257</v>
      </c>
      <c r="I1205" s="39" t="s">
        <v>257</v>
      </c>
      <c r="J1205" s="39" t="s">
        <v>257</v>
      </c>
      <c r="K1205" s="39" t="s">
        <v>257</v>
      </c>
      <c r="L1205" s="39" t="s">
        <v>257</v>
      </c>
      <c r="M1205" s="39" t="s">
        <v>257</v>
      </c>
      <c r="N1205" s="39" t="s">
        <v>257</v>
      </c>
      <c r="O1205" s="39" t="s">
        <v>257</v>
      </c>
      <c r="P1205" s="39" t="s">
        <v>257</v>
      </c>
      <c r="Q1205" s="39" t="s">
        <v>257</v>
      </c>
      <c r="R1205" s="39" t="s">
        <v>257</v>
      </c>
      <c r="S1205" s="39" t="s">
        <v>257</v>
      </c>
      <c r="T1205" s="39" t="s">
        <v>257</v>
      </c>
      <c r="U1205" s="39" t="s">
        <v>257</v>
      </c>
      <c r="V1205" s="39" t="s">
        <v>257</v>
      </c>
      <c r="W1205" s="39" t="s">
        <v>257</v>
      </c>
      <c r="X1205" s="39" t="s">
        <v>257</v>
      </c>
      <c r="Y1205" s="39" t="s">
        <v>257</v>
      </c>
      <c r="Z1205" s="39">
        <v>0</v>
      </c>
    </row>
    <row r="1206" spans="1:26" ht="14.25" customHeight="1">
      <c r="A1206" s="40">
        <v>41791</v>
      </c>
      <c r="B1206" s="39" t="s">
        <v>2347</v>
      </c>
      <c r="C1206" s="39" t="s">
        <v>1523</v>
      </c>
      <c r="D1206" s="39" t="s">
        <v>2403</v>
      </c>
      <c r="E1206" s="39" t="s">
        <v>2422</v>
      </c>
      <c r="F1206" s="39" t="s">
        <v>257</v>
      </c>
      <c r="G1206" s="39" t="s">
        <v>257</v>
      </c>
      <c r="H1206" s="39" t="s">
        <v>257</v>
      </c>
      <c r="I1206" s="39" t="s">
        <v>257</v>
      </c>
      <c r="J1206" s="39" t="s">
        <v>257</v>
      </c>
      <c r="K1206" s="39" t="s">
        <v>257</v>
      </c>
      <c r="L1206" s="39" t="s">
        <v>257</v>
      </c>
      <c r="M1206" s="39" t="s">
        <v>257</v>
      </c>
      <c r="N1206" s="39" t="s">
        <v>257</v>
      </c>
      <c r="O1206" s="39" t="s">
        <v>257</v>
      </c>
      <c r="P1206" s="39" t="s">
        <v>257</v>
      </c>
      <c r="Q1206" s="39" t="s">
        <v>257</v>
      </c>
      <c r="R1206" s="39" t="s">
        <v>257</v>
      </c>
      <c r="S1206" s="39" t="s">
        <v>257</v>
      </c>
      <c r="T1206" s="39" t="s">
        <v>257</v>
      </c>
      <c r="U1206" s="39" t="s">
        <v>257</v>
      </c>
      <c r="V1206" s="39" t="s">
        <v>257</v>
      </c>
      <c r="W1206" s="39" t="s">
        <v>257</v>
      </c>
      <c r="X1206" s="39" t="s">
        <v>257</v>
      </c>
      <c r="Y1206" s="39" t="s">
        <v>257</v>
      </c>
      <c r="Z1206" s="39">
        <v>0</v>
      </c>
    </row>
    <row r="1207" spans="1:26">
      <c r="A1207" s="40">
        <v>41791</v>
      </c>
      <c r="B1207" s="39" t="s">
        <v>2349</v>
      </c>
      <c r="C1207" s="39" t="s">
        <v>2407</v>
      </c>
      <c r="D1207" s="39" t="s">
        <v>2403</v>
      </c>
      <c r="E1207" s="39" t="s">
        <v>1550</v>
      </c>
      <c r="F1207" s="39">
        <v>37</v>
      </c>
      <c r="G1207" s="39">
        <v>8</v>
      </c>
      <c r="H1207" s="39">
        <v>7</v>
      </c>
      <c r="I1207" s="39" t="s">
        <v>257</v>
      </c>
      <c r="J1207" s="39">
        <v>10</v>
      </c>
      <c r="K1207" s="39" t="s">
        <v>257</v>
      </c>
      <c r="L1207" s="39" t="s">
        <v>257</v>
      </c>
      <c r="M1207" s="39" t="s">
        <v>257</v>
      </c>
      <c r="N1207" s="39" t="s">
        <v>257</v>
      </c>
      <c r="O1207" s="39" t="s">
        <v>257</v>
      </c>
      <c r="P1207" s="39">
        <v>1</v>
      </c>
      <c r="Q1207" s="39" t="s">
        <v>257</v>
      </c>
      <c r="R1207" s="39" t="s">
        <v>257</v>
      </c>
      <c r="S1207" s="39">
        <v>1</v>
      </c>
      <c r="T1207" s="39" t="s">
        <v>257</v>
      </c>
      <c r="U1207" s="39">
        <v>2</v>
      </c>
      <c r="V1207" s="39">
        <v>3</v>
      </c>
      <c r="W1207" s="39">
        <v>2</v>
      </c>
      <c r="X1207" s="39" t="s">
        <v>257</v>
      </c>
      <c r="Y1207" s="39">
        <v>2</v>
      </c>
      <c r="Z1207" s="39">
        <v>1</v>
      </c>
    </row>
    <row r="1208" spans="1:26">
      <c r="A1208" s="40">
        <v>41791</v>
      </c>
      <c r="B1208" s="39" t="s">
        <v>2349</v>
      </c>
      <c r="C1208" s="39" t="s">
        <v>2407</v>
      </c>
      <c r="D1208" s="39" t="s">
        <v>2403</v>
      </c>
      <c r="E1208" s="39" t="s">
        <v>2420</v>
      </c>
      <c r="F1208" s="39">
        <v>168</v>
      </c>
      <c r="G1208" s="39">
        <v>78</v>
      </c>
      <c r="H1208" s="39">
        <v>17</v>
      </c>
      <c r="I1208" s="39" t="s">
        <v>257</v>
      </c>
      <c r="J1208" s="39">
        <v>29</v>
      </c>
      <c r="K1208" s="39" t="s">
        <v>257</v>
      </c>
      <c r="L1208" s="39" t="s">
        <v>257</v>
      </c>
      <c r="M1208" s="39" t="s">
        <v>257</v>
      </c>
      <c r="N1208" s="39" t="s">
        <v>257</v>
      </c>
      <c r="O1208" s="39" t="s">
        <v>257</v>
      </c>
      <c r="P1208" s="39">
        <v>17</v>
      </c>
      <c r="Q1208" s="39" t="s">
        <v>257</v>
      </c>
      <c r="R1208" s="39" t="s">
        <v>257</v>
      </c>
      <c r="S1208" s="39">
        <v>2</v>
      </c>
      <c r="T1208" s="39" t="s">
        <v>257</v>
      </c>
      <c r="U1208" s="39">
        <v>3</v>
      </c>
      <c r="V1208" s="39">
        <v>5</v>
      </c>
      <c r="W1208" s="39">
        <v>9</v>
      </c>
      <c r="X1208" s="39" t="s">
        <v>257</v>
      </c>
      <c r="Y1208" s="39">
        <v>3</v>
      </c>
      <c r="Z1208" s="39">
        <v>5</v>
      </c>
    </row>
    <row r="1209" spans="1:26">
      <c r="A1209" s="40">
        <v>41791</v>
      </c>
      <c r="B1209" s="39" t="s">
        <v>2349</v>
      </c>
      <c r="C1209" s="39" t="s">
        <v>2407</v>
      </c>
      <c r="D1209" s="39" t="s">
        <v>2403</v>
      </c>
      <c r="E1209" s="39" t="s">
        <v>2421</v>
      </c>
      <c r="F1209" s="39">
        <v>99</v>
      </c>
      <c r="G1209" s="39">
        <v>44</v>
      </c>
      <c r="H1209" s="39">
        <v>10</v>
      </c>
      <c r="I1209" s="39" t="s">
        <v>257</v>
      </c>
      <c r="J1209" s="39">
        <v>15</v>
      </c>
      <c r="K1209" s="39" t="s">
        <v>257</v>
      </c>
      <c r="L1209" s="39" t="s">
        <v>257</v>
      </c>
      <c r="M1209" s="39" t="s">
        <v>257</v>
      </c>
      <c r="N1209" s="39" t="s">
        <v>257</v>
      </c>
      <c r="O1209" s="39" t="s">
        <v>257</v>
      </c>
      <c r="P1209" s="39">
        <v>11</v>
      </c>
      <c r="Q1209" s="39" t="s">
        <v>257</v>
      </c>
      <c r="R1209" s="39" t="s">
        <v>257</v>
      </c>
      <c r="S1209" s="39">
        <v>1</v>
      </c>
      <c r="T1209" s="39" t="s">
        <v>257</v>
      </c>
      <c r="U1209" s="39">
        <v>3</v>
      </c>
      <c r="V1209" s="39">
        <v>3</v>
      </c>
      <c r="W1209" s="39">
        <v>5</v>
      </c>
      <c r="X1209" s="39" t="s">
        <v>257</v>
      </c>
      <c r="Y1209" s="39">
        <v>2</v>
      </c>
      <c r="Z1209" s="39">
        <v>5</v>
      </c>
    </row>
    <row r="1210" spans="1:26">
      <c r="A1210" s="40">
        <v>41791</v>
      </c>
      <c r="B1210" s="39" t="s">
        <v>2349</v>
      </c>
      <c r="C1210" s="39" t="s">
        <v>2407</v>
      </c>
      <c r="D1210" s="39" t="s">
        <v>2403</v>
      </c>
      <c r="E1210" s="39" t="s">
        <v>2422</v>
      </c>
      <c r="F1210" s="39">
        <v>69</v>
      </c>
      <c r="G1210" s="39">
        <v>34</v>
      </c>
      <c r="H1210" s="39">
        <v>7</v>
      </c>
      <c r="I1210" s="39" t="s">
        <v>257</v>
      </c>
      <c r="J1210" s="39">
        <v>14</v>
      </c>
      <c r="K1210" s="39" t="s">
        <v>257</v>
      </c>
      <c r="L1210" s="39" t="s">
        <v>257</v>
      </c>
      <c r="M1210" s="39" t="s">
        <v>257</v>
      </c>
      <c r="N1210" s="39" t="s">
        <v>257</v>
      </c>
      <c r="O1210" s="39" t="s">
        <v>257</v>
      </c>
      <c r="P1210" s="39">
        <v>6</v>
      </c>
      <c r="Q1210" s="39" t="s">
        <v>257</v>
      </c>
      <c r="R1210" s="39" t="s">
        <v>257</v>
      </c>
      <c r="S1210" s="39">
        <v>1</v>
      </c>
      <c r="T1210" s="39" t="s">
        <v>257</v>
      </c>
      <c r="U1210" s="39" t="s">
        <v>257</v>
      </c>
      <c r="V1210" s="39">
        <v>2</v>
      </c>
      <c r="W1210" s="39">
        <v>4</v>
      </c>
      <c r="X1210" s="39" t="s">
        <v>257</v>
      </c>
      <c r="Y1210" s="39">
        <v>1</v>
      </c>
      <c r="Z1210" s="39">
        <v>0</v>
      </c>
    </row>
    <row r="1211" spans="1:26" ht="14.25" customHeight="1">
      <c r="A1211" s="40">
        <v>41791</v>
      </c>
      <c r="B1211" s="39" t="s">
        <v>2349</v>
      </c>
      <c r="C1211" s="39" t="s">
        <v>2408</v>
      </c>
      <c r="D1211" s="39" t="s">
        <v>2403</v>
      </c>
      <c r="E1211" s="39" t="s">
        <v>1550</v>
      </c>
      <c r="F1211" s="39">
        <v>20</v>
      </c>
      <c r="G1211" s="39">
        <v>5</v>
      </c>
      <c r="H1211" s="39">
        <v>3</v>
      </c>
      <c r="I1211" s="39" t="s">
        <v>257</v>
      </c>
      <c r="J1211" s="39">
        <v>5</v>
      </c>
      <c r="K1211" s="39" t="s">
        <v>257</v>
      </c>
      <c r="L1211" s="39" t="s">
        <v>257</v>
      </c>
      <c r="M1211" s="39" t="s">
        <v>257</v>
      </c>
      <c r="N1211" s="39" t="s">
        <v>257</v>
      </c>
      <c r="O1211" s="39" t="s">
        <v>257</v>
      </c>
      <c r="P1211" s="39" t="s">
        <v>257</v>
      </c>
      <c r="Q1211" s="39" t="s">
        <v>257</v>
      </c>
      <c r="R1211" s="39" t="s">
        <v>257</v>
      </c>
      <c r="S1211" s="39">
        <v>1</v>
      </c>
      <c r="T1211" s="39" t="s">
        <v>257</v>
      </c>
      <c r="U1211" s="39">
        <v>1</v>
      </c>
      <c r="V1211" s="39">
        <v>2</v>
      </c>
      <c r="W1211" s="39">
        <v>1</v>
      </c>
      <c r="X1211" s="39" t="s">
        <v>257</v>
      </c>
      <c r="Y1211" s="39">
        <v>2</v>
      </c>
      <c r="Z1211" s="39">
        <v>0</v>
      </c>
    </row>
    <row r="1212" spans="1:26" ht="14.25" customHeight="1">
      <c r="A1212" s="40">
        <v>41791</v>
      </c>
      <c r="B1212" s="39" t="s">
        <v>2349</v>
      </c>
      <c r="C1212" s="39" t="s">
        <v>2408</v>
      </c>
      <c r="D1212" s="39" t="s">
        <v>2403</v>
      </c>
      <c r="E1212" s="39" t="s">
        <v>2420</v>
      </c>
      <c r="F1212" s="39">
        <v>47</v>
      </c>
      <c r="G1212" s="39">
        <v>11</v>
      </c>
      <c r="H1212" s="39">
        <v>8</v>
      </c>
      <c r="I1212" s="39" t="s">
        <v>257</v>
      </c>
      <c r="J1212" s="39">
        <v>13</v>
      </c>
      <c r="K1212" s="39" t="s">
        <v>257</v>
      </c>
      <c r="L1212" s="39" t="s">
        <v>257</v>
      </c>
      <c r="M1212" s="39" t="s">
        <v>257</v>
      </c>
      <c r="N1212" s="39" t="s">
        <v>257</v>
      </c>
      <c r="O1212" s="39" t="s">
        <v>257</v>
      </c>
      <c r="P1212" s="39" t="s">
        <v>257</v>
      </c>
      <c r="Q1212" s="39" t="s">
        <v>257</v>
      </c>
      <c r="R1212" s="39" t="s">
        <v>257</v>
      </c>
      <c r="S1212" s="39">
        <v>2</v>
      </c>
      <c r="T1212" s="39" t="s">
        <v>257</v>
      </c>
      <c r="U1212" s="39">
        <v>1</v>
      </c>
      <c r="V1212" s="39">
        <v>4</v>
      </c>
      <c r="W1212" s="39">
        <v>5</v>
      </c>
      <c r="X1212" s="39" t="s">
        <v>257</v>
      </c>
      <c r="Y1212" s="39">
        <v>3</v>
      </c>
      <c r="Z1212" s="39">
        <v>0</v>
      </c>
    </row>
    <row r="1213" spans="1:26" ht="14.25" customHeight="1">
      <c r="A1213" s="40">
        <v>41791</v>
      </c>
      <c r="B1213" s="39" t="s">
        <v>2349</v>
      </c>
      <c r="C1213" s="39" t="s">
        <v>2408</v>
      </c>
      <c r="D1213" s="39" t="s">
        <v>2403</v>
      </c>
      <c r="E1213" s="39" t="s">
        <v>2421</v>
      </c>
      <c r="F1213" s="39">
        <v>23</v>
      </c>
      <c r="G1213" s="39">
        <v>5</v>
      </c>
      <c r="H1213" s="39">
        <v>3</v>
      </c>
      <c r="I1213" s="39" t="s">
        <v>257</v>
      </c>
      <c r="J1213" s="39">
        <v>6</v>
      </c>
      <c r="K1213" s="39" t="s">
        <v>257</v>
      </c>
      <c r="L1213" s="39" t="s">
        <v>257</v>
      </c>
      <c r="M1213" s="39" t="s">
        <v>257</v>
      </c>
      <c r="N1213" s="39" t="s">
        <v>257</v>
      </c>
      <c r="O1213" s="39" t="s">
        <v>257</v>
      </c>
      <c r="P1213" s="39" t="s">
        <v>257</v>
      </c>
      <c r="Q1213" s="39" t="s">
        <v>257</v>
      </c>
      <c r="R1213" s="39" t="s">
        <v>257</v>
      </c>
      <c r="S1213" s="39">
        <v>1</v>
      </c>
      <c r="T1213" s="39" t="s">
        <v>257</v>
      </c>
      <c r="U1213" s="39">
        <v>1</v>
      </c>
      <c r="V1213" s="39">
        <v>2</v>
      </c>
      <c r="W1213" s="39">
        <v>3</v>
      </c>
      <c r="X1213" s="39" t="s">
        <v>257</v>
      </c>
      <c r="Y1213" s="39">
        <v>2</v>
      </c>
      <c r="Z1213" s="39">
        <v>0</v>
      </c>
    </row>
    <row r="1214" spans="1:26" ht="14.25" customHeight="1">
      <c r="A1214" s="40">
        <v>41791</v>
      </c>
      <c r="B1214" s="39" t="s">
        <v>2349</v>
      </c>
      <c r="C1214" s="39" t="s">
        <v>2408</v>
      </c>
      <c r="D1214" s="39" t="s">
        <v>2403</v>
      </c>
      <c r="E1214" s="39" t="s">
        <v>2422</v>
      </c>
      <c r="F1214" s="39">
        <v>24</v>
      </c>
      <c r="G1214" s="39">
        <v>6</v>
      </c>
      <c r="H1214" s="39">
        <v>5</v>
      </c>
      <c r="I1214" s="39" t="s">
        <v>257</v>
      </c>
      <c r="J1214" s="39">
        <v>7</v>
      </c>
      <c r="K1214" s="39" t="s">
        <v>257</v>
      </c>
      <c r="L1214" s="39" t="s">
        <v>257</v>
      </c>
      <c r="M1214" s="39" t="s">
        <v>257</v>
      </c>
      <c r="N1214" s="39" t="s">
        <v>257</v>
      </c>
      <c r="O1214" s="39" t="s">
        <v>257</v>
      </c>
      <c r="P1214" s="39" t="s">
        <v>257</v>
      </c>
      <c r="Q1214" s="39" t="s">
        <v>257</v>
      </c>
      <c r="R1214" s="39" t="s">
        <v>257</v>
      </c>
      <c r="S1214" s="39">
        <v>1</v>
      </c>
      <c r="T1214" s="39" t="s">
        <v>257</v>
      </c>
      <c r="U1214" s="39" t="s">
        <v>257</v>
      </c>
      <c r="V1214" s="39">
        <v>2</v>
      </c>
      <c r="W1214" s="39">
        <v>2</v>
      </c>
      <c r="X1214" s="39" t="s">
        <v>257</v>
      </c>
      <c r="Y1214" s="39">
        <v>1</v>
      </c>
      <c r="Z1214" s="39">
        <v>0</v>
      </c>
    </row>
    <row r="1215" spans="1:26" ht="14.25" customHeight="1">
      <c r="A1215" s="40">
        <v>41791</v>
      </c>
      <c r="B1215" s="39" t="s">
        <v>2349</v>
      </c>
      <c r="C1215" s="39" t="s">
        <v>2409</v>
      </c>
      <c r="D1215" s="39" t="s">
        <v>2403</v>
      </c>
      <c r="E1215" s="39" t="s">
        <v>1550</v>
      </c>
      <c r="F1215" s="39">
        <v>17</v>
      </c>
      <c r="G1215" s="39">
        <v>3</v>
      </c>
      <c r="H1215" s="39">
        <v>4</v>
      </c>
      <c r="I1215" s="39" t="s">
        <v>257</v>
      </c>
      <c r="J1215" s="39">
        <v>5</v>
      </c>
      <c r="K1215" s="39" t="s">
        <v>257</v>
      </c>
      <c r="L1215" s="39" t="s">
        <v>257</v>
      </c>
      <c r="M1215" s="39" t="s">
        <v>257</v>
      </c>
      <c r="N1215" s="39" t="s">
        <v>257</v>
      </c>
      <c r="O1215" s="39" t="s">
        <v>257</v>
      </c>
      <c r="P1215" s="39">
        <v>1</v>
      </c>
      <c r="Q1215" s="39" t="s">
        <v>257</v>
      </c>
      <c r="R1215" s="39" t="s">
        <v>257</v>
      </c>
      <c r="S1215" s="39" t="s">
        <v>257</v>
      </c>
      <c r="T1215" s="39" t="s">
        <v>257</v>
      </c>
      <c r="U1215" s="39">
        <v>1</v>
      </c>
      <c r="V1215" s="39">
        <v>1</v>
      </c>
      <c r="W1215" s="39">
        <v>1</v>
      </c>
      <c r="X1215" s="39" t="s">
        <v>257</v>
      </c>
      <c r="Y1215" s="39" t="s">
        <v>257</v>
      </c>
      <c r="Z1215" s="39">
        <v>1</v>
      </c>
    </row>
    <row r="1216" spans="1:26" ht="14.25" customHeight="1">
      <c r="A1216" s="40">
        <v>41791</v>
      </c>
      <c r="B1216" s="39" t="s">
        <v>2349</v>
      </c>
      <c r="C1216" s="39" t="s">
        <v>2409</v>
      </c>
      <c r="D1216" s="39" t="s">
        <v>2403</v>
      </c>
      <c r="E1216" s="39" t="s">
        <v>2420</v>
      </c>
      <c r="F1216" s="39">
        <v>121</v>
      </c>
      <c r="G1216" s="39">
        <v>67</v>
      </c>
      <c r="H1216" s="39">
        <v>9</v>
      </c>
      <c r="I1216" s="39" t="s">
        <v>257</v>
      </c>
      <c r="J1216" s="39">
        <v>16</v>
      </c>
      <c r="K1216" s="39" t="s">
        <v>257</v>
      </c>
      <c r="L1216" s="39" t="s">
        <v>257</v>
      </c>
      <c r="M1216" s="39" t="s">
        <v>257</v>
      </c>
      <c r="N1216" s="39" t="s">
        <v>257</v>
      </c>
      <c r="O1216" s="39" t="s">
        <v>257</v>
      </c>
      <c r="P1216" s="39">
        <v>17</v>
      </c>
      <c r="Q1216" s="39" t="s">
        <v>257</v>
      </c>
      <c r="R1216" s="39" t="s">
        <v>257</v>
      </c>
      <c r="S1216" s="39" t="s">
        <v>257</v>
      </c>
      <c r="T1216" s="39" t="s">
        <v>257</v>
      </c>
      <c r="U1216" s="39">
        <v>2</v>
      </c>
      <c r="V1216" s="39">
        <v>1</v>
      </c>
      <c r="W1216" s="39">
        <v>4</v>
      </c>
      <c r="X1216" s="39" t="s">
        <v>257</v>
      </c>
      <c r="Y1216" s="39" t="s">
        <v>257</v>
      </c>
      <c r="Z1216" s="39">
        <v>5</v>
      </c>
    </row>
    <row r="1217" spans="1:26" ht="14.25" customHeight="1">
      <c r="A1217" s="40">
        <v>41791</v>
      </c>
      <c r="B1217" s="39" t="s">
        <v>2349</v>
      </c>
      <c r="C1217" s="39" t="s">
        <v>2409</v>
      </c>
      <c r="D1217" s="39" t="s">
        <v>2403</v>
      </c>
      <c r="E1217" s="39" t="s">
        <v>2421</v>
      </c>
      <c r="F1217" s="39">
        <v>76</v>
      </c>
      <c r="G1217" s="39">
        <v>39</v>
      </c>
      <c r="H1217" s="39">
        <v>7</v>
      </c>
      <c r="I1217" s="39" t="s">
        <v>257</v>
      </c>
      <c r="J1217" s="39">
        <v>9</v>
      </c>
      <c r="K1217" s="39" t="s">
        <v>257</v>
      </c>
      <c r="L1217" s="39" t="s">
        <v>257</v>
      </c>
      <c r="M1217" s="39" t="s">
        <v>257</v>
      </c>
      <c r="N1217" s="39" t="s">
        <v>257</v>
      </c>
      <c r="O1217" s="39" t="s">
        <v>257</v>
      </c>
      <c r="P1217" s="39">
        <v>11</v>
      </c>
      <c r="Q1217" s="39" t="s">
        <v>257</v>
      </c>
      <c r="R1217" s="39" t="s">
        <v>257</v>
      </c>
      <c r="S1217" s="39" t="s">
        <v>257</v>
      </c>
      <c r="T1217" s="39" t="s">
        <v>257</v>
      </c>
      <c r="U1217" s="39">
        <v>2</v>
      </c>
      <c r="V1217" s="39">
        <v>1</v>
      </c>
      <c r="W1217" s="39">
        <v>2</v>
      </c>
      <c r="X1217" s="39" t="s">
        <v>257</v>
      </c>
      <c r="Y1217" s="39" t="s">
        <v>257</v>
      </c>
      <c r="Z1217" s="39">
        <v>5</v>
      </c>
    </row>
    <row r="1218" spans="1:26" ht="14.25" customHeight="1">
      <c r="A1218" s="40">
        <v>41791</v>
      </c>
      <c r="B1218" s="39" t="s">
        <v>2349</v>
      </c>
      <c r="C1218" s="39" t="s">
        <v>2409</v>
      </c>
      <c r="D1218" s="39" t="s">
        <v>2403</v>
      </c>
      <c r="E1218" s="39" t="s">
        <v>2422</v>
      </c>
      <c r="F1218" s="39">
        <v>45</v>
      </c>
      <c r="G1218" s="39">
        <v>28</v>
      </c>
      <c r="H1218" s="39">
        <v>2</v>
      </c>
      <c r="I1218" s="39" t="s">
        <v>257</v>
      </c>
      <c r="J1218" s="39">
        <v>7</v>
      </c>
      <c r="K1218" s="39" t="s">
        <v>257</v>
      </c>
      <c r="L1218" s="39" t="s">
        <v>257</v>
      </c>
      <c r="M1218" s="39" t="s">
        <v>257</v>
      </c>
      <c r="N1218" s="39" t="s">
        <v>257</v>
      </c>
      <c r="O1218" s="39" t="s">
        <v>257</v>
      </c>
      <c r="P1218" s="39">
        <v>6</v>
      </c>
      <c r="Q1218" s="39" t="s">
        <v>257</v>
      </c>
      <c r="R1218" s="39" t="s">
        <v>257</v>
      </c>
      <c r="S1218" s="39" t="s">
        <v>257</v>
      </c>
      <c r="T1218" s="39" t="s">
        <v>257</v>
      </c>
      <c r="U1218" s="39" t="s">
        <v>257</v>
      </c>
      <c r="V1218" s="39" t="s">
        <v>257</v>
      </c>
      <c r="W1218" s="39">
        <v>2</v>
      </c>
      <c r="X1218" s="39" t="s">
        <v>257</v>
      </c>
      <c r="Y1218" s="39" t="s">
        <v>257</v>
      </c>
      <c r="Z1218" s="39">
        <v>0</v>
      </c>
    </row>
    <row r="1219" spans="1:26" ht="14.25" customHeight="1">
      <c r="A1219" s="40">
        <v>41791</v>
      </c>
      <c r="B1219" s="39" t="s">
        <v>2349</v>
      </c>
      <c r="C1219" s="39" t="s">
        <v>2409</v>
      </c>
      <c r="D1219" s="39" t="s">
        <v>2410</v>
      </c>
      <c r="E1219" s="39" t="s">
        <v>1550</v>
      </c>
      <c r="F1219" s="39">
        <v>15</v>
      </c>
      <c r="G1219" s="39">
        <v>3</v>
      </c>
      <c r="H1219" s="39">
        <v>4</v>
      </c>
      <c r="I1219" s="39" t="s">
        <v>257</v>
      </c>
      <c r="J1219" s="39">
        <v>3</v>
      </c>
      <c r="K1219" s="39" t="s">
        <v>257</v>
      </c>
      <c r="L1219" s="39" t="s">
        <v>257</v>
      </c>
      <c r="M1219" s="39" t="s">
        <v>257</v>
      </c>
      <c r="N1219" s="39" t="s">
        <v>257</v>
      </c>
      <c r="O1219" s="39" t="s">
        <v>257</v>
      </c>
      <c r="P1219" s="39">
        <v>1</v>
      </c>
      <c r="Q1219" s="39" t="s">
        <v>257</v>
      </c>
      <c r="R1219" s="39" t="s">
        <v>257</v>
      </c>
      <c r="S1219" s="39" t="s">
        <v>257</v>
      </c>
      <c r="T1219" s="39" t="s">
        <v>257</v>
      </c>
      <c r="U1219" s="39">
        <v>1</v>
      </c>
      <c r="V1219" s="39">
        <v>1</v>
      </c>
      <c r="W1219" s="39">
        <v>1</v>
      </c>
      <c r="X1219" s="39" t="s">
        <v>257</v>
      </c>
      <c r="Y1219" s="39" t="s">
        <v>257</v>
      </c>
      <c r="Z1219" s="39">
        <v>1</v>
      </c>
    </row>
    <row r="1220" spans="1:26" ht="14.25" customHeight="1">
      <c r="A1220" s="40">
        <v>41791</v>
      </c>
      <c r="B1220" s="39" t="s">
        <v>2349</v>
      </c>
      <c r="C1220" s="39" t="s">
        <v>2409</v>
      </c>
      <c r="D1220" s="39" t="s">
        <v>2410</v>
      </c>
      <c r="E1220" s="39" t="s">
        <v>2420</v>
      </c>
      <c r="F1220" s="39">
        <v>109</v>
      </c>
      <c r="G1220" s="39">
        <v>67</v>
      </c>
      <c r="H1220" s="39">
        <v>9</v>
      </c>
      <c r="I1220" s="39" t="s">
        <v>257</v>
      </c>
      <c r="J1220" s="39">
        <v>4</v>
      </c>
      <c r="K1220" s="39" t="s">
        <v>257</v>
      </c>
      <c r="L1220" s="39" t="s">
        <v>257</v>
      </c>
      <c r="M1220" s="39" t="s">
        <v>257</v>
      </c>
      <c r="N1220" s="39" t="s">
        <v>257</v>
      </c>
      <c r="O1220" s="39" t="s">
        <v>257</v>
      </c>
      <c r="P1220" s="39">
        <v>17</v>
      </c>
      <c r="Q1220" s="39" t="s">
        <v>257</v>
      </c>
      <c r="R1220" s="39" t="s">
        <v>257</v>
      </c>
      <c r="S1220" s="39" t="s">
        <v>257</v>
      </c>
      <c r="T1220" s="39" t="s">
        <v>257</v>
      </c>
      <c r="U1220" s="39">
        <v>2</v>
      </c>
      <c r="V1220" s="39">
        <v>1</v>
      </c>
      <c r="W1220" s="39">
        <v>4</v>
      </c>
      <c r="X1220" s="39" t="s">
        <v>257</v>
      </c>
      <c r="Y1220" s="39" t="s">
        <v>257</v>
      </c>
      <c r="Z1220" s="39">
        <v>5</v>
      </c>
    </row>
    <row r="1221" spans="1:26" ht="14.25" customHeight="1">
      <c r="A1221" s="40">
        <v>41791</v>
      </c>
      <c r="B1221" s="39" t="s">
        <v>2349</v>
      </c>
      <c r="C1221" s="39" t="s">
        <v>2409</v>
      </c>
      <c r="D1221" s="39" t="s">
        <v>2410</v>
      </c>
      <c r="E1221" s="39" t="s">
        <v>2421</v>
      </c>
      <c r="F1221" s="39">
        <v>69</v>
      </c>
      <c r="G1221" s="39">
        <v>39</v>
      </c>
      <c r="H1221" s="39">
        <v>7</v>
      </c>
      <c r="I1221" s="39" t="s">
        <v>257</v>
      </c>
      <c r="J1221" s="39">
        <v>2</v>
      </c>
      <c r="K1221" s="39" t="s">
        <v>257</v>
      </c>
      <c r="L1221" s="39" t="s">
        <v>257</v>
      </c>
      <c r="M1221" s="39" t="s">
        <v>257</v>
      </c>
      <c r="N1221" s="39" t="s">
        <v>257</v>
      </c>
      <c r="O1221" s="39" t="s">
        <v>257</v>
      </c>
      <c r="P1221" s="39">
        <v>11</v>
      </c>
      <c r="Q1221" s="39" t="s">
        <v>257</v>
      </c>
      <c r="R1221" s="39" t="s">
        <v>257</v>
      </c>
      <c r="S1221" s="39" t="s">
        <v>257</v>
      </c>
      <c r="T1221" s="39" t="s">
        <v>257</v>
      </c>
      <c r="U1221" s="39">
        <v>2</v>
      </c>
      <c r="V1221" s="39">
        <v>1</v>
      </c>
      <c r="W1221" s="39">
        <v>2</v>
      </c>
      <c r="X1221" s="39" t="s">
        <v>257</v>
      </c>
      <c r="Y1221" s="39" t="s">
        <v>257</v>
      </c>
      <c r="Z1221" s="39">
        <v>5</v>
      </c>
    </row>
    <row r="1222" spans="1:26" ht="14.25" customHeight="1">
      <c r="A1222" s="40">
        <v>41791</v>
      </c>
      <c r="B1222" s="39" t="s">
        <v>2349</v>
      </c>
      <c r="C1222" s="39" t="s">
        <v>2409</v>
      </c>
      <c r="D1222" s="39" t="s">
        <v>2410</v>
      </c>
      <c r="E1222" s="39" t="s">
        <v>2422</v>
      </c>
      <c r="F1222" s="39">
        <v>40</v>
      </c>
      <c r="G1222" s="39">
        <v>28</v>
      </c>
      <c r="H1222" s="39">
        <v>2</v>
      </c>
      <c r="I1222" s="39" t="s">
        <v>257</v>
      </c>
      <c r="J1222" s="39">
        <v>2</v>
      </c>
      <c r="K1222" s="39" t="s">
        <v>257</v>
      </c>
      <c r="L1222" s="39" t="s">
        <v>257</v>
      </c>
      <c r="M1222" s="39" t="s">
        <v>257</v>
      </c>
      <c r="N1222" s="39" t="s">
        <v>257</v>
      </c>
      <c r="O1222" s="39" t="s">
        <v>257</v>
      </c>
      <c r="P1222" s="39">
        <v>6</v>
      </c>
      <c r="Q1222" s="39" t="s">
        <v>257</v>
      </c>
      <c r="R1222" s="39" t="s">
        <v>257</v>
      </c>
      <c r="S1222" s="39" t="s">
        <v>257</v>
      </c>
      <c r="T1222" s="39" t="s">
        <v>257</v>
      </c>
      <c r="U1222" s="39" t="s">
        <v>257</v>
      </c>
      <c r="V1222" s="39" t="s">
        <v>257</v>
      </c>
      <c r="W1222" s="39">
        <v>2</v>
      </c>
      <c r="X1222" s="39" t="s">
        <v>257</v>
      </c>
      <c r="Y1222" s="39" t="s">
        <v>257</v>
      </c>
      <c r="Z1222" s="39">
        <v>0</v>
      </c>
    </row>
    <row r="1223" spans="1:26" ht="14.25" customHeight="1">
      <c r="A1223" s="40">
        <v>41791</v>
      </c>
      <c r="B1223" s="39" t="s">
        <v>2349</v>
      </c>
      <c r="C1223" s="39" t="s">
        <v>2409</v>
      </c>
      <c r="D1223" s="39" t="s">
        <v>2411</v>
      </c>
      <c r="E1223" s="39" t="s">
        <v>1550</v>
      </c>
      <c r="F1223" s="39">
        <v>2</v>
      </c>
      <c r="G1223" s="39" t="s">
        <v>257</v>
      </c>
      <c r="H1223" s="39" t="s">
        <v>257</v>
      </c>
      <c r="I1223" s="39" t="s">
        <v>257</v>
      </c>
      <c r="J1223" s="39">
        <v>2</v>
      </c>
      <c r="K1223" s="39" t="s">
        <v>257</v>
      </c>
      <c r="L1223" s="39" t="s">
        <v>257</v>
      </c>
      <c r="M1223" s="39" t="s">
        <v>257</v>
      </c>
      <c r="N1223" s="39" t="s">
        <v>257</v>
      </c>
      <c r="O1223" s="39" t="s">
        <v>257</v>
      </c>
      <c r="P1223" s="39" t="s">
        <v>257</v>
      </c>
      <c r="Q1223" s="39" t="s">
        <v>257</v>
      </c>
      <c r="R1223" s="39" t="s">
        <v>257</v>
      </c>
      <c r="S1223" s="39" t="s">
        <v>257</v>
      </c>
      <c r="T1223" s="39" t="s">
        <v>257</v>
      </c>
      <c r="U1223" s="39" t="s">
        <v>257</v>
      </c>
      <c r="V1223" s="39" t="s">
        <v>257</v>
      </c>
      <c r="W1223" s="39" t="s">
        <v>257</v>
      </c>
      <c r="X1223" s="39" t="s">
        <v>257</v>
      </c>
      <c r="Y1223" s="39" t="s">
        <v>257</v>
      </c>
      <c r="Z1223" s="39">
        <v>0</v>
      </c>
    </row>
    <row r="1224" spans="1:26" ht="14.25" customHeight="1">
      <c r="A1224" s="40">
        <v>41791</v>
      </c>
      <c r="B1224" s="39" t="s">
        <v>2349</v>
      </c>
      <c r="C1224" s="39" t="s">
        <v>2409</v>
      </c>
      <c r="D1224" s="39" t="s">
        <v>2411</v>
      </c>
      <c r="E1224" s="39" t="s">
        <v>2420</v>
      </c>
      <c r="F1224" s="39">
        <v>12</v>
      </c>
      <c r="G1224" s="39" t="s">
        <v>257</v>
      </c>
      <c r="H1224" s="39" t="s">
        <v>257</v>
      </c>
      <c r="I1224" s="39" t="s">
        <v>257</v>
      </c>
      <c r="J1224" s="39">
        <v>12</v>
      </c>
      <c r="K1224" s="39" t="s">
        <v>257</v>
      </c>
      <c r="L1224" s="39" t="s">
        <v>257</v>
      </c>
      <c r="M1224" s="39" t="s">
        <v>257</v>
      </c>
      <c r="N1224" s="39" t="s">
        <v>257</v>
      </c>
      <c r="O1224" s="39" t="s">
        <v>257</v>
      </c>
      <c r="P1224" s="39" t="s">
        <v>257</v>
      </c>
      <c r="Q1224" s="39" t="s">
        <v>257</v>
      </c>
      <c r="R1224" s="39" t="s">
        <v>257</v>
      </c>
      <c r="S1224" s="39" t="s">
        <v>257</v>
      </c>
      <c r="T1224" s="39" t="s">
        <v>257</v>
      </c>
      <c r="U1224" s="39" t="s">
        <v>257</v>
      </c>
      <c r="V1224" s="39" t="s">
        <v>257</v>
      </c>
      <c r="W1224" s="39" t="s">
        <v>257</v>
      </c>
      <c r="X1224" s="39" t="s">
        <v>257</v>
      </c>
      <c r="Y1224" s="39" t="s">
        <v>257</v>
      </c>
      <c r="Z1224" s="39">
        <v>0</v>
      </c>
    </row>
    <row r="1225" spans="1:26" ht="14.25" customHeight="1">
      <c r="A1225" s="40">
        <v>41791</v>
      </c>
      <c r="B1225" s="39" t="s">
        <v>2349</v>
      </c>
      <c r="C1225" s="39" t="s">
        <v>2409</v>
      </c>
      <c r="D1225" s="39" t="s">
        <v>2411</v>
      </c>
      <c r="E1225" s="39" t="s">
        <v>2421</v>
      </c>
      <c r="F1225" s="39">
        <v>7</v>
      </c>
      <c r="G1225" s="39" t="s">
        <v>257</v>
      </c>
      <c r="H1225" s="39" t="s">
        <v>257</v>
      </c>
      <c r="I1225" s="39" t="s">
        <v>257</v>
      </c>
      <c r="J1225" s="39">
        <v>7</v>
      </c>
      <c r="K1225" s="39" t="s">
        <v>257</v>
      </c>
      <c r="L1225" s="39" t="s">
        <v>257</v>
      </c>
      <c r="M1225" s="39" t="s">
        <v>257</v>
      </c>
      <c r="N1225" s="39" t="s">
        <v>257</v>
      </c>
      <c r="O1225" s="39" t="s">
        <v>257</v>
      </c>
      <c r="P1225" s="39" t="s">
        <v>257</v>
      </c>
      <c r="Q1225" s="39" t="s">
        <v>257</v>
      </c>
      <c r="R1225" s="39" t="s">
        <v>257</v>
      </c>
      <c r="S1225" s="39" t="s">
        <v>257</v>
      </c>
      <c r="T1225" s="39" t="s">
        <v>257</v>
      </c>
      <c r="U1225" s="39" t="s">
        <v>257</v>
      </c>
      <c r="V1225" s="39" t="s">
        <v>257</v>
      </c>
      <c r="W1225" s="39" t="s">
        <v>257</v>
      </c>
      <c r="X1225" s="39" t="s">
        <v>257</v>
      </c>
      <c r="Y1225" s="39" t="s">
        <v>257</v>
      </c>
      <c r="Z1225" s="39">
        <v>0</v>
      </c>
    </row>
    <row r="1226" spans="1:26" ht="14.25" customHeight="1">
      <c r="A1226" s="40">
        <v>41791</v>
      </c>
      <c r="B1226" s="39" t="s">
        <v>2349</v>
      </c>
      <c r="C1226" s="39" t="s">
        <v>2409</v>
      </c>
      <c r="D1226" s="39" t="s">
        <v>2411</v>
      </c>
      <c r="E1226" s="39" t="s">
        <v>2422</v>
      </c>
      <c r="F1226" s="39">
        <v>5</v>
      </c>
      <c r="G1226" s="39" t="s">
        <v>257</v>
      </c>
      <c r="H1226" s="39" t="s">
        <v>257</v>
      </c>
      <c r="I1226" s="39" t="s">
        <v>257</v>
      </c>
      <c r="J1226" s="39">
        <v>5</v>
      </c>
      <c r="K1226" s="39" t="s">
        <v>257</v>
      </c>
      <c r="L1226" s="39" t="s">
        <v>257</v>
      </c>
      <c r="M1226" s="39" t="s">
        <v>257</v>
      </c>
      <c r="N1226" s="39" t="s">
        <v>257</v>
      </c>
      <c r="O1226" s="39" t="s">
        <v>257</v>
      </c>
      <c r="P1226" s="39" t="s">
        <v>257</v>
      </c>
      <c r="Q1226" s="39" t="s">
        <v>257</v>
      </c>
      <c r="R1226" s="39" t="s">
        <v>257</v>
      </c>
      <c r="S1226" s="39" t="s">
        <v>257</v>
      </c>
      <c r="T1226" s="39" t="s">
        <v>257</v>
      </c>
      <c r="U1226" s="39" t="s">
        <v>257</v>
      </c>
      <c r="V1226" s="39" t="s">
        <v>257</v>
      </c>
      <c r="W1226" s="39" t="s">
        <v>257</v>
      </c>
      <c r="X1226" s="39" t="s">
        <v>257</v>
      </c>
      <c r="Y1226" s="39" t="s">
        <v>257</v>
      </c>
      <c r="Z1226" s="39">
        <v>0</v>
      </c>
    </row>
    <row r="1227" spans="1:26" ht="14.25" customHeight="1">
      <c r="A1227" s="40">
        <v>41791</v>
      </c>
      <c r="B1227" s="39" t="s">
        <v>2349</v>
      </c>
      <c r="C1227" s="39" t="s">
        <v>1523</v>
      </c>
      <c r="D1227" s="39" t="s">
        <v>2403</v>
      </c>
      <c r="E1227" s="39" t="s">
        <v>1550</v>
      </c>
      <c r="F1227" s="39" t="s">
        <v>257</v>
      </c>
      <c r="G1227" s="39" t="s">
        <v>257</v>
      </c>
      <c r="H1227" s="39" t="s">
        <v>257</v>
      </c>
      <c r="I1227" s="39" t="s">
        <v>257</v>
      </c>
      <c r="J1227" s="39" t="s">
        <v>257</v>
      </c>
      <c r="K1227" s="39" t="s">
        <v>257</v>
      </c>
      <c r="L1227" s="39" t="s">
        <v>257</v>
      </c>
      <c r="M1227" s="39" t="s">
        <v>257</v>
      </c>
      <c r="N1227" s="39" t="s">
        <v>257</v>
      </c>
      <c r="O1227" s="39" t="s">
        <v>257</v>
      </c>
      <c r="P1227" s="39" t="s">
        <v>257</v>
      </c>
      <c r="Q1227" s="39" t="s">
        <v>257</v>
      </c>
      <c r="R1227" s="39" t="s">
        <v>257</v>
      </c>
      <c r="S1227" s="39" t="s">
        <v>257</v>
      </c>
      <c r="T1227" s="39" t="s">
        <v>257</v>
      </c>
      <c r="U1227" s="39" t="s">
        <v>257</v>
      </c>
      <c r="V1227" s="39" t="s">
        <v>257</v>
      </c>
      <c r="W1227" s="39" t="s">
        <v>257</v>
      </c>
      <c r="X1227" s="39" t="s">
        <v>257</v>
      </c>
      <c r="Y1227" s="39" t="s">
        <v>257</v>
      </c>
      <c r="Z1227" s="39">
        <v>0</v>
      </c>
    </row>
    <row r="1228" spans="1:26" ht="14.25" customHeight="1">
      <c r="A1228" s="40">
        <v>41791</v>
      </c>
      <c r="B1228" s="39" t="s">
        <v>2349</v>
      </c>
      <c r="C1228" s="39" t="s">
        <v>1523</v>
      </c>
      <c r="D1228" s="39" t="s">
        <v>2403</v>
      </c>
      <c r="E1228" s="39" t="s">
        <v>2420</v>
      </c>
      <c r="F1228" s="39" t="s">
        <v>257</v>
      </c>
      <c r="G1228" s="39" t="s">
        <v>257</v>
      </c>
      <c r="H1228" s="39" t="s">
        <v>257</v>
      </c>
      <c r="I1228" s="39" t="s">
        <v>257</v>
      </c>
      <c r="J1228" s="39" t="s">
        <v>257</v>
      </c>
      <c r="K1228" s="39" t="s">
        <v>257</v>
      </c>
      <c r="L1228" s="39" t="s">
        <v>257</v>
      </c>
      <c r="M1228" s="39" t="s">
        <v>257</v>
      </c>
      <c r="N1228" s="39" t="s">
        <v>257</v>
      </c>
      <c r="O1228" s="39" t="s">
        <v>257</v>
      </c>
      <c r="P1228" s="39" t="s">
        <v>257</v>
      </c>
      <c r="Q1228" s="39" t="s">
        <v>257</v>
      </c>
      <c r="R1228" s="39" t="s">
        <v>257</v>
      </c>
      <c r="S1228" s="39" t="s">
        <v>257</v>
      </c>
      <c r="T1228" s="39" t="s">
        <v>257</v>
      </c>
      <c r="U1228" s="39" t="s">
        <v>257</v>
      </c>
      <c r="V1228" s="39" t="s">
        <v>257</v>
      </c>
      <c r="W1228" s="39" t="s">
        <v>257</v>
      </c>
      <c r="X1228" s="39" t="s">
        <v>257</v>
      </c>
      <c r="Y1228" s="39" t="s">
        <v>257</v>
      </c>
      <c r="Z1228" s="39">
        <v>0</v>
      </c>
    </row>
    <row r="1229" spans="1:26" ht="14.25" customHeight="1">
      <c r="A1229" s="40">
        <v>41791</v>
      </c>
      <c r="B1229" s="39" t="s">
        <v>2349</v>
      </c>
      <c r="C1229" s="39" t="s">
        <v>1523</v>
      </c>
      <c r="D1229" s="39" t="s">
        <v>2403</v>
      </c>
      <c r="E1229" s="39" t="s">
        <v>2421</v>
      </c>
      <c r="F1229" s="39" t="s">
        <v>257</v>
      </c>
      <c r="G1229" s="39" t="s">
        <v>257</v>
      </c>
      <c r="H1229" s="39" t="s">
        <v>257</v>
      </c>
      <c r="I1229" s="39" t="s">
        <v>257</v>
      </c>
      <c r="J1229" s="39" t="s">
        <v>257</v>
      </c>
      <c r="K1229" s="39" t="s">
        <v>257</v>
      </c>
      <c r="L1229" s="39" t="s">
        <v>257</v>
      </c>
      <c r="M1229" s="39" t="s">
        <v>257</v>
      </c>
      <c r="N1229" s="39" t="s">
        <v>257</v>
      </c>
      <c r="O1229" s="39" t="s">
        <v>257</v>
      </c>
      <c r="P1229" s="39" t="s">
        <v>257</v>
      </c>
      <c r="Q1229" s="39" t="s">
        <v>257</v>
      </c>
      <c r="R1229" s="39" t="s">
        <v>257</v>
      </c>
      <c r="S1229" s="39" t="s">
        <v>257</v>
      </c>
      <c r="T1229" s="39" t="s">
        <v>257</v>
      </c>
      <c r="U1229" s="39" t="s">
        <v>257</v>
      </c>
      <c r="V1229" s="39" t="s">
        <v>257</v>
      </c>
      <c r="W1229" s="39" t="s">
        <v>257</v>
      </c>
      <c r="X1229" s="39" t="s">
        <v>257</v>
      </c>
      <c r="Y1229" s="39" t="s">
        <v>257</v>
      </c>
      <c r="Z1229" s="39">
        <v>0</v>
      </c>
    </row>
    <row r="1230" spans="1:26" ht="14.25" customHeight="1">
      <c r="A1230" s="40">
        <v>41791</v>
      </c>
      <c r="B1230" s="39" t="s">
        <v>2349</v>
      </c>
      <c r="C1230" s="39" t="s">
        <v>1523</v>
      </c>
      <c r="D1230" s="39" t="s">
        <v>2403</v>
      </c>
      <c r="E1230" s="39" t="s">
        <v>2422</v>
      </c>
      <c r="F1230" s="39" t="s">
        <v>257</v>
      </c>
      <c r="G1230" s="39" t="s">
        <v>257</v>
      </c>
      <c r="H1230" s="39" t="s">
        <v>257</v>
      </c>
      <c r="I1230" s="39" t="s">
        <v>257</v>
      </c>
      <c r="J1230" s="39" t="s">
        <v>257</v>
      </c>
      <c r="K1230" s="39" t="s">
        <v>257</v>
      </c>
      <c r="L1230" s="39" t="s">
        <v>257</v>
      </c>
      <c r="M1230" s="39" t="s">
        <v>257</v>
      </c>
      <c r="N1230" s="39" t="s">
        <v>257</v>
      </c>
      <c r="O1230" s="39" t="s">
        <v>257</v>
      </c>
      <c r="P1230" s="39" t="s">
        <v>257</v>
      </c>
      <c r="Q1230" s="39" t="s">
        <v>257</v>
      </c>
      <c r="R1230" s="39" t="s">
        <v>257</v>
      </c>
      <c r="S1230" s="39" t="s">
        <v>257</v>
      </c>
      <c r="T1230" s="39" t="s">
        <v>257</v>
      </c>
      <c r="U1230" s="39" t="s">
        <v>257</v>
      </c>
      <c r="V1230" s="39" t="s">
        <v>257</v>
      </c>
      <c r="W1230" s="39" t="s">
        <v>257</v>
      </c>
      <c r="X1230" s="39" t="s">
        <v>257</v>
      </c>
      <c r="Y1230" s="39" t="s">
        <v>257</v>
      </c>
      <c r="Z1230" s="39">
        <v>0</v>
      </c>
    </row>
    <row r="1231" spans="1:26">
      <c r="A1231" s="40">
        <v>41791</v>
      </c>
      <c r="B1231" s="39" t="s">
        <v>2351</v>
      </c>
      <c r="C1231" s="39" t="s">
        <v>2407</v>
      </c>
      <c r="D1231" s="39" t="s">
        <v>2403</v>
      </c>
      <c r="E1231" s="39" t="s">
        <v>1550</v>
      </c>
      <c r="F1231" s="39">
        <v>202</v>
      </c>
      <c r="G1231" s="39">
        <v>48</v>
      </c>
      <c r="H1231" s="39">
        <v>27</v>
      </c>
      <c r="I1231" s="39" t="s">
        <v>257</v>
      </c>
      <c r="J1231" s="39">
        <v>39</v>
      </c>
      <c r="K1231" s="39" t="s">
        <v>257</v>
      </c>
      <c r="L1231" s="39" t="s">
        <v>257</v>
      </c>
      <c r="M1231" s="39" t="s">
        <v>257</v>
      </c>
      <c r="N1231" s="39" t="s">
        <v>257</v>
      </c>
      <c r="O1231" s="39" t="s">
        <v>257</v>
      </c>
      <c r="P1231" s="39">
        <v>5</v>
      </c>
      <c r="Q1231" s="39">
        <v>4</v>
      </c>
      <c r="R1231" s="39">
        <v>10</v>
      </c>
      <c r="S1231" s="39">
        <v>14</v>
      </c>
      <c r="T1231" s="39">
        <v>6</v>
      </c>
      <c r="U1231" s="39">
        <v>9</v>
      </c>
      <c r="V1231" s="39">
        <v>6</v>
      </c>
      <c r="W1231" s="39">
        <v>12</v>
      </c>
      <c r="X1231" s="39">
        <v>8</v>
      </c>
      <c r="Y1231" s="39">
        <v>6</v>
      </c>
      <c r="Z1231" s="39">
        <v>8</v>
      </c>
    </row>
    <row r="1232" spans="1:26">
      <c r="A1232" s="40">
        <v>41791</v>
      </c>
      <c r="B1232" s="39" t="s">
        <v>2351</v>
      </c>
      <c r="C1232" s="39" t="s">
        <v>2407</v>
      </c>
      <c r="D1232" s="39" t="s">
        <v>2403</v>
      </c>
      <c r="E1232" s="39" t="s">
        <v>2420</v>
      </c>
      <c r="F1232" s="39">
        <v>1490</v>
      </c>
      <c r="G1232" s="39">
        <v>253</v>
      </c>
      <c r="H1232" s="39">
        <v>170</v>
      </c>
      <c r="I1232" s="39" t="s">
        <v>257</v>
      </c>
      <c r="J1232" s="39">
        <v>453</v>
      </c>
      <c r="K1232" s="39" t="s">
        <v>257</v>
      </c>
      <c r="L1232" s="39" t="s">
        <v>257</v>
      </c>
      <c r="M1232" s="39" t="s">
        <v>257</v>
      </c>
      <c r="N1232" s="39" t="s">
        <v>257</v>
      </c>
      <c r="O1232" s="39" t="s">
        <v>257</v>
      </c>
      <c r="P1232" s="39">
        <v>67</v>
      </c>
      <c r="Q1232" s="39">
        <v>36</v>
      </c>
      <c r="R1232" s="39">
        <v>81</v>
      </c>
      <c r="S1232" s="39">
        <v>79</v>
      </c>
      <c r="T1232" s="39">
        <v>65</v>
      </c>
      <c r="U1232" s="39">
        <v>33</v>
      </c>
      <c r="V1232" s="39">
        <v>74</v>
      </c>
      <c r="W1232" s="39">
        <v>56</v>
      </c>
      <c r="X1232" s="39">
        <v>32</v>
      </c>
      <c r="Y1232" s="39">
        <v>43</v>
      </c>
      <c r="Z1232" s="39">
        <v>48</v>
      </c>
    </row>
    <row r="1233" spans="1:26">
      <c r="A1233" s="40">
        <v>41791</v>
      </c>
      <c r="B1233" s="39" t="s">
        <v>2351</v>
      </c>
      <c r="C1233" s="39" t="s">
        <v>2407</v>
      </c>
      <c r="D1233" s="39" t="s">
        <v>2403</v>
      </c>
      <c r="E1233" s="39" t="s">
        <v>2421</v>
      </c>
      <c r="F1233" s="39">
        <v>580</v>
      </c>
      <c r="G1233" s="39">
        <v>96</v>
      </c>
      <c r="H1233" s="39">
        <v>67</v>
      </c>
      <c r="I1233" s="39" t="s">
        <v>257</v>
      </c>
      <c r="J1233" s="39">
        <v>158</v>
      </c>
      <c r="K1233" s="39" t="s">
        <v>257</v>
      </c>
      <c r="L1233" s="39" t="s">
        <v>257</v>
      </c>
      <c r="M1233" s="39" t="s">
        <v>257</v>
      </c>
      <c r="N1233" s="39" t="s">
        <v>257</v>
      </c>
      <c r="O1233" s="39" t="s">
        <v>257</v>
      </c>
      <c r="P1233" s="39">
        <v>29</v>
      </c>
      <c r="Q1233" s="39">
        <v>15</v>
      </c>
      <c r="R1233" s="39">
        <v>18</v>
      </c>
      <c r="S1233" s="39">
        <v>31</v>
      </c>
      <c r="T1233" s="39">
        <v>39</v>
      </c>
      <c r="U1233" s="39">
        <v>10</v>
      </c>
      <c r="V1233" s="39">
        <v>31</v>
      </c>
      <c r="W1233" s="39">
        <v>31</v>
      </c>
      <c r="X1233" s="39">
        <v>20</v>
      </c>
      <c r="Y1233" s="39">
        <v>8</v>
      </c>
      <c r="Z1233" s="39">
        <v>27</v>
      </c>
    </row>
    <row r="1234" spans="1:26">
      <c r="A1234" s="40">
        <v>41791</v>
      </c>
      <c r="B1234" s="39" t="s">
        <v>2351</v>
      </c>
      <c r="C1234" s="39" t="s">
        <v>2407</v>
      </c>
      <c r="D1234" s="39" t="s">
        <v>2403</v>
      </c>
      <c r="E1234" s="39" t="s">
        <v>2422</v>
      </c>
      <c r="F1234" s="39">
        <v>910</v>
      </c>
      <c r="G1234" s="39">
        <v>157</v>
      </c>
      <c r="H1234" s="39">
        <v>103</v>
      </c>
      <c r="I1234" s="39" t="s">
        <v>257</v>
      </c>
      <c r="J1234" s="39">
        <v>295</v>
      </c>
      <c r="K1234" s="39" t="s">
        <v>257</v>
      </c>
      <c r="L1234" s="39" t="s">
        <v>257</v>
      </c>
      <c r="M1234" s="39" t="s">
        <v>257</v>
      </c>
      <c r="N1234" s="39" t="s">
        <v>257</v>
      </c>
      <c r="O1234" s="39" t="s">
        <v>257</v>
      </c>
      <c r="P1234" s="39">
        <v>38</v>
      </c>
      <c r="Q1234" s="39">
        <v>21</v>
      </c>
      <c r="R1234" s="39">
        <v>63</v>
      </c>
      <c r="S1234" s="39">
        <v>48</v>
      </c>
      <c r="T1234" s="39">
        <v>26</v>
      </c>
      <c r="U1234" s="39">
        <v>23</v>
      </c>
      <c r="V1234" s="39">
        <v>43</v>
      </c>
      <c r="W1234" s="39">
        <v>25</v>
      </c>
      <c r="X1234" s="39">
        <v>12</v>
      </c>
      <c r="Y1234" s="39">
        <v>35</v>
      </c>
      <c r="Z1234" s="39">
        <v>21</v>
      </c>
    </row>
    <row r="1235" spans="1:26" ht="14.25" customHeight="1">
      <c r="A1235" s="40">
        <v>41791</v>
      </c>
      <c r="B1235" s="39" t="s">
        <v>2351</v>
      </c>
      <c r="C1235" s="39" t="s">
        <v>2408</v>
      </c>
      <c r="D1235" s="39" t="s">
        <v>2403</v>
      </c>
      <c r="E1235" s="39" t="s">
        <v>1550</v>
      </c>
      <c r="F1235" s="39">
        <v>112</v>
      </c>
      <c r="G1235" s="39">
        <v>28</v>
      </c>
      <c r="H1235" s="39">
        <v>13</v>
      </c>
      <c r="I1235" s="39" t="s">
        <v>257</v>
      </c>
      <c r="J1235" s="39">
        <v>20</v>
      </c>
      <c r="K1235" s="39" t="s">
        <v>257</v>
      </c>
      <c r="L1235" s="39" t="s">
        <v>257</v>
      </c>
      <c r="M1235" s="39" t="s">
        <v>257</v>
      </c>
      <c r="N1235" s="39" t="s">
        <v>257</v>
      </c>
      <c r="O1235" s="39" t="s">
        <v>257</v>
      </c>
      <c r="P1235" s="39">
        <v>1</v>
      </c>
      <c r="Q1235" s="39">
        <v>2</v>
      </c>
      <c r="R1235" s="39">
        <v>7</v>
      </c>
      <c r="S1235" s="39">
        <v>8</v>
      </c>
      <c r="T1235" s="39">
        <v>4</v>
      </c>
      <c r="U1235" s="39">
        <v>8</v>
      </c>
      <c r="V1235" s="39">
        <v>2</v>
      </c>
      <c r="W1235" s="39">
        <v>8</v>
      </c>
      <c r="X1235" s="39">
        <v>4</v>
      </c>
      <c r="Y1235" s="39">
        <v>6</v>
      </c>
      <c r="Z1235" s="39">
        <v>1</v>
      </c>
    </row>
    <row r="1236" spans="1:26" ht="14.25" customHeight="1">
      <c r="A1236" s="40">
        <v>41791</v>
      </c>
      <c r="B1236" s="39" t="s">
        <v>2351</v>
      </c>
      <c r="C1236" s="39" t="s">
        <v>2408</v>
      </c>
      <c r="D1236" s="39" t="s">
        <v>2403</v>
      </c>
      <c r="E1236" s="39" t="s">
        <v>2420</v>
      </c>
      <c r="F1236" s="39">
        <v>326</v>
      </c>
      <c r="G1236" s="39">
        <v>63</v>
      </c>
      <c r="H1236" s="39">
        <v>21</v>
      </c>
      <c r="I1236" s="39" t="s">
        <v>257</v>
      </c>
      <c r="J1236" s="39">
        <v>73</v>
      </c>
      <c r="K1236" s="39" t="s">
        <v>257</v>
      </c>
      <c r="L1236" s="39" t="s">
        <v>257</v>
      </c>
      <c r="M1236" s="39" t="s">
        <v>257</v>
      </c>
      <c r="N1236" s="39" t="s">
        <v>257</v>
      </c>
      <c r="O1236" s="39" t="s">
        <v>257</v>
      </c>
      <c r="P1236" s="39">
        <v>1</v>
      </c>
      <c r="Q1236" s="39">
        <v>3</v>
      </c>
      <c r="R1236" s="39">
        <v>24</v>
      </c>
      <c r="S1236" s="39">
        <v>23</v>
      </c>
      <c r="T1236" s="39">
        <v>11</v>
      </c>
      <c r="U1236" s="39">
        <v>18</v>
      </c>
      <c r="V1236" s="39">
        <v>7</v>
      </c>
      <c r="W1236" s="39">
        <v>21</v>
      </c>
      <c r="X1236" s="39">
        <v>11</v>
      </c>
      <c r="Y1236" s="39">
        <v>43</v>
      </c>
      <c r="Z1236" s="39">
        <v>7</v>
      </c>
    </row>
    <row r="1237" spans="1:26" ht="14.25" customHeight="1">
      <c r="A1237" s="40">
        <v>41791</v>
      </c>
      <c r="B1237" s="39" t="s">
        <v>2351</v>
      </c>
      <c r="C1237" s="39" t="s">
        <v>2408</v>
      </c>
      <c r="D1237" s="39" t="s">
        <v>2403</v>
      </c>
      <c r="E1237" s="39" t="s">
        <v>2421</v>
      </c>
      <c r="F1237" s="39">
        <v>99</v>
      </c>
      <c r="G1237" s="39">
        <v>30</v>
      </c>
      <c r="H1237" s="39">
        <v>3</v>
      </c>
      <c r="I1237" s="39" t="s">
        <v>257</v>
      </c>
      <c r="J1237" s="39">
        <v>16</v>
      </c>
      <c r="K1237" s="39" t="s">
        <v>257</v>
      </c>
      <c r="L1237" s="39" t="s">
        <v>257</v>
      </c>
      <c r="M1237" s="39" t="s">
        <v>257</v>
      </c>
      <c r="N1237" s="39" t="s">
        <v>257</v>
      </c>
      <c r="O1237" s="39" t="s">
        <v>257</v>
      </c>
      <c r="P1237" s="39" t="s">
        <v>257</v>
      </c>
      <c r="Q1237" s="39" t="s">
        <v>257</v>
      </c>
      <c r="R1237" s="39">
        <v>6</v>
      </c>
      <c r="S1237" s="39">
        <v>10</v>
      </c>
      <c r="T1237" s="39">
        <v>5</v>
      </c>
      <c r="U1237" s="39">
        <v>4</v>
      </c>
      <c r="V1237" s="39">
        <v>1</v>
      </c>
      <c r="W1237" s="39">
        <v>6</v>
      </c>
      <c r="X1237" s="39">
        <v>6</v>
      </c>
      <c r="Y1237" s="39">
        <v>8</v>
      </c>
      <c r="Z1237" s="39">
        <v>4</v>
      </c>
    </row>
    <row r="1238" spans="1:26" ht="14.25" customHeight="1">
      <c r="A1238" s="40">
        <v>41791</v>
      </c>
      <c r="B1238" s="39" t="s">
        <v>2351</v>
      </c>
      <c r="C1238" s="39" t="s">
        <v>2408</v>
      </c>
      <c r="D1238" s="39" t="s">
        <v>2403</v>
      </c>
      <c r="E1238" s="39" t="s">
        <v>2422</v>
      </c>
      <c r="F1238" s="39">
        <v>227</v>
      </c>
      <c r="G1238" s="39">
        <v>33</v>
      </c>
      <c r="H1238" s="39">
        <v>18</v>
      </c>
      <c r="I1238" s="39" t="s">
        <v>257</v>
      </c>
      <c r="J1238" s="39">
        <v>57</v>
      </c>
      <c r="K1238" s="39" t="s">
        <v>257</v>
      </c>
      <c r="L1238" s="39" t="s">
        <v>257</v>
      </c>
      <c r="M1238" s="39" t="s">
        <v>257</v>
      </c>
      <c r="N1238" s="39" t="s">
        <v>257</v>
      </c>
      <c r="O1238" s="39" t="s">
        <v>257</v>
      </c>
      <c r="P1238" s="39">
        <v>1</v>
      </c>
      <c r="Q1238" s="39">
        <v>3</v>
      </c>
      <c r="R1238" s="39">
        <v>18</v>
      </c>
      <c r="S1238" s="39">
        <v>13</v>
      </c>
      <c r="T1238" s="39">
        <v>6</v>
      </c>
      <c r="U1238" s="39">
        <v>14</v>
      </c>
      <c r="V1238" s="39">
        <v>6</v>
      </c>
      <c r="W1238" s="39">
        <v>15</v>
      </c>
      <c r="X1238" s="39">
        <v>5</v>
      </c>
      <c r="Y1238" s="39">
        <v>35</v>
      </c>
      <c r="Z1238" s="39">
        <v>3</v>
      </c>
    </row>
    <row r="1239" spans="1:26" ht="14.25" customHeight="1">
      <c r="A1239" s="40">
        <v>41791</v>
      </c>
      <c r="B1239" s="39" t="s">
        <v>2351</v>
      </c>
      <c r="C1239" s="39" t="s">
        <v>2409</v>
      </c>
      <c r="D1239" s="39" t="s">
        <v>2403</v>
      </c>
      <c r="E1239" s="39" t="s">
        <v>1550</v>
      </c>
      <c r="F1239" s="39">
        <v>90</v>
      </c>
      <c r="G1239" s="39">
        <v>20</v>
      </c>
      <c r="H1239" s="39">
        <v>14</v>
      </c>
      <c r="I1239" s="39" t="s">
        <v>257</v>
      </c>
      <c r="J1239" s="39">
        <v>19</v>
      </c>
      <c r="K1239" s="39" t="s">
        <v>257</v>
      </c>
      <c r="L1239" s="39" t="s">
        <v>257</v>
      </c>
      <c r="M1239" s="39" t="s">
        <v>257</v>
      </c>
      <c r="N1239" s="39" t="s">
        <v>257</v>
      </c>
      <c r="O1239" s="39" t="s">
        <v>257</v>
      </c>
      <c r="P1239" s="39">
        <v>4</v>
      </c>
      <c r="Q1239" s="39">
        <v>2</v>
      </c>
      <c r="R1239" s="39">
        <v>3</v>
      </c>
      <c r="S1239" s="39">
        <v>6</v>
      </c>
      <c r="T1239" s="39">
        <v>2</v>
      </c>
      <c r="U1239" s="39">
        <v>1</v>
      </c>
      <c r="V1239" s="39">
        <v>4</v>
      </c>
      <c r="W1239" s="39">
        <v>4</v>
      </c>
      <c r="X1239" s="39">
        <v>4</v>
      </c>
      <c r="Y1239" s="39" t="s">
        <v>257</v>
      </c>
      <c r="Z1239" s="39">
        <v>7</v>
      </c>
    </row>
    <row r="1240" spans="1:26" ht="14.25" customHeight="1">
      <c r="A1240" s="40">
        <v>41791</v>
      </c>
      <c r="B1240" s="39" t="s">
        <v>2351</v>
      </c>
      <c r="C1240" s="39" t="s">
        <v>2409</v>
      </c>
      <c r="D1240" s="39" t="s">
        <v>2403</v>
      </c>
      <c r="E1240" s="39" t="s">
        <v>2420</v>
      </c>
      <c r="F1240" s="39">
        <v>1164</v>
      </c>
      <c r="G1240" s="39">
        <v>190</v>
      </c>
      <c r="H1240" s="39">
        <v>149</v>
      </c>
      <c r="I1240" s="39" t="s">
        <v>257</v>
      </c>
      <c r="J1240" s="39">
        <v>380</v>
      </c>
      <c r="K1240" s="39" t="s">
        <v>257</v>
      </c>
      <c r="L1240" s="39" t="s">
        <v>257</v>
      </c>
      <c r="M1240" s="39" t="s">
        <v>257</v>
      </c>
      <c r="N1240" s="39" t="s">
        <v>257</v>
      </c>
      <c r="O1240" s="39" t="s">
        <v>257</v>
      </c>
      <c r="P1240" s="39">
        <v>66</v>
      </c>
      <c r="Q1240" s="39">
        <v>33</v>
      </c>
      <c r="R1240" s="39">
        <v>57</v>
      </c>
      <c r="S1240" s="39">
        <v>56</v>
      </c>
      <c r="T1240" s="39">
        <v>54</v>
      </c>
      <c r="U1240" s="39">
        <v>15</v>
      </c>
      <c r="V1240" s="39">
        <v>67</v>
      </c>
      <c r="W1240" s="39">
        <v>35</v>
      </c>
      <c r="X1240" s="39">
        <v>21</v>
      </c>
      <c r="Y1240" s="39" t="s">
        <v>257</v>
      </c>
      <c r="Z1240" s="39">
        <v>41</v>
      </c>
    </row>
    <row r="1241" spans="1:26" ht="14.25" customHeight="1">
      <c r="A1241" s="40">
        <v>41791</v>
      </c>
      <c r="B1241" s="39" t="s">
        <v>2351</v>
      </c>
      <c r="C1241" s="39" t="s">
        <v>2409</v>
      </c>
      <c r="D1241" s="39" t="s">
        <v>2403</v>
      </c>
      <c r="E1241" s="39" t="s">
        <v>2421</v>
      </c>
      <c r="F1241" s="39">
        <v>481</v>
      </c>
      <c r="G1241" s="39">
        <v>66</v>
      </c>
      <c r="H1241" s="39">
        <v>64</v>
      </c>
      <c r="I1241" s="39" t="s">
        <v>257</v>
      </c>
      <c r="J1241" s="39">
        <v>142</v>
      </c>
      <c r="K1241" s="39" t="s">
        <v>257</v>
      </c>
      <c r="L1241" s="39" t="s">
        <v>257</v>
      </c>
      <c r="M1241" s="39" t="s">
        <v>257</v>
      </c>
      <c r="N1241" s="39" t="s">
        <v>257</v>
      </c>
      <c r="O1241" s="39" t="s">
        <v>257</v>
      </c>
      <c r="P1241" s="39">
        <v>29</v>
      </c>
      <c r="Q1241" s="39">
        <v>15</v>
      </c>
      <c r="R1241" s="39">
        <v>12</v>
      </c>
      <c r="S1241" s="39">
        <v>21</v>
      </c>
      <c r="T1241" s="39">
        <v>34</v>
      </c>
      <c r="U1241" s="39">
        <v>6</v>
      </c>
      <c r="V1241" s="39">
        <v>30</v>
      </c>
      <c r="W1241" s="39">
        <v>25</v>
      </c>
      <c r="X1241" s="39">
        <v>14</v>
      </c>
      <c r="Y1241" s="39" t="s">
        <v>257</v>
      </c>
      <c r="Z1241" s="39">
        <v>23</v>
      </c>
    </row>
    <row r="1242" spans="1:26" ht="14.25" customHeight="1">
      <c r="A1242" s="40">
        <v>41791</v>
      </c>
      <c r="B1242" s="39" t="s">
        <v>2351</v>
      </c>
      <c r="C1242" s="39" t="s">
        <v>2409</v>
      </c>
      <c r="D1242" s="39" t="s">
        <v>2403</v>
      </c>
      <c r="E1242" s="39" t="s">
        <v>2422</v>
      </c>
      <c r="F1242" s="39">
        <v>683</v>
      </c>
      <c r="G1242" s="39">
        <v>124</v>
      </c>
      <c r="H1242" s="39">
        <v>85</v>
      </c>
      <c r="I1242" s="39" t="s">
        <v>257</v>
      </c>
      <c r="J1242" s="39">
        <v>238</v>
      </c>
      <c r="K1242" s="39" t="s">
        <v>257</v>
      </c>
      <c r="L1242" s="39" t="s">
        <v>257</v>
      </c>
      <c r="M1242" s="39" t="s">
        <v>257</v>
      </c>
      <c r="N1242" s="39" t="s">
        <v>257</v>
      </c>
      <c r="O1242" s="39" t="s">
        <v>257</v>
      </c>
      <c r="P1242" s="39">
        <v>37</v>
      </c>
      <c r="Q1242" s="39">
        <v>18</v>
      </c>
      <c r="R1242" s="39">
        <v>45</v>
      </c>
      <c r="S1242" s="39">
        <v>35</v>
      </c>
      <c r="T1242" s="39">
        <v>20</v>
      </c>
      <c r="U1242" s="39">
        <v>9</v>
      </c>
      <c r="V1242" s="39">
        <v>37</v>
      </c>
      <c r="W1242" s="39">
        <v>10</v>
      </c>
      <c r="X1242" s="39">
        <v>7</v>
      </c>
      <c r="Y1242" s="39" t="s">
        <v>257</v>
      </c>
      <c r="Z1242" s="39">
        <v>18</v>
      </c>
    </row>
    <row r="1243" spans="1:26" ht="14.25" customHeight="1">
      <c r="A1243" s="40">
        <v>41791</v>
      </c>
      <c r="B1243" s="39" t="s">
        <v>2351</v>
      </c>
      <c r="C1243" s="39" t="s">
        <v>2409</v>
      </c>
      <c r="D1243" s="39" t="s">
        <v>2410</v>
      </c>
      <c r="E1243" s="39" t="s">
        <v>1550</v>
      </c>
      <c r="F1243" s="39">
        <v>89</v>
      </c>
      <c r="G1243" s="39">
        <v>20</v>
      </c>
      <c r="H1243" s="39">
        <v>14</v>
      </c>
      <c r="I1243" s="39" t="s">
        <v>257</v>
      </c>
      <c r="J1243" s="39">
        <v>19</v>
      </c>
      <c r="K1243" s="39" t="s">
        <v>257</v>
      </c>
      <c r="L1243" s="39" t="s">
        <v>257</v>
      </c>
      <c r="M1243" s="39" t="s">
        <v>257</v>
      </c>
      <c r="N1243" s="39" t="s">
        <v>257</v>
      </c>
      <c r="O1243" s="39" t="s">
        <v>257</v>
      </c>
      <c r="P1243" s="39">
        <v>4</v>
      </c>
      <c r="Q1243" s="39">
        <v>2</v>
      </c>
      <c r="R1243" s="39">
        <v>3</v>
      </c>
      <c r="S1243" s="39">
        <v>6</v>
      </c>
      <c r="T1243" s="39">
        <v>2</v>
      </c>
      <c r="U1243" s="39">
        <v>1</v>
      </c>
      <c r="V1243" s="39">
        <v>4</v>
      </c>
      <c r="W1243" s="39">
        <v>4</v>
      </c>
      <c r="X1243" s="39">
        <v>3</v>
      </c>
      <c r="Y1243" s="39" t="s">
        <v>257</v>
      </c>
      <c r="Z1243" s="39">
        <v>7</v>
      </c>
    </row>
    <row r="1244" spans="1:26" ht="14.25" customHeight="1">
      <c r="A1244" s="40">
        <v>41791</v>
      </c>
      <c r="B1244" s="39" t="s">
        <v>2351</v>
      </c>
      <c r="C1244" s="39" t="s">
        <v>2409</v>
      </c>
      <c r="D1244" s="39" t="s">
        <v>2410</v>
      </c>
      <c r="E1244" s="39" t="s">
        <v>2420</v>
      </c>
      <c r="F1244" s="39">
        <v>1154</v>
      </c>
      <c r="G1244" s="39">
        <v>190</v>
      </c>
      <c r="H1244" s="39">
        <v>149</v>
      </c>
      <c r="I1244" s="39" t="s">
        <v>257</v>
      </c>
      <c r="J1244" s="39">
        <v>380</v>
      </c>
      <c r="K1244" s="39" t="s">
        <v>257</v>
      </c>
      <c r="L1244" s="39" t="s">
        <v>257</v>
      </c>
      <c r="M1244" s="39" t="s">
        <v>257</v>
      </c>
      <c r="N1244" s="39" t="s">
        <v>257</v>
      </c>
      <c r="O1244" s="39" t="s">
        <v>257</v>
      </c>
      <c r="P1244" s="39">
        <v>66</v>
      </c>
      <c r="Q1244" s="39">
        <v>33</v>
      </c>
      <c r="R1244" s="39">
        <v>57</v>
      </c>
      <c r="S1244" s="39">
        <v>56</v>
      </c>
      <c r="T1244" s="39">
        <v>54</v>
      </c>
      <c r="U1244" s="39">
        <v>15</v>
      </c>
      <c r="V1244" s="39">
        <v>67</v>
      </c>
      <c r="W1244" s="39">
        <v>35</v>
      </c>
      <c r="X1244" s="39">
        <v>11</v>
      </c>
      <c r="Y1244" s="39" t="s">
        <v>257</v>
      </c>
      <c r="Z1244" s="39">
        <v>41</v>
      </c>
    </row>
    <row r="1245" spans="1:26" ht="14.25" customHeight="1">
      <c r="A1245" s="40">
        <v>41791</v>
      </c>
      <c r="B1245" s="39" t="s">
        <v>2351</v>
      </c>
      <c r="C1245" s="39" t="s">
        <v>2409</v>
      </c>
      <c r="D1245" s="39" t="s">
        <v>2410</v>
      </c>
      <c r="E1245" s="39" t="s">
        <v>2421</v>
      </c>
      <c r="F1245" s="39">
        <v>477</v>
      </c>
      <c r="G1245" s="39">
        <v>66</v>
      </c>
      <c r="H1245" s="39">
        <v>64</v>
      </c>
      <c r="I1245" s="39" t="s">
        <v>257</v>
      </c>
      <c r="J1245" s="39">
        <v>142</v>
      </c>
      <c r="K1245" s="39" t="s">
        <v>257</v>
      </c>
      <c r="L1245" s="39" t="s">
        <v>257</v>
      </c>
      <c r="M1245" s="39" t="s">
        <v>257</v>
      </c>
      <c r="N1245" s="39" t="s">
        <v>257</v>
      </c>
      <c r="O1245" s="39" t="s">
        <v>257</v>
      </c>
      <c r="P1245" s="39">
        <v>29</v>
      </c>
      <c r="Q1245" s="39">
        <v>15</v>
      </c>
      <c r="R1245" s="39">
        <v>12</v>
      </c>
      <c r="S1245" s="39">
        <v>21</v>
      </c>
      <c r="T1245" s="39">
        <v>34</v>
      </c>
      <c r="U1245" s="39">
        <v>6</v>
      </c>
      <c r="V1245" s="39">
        <v>30</v>
      </c>
      <c r="W1245" s="39">
        <v>25</v>
      </c>
      <c r="X1245" s="39">
        <v>10</v>
      </c>
      <c r="Y1245" s="39" t="s">
        <v>257</v>
      </c>
      <c r="Z1245" s="39">
        <v>23</v>
      </c>
    </row>
    <row r="1246" spans="1:26" ht="14.25" customHeight="1">
      <c r="A1246" s="40">
        <v>41791</v>
      </c>
      <c r="B1246" s="39" t="s">
        <v>2351</v>
      </c>
      <c r="C1246" s="39" t="s">
        <v>2409</v>
      </c>
      <c r="D1246" s="39" t="s">
        <v>2410</v>
      </c>
      <c r="E1246" s="39" t="s">
        <v>2422</v>
      </c>
      <c r="F1246" s="39">
        <v>677</v>
      </c>
      <c r="G1246" s="39">
        <v>124</v>
      </c>
      <c r="H1246" s="39">
        <v>85</v>
      </c>
      <c r="I1246" s="39" t="s">
        <v>257</v>
      </c>
      <c r="J1246" s="39">
        <v>238</v>
      </c>
      <c r="K1246" s="39" t="s">
        <v>257</v>
      </c>
      <c r="L1246" s="39" t="s">
        <v>257</v>
      </c>
      <c r="M1246" s="39" t="s">
        <v>257</v>
      </c>
      <c r="N1246" s="39" t="s">
        <v>257</v>
      </c>
      <c r="O1246" s="39" t="s">
        <v>257</v>
      </c>
      <c r="P1246" s="39">
        <v>37</v>
      </c>
      <c r="Q1246" s="39">
        <v>18</v>
      </c>
      <c r="R1246" s="39">
        <v>45</v>
      </c>
      <c r="S1246" s="39">
        <v>35</v>
      </c>
      <c r="T1246" s="39">
        <v>20</v>
      </c>
      <c r="U1246" s="39">
        <v>9</v>
      </c>
      <c r="V1246" s="39">
        <v>37</v>
      </c>
      <c r="W1246" s="39">
        <v>10</v>
      </c>
      <c r="X1246" s="39">
        <v>1</v>
      </c>
      <c r="Y1246" s="39" t="s">
        <v>257</v>
      </c>
      <c r="Z1246" s="39">
        <v>18</v>
      </c>
    </row>
    <row r="1247" spans="1:26" ht="14.25" customHeight="1">
      <c r="A1247" s="40">
        <v>41791</v>
      </c>
      <c r="B1247" s="39" t="s">
        <v>2351</v>
      </c>
      <c r="C1247" s="39" t="s">
        <v>2409</v>
      </c>
      <c r="D1247" s="39" t="s">
        <v>2411</v>
      </c>
      <c r="E1247" s="39" t="s">
        <v>1550</v>
      </c>
      <c r="F1247" s="39">
        <v>1</v>
      </c>
      <c r="G1247" s="39" t="s">
        <v>257</v>
      </c>
      <c r="H1247" s="39" t="s">
        <v>257</v>
      </c>
      <c r="I1247" s="39" t="s">
        <v>257</v>
      </c>
      <c r="J1247" s="39" t="s">
        <v>257</v>
      </c>
      <c r="K1247" s="39" t="s">
        <v>257</v>
      </c>
      <c r="L1247" s="39" t="s">
        <v>257</v>
      </c>
      <c r="M1247" s="39" t="s">
        <v>257</v>
      </c>
      <c r="N1247" s="39" t="s">
        <v>257</v>
      </c>
      <c r="O1247" s="39" t="s">
        <v>257</v>
      </c>
      <c r="P1247" s="39" t="s">
        <v>257</v>
      </c>
      <c r="Q1247" s="39" t="s">
        <v>257</v>
      </c>
      <c r="R1247" s="39" t="s">
        <v>257</v>
      </c>
      <c r="S1247" s="39" t="s">
        <v>257</v>
      </c>
      <c r="T1247" s="39" t="s">
        <v>257</v>
      </c>
      <c r="U1247" s="39" t="s">
        <v>257</v>
      </c>
      <c r="V1247" s="39" t="s">
        <v>257</v>
      </c>
      <c r="W1247" s="39" t="s">
        <v>257</v>
      </c>
      <c r="X1247" s="39">
        <v>1</v>
      </c>
      <c r="Y1247" s="39" t="s">
        <v>257</v>
      </c>
      <c r="Z1247" s="39">
        <v>0</v>
      </c>
    </row>
    <row r="1248" spans="1:26" ht="14.25" customHeight="1">
      <c r="A1248" s="40">
        <v>41791</v>
      </c>
      <c r="B1248" s="39" t="s">
        <v>2351</v>
      </c>
      <c r="C1248" s="39" t="s">
        <v>2409</v>
      </c>
      <c r="D1248" s="39" t="s">
        <v>2411</v>
      </c>
      <c r="E1248" s="39" t="s">
        <v>2420</v>
      </c>
      <c r="F1248" s="39">
        <v>10</v>
      </c>
      <c r="G1248" s="39" t="s">
        <v>257</v>
      </c>
      <c r="H1248" s="39" t="s">
        <v>257</v>
      </c>
      <c r="I1248" s="39" t="s">
        <v>257</v>
      </c>
      <c r="J1248" s="39" t="s">
        <v>257</v>
      </c>
      <c r="K1248" s="39" t="s">
        <v>257</v>
      </c>
      <c r="L1248" s="39" t="s">
        <v>257</v>
      </c>
      <c r="M1248" s="39" t="s">
        <v>257</v>
      </c>
      <c r="N1248" s="39" t="s">
        <v>257</v>
      </c>
      <c r="O1248" s="39" t="s">
        <v>257</v>
      </c>
      <c r="P1248" s="39" t="s">
        <v>257</v>
      </c>
      <c r="Q1248" s="39" t="s">
        <v>257</v>
      </c>
      <c r="R1248" s="39" t="s">
        <v>257</v>
      </c>
      <c r="S1248" s="39" t="s">
        <v>257</v>
      </c>
      <c r="T1248" s="39" t="s">
        <v>257</v>
      </c>
      <c r="U1248" s="39" t="s">
        <v>257</v>
      </c>
      <c r="V1248" s="39" t="s">
        <v>257</v>
      </c>
      <c r="W1248" s="39" t="s">
        <v>257</v>
      </c>
      <c r="X1248" s="39">
        <v>10</v>
      </c>
      <c r="Y1248" s="39" t="s">
        <v>257</v>
      </c>
      <c r="Z1248" s="39">
        <v>0</v>
      </c>
    </row>
    <row r="1249" spans="1:26" ht="14.25" customHeight="1">
      <c r="A1249" s="40">
        <v>41791</v>
      </c>
      <c r="B1249" s="39" t="s">
        <v>2351</v>
      </c>
      <c r="C1249" s="39" t="s">
        <v>2409</v>
      </c>
      <c r="D1249" s="39" t="s">
        <v>2411</v>
      </c>
      <c r="E1249" s="39" t="s">
        <v>2421</v>
      </c>
      <c r="F1249" s="39">
        <v>4</v>
      </c>
      <c r="G1249" s="39" t="s">
        <v>257</v>
      </c>
      <c r="H1249" s="39" t="s">
        <v>257</v>
      </c>
      <c r="I1249" s="39" t="s">
        <v>257</v>
      </c>
      <c r="J1249" s="39" t="s">
        <v>257</v>
      </c>
      <c r="K1249" s="39" t="s">
        <v>257</v>
      </c>
      <c r="L1249" s="39" t="s">
        <v>257</v>
      </c>
      <c r="M1249" s="39" t="s">
        <v>257</v>
      </c>
      <c r="N1249" s="39" t="s">
        <v>257</v>
      </c>
      <c r="O1249" s="39" t="s">
        <v>257</v>
      </c>
      <c r="P1249" s="39" t="s">
        <v>257</v>
      </c>
      <c r="Q1249" s="39" t="s">
        <v>257</v>
      </c>
      <c r="R1249" s="39" t="s">
        <v>257</v>
      </c>
      <c r="S1249" s="39" t="s">
        <v>257</v>
      </c>
      <c r="T1249" s="39" t="s">
        <v>257</v>
      </c>
      <c r="U1249" s="39" t="s">
        <v>257</v>
      </c>
      <c r="V1249" s="39" t="s">
        <v>257</v>
      </c>
      <c r="W1249" s="39" t="s">
        <v>257</v>
      </c>
      <c r="X1249" s="39">
        <v>4</v>
      </c>
      <c r="Y1249" s="39" t="s">
        <v>257</v>
      </c>
      <c r="Z1249" s="39">
        <v>0</v>
      </c>
    </row>
    <row r="1250" spans="1:26" ht="14.25" customHeight="1">
      <c r="A1250" s="40">
        <v>41791</v>
      </c>
      <c r="B1250" s="39" t="s">
        <v>2351</v>
      </c>
      <c r="C1250" s="39" t="s">
        <v>2409</v>
      </c>
      <c r="D1250" s="39" t="s">
        <v>2411</v>
      </c>
      <c r="E1250" s="39" t="s">
        <v>2422</v>
      </c>
      <c r="F1250" s="39">
        <v>6</v>
      </c>
      <c r="G1250" s="39" t="s">
        <v>257</v>
      </c>
      <c r="H1250" s="39" t="s">
        <v>257</v>
      </c>
      <c r="I1250" s="39" t="s">
        <v>257</v>
      </c>
      <c r="J1250" s="39" t="s">
        <v>257</v>
      </c>
      <c r="K1250" s="39" t="s">
        <v>257</v>
      </c>
      <c r="L1250" s="39" t="s">
        <v>257</v>
      </c>
      <c r="M1250" s="39" t="s">
        <v>257</v>
      </c>
      <c r="N1250" s="39" t="s">
        <v>257</v>
      </c>
      <c r="O1250" s="39" t="s">
        <v>257</v>
      </c>
      <c r="P1250" s="39" t="s">
        <v>257</v>
      </c>
      <c r="Q1250" s="39" t="s">
        <v>257</v>
      </c>
      <c r="R1250" s="39" t="s">
        <v>257</v>
      </c>
      <c r="S1250" s="39" t="s">
        <v>257</v>
      </c>
      <c r="T1250" s="39" t="s">
        <v>257</v>
      </c>
      <c r="U1250" s="39" t="s">
        <v>257</v>
      </c>
      <c r="V1250" s="39" t="s">
        <v>257</v>
      </c>
      <c r="W1250" s="39" t="s">
        <v>257</v>
      </c>
      <c r="X1250" s="39">
        <v>6</v>
      </c>
      <c r="Y1250" s="39" t="s">
        <v>257</v>
      </c>
      <c r="Z1250" s="39">
        <v>0</v>
      </c>
    </row>
    <row r="1251" spans="1:26" ht="14.25" customHeight="1">
      <c r="A1251" s="40">
        <v>41791</v>
      </c>
      <c r="B1251" s="39" t="s">
        <v>2351</v>
      </c>
      <c r="C1251" s="39" t="s">
        <v>1523</v>
      </c>
      <c r="D1251" s="39" t="s">
        <v>2403</v>
      </c>
      <c r="E1251" s="39" t="s">
        <v>1550</v>
      </c>
      <c r="F1251" s="39" t="s">
        <v>257</v>
      </c>
      <c r="G1251" s="39" t="s">
        <v>257</v>
      </c>
      <c r="H1251" s="39" t="s">
        <v>257</v>
      </c>
      <c r="I1251" s="39" t="s">
        <v>257</v>
      </c>
      <c r="J1251" s="39" t="s">
        <v>257</v>
      </c>
      <c r="K1251" s="39" t="s">
        <v>257</v>
      </c>
      <c r="L1251" s="39" t="s">
        <v>257</v>
      </c>
      <c r="M1251" s="39" t="s">
        <v>257</v>
      </c>
      <c r="N1251" s="39" t="s">
        <v>257</v>
      </c>
      <c r="O1251" s="39" t="s">
        <v>257</v>
      </c>
      <c r="P1251" s="39" t="s">
        <v>257</v>
      </c>
      <c r="Q1251" s="39" t="s">
        <v>257</v>
      </c>
      <c r="R1251" s="39" t="s">
        <v>257</v>
      </c>
      <c r="S1251" s="39" t="s">
        <v>257</v>
      </c>
      <c r="T1251" s="39" t="s">
        <v>257</v>
      </c>
      <c r="U1251" s="39" t="s">
        <v>257</v>
      </c>
      <c r="V1251" s="39" t="s">
        <v>257</v>
      </c>
      <c r="W1251" s="39" t="s">
        <v>257</v>
      </c>
      <c r="X1251" s="39" t="s">
        <v>257</v>
      </c>
      <c r="Y1251" s="39" t="s">
        <v>257</v>
      </c>
      <c r="Z1251" s="39">
        <v>0</v>
      </c>
    </row>
    <row r="1252" spans="1:26" ht="14.25" customHeight="1">
      <c r="A1252" s="40">
        <v>41791</v>
      </c>
      <c r="B1252" s="39" t="s">
        <v>2351</v>
      </c>
      <c r="C1252" s="39" t="s">
        <v>1523</v>
      </c>
      <c r="D1252" s="39" t="s">
        <v>2403</v>
      </c>
      <c r="E1252" s="39" t="s">
        <v>2420</v>
      </c>
      <c r="F1252" s="39" t="s">
        <v>257</v>
      </c>
      <c r="G1252" s="39" t="s">
        <v>257</v>
      </c>
      <c r="H1252" s="39" t="s">
        <v>257</v>
      </c>
      <c r="I1252" s="39" t="s">
        <v>257</v>
      </c>
      <c r="J1252" s="39" t="s">
        <v>257</v>
      </c>
      <c r="K1252" s="39" t="s">
        <v>257</v>
      </c>
      <c r="L1252" s="39" t="s">
        <v>257</v>
      </c>
      <c r="M1252" s="39" t="s">
        <v>257</v>
      </c>
      <c r="N1252" s="39" t="s">
        <v>257</v>
      </c>
      <c r="O1252" s="39" t="s">
        <v>257</v>
      </c>
      <c r="P1252" s="39" t="s">
        <v>257</v>
      </c>
      <c r="Q1252" s="39" t="s">
        <v>257</v>
      </c>
      <c r="R1252" s="39" t="s">
        <v>257</v>
      </c>
      <c r="S1252" s="39" t="s">
        <v>257</v>
      </c>
      <c r="T1252" s="39" t="s">
        <v>257</v>
      </c>
      <c r="U1252" s="39" t="s">
        <v>257</v>
      </c>
      <c r="V1252" s="39" t="s">
        <v>257</v>
      </c>
      <c r="W1252" s="39" t="s">
        <v>257</v>
      </c>
      <c r="X1252" s="39" t="s">
        <v>257</v>
      </c>
      <c r="Y1252" s="39" t="s">
        <v>257</v>
      </c>
      <c r="Z1252" s="39">
        <v>0</v>
      </c>
    </row>
    <row r="1253" spans="1:26" ht="14.25" customHeight="1">
      <c r="A1253" s="40">
        <v>41791</v>
      </c>
      <c r="B1253" s="39" t="s">
        <v>2351</v>
      </c>
      <c r="C1253" s="39" t="s">
        <v>1523</v>
      </c>
      <c r="D1253" s="39" t="s">
        <v>2403</v>
      </c>
      <c r="E1253" s="39" t="s">
        <v>2421</v>
      </c>
      <c r="F1253" s="39" t="s">
        <v>257</v>
      </c>
      <c r="G1253" s="39" t="s">
        <v>257</v>
      </c>
      <c r="H1253" s="39" t="s">
        <v>257</v>
      </c>
      <c r="I1253" s="39" t="s">
        <v>257</v>
      </c>
      <c r="J1253" s="39" t="s">
        <v>257</v>
      </c>
      <c r="K1253" s="39" t="s">
        <v>257</v>
      </c>
      <c r="L1253" s="39" t="s">
        <v>257</v>
      </c>
      <c r="M1253" s="39" t="s">
        <v>257</v>
      </c>
      <c r="N1253" s="39" t="s">
        <v>257</v>
      </c>
      <c r="O1253" s="39" t="s">
        <v>257</v>
      </c>
      <c r="P1253" s="39" t="s">
        <v>257</v>
      </c>
      <c r="Q1253" s="39" t="s">
        <v>257</v>
      </c>
      <c r="R1253" s="39" t="s">
        <v>257</v>
      </c>
      <c r="S1253" s="39" t="s">
        <v>257</v>
      </c>
      <c r="T1253" s="39" t="s">
        <v>257</v>
      </c>
      <c r="U1253" s="39" t="s">
        <v>257</v>
      </c>
      <c r="V1253" s="39" t="s">
        <v>257</v>
      </c>
      <c r="W1253" s="39" t="s">
        <v>257</v>
      </c>
      <c r="X1253" s="39" t="s">
        <v>257</v>
      </c>
      <c r="Y1253" s="39" t="s">
        <v>257</v>
      </c>
      <c r="Z1253" s="39">
        <v>0</v>
      </c>
    </row>
    <row r="1254" spans="1:26" ht="14.25" customHeight="1">
      <c r="A1254" s="40">
        <v>41791</v>
      </c>
      <c r="B1254" s="39" t="s">
        <v>2351</v>
      </c>
      <c r="C1254" s="39" t="s">
        <v>1523</v>
      </c>
      <c r="D1254" s="39" t="s">
        <v>2403</v>
      </c>
      <c r="E1254" s="39" t="s">
        <v>2422</v>
      </c>
      <c r="F1254" s="39" t="s">
        <v>257</v>
      </c>
      <c r="G1254" s="39" t="s">
        <v>257</v>
      </c>
      <c r="H1254" s="39" t="s">
        <v>257</v>
      </c>
      <c r="I1254" s="39" t="s">
        <v>257</v>
      </c>
      <c r="J1254" s="39" t="s">
        <v>257</v>
      </c>
      <c r="K1254" s="39" t="s">
        <v>257</v>
      </c>
      <c r="L1254" s="39" t="s">
        <v>257</v>
      </c>
      <c r="M1254" s="39" t="s">
        <v>257</v>
      </c>
      <c r="N1254" s="39" t="s">
        <v>257</v>
      </c>
      <c r="O1254" s="39" t="s">
        <v>257</v>
      </c>
      <c r="P1254" s="39" t="s">
        <v>257</v>
      </c>
      <c r="Q1254" s="39" t="s">
        <v>257</v>
      </c>
      <c r="R1254" s="39" t="s">
        <v>257</v>
      </c>
      <c r="S1254" s="39" t="s">
        <v>257</v>
      </c>
      <c r="T1254" s="39" t="s">
        <v>257</v>
      </c>
      <c r="U1254" s="39" t="s">
        <v>257</v>
      </c>
      <c r="V1254" s="39" t="s">
        <v>257</v>
      </c>
      <c r="W1254" s="39" t="s">
        <v>257</v>
      </c>
      <c r="X1254" s="39" t="s">
        <v>257</v>
      </c>
      <c r="Y1254" s="39" t="s">
        <v>257</v>
      </c>
      <c r="Z1254" s="39">
        <v>0</v>
      </c>
    </row>
    <row r="1255" spans="1:26">
      <c r="A1255" s="40">
        <v>41791</v>
      </c>
      <c r="B1255" s="39" t="s">
        <v>2353</v>
      </c>
      <c r="C1255" s="39" t="s">
        <v>2407</v>
      </c>
      <c r="D1255" s="39" t="s">
        <v>2403</v>
      </c>
      <c r="E1255" s="39" t="s">
        <v>1550</v>
      </c>
      <c r="F1255" s="39">
        <v>143</v>
      </c>
      <c r="G1255" s="39">
        <v>52</v>
      </c>
      <c r="H1255" s="39">
        <v>22</v>
      </c>
      <c r="I1255" s="39" t="s">
        <v>257</v>
      </c>
      <c r="J1255" s="39">
        <v>37</v>
      </c>
      <c r="K1255" s="39" t="s">
        <v>257</v>
      </c>
      <c r="L1255" s="39" t="s">
        <v>257</v>
      </c>
      <c r="M1255" s="39" t="s">
        <v>257</v>
      </c>
      <c r="N1255" s="39" t="s">
        <v>257</v>
      </c>
      <c r="O1255" s="39" t="s">
        <v>257</v>
      </c>
      <c r="P1255" s="39">
        <v>6</v>
      </c>
      <c r="Q1255" s="39" t="s">
        <v>257</v>
      </c>
      <c r="R1255" s="39">
        <v>4</v>
      </c>
      <c r="S1255" s="39">
        <v>1</v>
      </c>
      <c r="T1255" s="39">
        <v>9</v>
      </c>
      <c r="U1255" s="39">
        <v>5</v>
      </c>
      <c r="V1255" s="39">
        <v>1</v>
      </c>
      <c r="W1255" s="39" t="s">
        <v>257</v>
      </c>
      <c r="X1255" s="39" t="s">
        <v>257</v>
      </c>
      <c r="Y1255" s="39">
        <v>4</v>
      </c>
      <c r="Z1255" s="39">
        <v>2</v>
      </c>
    </row>
    <row r="1256" spans="1:26">
      <c r="A1256" s="40">
        <v>41791</v>
      </c>
      <c r="B1256" s="39" t="s">
        <v>2353</v>
      </c>
      <c r="C1256" s="39" t="s">
        <v>2407</v>
      </c>
      <c r="D1256" s="39" t="s">
        <v>2403</v>
      </c>
      <c r="E1256" s="39" t="s">
        <v>2420</v>
      </c>
      <c r="F1256" s="39">
        <v>788</v>
      </c>
      <c r="G1256" s="39">
        <v>444</v>
      </c>
      <c r="H1256" s="39">
        <v>91</v>
      </c>
      <c r="I1256" s="39" t="s">
        <v>257</v>
      </c>
      <c r="J1256" s="39">
        <v>138</v>
      </c>
      <c r="K1256" s="39" t="s">
        <v>257</v>
      </c>
      <c r="L1256" s="39" t="s">
        <v>257</v>
      </c>
      <c r="M1256" s="39" t="s">
        <v>257</v>
      </c>
      <c r="N1256" s="39" t="s">
        <v>257</v>
      </c>
      <c r="O1256" s="39" t="s">
        <v>257</v>
      </c>
      <c r="P1256" s="39">
        <v>17</v>
      </c>
      <c r="Q1256" s="39" t="s">
        <v>257</v>
      </c>
      <c r="R1256" s="39">
        <v>7</v>
      </c>
      <c r="S1256" s="39">
        <v>4</v>
      </c>
      <c r="T1256" s="39">
        <v>55</v>
      </c>
      <c r="U1256" s="39">
        <v>10</v>
      </c>
      <c r="V1256" s="39">
        <v>1</v>
      </c>
      <c r="W1256" s="39" t="s">
        <v>257</v>
      </c>
      <c r="X1256" s="39" t="s">
        <v>257</v>
      </c>
      <c r="Y1256" s="39">
        <v>17</v>
      </c>
      <c r="Z1256" s="39">
        <v>4</v>
      </c>
    </row>
    <row r="1257" spans="1:26">
      <c r="A1257" s="40">
        <v>41791</v>
      </c>
      <c r="B1257" s="39" t="s">
        <v>2353</v>
      </c>
      <c r="C1257" s="39" t="s">
        <v>2407</v>
      </c>
      <c r="D1257" s="39" t="s">
        <v>2403</v>
      </c>
      <c r="E1257" s="39" t="s">
        <v>2421</v>
      </c>
      <c r="F1257" s="39">
        <v>354</v>
      </c>
      <c r="G1257" s="39">
        <v>209</v>
      </c>
      <c r="H1257" s="39">
        <v>34</v>
      </c>
      <c r="I1257" s="39" t="s">
        <v>257</v>
      </c>
      <c r="J1257" s="39">
        <v>74</v>
      </c>
      <c r="K1257" s="39" t="s">
        <v>257</v>
      </c>
      <c r="L1257" s="39" t="s">
        <v>257</v>
      </c>
      <c r="M1257" s="39" t="s">
        <v>257</v>
      </c>
      <c r="N1257" s="39" t="s">
        <v>257</v>
      </c>
      <c r="O1257" s="39" t="s">
        <v>257</v>
      </c>
      <c r="P1257" s="39">
        <v>1</v>
      </c>
      <c r="Q1257" s="39" t="s">
        <v>257</v>
      </c>
      <c r="R1257" s="39">
        <v>1</v>
      </c>
      <c r="S1257" s="39">
        <v>2</v>
      </c>
      <c r="T1257" s="39">
        <v>22</v>
      </c>
      <c r="U1257" s="39">
        <v>5</v>
      </c>
      <c r="V1257" s="39" t="s">
        <v>257</v>
      </c>
      <c r="W1257" s="39" t="s">
        <v>257</v>
      </c>
      <c r="X1257" s="39" t="s">
        <v>257</v>
      </c>
      <c r="Y1257" s="39">
        <v>6</v>
      </c>
      <c r="Z1257" s="39">
        <v>0</v>
      </c>
    </row>
    <row r="1258" spans="1:26">
      <c r="A1258" s="40">
        <v>41791</v>
      </c>
      <c r="B1258" s="39" t="s">
        <v>2353</v>
      </c>
      <c r="C1258" s="39" t="s">
        <v>2407</v>
      </c>
      <c r="D1258" s="39" t="s">
        <v>2403</v>
      </c>
      <c r="E1258" s="39" t="s">
        <v>2422</v>
      </c>
      <c r="F1258" s="39">
        <v>434</v>
      </c>
      <c r="G1258" s="39">
        <v>235</v>
      </c>
      <c r="H1258" s="39">
        <v>57</v>
      </c>
      <c r="I1258" s="39" t="s">
        <v>257</v>
      </c>
      <c r="J1258" s="39">
        <v>64</v>
      </c>
      <c r="K1258" s="39" t="s">
        <v>257</v>
      </c>
      <c r="L1258" s="39" t="s">
        <v>257</v>
      </c>
      <c r="M1258" s="39" t="s">
        <v>257</v>
      </c>
      <c r="N1258" s="39" t="s">
        <v>257</v>
      </c>
      <c r="O1258" s="39" t="s">
        <v>257</v>
      </c>
      <c r="P1258" s="39">
        <v>16</v>
      </c>
      <c r="Q1258" s="39" t="s">
        <v>257</v>
      </c>
      <c r="R1258" s="39">
        <v>6</v>
      </c>
      <c r="S1258" s="39">
        <v>2</v>
      </c>
      <c r="T1258" s="39">
        <v>33</v>
      </c>
      <c r="U1258" s="39">
        <v>5</v>
      </c>
      <c r="V1258" s="39">
        <v>1</v>
      </c>
      <c r="W1258" s="39" t="s">
        <v>257</v>
      </c>
      <c r="X1258" s="39" t="s">
        <v>257</v>
      </c>
      <c r="Y1258" s="39">
        <v>11</v>
      </c>
      <c r="Z1258" s="39">
        <v>4</v>
      </c>
    </row>
    <row r="1259" spans="1:26" ht="14.25" customHeight="1">
      <c r="A1259" s="40">
        <v>41791</v>
      </c>
      <c r="B1259" s="39" t="s">
        <v>2353</v>
      </c>
      <c r="C1259" s="39" t="s">
        <v>2408</v>
      </c>
      <c r="D1259" s="39" t="s">
        <v>2403</v>
      </c>
      <c r="E1259" s="39" t="s">
        <v>1550</v>
      </c>
      <c r="F1259" s="39">
        <v>92</v>
      </c>
      <c r="G1259" s="39">
        <v>35</v>
      </c>
      <c r="H1259" s="39">
        <v>14</v>
      </c>
      <c r="I1259" s="39" t="s">
        <v>257</v>
      </c>
      <c r="J1259" s="39">
        <v>22</v>
      </c>
      <c r="K1259" s="39" t="s">
        <v>257</v>
      </c>
      <c r="L1259" s="39" t="s">
        <v>257</v>
      </c>
      <c r="M1259" s="39" t="s">
        <v>257</v>
      </c>
      <c r="N1259" s="39" t="s">
        <v>257</v>
      </c>
      <c r="O1259" s="39" t="s">
        <v>257</v>
      </c>
      <c r="P1259" s="39">
        <v>6</v>
      </c>
      <c r="Q1259" s="39" t="s">
        <v>257</v>
      </c>
      <c r="R1259" s="39">
        <v>2</v>
      </c>
      <c r="S1259" s="39">
        <v>1</v>
      </c>
      <c r="T1259" s="39">
        <v>4</v>
      </c>
      <c r="U1259" s="39">
        <v>4</v>
      </c>
      <c r="V1259" s="39">
        <v>1</v>
      </c>
      <c r="W1259" s="39" t="s">
        <v>257</v>
      </c>
      <c r="X1259" s="39" t="s">
        <v>257</v>
      </c>
      <c r="Y1259" s="39">
        <v>2</v>
      </c>
      <c r="Z1259" s="39">
        <v>1</v>
      </c>
    </row>
    <row r="1260" spans="1:26" ht="14.25" customHeight="1">
      <c r="A1260" s="40">
        <v>41791</v>
      </c>
      <c r="B1260" s="39" t="s">
        <v>2353</v>
      </c>
      <c r="C1260" s="39" t="s">
        <v>2408</v>
      </c>
      <c r="D1260" s="39" t="s">
        <v>2403</v>
      </c>
      <c r="E1260" s="39" t="s">
        <v>2420</v>
      </c>
      <c r="F1260" s="39">
        <v>152</v>
      </c>
      <c r="G1260" s="39">
        <v>54</v>
      </c>
      <c r="H1260" s="39">
        <v>26</v>
      </c>
      <c r="I1260" s="39" t="s">
        <v>257</v>
      </c>
      <c r="J1260" s="39">
        <v>33</v>
      </c>
      <c r="K1260" s="39" t="s">
        <v>257</v>
      </c>
      <c r="L1260" s="39" t="s">
        <v>257</v>
      </c>
      <c r="M1260" s="39" t="s">
        <v>257</v>
      </c>
      <c r="N1260" s="39" t="s">
        <v>257</v>
      </c>
      <c r="O1260" s="39" t="s">
        <v>257</v>
      </c>
      <c r="P1260" s="39">
        <v>17</v>
      </c>
      <c r="Q1260" s="39" t="s">
        <v>257</v>
      </c>
      <c r="R1260" s="39">
        <v>4</v>
      </c>
      <c r="S1260" s="39">
        <v>4</v>
      </c>
      <c r="T1260" s="39">
        <v>4</v>
      </c>
      <c r="U1260" s="39">
        <v>5</v>
      </c>
      <c r="V1260" s="39">
        <v>1</v>
      </c>
      <c r="W1260" s="39" t="s">
        <v>257</v>
      </c>
      <c r="X1260" s="39" t="s">
        <v>257</v>
      </c>
      <c r="Y1260" s="39">
        <v>3</v>
      </c>
      <c r="Z1260" s="39">
        <v>1</v>
      </c>
    </row>
    <row r="1261" spans="1:26" ht="14.25" customHeight="1">
      <c r="A1261" s="40">
        <v>41791</v>
      </c>
      <c r="B1261" s="39" t="s">
        <v>2353</v>
      </c>
      <c r="C1261" s="39" t="s">
        <v>2408</v>
      </c>
      <c r="D1261" s="39" t="s">
        <v>2403</v>
      </c>
      <c r="E1261" s="39" t="s">
        <v>2421</v>
      </c>
      <c r="F1261" s="39">
        <v>46</v>
      </c>
      <c r="G1261" s="39">
        <v>21</v>
      </c>
      <c r="H1261" s="39">
        <v>8</v>
      </c>
      <c r="I1261" s="39" t="s">
        <v>257</v>
      </c>
      <c r="J1261" s="39">
        <v>7</v>
      </c>
      <c r="K1261" s="39" t="s">
        <v>257</v>
      </c>
      <c r="L1261" s="39" t="s">
        <v>257</v>
      </c>
      <c r="M1261" s="39" t="s">
        <v>257</v>
      </c>
      <c r="N1261" s="39" t="s">
        <v>257</v>
      </c>
      <c r="O1261" s="39" t="s">
        <v>257</v>
      </c>
      <c r="P1261" s="39">
        <v>1</v>
      </c>
      <c r="Q1261" s="39" t="s">
        <v>257</v>
      </c>
      <c r="R1261" s="39">
        <v>1</v>
      </c>
      <c r="S1261" s="39">
        <v>2</v>
      </c>
      <c r="T1261" s="39">
        <v>1</v>
      </c>
      <c r="U1261" s="39">
        <v>4</v>
      </c>
      <c r="V1261" s="39" t="s">
        <v>257</v>
      </c>
      <c r="W1261" s="39" t="s">
        <v>257</v>
      </c>
      <c r="X1261" s="39" t="s">
        <v>257</v>
      </c>
      <c r="Y1261" s="39">
        <v>1</v>
      </c>
      <c r="Z1261" s="39">
        <v>0</v>
      </c>
    </row>
    <row r="1262" spans="1:26" ht="14.25" customHeight="1">
      <c r="A1262" s="40">
        <v>41791</v>
      </c>
      <c r="B1262" s="39" t="s">
        <v>2353</v>
      </c>
      <c r="C1262" s="39" t="s">
        <v>2408</v>
      </c>
      <c r="D1262" s="39" t="s">
        <v>2403</v>
      </c>
      <c r="E1262" s="39" t="s">
        <v>2422</v>
      </c>
      <c r="F1262" s="39">
        <v>106</v>
      </c>
      <c r="G1262" s="39">
        <v>33</v>
      </c>
      <c r="H1262" s="39">
        <v>18</v>
      </c>
      <c r="I1262" s="39" t="s">
        <v>257</v>
      </c>
      <c r="J1262" s="39">
        <v>26</v>
      </c>
      <c r="K1262" s="39" t="s">
        <v>257</v>
      </c>
      <c r="L1262" s="39" t="s">
        <v>257</v>
      </c>
      <c r="M1262" s="39" t="s">
        <v>257</v>
      </c>
      <c r="N1262" s="39" t="s">
        <v>257</v>
      </c>
      <c r="O1262" s="39" t="s">
        <v>257</v>
      </c>
      <c r="P1262" s="39">
        <v>16</v>
      </c>
      <c r="Q1262" s="39" t="s">
        <v>257</v>
      </c>
      <c r="R1262" s="39">
        <v>3</v>
      </c>
      <c r="S1262" s="39">
        <v>2</v>
      </c>
      <c r="T1262" s="39">
        <v>3</v>
      </c>
      <c r="U1262" s="39">
        <v>1</v>
      </c>
      <c r="V1262" s="39">
        <v>1</v>
      </c>
      <c r="W1262" s="39" t="s">
        <v>257</v>
      </c>
      <c r="X1262" s="39" t="s">
        <v>257</v>
      </c>
      <c r="Y1262" s="39">
        <v>2</v>
      </c>
      <c r="Z1262" s="39">
        <v>1</v>
      </c>
    </row>
    <row r="1263" spans="1:26" ht="14.25" customHeight="1">
      <c r="A1263" s="40">
        <v>41791</v>
      </c>
      <c r="B1263" s="39" t="s">
        <v>2353</v>
      </c>
      <c r="C1263" s="39" t="s">
        <v>2409</v>
      </c>
      <c r="D1263" s="39" t="s">
        <v>2403</v>
      </c>
      <c r="E1263" s="39" t="s">
        <v>1550</v>
      </c>
      <c r="F1263" s="39">
        <v>51</v>
      </c>
      <c r="G1263" s="39">
        <v>17</v>
      </c>
      <c r="H1263" s="39">
        <v>8</v>
      </c>
      <c r="I1263" s="39" t="s">
        <v>257</v>
      </c>
      <c r="J1263" s="39">
        <v>15</v>
      </c>
      <c r="K1263" s="39" t="s">
        <v>257</v>
      </c>
      <c r="L1263" s="39" t="s">
        <v>257</v>
      </c>
      <c r="M1263" s="39" t="s">
        <v>257</v>
      </c>
      <c r="N1263" s="39" t="s">
        <v>257</v>
      </c>
      <c r="O1263" s="39" t="s">
        <v>257</v>
      </c>
      <c r="P1263" s="39" t="s">
        <v>257</v>
      </c>
      <c r="Q1263" s="39" t="s">
        <v>257</v>
      </c>
      <c r="R1263" s="39">
        <v>2</v>
      </c>
      <c r="S1263" s="39" t="s">
        <v>257</v>
      </c>
      <c r="T1263" s="39">
        <v>5</v>
      </c>
      <c r="U1263" s="39">
        <v>1</v>
      </c>
      <c r="V1263" s="39" t="s">
        <v>257</v>
      </c>
      <c r="W1263" s="39" t="s">
        <v>257</v>
      </c>
      <c r="X1263" s="39" t="s">
        <v>257</v>
      </c>
      <c r="Y1263" s="39">
        <v>2</v>
      </c>
      <c r="Z1263" s="39">
        <v>1</v>
      </c>
    </row>
    <row r="1264" spans="1:26" ht="14.25" customHeight="1">
      <c r="A1264" s="40">
        <v>41791</v>
      </c>
      <c r="B1264" s="39" t="s">
        <v>2353</v>
      </c>
      <c r="C1264" s="39" t="s">
        <v>2409</v>
      </c>
      <c r="D1264" s="39" t="s">
        <v>2403</v>
      </c>
      <c r="E1264" s="39" t="s">
        <v>2420</v>
      </c>
      <c r="F1264" s="39">
        <v>636</v>
      </c>
      <c r="G1264" s="39">
        <v>390</v>
      </c>
      <c r="H1264" s="39">
        <v>65</v>
      </c>
      <c r="I1264" s="39" t="s">
        <v>257</v>
      </c>
      <c r="J1264" s="39">
        <v>105</v>
      </c>
      <c r="K1264" s="39" t="s">
        <v>257</v>
      </c>
      <c r="L1264" s="39" t="s">
        <v>257</v>
      </c>
      <c r="M1264" s="39" t="s">
        <v>257</v>
      </c>
      <c r="N1264" s="39" t="s">
        <v>257</v>
      </c>
      <c r="O1264" s="39" t="s">
        <v>257</v>
      </c>
      <c r="P1264" s="39" t="s">
        <v>257</v>
      </c>
      <c r="Q1264" s="39" t="s">
        <v>257</v>
      </c>
      <c r="R1264" s="39">
        <v>3</v>
      </c>
      <c r="S1264" s="39" t="s">
        <v>257</v>
      </c>
      <c r="T1264" s="39">
        <v>51</v>
      </c>
      <c r="U1264" s="39">
        <v>5</v>
      </c>
      <c r="V1264" s="39" t="s">
        <v>257</v>
      </c>
      <c r="W1264" s="39" t="s">
        <v>257</v>
      </c>
      <c r="X1264" s="39" t="s">
        <v>257</v>
      </c>
      <c r="Y1264" s="39">
        <v>14</v>
      </c>
      <c r="Z1264" s="39">
        <v>3</v>
      </c>
    </row>
    <row r="1265" spans="1:26" ht="14.25" customHeight="1">
      <c r="A1265" s="40">
        <v>41791</v>
      </c>
      <c r="B1265" s="39" t="s">
        <v>2353</v>
      </c>
      <c r="C1265" s="39" t="s">
        <v>2409</v>
      </c>
      <c r="D1265" s="39" t="s">
        <v>2403</v>
      </c>
      <c r="E1265" s="39" t="s">
        <v>2421</v>
      </c>
      <c r="F1265" s="39">
        <v>308</v>
      </c>
      <c r="G1265" s="39">
        <v>188</v>
      </c>
      <c r="H1265" s="39">
        <v>26</v>
      </c>
      <c r="I1265" s="39" t="s">
        <v>257</v>
      </c>
      <c r="J1265" s="39">
        <v>67</v>
      </c>
      <c r="K1265" s="39" t="s">
        <v>257</v>
      </c>
      <c r="L1265" s="39" t="s">
        <v>257</v>
      </c>
      <c r="M1265" s="39" t="s">
        <v>257</v>
      </c>
      <c r="N1265" s="39" t="s">
        <v>257</v>
      </c>
      <c r="O1265" s="39" t="s">
        <v>257</v>
      </c>
      <c r="P1265" s="39" t="s">
        <v>257</v>
      </c>
      <c r="Q1265" s="39" t="s">
        <v>257</v>
      </c>
      <c r="R1265" s="39" t="s">
        <v>257</v>
      </c>
      <c r="S1265" s="39" t="s">
        <v>257</v>
      </c>
      <c r="T1265" s="39">
        <v>21</v>
      </c>
      <c r="U1265" s="39">
        <v>1</v>
      </c>
      <c r="V1265" s="39" t="s">
        <v>257</v>
      </c>
      <c r="W1265" s="39" t="s">
        <v>257</v>
      </c>
      <c r="X1265" s="39" t="s">
        <v>257</v>
      </c>
      <c r="Y1265" s="39">
        <v>5</v>
      </c>
      <c r="Z1265" s="39">
        <v>0</v>
      </c>
    </row>
    <row r="1266" spans="1:26" ht="14.25" customHeight="1">
      <c r="A1266" s="40">
        <v>41791</v>
      </c>
      <c r="B1266" s="39" t="s">
        <v>2353</v>
      </c>
      <c r="C1266" s="39" t="s">
        <v>2409</v>
      </c>
      <c r="D1266" s="39" t="s">
        <v>2403</v>
      </c>
      <c r="E1266" s="39" t="s">
        <v>2422</v>
      </c>
      <c r="F1266" s="39">
        <v>328</v>
      </c>
      <c r="G1266" s="39">
        <v>202</v>
      </c>
      <c r="H1266" s="39">
        <v>39</v>
      </c>
      <c r="I1266" s="39" t="s">
        <v>257</v>
      </c>
      <c r="J1266" s="39">
        <v>38</v>
      </c>
      <c r="K1266" s="39" t="s">
        <v>257</v>
      </c>
      <c r="L1266" s="39" t="s">
        <v>257</v>
      </c>
      <c r="M1266" s="39" t="s">
        <v>257</v>
      </c>
      <c r="N1266" s="39" t="s">
        <v>257</v>
      </c>
      <c r="O1266" s="39" t="s">
        <v>257</v>
      </c>
      <c r="P1266" s="39" t="s">
        <v>257</v>
      </c>
      <c r="Q1266" s="39" t="s">
        <v>257</v>
      </c>
      <c r="R1266" s="39">
        <v>3</v>
      </c>
      <c r="S1266" s="39" t="s">
        <v>257</v>
      </c>
      <c r="T1266" s="39">
        <v>30</v>
      </c>
      <c r="U1266" s="39">
        <v>4</v>
      </c>
      <c r="V1266" s="39" t="s">
        <v>257</v>
      </c>
      <c r="W1266" s="39" t="s">
        <v>257</v>
      </c>
      <c r="X1266" s="39" t="s">
        <v>257</v>
      </c>
      <c r="Y1266" s="39">
        <v>9</v>
      </c>
      <c r="Z1266" s="39">
        <v>3</v>
      </c>
    </row>
    <row r="1267" spans="1:26" ht="14.25" customHeight="1">
      <c r="A1267" s="40">
        <v>41791</v>
      </c>
      <c r="B1267" s="39" t="s">
        <v>2353</v>
      </c>
      <c r="C1267" s="39" t="s">
        <v>2409</v>
      </c>
      <c r="D1267" s="39" t="s">
        <v>2410</v>
      </c>
      <c r="E1267" s="39" t="s">
        <v>1550</v>
      </c>
      <c r="F1267" s="39">
        <v>51</v>
      </c>
      <c r="G1267" s="39">
        <v>17</v>
      </c>
      <c r="H1267" s="39">
        <v>8</v>
      </c>
      <c r="I1267" s="39" t="s">
        <v>257</v>
      </c>
      <c r="J1267" s="39">
        <v>15</v>
      </c>
      <c r="K1267" s="39" t="s">
        <v>257</v>
      </c>
      <c r="L1267" s="39" t="s">
        <v>257</v>
      </c>
      <c r="M1267" s="39" t="s">
        <v>257</v>
      </c>
      <c r="N1267" s="39" t="s">
        <v>257</v>
      </c>
      <c r="O1267" s="39" t="s">
        <v>257</v>
      </c>
      <c r="P1267" s="39" t="s">
        <v>257</v>
      </c>
      <c r="Q1267" s="39" t="s">
        <v>257</v>
      </c>
      <c r="R1267" s="39">
        <v>2</v>
      </c>
      <c r="S1267" s="39" t="s">
        <v>257</v>
      </c>
      <c r="T1267" s="39">
        <v>5</v>
      </c>
      <c r="U1267" s="39">
        <v>1</v>
      </c>
      <c r="V1267" s="39" t="s">
        <v>257</v>
      </c>
      <c r="W1267" s="39" t="s">
        <v>257</v>
      </c>
      <c r="X1267" s="39" t="s">
        <v>257</v>
      </c>
      <c r="Y1267" s="39">
        <v>2</v>
      </c>
      <c r="Z1267" s="39">
        <v>1</v>
      </c>
    </row>
    <row r="1268" spans="1:26" ht="14.25" customHeight="1">
      <c r="A1268" s="40">
        <v>41791</v>
      </c>
      <c r="B1268" s="39" t="s">
        <v>2353</v>
      </c>
      <c r="C1268" s="39" t="s">
        <v>2409</v>
      </c>
      <c r="D1268" s="39" t="s">
        <v>2410</v>
      </c>
      <c r="E1268" s="39" t="s">
        <v>2420</v>
      </c>
      <c r="F1268" s="39">
        <v>636</v>
      </c>
      <c r="G1268" s="39">
        <v>390</v>
      </c>
      <c r="H1268" s="39">
        <v>65</v>
      </c>
      <c r="I1268" s="39" t="s">
        <v>257</v>
      </c>
      <c r="J1268" s="39">
        <v>105</v>
      </c>
      <c r="K1268" s="39" t="s">
        <v>257</v>
      </c>
      <c r="L1268" s="39" t="s">
        <v>257</v>
      </c>
      <c r="M1268" s="39" t="s">
        <v>257</v>
      </c>
      <c r="N1268" s="39" t="s">
        <v>257</v>
      </c>
      <c r="O1268" s="39" t="s">
        <v>257</v>
      </c>
      <c r="P1268" s="39" t="s">
        <v>257</v>
      </c>
      <c r="Q1268" s="39" t="s">
        <v>257</v>
      </c>
      <c r="R1268" s="39">
        <v>3</v>
      </c>
      <c r="S1268" s="39" t="s">
        <v>257</v>
      </c>
      <c r="T1268" s="39">
        <v>51</v>
      </c>
      <c r="U1268" s="39">
        <v>5</v>
      </c>
      <c r="V1268" s="39" t="s">
        <v>257</v>
      </c>
      <c r="W1268" s="39" t="s">
        <v>257</v>
      </c>
      <c r="X1268" s="39" t="s">
        <v>257</v>
      </c>
      <c r="Y1268" s="39">
        <v>14</v>
      </c>
      <c r="Z1268" s="39">
        <v>3</v>
      </c>
    </row>
    <row r="1269" spans="1:26" ht="14.25" customHeight="1">
      <c r="A1269" s="40">
        <v>41791</v>
      </c>
      <c r="B1269" s="39" t="s">
        <v>2353</v>
      </c>
      <c r="C1269" s="39" t="s">
        <v>2409</v>
      </c>
      <c r="D1269" s="39" t="s">
        <v>2410</v>
      </c>
      <c r="E1269" s="39" t="s">
        <v>2421</v>
      </c>
      <c r="F1269" s="39">
        <v>308</v>
      </c>
      <c r="G1269" s="39">
        <v>188</v>
      </c>
      <c r="H1269" s="39">
        <v>26</v>
      </c>
      <c r="I1269" s="39" t="s">
        <v>257</v>
      </c>
      <c r="J1269" s="39">
        <v>67</v>
      </c>
      <c r="K1269" s="39" t="s">
        <v>257</v>
      </c>
      <c r="L1269" s="39" t="s">
        <v>257</v>
      </c>
      <c r="M1269" s="39" t="s">
        <v>257</v>
      </c>
      <c r="N1269" s="39" t="s">
        <v>257</v>
      </c>
      <c r="O1269" s="39" t="s">
        <v>257</v>
      </c>
      <c r="P1269" s="39" t="s">
        <v>257</v>
      </c>
      <c r="Q1269" s="39" t="s">
        <v>257</v>
      </c>
      <c r="R1269" s="39" t="s">
        <v>257</v>
      </c>
      <c r="S1269" s="39" t="s">
        <v>257</v>
      </c>
      <c r="T1269" s="39">
        <v>21</v>
      </c>
      <c r="U1269" s="39">
        <v>1</v>
      </c>
      <c r="V1269" s="39" t="s">
        <v>257</v>
      </c>
      <c r="W1269" s="39" t="s">
        <v>257</v>
      </c>
      <c r="X1269" s="39" t="s">
        <v>257</v>
      </c>
      <c r="Y1269" s="39">
        <v>5</v>
      </c>
      <c r="Z1269" s="39">
        <v>0</v>
      </c>
    </row>
    <row r="1270" spans="1:26" ht="14.25" customHeight="1">
      <c r="A1270" s="40">
        <v>41791</v>
      </c>
      <c r="B1270" s="39" t="s">
        <v>2353</v>
      </c>
      <c r="C1270" s="39" t="s">
        <v>2409</v>
      </c>
      <c r="D1270" s="39" t="s">
        <v>2410</v>
      </c>
      <c r="E1270" s="39" t="s">
        <v>2422</v>
      </c>
      <c r="F1270" s="39">
        <v>328</v>
      </c>
      <c r="G1270" s="39">
        <v>202</v>
      </c>
      <c r="H1270" s="39">
        <v>39</v>
      </c>
      <c r="I1270" s="39" t="s">
        <v>257</v>
      </c>
      <c r="J1270" s="39">
        <v>38</v>
      </c>
      <c r="K1270" s="39" t="s">
        <v>257</v>
      </c>
      <c r="L1270" s="39" t="s">
        <v>257</v>
      </c>
      <c r="M1270" s="39" t="s">
        <v>257</v>
      </c>
      <c r="N1270" s="39" t="s">
        <v>257</v>
      </c>
      <c r="O1270" s="39" t="s">
        <v>257</v>
      </c>
      <c r="P1270" s="39" t="s">
        <v>257</v>
      </c>
      <c r="Q1270" s="39" t="s">
        <v>257</v>
      </c>
      <c r="R1270" s="39">
        <v>3</v>
      </c>
      <c r="S1270" s="39" t="s">
        <v>257</v>
      </c>
      <c r="T1270" s="39">
        <v>30</v>
      </c>
      <c r="U1270" s="39">
        <v>4</v>
      </c>
      <c r="V1270" s="39" t="s">
        <v>257</v>
      </c>
      <c r="W1270" s="39" t="s">
        <v>257</v>
      </c>
      <c r="X1270" s="39" t="s">
        <v>257</v>
      </c>
      <c r="Y1270" s="39">
        <v>9</v>
      </c>
      <c r="Z1270" s="39">
        <v>3</v>
      </c>
    </row>
    <row r="1271" spans="1:26" ht="14.25" customHeight="1">
      <c r="A1271" s="40">
        <v>41791</v>
      </c>
      <c r="B1271" s="39" t="s">
        <v>2353</v>
      </c>
      <c r="C1271" s="39" t="s">
        <v>2409</v>
      </c>
      <c r="D1271" s="39" t="s">
        <v>2411</v>
      </c>
      <c r="E1271" s="39" t="s">
        <v>1550</v>
      </c>
      <c r="F1271" s="39" t="s">
        <v>257</v>
      </c>
      <c r="G1271" s="39" t="s">
        <v>257</v>
      </c>
      <c r="H1271" s="39" t="s">
        <v>257</v>
      </c>
      <c r="I1271" s="39" t="s">
        <v>257</v>
      </c>
      <c r="J1271" s="39" t="s">
        <v>257</v>
      </c>
      <c r="K1271" s="39" t="s">
        <v>257</v>
      </c>
      <c r="L1271" s="39" t="s">
        <v>257</v>
      </c>
      <c r="M1271" s="39" t="s">
        <v>257</v>
      </c>
      <c r="N1271" s="39" t="s">
        <v>257</v>
      </c>
      <c r="O1271" s="39" t="s">
        <v>257</v>
      </c>
      <c r="P1271" s="39" t="s">
        <v>257</v>
      </c>
      <c r="Q1271" s="39" t="s">
        <v>257</v>
      </c>
      <c r="R1271" s="39" t="s">
        <v>257</v>
      </c>
      <c r="S1271" s="39" t="s">
        <v>257</v>
      </c>
      <c r="T1271" s="39" t="s">
        <v>257</v>
      </c>
      <c r="U1271" s="39" t="s">
        <v>257</v>
      </c>
      <c r="V1271" s="39" t="s">
        <v>257</v>
      </c>
      <c r="W1271" s="39" t="s">
        <v>257</v>
      </c>
      <c r="X1271" s="39" t="s">
        <v>257</v>
      </c>
      <c r="Y1271" s="39" t="s">
        <v>257</v>
      </c>
      <c r="Z1271" s="39">
        <v>0</v>
      </c>
    </row>
    <row r="1272" spans="1:26" ht="14.25" customHeight="1">
      <c r="A1272" s="40">
        <v>41791</v>
      </c>
      <c r="B1272" s="39" t="s">
        <v>2353</v>
      </c>
      <c r="C1272" s="39" t="s">
        <v>2409</v>
      </c>
      <c r="D1272" s="39" t="s">
        <v>2411</v>
      </c>
      <c r="E1272" s="39" t="s">
        <v>2420</v>
      </c>
      <c r="F1272" s="39" t="s">
        <v>257</v>
      </c>
      <c r="G1272" s="39" t="s">
        <v>257</v>
      </c>
      <c r="H1272" s="39" t="s">
        <v>257</v>
      </c>
      <c r="I1272" s="39" t="s">
        <v>257</v>
      </c>
      <c r="J1272" s="39" t="s">
        <v>257</v>
      </c>
      <c r="K1272" s="39" t="s">
        <v>257</v>
      </c>
      <c r="L1272" s="39" t="s">
        <v>257</v>
      </c>
      <c r="M1272" s="39" t="s">
        <v>257</v>
      </c>
      <c r="N1272" s="39" t="s">
        <v>257</v>
      </c>
      <c r="O1272" s="39" t="s">
        <v>257</v>
      </c>
      <c r="P1272" s="39" t="s">
        <v>257</v>
      </c>
      <c r="Q1272" s="39" t="s">
        <v>257</v>
      </c>
      <c r="R1272" s="39" t="s">
        <v>257</v>
      </c>
      <c r="S1272" s="39" t="s">
        <v>257</v>
      </c>
      <c r="T1272" s="39" t="s">
        <v>257</v>
      </c>
      <c r="U1272" s="39" t="s">
        <v>257</v>
      </c>
      <c r="V1272" s="39" t="s">
        <v>257</v>
      </c>
      <c r="W1272" s="39" t="s">
        <v>257</v>
      </c>
      <c r="X1272" s="39" t="s">
        <v>257</v>
      </c>
      <c r="Y1272" s="39" t="s">
        <v>257</v>
      </c>
      <c r="Z1272" s="39">
        <v>0</v>
      </c>
    </row>
    <row r="1273" spans="1:26" ht="14.25" customHeight="1">
      <c r="A1273" s="40">
        <v>41791</v>
      </c>
      <c r="B1273" s="39" t="s">
        <v>2353</v>
      </c>
      <c r="C1273" s="39" t="s">
        <v>2409</v>
      </c>
      <c r="D1273" s="39" t="s">
        <v>2411</v>
      </c>
      <c r="E1273" s="39" t="s">
        <v>2421</v>
      </c>
      <c r="F1273" s="39" t="s">
        <v>257</v>
      </c>
      <c r="G1273" s="39" t="s">
        <v>257</v>
      </c>
      <c r="H1273" s="39" t="s">
        <v>257</v>
      </c>
      <c r="I1273" s="39" t="s">
        <v>257</v>
      </c>
      <c r="J1273" s="39" t="s">
        <v>257</v>
      </c>
      <c r="K1273" s="39" t="s">
        <v>257</v>
      </c>
      <c r="L1273" s="39" t="s">
        <v>257</v>
      </c>
      <c r="M1273" s="39" t="s">
        <v>257</v>
      </c>
      <c r="N1273" s="39" t="s">
        <v>257</v>
      </c>
      <c r="O1273" s="39" t="s">
        <v>257</v>
      </c>
      <c r="P1273" s="39" t="s">
        <v>257</v>
      </c>
      <c r="Q1273" s="39" t="s">
        <v>257</v>
      </c>
      <c r="R1273" s="39" t="s">
        <v>257</v>
      </c>
      <c r="S1273" s="39" t="s">
        <v>257</v>
      </c>
      <c r="T1273" s="39" t="s">
        <v>257</v>
      </c>
      <c r="U1273" s="39" t="s">
        <v>257</v>
      </c>
      <c r="V1273" s="39" t="s">
        <v>257</v>
      </c>
      <c r="W1273" s="39" t="s">
        <v>257</v>
      </c>
      <c r="X1273" s="39" t="s">
        <v>257</v>
      </c>
      <c r="Y1273" s="39" t="s">
        <v>257</v>
      </c>
      <c r="Z1273" s="39">
        <v>0</v>
      </c>
    </row>
    <row r="1274" spans="1:26" ht="14.25" customHeight="1">
      <c r="A1274" s="40">
        <v>41791</v>
      </c>
      <c r="B1274" s="39" t="s">
        <v>2353</v>
      </c>
      <c r="C1274" s="39" t="s">
        <v>2409</v>
      </c>
      <c r="D1274" s="39" t="s">
        <v>2411</v>
      </c>
      <c r="E1274" s="39" t="s">
        <v>2422</v>
      </c>
      <c r="F1274" s="39" t="s">
        <v>257</v>
      </c>
      <c r="G1274" s="39" t="s">
        <v>257</v>
      </c>
      <c r="H1274" s="39" t="s">
        <v>257</v>
      </c>
      <c r="I1274" s="39" t="s">
        <v>257</v>
      </c>
      <c r="J1274" s="39" t="s">
        <v>257</v>
      </c>
      <c r="K1274" s="39" t="s">
        <v>257</v>
      </c>
      <c r="L1274" s="39" t="s">
        <v>257</v>
      </c>
      <c r="M1274" s="39" t="s">
        <v>257</v>
      </c>
      <c r="N1274" s="39" t="s">
        <v>257</v>
      </c>
      <c r="O1274" s="39" t="s">
        <v>257</v>
      </c>
      <c r="P1274" s="39" t="s">
        <v>257</v>
      </c>
      <c r="Q1274" s="39" t="s">
        <v>257</v>
      </c>
      <c r="R1274" s="39" t="s">
        <v>257</v>
      </c>
      <c r="S1274" s="39" t="s">
        <v>257</v>
      </c>
      <c r="T1274" s="39" t="s">
        <v>257</v>
      </c>
      <c r="U1274" s="39" t="s">
        <v>257</v>
      </c>
      <c r="V1274" s="39" t="s">
        <v>257</v>
      </c>
      <c r="W1274" s="39" t="s">
        <v>257</v>
      </c>
      <c r="X1274" s="39" t="s">
        <v>257</v>
      </c>
      <c r="Y1274" s="39" t="s">
        <v>257</v>
      </c>
      <c r="Z1274" s="39">
        <v>0</v>
      </c>
    </row>
    <row r="1275" spans="1:26" ht="14.25" customHeight="1">
      <c r="A1275" s="40">
        <v>41791</v>
      </c>
      <c r="B1275" s="39" t="s">
        <v>2353</v>
      </c>
      <c r="C1275" s="39" t="s">
        <v>1523</v>
      </c>
      <c r="D1275" s="39" t="s">
        <v>2403</v>
      </c>
      <c r="E1275" s="39" t="s">
        <v>1550</v>
      </c>
      <c r="F1275" s="39" t="s">
        <v>257</v>
      </c>
      <c r="G1275" s="39" t="s">
        <v>257</v>
      </c>
      <c r="H1275" s="39" t="s">
        <v>257</v>
      </c>
      <c r="I1275" s="39" t="s">
        <v>257</v>
      </c>
      <c r="J1275" s="39" t="s">
        <v>257</v>
      </c>
      <c r="K1275" s="39" t="s">
        <v>257</v>
      </c>
      <c r="L1275" s="39" t="s">
        <v>257</v>
      </c>
      <c r="M1275" s="39" t="s">
        <v>257</v>
      </c>
      <c r="N1275" s="39" t="s">
        <v>257</v>
      </c>
      <c r="O1275" s="39" t="s">
        <v>257</v>
      </c>
      <c r="P1275" s="39" t="s">
        <v>257</v>
      </c>
      <c r="Q1275" s="39" t="s">
        <v>257</v>
      </c>
      <c r="R1275" s="39" t="s">
        <v>257</v>
      </c>
      <c r="S1275" s="39" t="s">
        <v>257</v>
      </c>
      <c r="T1275" s="39" t="s">
        <v>257</v>
      </c>
      <c r="U1275" s="39" t="s">
        <v>257</v>
      </c>
      <c r="V1275" s="39" t="s">
        <v>257</v>
      </c>
      <c r="W1275" s="39" t="s">
        <v>257</v>
      </c>
      <c r="X1275" s="39" t="s">
        <v>257</v>
      </c>
      <c r="Y1275" s="39" t="s">
        <v>257</v>
      </c>
      <c r="Z1275" s="39">
        <v>0</v>
      </c>
    </row>
    <row r="1276" spans="1:26" ht="14.25" customHeight="1">
      <c r="A1276" s="40">
        <v>41791</v>
      </c>
      <c r="B1276" s="39" t="s">
        <v>2353</v>
      </c>
      <c r="C1276" s="39" t="s">
        <v>1523</v>
      </c>
      <c r="D1276" s="39" t="s">
        <v>2403</v>
      </c>
      <c r="E1276" s="39" t="s">
        <v>2420</v>
      </c>
      <c r="F1276" s="39" t="s">
        <v>257</v>
      </c>
      <c r="G1276" s="39" t="s">
        <v>257</v>
      </c>
      <c r="H1276" s="39" t="s">
        <v>257</v>
      </c>
      <c r="I1276" s="39" t="s">
        <v>257</v>
      </c>
      <c r="J1276" s="39" t="s">
        <v>257</v>
      </c>
      <c r="K1276" s="39" t="s">
        <v>257</v>
      </c>
      <c r="L1276" s="39" t="s">
        <v>257</v>
      </c>
      <c r="M1276" s="39" t="s">
        <v>257</v>
      </c>
      <c r="N1276" s="39" t="s">
        <v>257</v>
      </c>
      <c r="O1276" s="39" t="s">
        <v>257</v>
      </c>
      <c r="P1276" s="39" t="s">
        <v>257</v>
      </c>
      <c r="Q1276" s="39" t="s">
        <v>257</v>
      </c>
      <c r="R1276" s="39" t="s">
        <v>257</v>
      </c>
      <c r="S1276" s="39" t="s">
        <v>257</v>
      </c>
      <c r="T1276" s="39" t="s">
        <v>257</v>
      </c>
      <c r="U1276" s="39" t="s">
        <v>257</v>
      </c>
      <c r="V1276" s="39" t="s">
        <v>257</v>
      </c>
      <c r="W1276" s="39" t="s">
        <v>257</v>
      </c>
      <c r="X1276" s="39" t="s">
        <v>257</v>
      </c>
      <c r="Y1276" s="39" t="s">
        <v>257</v>
      </c>
      <c r="Z1276" s="39">
        <v>0</v>
      </c>
    </row>
    <row r="1277" spans="1:26" ht="14.25" customHeight="1">
      <c r="A1277" s="40">
        <v>41791</v>
      </c>
      <c r="B1277" s="39" t="s">
        <v>2353</v>
      </c>
      <c r="C1277" s="39" t="s">
        <v>1523</v>
      </c>
      <c r="D1277" s="39" t="s">
        <v>2403</v>
      </c>
      <c r="E1277" s="39" t="s">
        <v>2421</v>
      </c>
      <c r="F1277" s="39" t="s">
        <v>257</v>
      </c>
      <c r="G1277" s="39" t="s">
        <v>257</v>
      </c>
      <c r="H1277" s="39" t="s">
        <v>257</v>
      </c>
      <c r="I1277" s="39" t="s">
        <v>257</v>
      </c>
      <c r="J1277" s="39" t="s">
        <v>257</v>
      </c>
      <c r="K1277" s="39" t="s">
        <v>257</v>
      </c>
      <c r="L1277" s="39" t="s">
        <v>257</v>
      </c>
      <c r="M1277" s="39" t="s">
        <v>257</v>
      </c>
      <c r="N1277" s="39" t="s">
        <v>257</v>
      </c>
      <c r="O1277" s="39" t="s">
        <v>257</v>
      </c>
      <c r="P1277" s="39" t="s">
        <v>257</v>
      </c>
      <c r="Q1277" s="39" t="s">
        <v>257</v>
      </c>
      <c r="R1277" s="39" t="s">
        <v>257</v>
      </c>
      <c r="S1277" s="39" t="s">
        <v>257</v>
      </c>
      <c r="T1277" s="39" t="s">
        <v>257</v>
      </c>
      <c r="U1277" s="39" t="s">
        <v>257</v>
      </c>
      <c r="V1277" s="39" t="s">
        <v>257</v>
      </c>
      <c r="W1277" s="39" t="s">
        <v>257</v>
      </c>
      <c r="X1277" s="39" t="s">
        <v>257</v>
      </c>
      <c r="Y1277" s="39" t="s">
        <v>257</v>
      </c>
      <c r="Z1277" s="39">
        <v>0</v>
      </c>
    </row>
    <row r="1278" spans="1:26" ht="14.25" customHeight="1">
      <c r="A1278" s="40">
        <v>41791</v>
      </c>
      <c r="B1278" s="39" t="s">
        <v>2353</v>
      </c>
      <c r="C1278" s="39" t="s">
        <v>1523</v>
      </c>
      <c r="D1278" s="39" t="s">
        <v>2403</v>
      </c>
      <c r="E1278" s="39" t="s">
        <v>2422</v>
      </c>
      <c r="F1278" s="39" t="s">
        <v>257</v>
      </c>
      <c r="G1278" s="39" t="s">
        <v>257</v>
      </c>
      <c r="H1278" s="39" t="s">
        <v>257</v>
      </c>
      <c r="I1278" s="39" t="s">
        <v>257</v>
      </c>
      <c r="J1278" s="39" t="s">
        <v>257</v>
      </c>
      <c r="K1278" s="39" t="s">
        <v>257</v>
      </c>
      <c r="L1278" s="39" t="s">
        <v>257</v>
      </c>
      <c r="M1278" s="39" t="s">
        <v>257</v>
      </c>
      <c r="N1278" s="39" t="s">
        <v>257</v>
      </c>
      <c r="O1278" s="39" t="s">
        <v>257</v>
      </c>
      <c r="P1278" s="39" t="s">
        <v>257</v>
      </c>
      <c r="Q1278" s="39" t="s">
        <v>257</v>
      </c>
      <c r="R1278" s="39" t="s">
        <v>257</v>
      </c>
      <c r="S1278" s="39" t="s">
        <v>257</v>
      </c>
      <c r="T1278" s="39" t="s">
        <v>257</v>
      </c>
      <c r="U1278" s="39" t="s">
        <v>257</v>
      </c>
      <c r="V1278" s="39" t="s">
        <v>257</v>
      </c>
      <c r="W1278" s="39" t="s">
        <v>257</v>
      </c>
      <c r="X1278" s="39" t="s">
        <v>257</v>
      </c>
      <c r="Y1278" s="39" t="s">
        <v>257</v>
      </c>
      <c r="Z1278" s="39">
        <v>0</v>
      </c>
    </row>
    <row r="1279" spans="1:26">
      <c r="A1279" s="40">
        <v>41791</v>
      </c>
      <c r="B1279" s="39" t="s">
        <v>2355</v>
      </c>
      <c r="C1279" s="39" t="s">
        <v>2407</v>
      </c>
      <c r="D1279" s="39" t="s">
        <v>2403</v>
      </c>
      <c r="E1279" s="39" t="s">
        <v>1550</v>
      </c>
      <c r="F1279" s="39">
        <v>64</v>
      </c>
      <c r="G1279" s="39">
        <v>15</v>
      </c>
      <c r="H1279" s="39">
        <v>12</v>
      </c>
      <c r="I1279" s="39" t="s">
        <v>257</v>
      </c>
      <c r="J1279" s="39">
        <v>15</v>
      </c>
      <c r="K1279" s="39" t="s">
        <v>257</v>
      </c>
      <c r="L1279" s="39" t="s">
        <v>257</v>
      </c>
      <c r="M1279" s="39" t="s">
        <v>257</v>
      </c>
      <c r="N1279" s="39" t="s">
        <v>257</v>
      </c>
      <c r="O1279" s="39" t="s">
        <v>257</v>
      </c>
      <c r="P1279" s="39">
        <v>1</v>
      </c>
      <c r="Q1279" s="39">
        <v>4</v>
      </c>
      <c r="R1279" s="39">
        <v>2</v>
      </c>
      <c r="S1279" s="39">
        <v>1</v>
      </c>
      <c r="T1279" s="39">
        <v>3</v>
      </c>
      <c r="U1279" s="39">
        <v>2</v>
      </c>
      <c r="V1279" s="39">
        <v>4</v>
      </c>
      <c r="W1279" s="39">
        <v>2</v>
      </c>
      <c r="X1279" s="39">
        <v>1</v>
      </c>
      <c r="Y1279" s="39">
        <v>1</v>
      </c>
      <c r="Z1279" s="39">
        <v>1</v>
      </c>
    </row>
    <row r="1280" spans="1:26">
      <c r="A1280" s="40">
        <v>41791</v>
      </c>
      <c r="B1280" s="39" t="s">
        <v>2355</v>
      </c>
      <c r="C1280" s="39" t="s">
        <v>2407</v>
      </c>
      <c r="D1280" s="39" t="s">
        <v>2403</v>
      </c>
      <c r="E1280" s="39" t="s">
        <v>2420</v>
      </c>
      <c r="F1280" s="39">
        <v>213</v>
      </c>
      <c r="G1280" s="39">
        <v>63</v>
      </c>
      <c r="H1280" s="39">
        <v>33</v>
      </c>
      <c r="I1280" s="39" t="s">
        <v>257</v>
      </c>
      <c r="J1280" s="39">
        <v>38</v>
      </c>
      <c r="K1280" s="39" t="s">
        <v>257</v>
      </c>
      <c r="L1280" s="39" t="s">
        <v>257</v>
      </c>
      <c r="M1280" s="39" t="s">
        <v>257</v>
      </c>
      <c r="N1280" s="39" t="s">
        <v>257</v>
      </c>
      <c r="O1280" s="39" t="s">
        <v>257</v>
      </c>
      <c r="P1280" s="39">
        <v>1</v>
      </c>
      <c r="Q1280" s="39">
        <v>30</v>
      </c>
      <c r="R1280" s="39">
        <v>5</v>
      </c>
      <c r="S1280" s="39">
        <v>2</v>
      </c>
      <c r="T1280" s="39">
        <v>5</v>
      </c>
      <c r="U1280" s="39">
        <v>2</v>
      </c>
      <c r="V1280" s="39">
        <v>15</v>
      </c>
      <c r="W1280" s="39">
        <v>15</v>
      </c>
      <c r="X1280" s="39">
        <v>2</v>
      </c>
      <c r="Y1280" s="39">
        <v>1</v>
      </c>
      <c r="Z1280" s="39">
        <v>1</v>
      </c>
    </row>
    <row r="1281" spans="1:26">
      <c r="A1281" s="40">
        <v>41791</v>
      </c>
      <c r="B1281" s="39" t="s">
        <v>2355</v>
      </c>
      <c r="C1281" s="39" t="s">
        <v>2407</v>
      </c>
      <c r="D1281" s="39" t="s">
        <v>2403</v>
      </c>
      <c r="E1281" s="39" t="s">
        <v>2421</v>
      </c>
      <c r="F1281" s="39">
        <v>82</v>
      </c>
      <c r="G1281" s="39">
        <v>14</v>
      </c>
      <c r="H1281" s="39">
        <v>9</v>
      </c>
      <c r="I1281" s="39" t="s">
        <v>257</v>
      </c>
      <c r="J1281" s="39">
        <v>14</v>
      </c>
      <c r="K1281" s="39" t="s">
        <v>257</v>
      </c>
      <c r="L1281" s="39" t="s">
        <v>257</v>
      </c>
      <c r="M1281" s="39" t="s">
        <v>257</v>
      </c>
      <c r="N1281" s="39" t="s">
        <v>257</v>
      </c>
      <c r="O1281" s="39" t="s">
        <v>257</v>
      </c>
      <c r="P1281" s="39" t="s">
        <v>257</v>
      </c>
      <c r="Q1281" s="39">
        <v>26</v>
      </c>
      <c r="R1281" s="39">
        <v>1</v>
      </c>
      <c r="S1281" s="39">
        <v>1</v>
      </c>
      <c r="T1281" s="39">
        <v>1</v>
      </c>
      <c r="U1281" s="39" t="s">
        <v>257</v>
      </c>
      <c r="V1281" s="39">
        <v>5</v>
      </c>
      <c r="W1281" s="39">
        <v>10</v>
      </c>
      <c r="X1281" s="39">
        <v>1</v>
      </c>
      <c r="Y1281" s="39" t="s">
        <v>257</v>
      </c>
      <c r="Z1281" s="39">
        <v>0</v>
      </c>
    </row>
    <row r="1282" spans="1:26">
      <c r="A1282" s="40">
        <v>41791</v>
      </c>
      <c r="B1282" s="39" t="s">
        <v>2355</v>
      </c>
      <c r="C1282" s="39" t="s">
        <v>2407</v>
      </c>
      <c r="D1282" s="39" t="s">
        <v>2403</v>
      </c>
      <c r="E1282" s="39" t="s">
        <v>2422</v>
      </c>
      <c r="F1282" s="39">
        <v>131</v>
      </c>
      <c r="G1282" s="39">
        <v>49</v>
      </c>
      <c r="H1282" s="39">
        <v>24</v>
      </c>
      <c r="I1282" s="39" t="s">
        <v>257</v>
      </c>
      <c r="J1282" s="39">
        <v>24</v>
      </c>
      <c r="K1282" s="39" t="s">
        <v>257</v>
      </c>
      <c r="L1282" s="39" t="s">
        <v>257</v>
      </c>
      <c r="M1282" s="39" t="s">
        <v>257</v>
      </c>
      <c r="N1282" s="39" t="s">
        <v>257</v>
      </c>
      <c r="O1282" s="39" t="s">
        <v>257</v>
      </c>
      <c r="P1282" s="39">
        <v>1</v>
      </c>
      <c r="Q1282" s="39">
        <v>4</v>
      </c>
      <c r="R1282" s="39">
        <v>4</v>
      </c>
      <c r="S1282" s="39">
        <v>1</v>
      </c>
      <c r="T1282" s="39">
        <v>4</v>
      </c>
      <c r="U1282" s="39">
        <v>2</v>
      </c>
      <c r="V1282" s="39">
        <v>10</v>
      </c>
      <c r="W1282" s="39">
        <v>5</v>
      </c>
      <c r="X1282" s="39">
        <v>1</v>
      </c>
      <c r="Y1282" s="39">
        <v>1</v>
      </c>
      <c r="Z1282" s="39">
        <v>1</v>
      </c>
    </row>
    <row r="1283" spans="1:26" ht="14.25" customHeight="1">
      <c r="A1283" s="40">
        <v>41791</v>
      </c>
      <c r="B1283" s="39" t="s">
        <v>2355</v>
      </c>
      <c r="C1283" s="39" t="s">
        <v>2408</v>
      </c>
      <c r="D1283" s="39" t="s">
        <v>2403</v>
      </c>
      <c r="E1283" s="39" t="s">
        <v>1550</v>
      </c>
      <c r="F1283" s="39">
        <v>48</v>
      </c>
      <c r="G1283" s="39">
        <v>11</v>
      </c>
      <c r="H1283" s="39">
        <v>11</v>
      </c>
      <c r="I1283" s="39" t="s">
        <v>257</v>
      </c>
      <c r="J1283" s="39">
        <v>11</v>
      </c>
      <c r="K1283" s="39" t="s">
        <v>257</v>
      </c>
      <c r="L1283" s="39" t="s">
        <v>257</v>
      </c>
      <c r="M1283" s="39" t="s">
        <v>257</v>
      </c>
      <c r="N1283" s="39" t="s">
        <v>257</v>
      </c>
      <c r="O1283" s="39" t="s">
        <v>257</v>
      </c>
      <c r="P1283" s="39">
        <v>1</v>
      </c>
      <c r="Q1283" s="39">
        <v>2</v>
      </c>
      <c r="R1283" s="39">
        <v>2</v>
      </c>
      <c r="S1283" s="39">
        <v>1</v>
      </c>
      <c r="T1283" s="39" t="s">
        <v>257</v>
      </c>
      <c r="U1283" s="39">
        <v>2</v>
      </c>
      <c r="V1283" s="39">
        <v>2</v>
      </c>
      <c r="W1283" s="39">
        <v>2</v>
      </c>
      <c r="X1283" s="39">
        <v>1</v>
      </c>
      <c r="Y1283" s="39">
        <v>1</v>
      </c>
      <c r="Z1283" s="39">
        <v>1</v>
      </c>
    </row>
    <row r="1284" spans="1:26" ht="14.25" customHeight="1">
      <c r="A1284" s="40">
        <v>41791</v>
      </c>
      <c r="B1284" s="39" t="s">
        <v>2355</v>
      </c>
      <c r="C1284" s="39" t="s">
        <v>2408</v>
      </c>
      <c r="D1284" s="39" t="s">
        <v>2403</v>
      </c>
      <c r="E1284" s="39" t="s">
        <v>2420</v>
      </c>
      <c r="F1284" s="39">
        <v>136</v>
      </c>
      <c r="G1284" s="39">
        <v>27</v>
      </c>
      <c r="H1284" s="39">
        <v>29</v>
      </c>
      <c r="I1284" s="39" t="s">
        <v>257</v>
      </c>
      <c r="J1284" s="39">
        <v>20</v>
      </c>
      <c r="K1284" s="39" t="s">
        <v>257</v>
      </c>
      <c r="L1284" s="39" t="s">
        <v>257</v>
      </c>
      <c r="M1284" s="39" t="s">
        <v>257</v>
      </c>
      <c r="N1284" s="39" t="s">
        <v>257</v>
      </c>
      <c r="O1284" s="39" t="s">
        <v>257</v>
      </c>
      <c r="P1284" s="39">
        <v>1</v>
      </c>
      <c r="Q1284" s="39">
        <v>24</v>
      </c>
      <c r="R1284" s="39">
        <v>5</v>
      </c>
      <c r="S1284" s="39">
        <v>2</v>
      </c>
      <c r="T1284" s="39" t="s">
        <v>257</v>
      </c>
      <c r="U1284" s="39">
        <v>2</v>
      </c>
      <c r="V1284" s="39">
        <v>7</v>
      </c>
      <c r="W1284" s="39">
        <v>15</v>
      </c>
      <c r="X1284" s="39">
        <v>2</v>
      </c>
      <c r="Y1284" s="39">
        <v>1</v>
      </c>
      <c r="Z1284" s="39">
        <v>1</v>
      </c>
    </row>
    <row r="1285" spans="1:26" ht="14.25" customHeight="1">
      <c r="A1285" s="40">
        <v>41791</v>
      </c>
      <c r="B1285" s="39" t="s">
        <v>2355</v>
      </c>
      <c r="C1285" s="39" t="s">
        <v>2408</v>
      </c>
      <c r="D1285" s="39" t="s">
        <v>2403</v>
      </c>
      <c r="E1285" s="39" t="s">
        <v>2421</v>
      </c>
      <c r="F1285" s="39">
        <v>53</v>
      </c>
      <c r="G1285" s="39">
        <v>8</v>
      </c>
      <c r="H1285" s="39">
        <v>7</v>
      </c>
      <c r="I1285" s="39" t="s">
        <v>257</v>
      </c>
      <c r="J1285" s="39">
        <v>2</v>
      </c>
      <c r="K1285" s="39" t="s">
        <v>257</v>
      </c>
      <c r="L1285" s="39" t="s">
        <v>257</v>
      </c>
      <c r="M1285" s="39" t="s">
        <v>257</v>
      </c>
      <c r="N1285" s="39" t="s">
        <v>257</v>
      </c>
      <c r="O1285" s="39" t="s">
        <v>257</v>
      </c>
      <c r="P1285" s="39" t="s">
        <v>257</v>
      </c>
      <c r="Q1285" s="39">
        <v>23</v>
      </c>
      <c r="R1285" s="39">
        <v>1</v>
      </c>
      <c r="S1285" s="39">
        <v>1</v>
      </c>
      <c r="T1285" s="39" t="s">
        <v>257</v>
      </c>
      <c r="U1285" s="39" t="s">
        <v>257</v>
      </c>
      <c r="V1285" s="39" t="s">
        <v>257</v>
      </c>
      <c r="W1285" s="39">
        <v>10</v>
      </c>
      <c r="X1285" s="39">
        <v>1</v>
      </c>
      <c r="Y1285" s="39" t="s">
        <v>257</v>
      </c>
      <c r="Z1285" s="39">
        <v>0</v>
      </c>
    </row>
    <row r="1286" spans="1:26" ht="14.25" customHeight="1">
      <c r="A1286" s="40">
        <v>41791</v>
      </c>
      <c r="B1286" s="39" t="s">
        <v>2355</v>
      </c>
      <c r="C1286" s="39" t="s">
        <v>2408</v>
      </c>
      <c r="D1286" s="39" t="s">
        <v>2403</v>
      </c>
      <c r="E1286" s="39" t="s">
        <v>2422</v>
      </c>
      <c r="F1286" s="39">
        <v>83</v>
      </c>
      <c r="G1286" s="39">
        <v>19</v>
      </c>
      <c r="H1286" s="39">
        <v>22</v>
      </c>
      <c r="I1286" s="39" t="s">
        <v>257</v>
      </c>
      <c r="J1286" s="39">
        <v>18</v>
      </c>
      <c r="K1286" s="39" t="s">
        <v>257</v>
      </c>
      <c r="L1286" s="39" t="s">
        <v>257</v>
      </c>
      <c r="M1286" s="39" t="s">
        <v>257</v>
      </c>
      <c r="N1286" s="39" t="s">
        <v>257</v>
      </c>
      <c r="O1286" s="39" t="s">
        <v>257</v>
      </c>
      <c r="P1286" s="39">
        <v>1</v>
      </c>
      <c r="Q1286" s="39">
        <v>1</v>
      </c>
      <c r="R1286" s="39">
        <v>4</v>
      </c>
      <c r="S1286" s="39">
        <v>1</v>
      </c>
      <c r="T1286" s="39" t="s">
        <v>257</v>
      </c>
      <c r="U1286" s="39">
        <v>2</v>
      </c>
      <c r="V1286" s="39">
        <v>7</v>
      </c>
      <c r="W1286" s="39">
        <v>5</v>
      </c>
      <c r="X1286" s="39">
        <v>1</v>
      </c>
      <c r="Y1286" s="39">
        <v>1</v>
      </c>
      <c r="Z1286" s="39">
        <v>1</v>
      </c>
    </row>
    <row r="1287" spans="1:26" ht="14.25" customHeight="1">
      <c r="A1287" s="40">
        <v>41791</v>
      </c>
      <c r="B1287" s="39" t="s">
        <v>2355</v>
      </c>
      <c r="C1287" s="39" t="s">
        <v>2409</v>
      </c>
      <c r="D1287" s="39" t="s">
        <v>2403</v>
      </c>
      <c r="E1287" s="39" t="s">
        <v>1550</v>
      </c>
      <c r="F1287" s="39">
        <v>16</v>
      </c>
      <c r="G1287" s="39">
        <v>4</v>
      </c>
      <c r="H1287" s="39">
        <v>1</v>
      </c>
      <c r="I1287" s="39" t="s">
        <v>257</v>
      </c>
      <c r="J1287" s="39">
        <v>4</v>
      </c>
      <c r="K1287" s="39" t="s">
        <v>257</v>
      </c>
      <c r="L1287" s="39" t="s">
        <v>257</v>
      </c>
      <c r="M1287" s="39" t="s">
        <v>257</v>
      </c>
      <c r="N1287" s="39" t="s">
        <v>257</v>
      </c>
      <c r="O1287" s="39" t="s">
        <v>257</v>
      </c>
      <c r="P1287" s="39" t="s">
        <v>257</v>
      </c>
      <c r="Q1287" s="39">
        <v>2</v>
      </c>
      <c r="R1287" s="39" t="s">
        <v>257</v>
      </c>
      <c r="S1287" s="39" t="s">
        <v>257</v>
      </c>
      <c r="T1287" s="39">
        <v>3</v>
      </c>
      <c r="U1287" s="39" t="s">
        <v>257</v>
      </c>
      <c r="V1287" s="39">
        <v>2</v>
      </c>
      <c r="W1287" s="39" t="s">
        <v>257</v>
      </c>
      <c r="X1287" s="39" t="s">
        <v>257</v>
      </c>
      <c r="Y1287" s="39" t="s">
        <v>257</v>
      </c>
      <c r="Z1287" s="39">
        <v>0</v>
      </c>
    </row>
    <row r="1288" spans="1:26" ht="14.25" customHeight="1">
      <c r="A1288" s="40">
        <v>41791</v>
      </c>
      <c r="B1288" s="39" t="s">
        <v>2355</v>
      </c>
      <c r="C1288" s="39" t="s">
        <v>2409</v>
      </c>
      <c r="D1288" s="39" t="s">
        <v>2403</v>
      </c>
      <c r="E1288" s="39" t="s">
        <v>2420</v>
      </c>
      <c r="F1288" s="39">
        <v>77</v>
      </c>
      <c r="G1288" s="39">
        <v>36</v>
      </c>
      <c r="H1288" s="39">
        <v>4</v>
      </c>
      <c r="I1288" s="39" t="s">
        <v>257</v>
      </c>
      <c r="J1288" s="39">
        <v>18</v>
      </c>
      <c r="K1288" s="39" t="s">
        <v>257</v>
      </c>
      <c r="L1288" s="39" t="s">
        <v>257</v>
      </c>
      <c r="M1288" s="39" t="s">
        <v>257</v>
      </c>
      <c r="N1288" s="39" t="s">
        <v>257</v>
      </c>
      <c r="O1288" s="39" t="s">
        <v>257</v>
      </c>
      <c r="P1288" s="39" t="s">
        <v>257</v>
      </c>
      <c r="Q1288" s="39">
        <v>6</v>
      </c>
      <c r="R1288" s="39" t="s">
        <v>257</v>
      </c>
      <c r="S1288" s="39" t="s">
        <v>257</v>
      </c>
      <c r="T1288" s="39">
        <v>5</v>
      </c>
      <c r="U1288" s="39" t="s">
        <v>257</v>
      </c>
      <c r="V1288" s="39">
        <v>8</v>
      </c>
      <c r="W1288" s="39" t="s">
        <v>257</v>
      </c>
      <c r="X1288" s="39" t="s">
        <v>257</v>
      </c>
      <c r="Y1288" s="39" t="s">
        <v>257</v>
      </c>
      <c r="Z1288" s="39">
        <v>0</v>
      </c>
    </row>
    <row r="1289" spans="1:26" ht="14.25" customHeight="1">
      <c r="A1289" s="40">
        <v>41791</v>
      </c>
      <c r="B1289" s="39" t="s">
        <v>2355</v>
      </c>
      <c r="C1289" s="39" t="s">
        <v>2409</v>
      </c>
      <c r="D1289" s="39" t="s">
        <v>2403</v>
      </c>
      <c r="E1289" s="39" t="s">
        <v>2421</v>
      </c>
      <c r="F1289" s="39">
        <v>29</v>
      </c>
      <c r="G1289" s="39">
        <v>6</v>
      </c>
      <c r="H1289" s="39">
        <v>2</v>
      </c>
      <c r="I1289" s="39" t="s">
        <v>257</v>
      </c>
      <c r="J1289" s="39">
        <v>12</v>
      </c>
      <c r="K1289" s="39" t="s">
        <v>257</v>
      </c>
      <c r="L1289" s="39" t="s">
        <v>257</v>
      </c>
      <c r="M1289" s="39" t="s">
        <v>257</v>
      </c>
      <c r="N1289" s="39" t="s">
        <v>257</v>
      </c>
      <c r="O1289" s="39" t="s">
        <v>257</v>
      </c>
      <c r="P1289" s="39" t="s">
        <v>257</v>
      </c>
      <c r="Q1289" s="39">
        <v>3</v>
      </c>
      <c r="R1289" s="39" t="s">
        <v>257</v>
      </c>
      <c r="S1289" s="39" t="s">
        <v>257</v>
      </c>
      <c r="T1289" s="39">
        <v>1</v>
      </c>
      <c r="U1289" s="39" t="s">
        <v>257</v>
      </c>
      <c r="V1289" s="39">
        <v>5</v>
      </c>
      <c r="W1289" s="39" t="s">
        <v>257</v>
      </c>
      <c r="X1289" s="39" t="s">
        <v>257</v>
      </c>
      <c r="Y1289" s="39" t="s">
        <v>257</v>
      </c>
      <c r="Z1289" s="39">
        <v>0</v>
      </c>
    </row>
    <row r="1290" spans="1:26" ht="14.25" customHeight="1">
      <c r="A1290" s="40">
        <v>41791</v>
      </c>
      <c r="B1290" s="39" t="s">
        <v>2355</v>
      </c>
      <c r="C1290" s="39" t="s">
        <v>2409</v>
      </c>
      <c r="D1290" s="39" t="s">
        <v>2403</v>
      </c>
      <c r="E1290" s="39" t="s">
        <v>2422</v>
      </c>
      <c r="F1290" s="39">
        <v>48</v>
      </c>
      <c r="G1290" s="39">
        <v>30</v>
      </c>
      <c r="H1290" s="39">
        <v>2</v>
      </c>
      <c r="I1290" s="39" t="s">
        <v>257</v>
      </c>
      <c r="J1290" s="39">
        <v>6</v>
      </c>
      <c r="K1290" s="39" t="s">
        <v>257</v>
      </c>
      <c r="L1290" s="39" t="s">
        <v>257</v>
      </c>
      <c r="M1290" s="39" t="s">
        <v>257</v>
      </c>
      <c r="N1290" s="39" t="s">
        <v>257</v>
      </c>
      <c r="O1290" s="39" t="s">
        <v>257</v>
      </c>
      <c r="P1290" s="39" t="s">
        <v>257</v>
      </c>
      <c r="Q1290" s="39">
        <v>3</v>
      </c>
      <c r="R1290" s="39" t="s">
        <v>257</v>
      </c>
      <c r="S1290" s="39" t="s">
        <v>257</v>
      </c>
      <c r="T1290" s="39">
        <v>4</v>
      </c>
      <c r="U1290" s="39" t="s">
        <v>257</v>
      </c>
      <c r="V1290" s="39">
        <v>3</v>
      </c>
      <c r="W1290" s="39" t="s">
        <v>257</v>
      </c>
      <c r="X1290" s="39" t="s">
        <v>257</v>
      </c>
      <c r="Y1290" s="39" t="s">
        <v>257</v>
      </c>
      <c r="Z1290" s="39">
        <v>0</v>
      </c>
    </row>
    <row r="1291" spans="1:26" ht="14.25" customHeight="1">
      <c r="A1291" s="40">
        <v>41791</v>
      </c>
      <c r="B1291" s="39" t="s">
        <v>2355</v>
      </c>
      <c r="C1291" s="39" t="s">
        <v>2409</v>
      </c>
      <c r="D1291" s="39" t="s">
        <v>2410</v>
      </c>
      <c r="E1291" s="39" t="s">
        <v>1550</v>
      </c>
      <c r="F1291" s="39">
        <v>15</v>
      </c>
      <c r="G1291" s="39">
        <v>3</v>
      </c>
      <c r="H1291" s="39">
        <v>1</v>
      </c>
      <c r="I1291" s="39" t="s">
        <v>257</v>
      </c>
      <c r="J1291" s="39">
        <v>4</v>
      </c>
      <c r="K1291" s="39" t="s">
        <v>257</v>
      </c>
      <c r="L1291" s="39" t="s">
        <v>257</v>
      </c>
      <c r="M1291" s="39" t="s">
        <v>257</v>
      </c>
      <c r="N1291" s="39" t="s">
        <v>257</v>
      </c>
      <c r="O1291" s="39" t="s">
        <v>257</v>
      </c>
      <c r="P1291" s="39" t="s">
        <v>257</v>
      </c>
      <c r="Q1291" s="39">
        <v>2</v>
      </c>
      <c r="R1291" s="39" t="s">
        <v>257</v>
      </c>
      <c r="S1291" s="39" t="s">
        <v>257</v>
      </c>
      <c r="T1291" s="39">
        <v>3</v>
      </c>
      <c r="U1291" s="39" t="s">
        <v>257</v>
      </c>
      <c r="V1291" s="39">
        <v>2</v>
      </c>
      <c r="W1291" s="39" t="s">
        <v>257</v>
      </c>
      <c r="X1291" s="39" t="s">
        <v>257</v>
      </c>
      <c r="Y1291" s="39" t="s">
        <v>257</v>
      </c>
      <c r="Z1291" s="39">
        <v>0</v>
      </c>
    </row>
    <row r="1292" spans="1:26" ht="14.25" customHeight="1">
      <c r="A1292" s="40">
        <v>41791</v>
      </c>
      <c r="B1292" s="39" t="s">
        <v>2355</v>
      </c>
      <c r="C1292" s="39" t="s">
        <v>2409</v>
      </c>
      <c r="D1292" s="39" t="s">
        <v>2410</v>
      </c>
      <c r="E1292" s="39" t="s">
        <v>2420</v>
      </c>
      <c r="F1292" s="39">
        <v>50</v>
      </c>
      <c r="G1292" s="39">
        <v>9</v>
      </c>
      <c r="H1292" s="39">
        <v>4</v>
      </c>
      <c r="I1292" s="39" t="s">
        <v>257</v>
      </c>
      <c r="J1292" s="39">
        <v>18</v>
      </c>
      <c r="K1292" s="39" t="s">
        <v>257</v>
      </c>
      <c r="L1292" s="39" t="s">
        <v>257</v>
      </c>
      <c r="M1292" s="39" t="s">
        <v>257</v>
      </c>
      <c r="N1292" s="39" t="s">
        <v>257</v>
      </c>
      <c r="O1292" s="39" t="s">
        <v>257</v>
      </c>
      <c r="P1292" s="39" t="s">
        <v>257</v>
      </c>
      <c r="Q1292" s="39">
        <v>6</v>
      </c>
      <c r="R1292" s="39" t="s">
        <v>257</v>
      </c>
      <c r="S1292" s="39" t="s">
        <v>257</v>
      </c>
      <c r="T1292" s="39">
        <v>5</v>
      </c>
      <c r="U1292" s="39" t="s">
        <v>257</v>
      </c>
      <c r="V1292" s="39">
        <v>8</v>
      </c>
      <c r="W1292" s="39" t="s">
        <v>257</v>
      </c>
      <c r="X1292" s="39" t="s">
        <v>257</v>
      </c>
      <c r="Y1292" s="39" t="s">
        <v>257</v>
      </c>
      <c r="Z1292" s="39">
        <v>0</v>
      </c>
    </row>
    <row r="1293" spans="1:26" ht="14.25" customHeight="1">
      <c r="A1293" s="40">
        <v>41791</v>
      </c>
      <c r="B1293" s="39" t="s">
        <v>2355</v>
      </c>
      <c r="C1293" s="39" t="s">
        <v>2409</v>
      </c>
      <c r="D1293" s="39" t="s">
        <v>2410</v>
      </c>
      <c r="E1293" s="39" t="s">
        <v>2421</v>
      </c>
      <c r="F1293" s="39">
        <v>24</v>
      </c>
      <c r="G1293" s="39">
        <v>1</v>
      </c>
      <c r="H1293" s="39">
        <v>2</v>
      </c>
      <c r="I1293" s="39" t="s">
        <v>257</v>
      </c>
      <c r="J1293" s="39">
        <v>12</v>
      </c>
      <c r="K1293" s="39" t="s">
        <v>257</v>
      </c>
      <c r="L1293" s="39" t="s">
        <v>257</v>
      </c>
      <c r="M1293" s="39" t="s">
        <v>257</v>
      </c>
      <c r="N1293" s="39" t="s">
        <v>257</v>
      </c>
      <c r="O1293" s="39" t="s">
        <v>257</v>
      </c>
      <c r="P1293" s="39" t="s">
        <v>257</v>
      </c>
      <c r="Q1293" s="39">
        <v>3</v>
      </c>
      <c r="R1293" s="39" t="s">
        <v>257</v>
      </c>
      <c r="S1293" s="39" t="s">
        <v>257</v>
      </c>
      <c r="T1293" s="39">
        <v>1</v>
      </c>
      <c r="U1293" s="39" t="s">
        <v>257</v>
      </c>
      <c r="V1293" s="39">
        <v>5</v>
      </c>
      <c r="W1293" s="39" t="s">
        <v>257</v>
      </c>
      <c r="X1293" s="39" t="s">
        <v>257</v>
      </c>
      <c r="Y1293" s="39" t="s">
        <v>257</v>
      </c>
      <c r="Z1293" s="39">
        <v>0</v>
      </c>
    </row>
    <row r="1294" spans="1:26" ht="14.25" customHeight="1">
      <c r="A1294" s="40">
        <v>41791</v>
      </c>
      <c r="B1294" s="39" t="s">
        <v>2355</v>
      </c>
      <c r="C1294" s="39" t="s">
        <v>2409</v>
      </c>
      <c r="D1294" s="39" t="s">
        <v>2410</v>
      </c>
      <c r="E1294" s="39" t="s">
        <v>2422</v>
      </c>
      <c r="F1294" s="39">
        <v>26</v>
      </c>
      <c r="G1294" s="39">
        <v>8</v>
      </c>
      <c r="H1294" s="39">
        <v>2</v>
      </c>
      <c r="I1294" s="39" t="s">
        <v>257</v>
      </c>
      <c r="J1294" s="39">
        <v>6</v>
      </c>
      <c r="K1294" s="39" t="s">
        <v>257</v>
      </c>
      <c r="L1294" s="39" t="s">
        <v>257</v>
      </c>
      <c r="M1294" s="39" t="s">
        <v>257</v>
      </c>
      <c r="N1294" s="39" t="s">
        <v>257</v>
      </c>
      <c r="O1294" s="39" t="s">
        <v>257</v>
      </c>
      <c r="P1294" s="39" t="s">
        <v>257</v>
      </c>
      <c r="Q1294" s="39">
        <v>3</v>
      </c>
      <c r="R1294" s="39" t="s">
        <v>257</v>
      </c>
      <c r="S1294" s="39" t="s">
        <v>257</v>
      </c>
      <c r="T1294" s="39">
        <v>4</v>
      </c>
      <c r="U1294" s="39" t="s">
        <v>257</v>
      </c>
      <c r="V1294" s="39">
        <v>3</v>
      </c>
      <c r="W1294" s="39" t="s">
        <v>257</v>
      </c>
      <c r="X1294" s="39" t="s">
        <v>257</v>
      </c>
      <c r="Y1294" s="39" t="s">
        <v>257</v>
      </c>
      <c r="Z1294" s="39">
        <v>0</v>
      </c>
    </row>
    <row r="1295" spans="1:26" ht="14.25" customHeight="1">
      <c r="A1295" s="40">
        <v>41791</v>
      </c>
      <c r="B1295" s="39" t="s">
        <v>2355</v>
      </c>
      <c r="C1295" s="39" t="s">
        <v>2409</v>
      </c>
      <c r="D1295" s="39" t="s">
        <v>2411</v>
      </c>
      <c r="E1295" s="39" t="s">
        <v>1550</v>
      </c>
      <c r="F1295" s="39">
        <v>1</v>
      </c>
      <c r="G1295" s="39">
        <v>1</v>
      </c>
      <c r="H1295" s="39" t="s">
        <v>257</v>
      </c>
      <c r="I1295" s="39" t="s">
        <v>257</v>
      </c>
      <c r="J1295" s="39" t="s">
        <v>257</v>
      </c>
      <c r="K1295" s="39" t="s">
        <v>257</v>
      </c>
      <c r="L1295" s="39" t="s">
        <v>257</v>
      </c>
      <c r="M1295" s="39" t="s">
        <v>257</v>
      </c>
      <c r="N1295" s="39" t="s">
        <v>257</v>
      </c>
      <c r="O1295" s="39" t="s">
        <v>257</v>
      </c>
      <c r="P1295" s="39" t="s">
        <v>257</v>
      </c>
      <c r="Q1295" s="39" t="s">
        <v>257</v>
      </c>
      <c r="R1295" s="39" t="s">
        <v>257</v>
      </c>
      <c r="S1295" s="39" t="s">
        <v>257</v>
      </c>
      <c r="T1295" s="39" t="s">
        <v>257</v>
      </c>
      <c r="U1295" s="39" t="s">
        <v>257</v>
      </c>
      <c r="V1295" s="39" t="s">
        <v>257</v>
      </c>
      <c r="W1295" s="39" t="s">
        <v>257</v>
      </c>
      <c r="X1295" s="39" t="s">
        <v>257</v>
      </c>
      <c r="Y1295" s="39" t="s">
        <v>257</v>
      </c>
      <c r="Z1295" s="39">
        <v>0</v>
      </c>
    </row>
    <row r="1296" spans="1:26" ht="14.25" customHeight="1">
      <c r="A1296" s="40">
        <v>41791</v>
      </c>
      <c r="B1296" s="39" t="s">
        <v>2355</v>
      </c>
      <c r="C1296" s="39" t="s">
        <v>2409</v>
      </c>
      <c r="D1296" s="39" t="s">
        <v>2411</v>
      </c>
      <c r="E1296" s="39" t="s">
        <v>2420</v>
      </c>
      <c r="F1296" s="39">
        <v>27</v>
      </c>
      <c r="G1296" s="39">
        <v>27</v>
      </c>
      <c r="H1296" s="39" t="s">
        <v>257</v>
      </c>
      <c r="I1296" s="39" t="s">
        <v>257</v>
      </c>
      <c r="J1296" s="39" t="s">
        <v>257</v>
      </c>
      <c r="K1296" s="39" t="s">
        <v>257</v>
      </c>
      <c r="L1296" s="39" t="s">
        <v>257</v>
      </c>
      <c r="M1296" s="39" t="s">
        <v>257</v>
      </c>
      <c r="N1296" s="39" t="s">
        <v>257</v>
      </c>
      <c r="O1296" s="39" t="s">
        <v>257</v>
      </c>
      <c r="P1296" s="39" t="s">
        <v>257</v>
      </c>
      <c r="Q1296" s="39" t="s">
        <v>257</v>
      </c>
      <c r="R1296" s="39" t="s">
        <v>257</v>
      </c>
      <c r="S1296" s="39" t="s">
        <v>257</v>
      </c>
      <c r="T1296" s="39" t="s">
        <v>257</v>
      </c>
      <c r="U1296" s="39" t="s">
        <v>257</v>
      </c>
      <c r="V1296" s="39" t="s">
        <v>257</v>
      </c>
      <c r="W1296" s="39" t="s">
        <v>257</v>
      </c>
      <c r="X1296" s="39" t="s">
        <v>257</v>
      </c>
      <c r="Y1296" s="39" t="s">
        <v>257</v>
      </c>
      <c r="Z1296" s="39">
        <v>0</v>
      </c>
    </row>
    <row r="1297" spans="1:26" ht="14.25" customHeight="1">
      <c r="A1297" s="40">
        <v>41791</v>
      </c>
      <c r="B1297" s="39" t="s">
        <v>2355</v>
      </c>
      <c r="C1297" s="39" t="s">
        <v>2409</v>
      </c>
      <c r="D1297" s="39" t="s">
        <v>2411</v>
      </c>
      <c r="E1297" s="39" t="s">
        <v>2421</v>
      </c>
      <c r="F1297" s="39">
        <v>5</v>
      </c>
      <c r="G1297" s="39">
        <v>5</v>
      </c>
      <c r="H1297" s="39" t="s">
        <v>257</v>
      </c>
      <c r="I1297" s="39" t="s">
        <v>257</v>
      </c>
      <c r="J1297" s="39" t="s">
        <v>257</v>
      </c>
      <c r="K1297" s="39" t="s">
        <v>257</v>
      </c>
      <c r="L1297" s="39" t="s">
        <v>257</v>
      </c>
      <c r="M1297" s="39" t="s">
        <v>257</v>
      </c>
      <c r="N1297" s="39" t="s">
        <v>257</v>
      </c>
      <c r="O1297" s="39" t="s">
        <v>257</v>
      </c>
      <c r="P1297" s="39" t="s">
        <v>257</v>
      </c>
      <c r="Q1297" s="39" t="s">
        <v>257</v>
      </c>
      <c r="R1297" s="39" t="s">
        <v>257</v>
      </c>
      <c r="S1297" s="39" t="s">
        <v>257</v>
      </c>
      <c r="T1297" s="39" t="s">
        <v>257</v>
      </c>
      <c r="U1297" s="39" t="s">
        <v>257</v>
      </c>
      <c r="V1297" s="39" t="s">
        <v>257</v>
      </c>
      <c r="W1297" s="39" t="s">
        <v>257</v>
      </c>
      <c r="X1297" s="39" t="s">
        <v>257</v>
      </c>
      <c r="Y1297" s="39" t="s">
        <v>257</v>
      </c>
      <c r="Z1297" s="39">
        <v>0</v>
      </c>
    </row>
    <row r="1298" spans="1:26" ht="14.25" customHeight="1">
      <c r="A1298" s="40">
        <v>41791</v>
      </c>
      <c r="B1298" s="39" t="s">
        <v>2355</v>
      </c>
      <c r="C1298" s="39" t="s">
        <v>2409</v>
      </c>
      <c r="D1298" s="39" t="s">
        <v>2411</v>
      </c>
      <c r="E1298" s="39" t="s">
        <v>2422</v>
      </c>
      <c r="F1298" s="39">
        <v>22</v>
      </c>
      <c r="G1298" s="39">
        <v>22</v>
      </c>
      <c r="H1298" s="39" t="s">
        <v>257</v>
      </c>
      <c r="I1298" s="39" t="s">
        <v>257</v>
      </c>
      <c r="J1298" s="39" t="s">
        <v>257</v>
      </c>
      <c r="K1298" s="39" t="s">
        <v>257</v>
      </c>
      <c r="L1298" s="39" t="s">
        <v>257</v>
      </c>
      <c r="M1298" s="39" t="s">
        <v>257</v>
      </c>
      <c r="N1298" s="39" t="s">
        <v>257</v>
      </c>
      <c r="O1298" s="39" t="s">
        <v>257</v>
      </c>
      <c r="P1298" s="39" t="s">
        <v>257</v>
      </c>
      <c r="Q1298" s="39" t="s">
        <v>257</v>
      </c>
      <c r="R1298" s="39" t="s">
        <v>257</v>
      </c>
      <c r="S1298" s="39" t="s">
        <v>257</v>
      </c>
      <c r="T1298" s="39" t="s">
        <v>257</v>
      </c>
      <c r="U1298" s="39" t="s">
        <v>257</v>
      </c>
      <c r="V1298" s="39" t="s">
        <v>257</v>
      </c>
      <c r="W1298" s="39" t="s">
        <v>257</v>
      </c>
      <c r="X1298" s="39" t="s">
        <v>257</v>
      </c>
      <c r="Y1298" s="39" t="s">
        <v>257</v>
      </c>
      <c r="Z1298" s="39">
        <v>0</v>
      </c>
    </row>
    <row r="1299" spans="1:26" ht="14.25" customHeight="1">
      <c r="A1299" s="40">
        <v>41791</v>
      </c>
      <c r="B1299" s="39" t="s">
        <v>2355</v>
      </c>
      <c r="C1299" s="39" t="s">
        <v>1523</v>
      </c>
      <c r="D1299" s="39" t="s">
        <v>2403</v>
      </c>
      <c r="E1299" s="39" t="s">
        <v>1550</v>
      </c>
      <c r="F1299" s="39" t="s">
        <v>257</v>
      </c>
      <c r="G1299" s="39" t="s">
        <v>257</v>
      </c>
      <c r="H1299" s="39" t="s">
        <v>257</v>
      </c>
      <c r="I1299" s="39" t="s">
        <v>257</v>
      </c>
      <c r="J1299" s="39" t="s">
        <v>257</v>
      </c>
      <c r="K1299" s="39" t="s">
        <v>257</v>
      </c>
      <c r="L1299" s="39" t="s">
        <v>257</v>
      </c>
      <c r="M1299" s="39" t="s">
        <v>257</v>
      </c>
      <c r="N1299" s="39" t="s">
        <v>257</v>
      </c>
      <c r="O1299" s="39" t="s">
        <v>257</v>
      </c>
      <c r="P1299" s="39" t="s">
        <v>257</v>
      </c>
      <c r="Q1299" s="39" t="s">
        <v>257</v>
      </c>
      <c r="R1299" s="39" t="s">
        <v>257</v>
      </c>
      <c r="S1299" s="39" t="s">
        <v>257</v>
      </c>
      <c r="T1299" s="39" t="s">
        <v>257</v>
      </c>
      <c r="U1299" s="39" t="s">
        <v>257</v>
      </c>
      <c r="V1299" s="39" t="s">
        <v>257</v>
      </c>
      <c r="W1299" s="39" t="s">
        <v>257</v>
      </c>
      <c r="X1299" s="39" t="s">
        <v>257</v>
      </c>
      <c r="Y1299" s="39" t="s">
        <v>257</v>
      </c>
      <c r="Z1299" s="39">
        <v>0</v>
      </c>
    </row>
    <row r="1300" spans="1:26" ht="14.25" customHeight="1">
      <c r="A1300" s="40">
        <v>41791</v>
      </c>
      <c r="B1300" s="39" t="s">
        <v>2355</v>
      </c>
      <c r="C1300" s="39" t="s">
        <v>1523</v>
      </c>
      <c r="D1300" s="39" t="s">
        <v>2403</v>
      </c>
      <c r="E1300" s="39" t="s">
        <v>2420</v>
      </c>
      <c r="F1300" s="39" t="s">
        <v>257</v>
      </c>
      <c r="G1300" s="39" t="s">
        <v>257</v>
      </c>
      <c r="H1300" s="39" t="s">
        <v>257</v>
      </c>
      <c r="I1300" s="39" t="s">
        <v>257</v>
      </c>
      <c r="J1300" s="39" t="s">
        <v>257</v>
      </c>
      <c r="K1300" s="39" t="s">
        <v>257</v>
      </c>
      <c r="L1300" s="39" t="s">
        <v>257</v>
      </c>
      <c r="M1300" s="39" t="s">
        <v>257</v>
      </c>
      <c r="N1300" s="39" t="s">
        <v>257</v>
      </c>
      <c r="O1300" s="39" t="s">
        <v>257</v>
      </c>
      <c r="P1300" s="39" t="s">
        <v>257</v>
      </c>
      <c r="Q1300" s="39" t="s">
        <v>257</v>
      </c>
      <c r="R1300" s="39" t="s">
        <v>257</v>
      </c>
      <c r="S1300" s="39" t="s">
        <v>257</v>
      </c>
      <c r="T1300" s="39" t="s">
        <v>257</v>
      </c>
      <c r="U1300" s="39" t="s">
        <v>257</v>
      </c>
      <c r="V1300" s="39" t="s">
        <v>257</v>
      </c>
      <c r="W1300" s="39" t="s">
        <v>257</v>
      </c>
      <c r="X1300" s="39" t="s">
        <v>257</v>
      </c>
      <c r="Y1300" s="39" t="s">
        <v>257</v>
      </c>
      <c r="Z1300" s="39">
        <v>0</v>
      </c>
    </row>
    <row r="1301" spans="1:26" ht="14.25" customHeight="1">
      <c r="A1301" s="40">
        <v>41791</v>
      </c>
      <c r="B1301" s="39" t="s">
        <v>2355</v>
      </c>
      <c r="C1301" s="39" t="s">
        <v>1523</v>
      </c>
      <c r="D1301" s="39" t="s">
        <v>2403</v>
      </c>
      <c r="E1301" s="39" t="s">
        <v>2421</v>
      </c>
      <c r="F1301" s="39" t="s">
        <v>257</v>
      </c>
      <c r="G1301" s="39" t="s">
        <v>257</v>
      </c>
      <c r="H1301" s="39" t="s">
        <v>257</v>
      </c>
      <c r="I1301" s="39" t="s">
        <v>257</v>
      </c>
      <c r="J1301" s="39" t="s">
        <v>257</v>
      </c>
      <c r="K1301" s="39" t="s">
        <v>257</v>
      </c>
      <c r="L1301" s="39" t="s">
        <v>257</v>
      </c>
      <c r="M1301" s="39" t="s">
        <v>257</v>
      </c>
      <c r="N1301" s="39" t="s">
        <v>257</v>
      </c>
      <c r="O1301" s="39" t="s">
        <v>257</v>
      </c>
      <c r="P1301" s="39" t="s">
        <v>257</v>
      </c>
      <c r="Q1301" s="39" t="s">
        <v>257</v>
      </c>
      <c r="R1301" s="39" t="s">
        <v>257</v>
      </c>
      <c r="S1301" s="39" t="s">
        <v>257</v>
      </c>
      <c r="T1301" s="39" t="s">
        <v>257</v>
      </c>
      <c r="U1301" s="39" t="s">
        <v>257</v>
      </c>
      <c r="V1301" s="39" t="s">
        <v>257</v>
      </c>
      <c r="W1301" s="39" t="s">
        <v>257</v>
      </c>
      <c r="X1301" s="39" t="s">
        <v>257</v>
      </c>
      <c r="Y1301" s="39" t="s">
        <v>257</v>
      </c>
      <c r="Z1301" s="39">
        <v>0</v>
      </c>
    </row>
    <row r="1302" spans="1:26" ht="14.25" customHeight="1">
      <c r="A1302" s="40">
        <v>41791</v>
      </c>
      <c r="B1302" s="39" t="s">
        <v>2355</v>
      </c>
      <c r="C1302" s="39" t="s">
        <v>1523</v>
      </c>
      <c r="D1302" s="39" t="s">
        <v>2403</v>
      </c>
      <c r="E1302" s="39" t="s">
        <v>2422</v>
      </c>
      <c r="F1302" s="39" t="s">
        <v>257</v>
      </c>
      <c r="G1302" s="39" t="s">
        <v>257</v>
      </c>
      <c r="H1302" s="39" t="s">
        <v>257</v>
      </c>
      <c r="I1302" s="39" t="s">
        <v>257</v>
      </c>
      <c r="J1302" s="39" t="s">
        <v>257</v>
      </c>
      <c r="K1302" s="39" t="s">
        <v>257</v>
      </c>
      <c r="L1302" s="39" t="s">
        <v>257</v>
      </c>
      <c r="M1302" s="39" t="s">
        <v>257</v>
      </c>
      <c r="N1302" s="39" t="s">
        <v>257</v>
      </c>
      <c r="O1302" s="39" t="s">
        <v>257</v>
      </c>
      <c r="P1302" s="39" t="s">
        <v>257</v>
      </c>
      <c r="Q1302" s="39" t="s">
        <v>257</v>
      </c>
      <c r="R1302" s="39" t="s">
        <v>257</v>
      </c>
      <c r="S1302" s="39" t="s">
        <v>257</v>
      </c>
      <c r="T1302" s="39" t="s">
        <v>257</v>
      </c>
      <c r="U1302" s="39" t="s">
        <v>257</v>
      </c>
      <c r="V1302" s="39" t="s">
        <v>257</v>
      </c>
      <c r="W1302" s="39" t="s">
        <v>257</v>
      </c>
      <c r="X1302" s="39" t="s">
        <v>257</v>
      </c>
      <c r="Y1302" s="39" t="s">
        <v>257</v>
      </c>
      <c r="Z1302" s="39">
        <v>0</v>
      </c>
    </row>
    <row r="1303" spans="1:26">
      <c r="A1303" s="40">
        <v>41791</v>
      </c>
      <c r="B1303" s="39" t="s">
        <v>2357</v>
      </c>
      <c r="C1303" s="39" t="s">
        <v>2407</v>
      </c>
      <c r="D1303" s="39" t="s">
        <v>2403</v>
      </c>
      <c r="E1303" s="39" t="s">
        <v>1550</v>
      </c>
      <c r="F1303" s="39">
        <v>118</v>
      </c>
      <c r="G1303" s="39">
        <v>16</v>
      </c>
      <c r="H1303" s="39">
        <v>17</v>
      </c>
      <c r="I1303" s="39" t="s">
        <v>257</v>
      </c>
      <c r="J1303" s="39">
        <v>30</v>
      </c>
      <c r="K1303" s="39" t="s">
        <v>257</v>
      </c>
      <c r="L1303" s="39" t="s">
        <v>257</v>
      </c>
      <c r="M1303" s="39" t="s">
        <v>257</v>
      </c>
      <c r="N1303" s="39" t="s">
        <v>257</v>
      </c>
      <c r="O1303" s="39" t="s">
        <v>257</v>
      </c>
      <c r="P1303" s="39">
        <v>9</v>
      </c>
      <c r="Q1303" s="39">
        <v>6</v>
      </c>
      <c r="R1303" s="39">
        <v>6</v>
      </c>
      <c r="S1303" s="39">
        <v>4</v>
      </c>
      <c r="T1303" s="39">
        <v>5</v>
      </c>
      <c r="U1303" s="39">
        <v>4</v>
      </c>
      <c r="V1303" s="39">
        <v>5</v>
      </c>
      <c r="W1303" s="39">
        <v>7</v>
      </c>
      <c r="X1303" s="39">
        <v>4</v>
      </c>
      <c r="Y1303" s="39">
        <v>5</v>
      </c>
      <c r="Z1303" s="39">
        <v>0</v>
      </c>
    </row>
    <row r="1304" spans="1:26">
      <c r="A1304" s="40">
        <v>41791</v>
      </c>
      <c r="B1304" s="39" t="s">
        <v>2357</v>
      </c>
      <c r="C1304" s="39" t="s">
        <v>2407</v>
      </c>
      <c r="D1304" s="39" t="s">
        <v>2403</v>
      </c>
      <c r="E1304" s="39" t="s">
        <v>2420</v>
      </c>
      <c r="F1304" s="39">
        <v>1690</v>
      </c>
      <c r="G1304" s="39">
        <v>497</v>
      </c>
      <c r="H1304" s="39">
        <v>275</v>
      </c>
      <c r="I1304" s="39" t="s">
        <v>257</v>
      </c>
      <c r="J1304" s="39">
        <v>508</v>
      </c>
      <c r="K1304" s="39" t="s">
        <v>257</v>
      </c>
      <c r="L1304" s="39" t="s">
        <v>257</v>
      </c>
      <c r="M1304" s="39" t="s">
        <v>257</v>
      </c>
      <c r="N1304" s="39" t="s">
        <v>257</v>
      </c>
      <c r="O1304" s="39" t="s">
        <v>257</v>
      </c>
      <c r="P1304" s="39">
        <v>75</v>
      </c>
      <c r="Q1304" s="39">
        <v>56</v>
      </c>
      <c r="R1304" s="39">
        <v>62</v>
      </c>
      <c r="S1304" s="39">
        <v>23</v>
      </c>
      <c r="T1304" s="39">
        <v>24</v>
      </c>
      <c r="U1304" s="39">
        <v>45</v>
      </c>
      <c r="V1304" s="39">
        <v>28</v>
      </c>
      <c r="W1304" s="39">
        <v>49</v>
      </c>
      <c r="X1304" s="39">
        <v>25</v>
      </c>
      <c r="Y1304" s="39">
        <v>23</v>
      </c>
      <c r="Z1304" s="39">
        <v>0</v>
      </c>
    </row>
    <row r="1305" spans="1:26">
      <c r="A1305" s="40">
        <v>41791</v>
      </c>
      <c r="B1305" s="39" t="s">
        <v>2357</v>
      </c>
      <c r="C1305" s="39" t="s">
        <v>2407</v>
      </c>
      <c r="D1305" s="39" t="s">
        <v>2403</v>
      </c>
      <c r="E1305" s="39" t="s">
        <v>2421</v>
      </c>
      <c r="F1305" s="39">
        <v>386</v>
      </c>
      <c r="G1305" s="39">
        <v>107</v>
      </c>
      <c r="H1305" s="39">
        <v>51</v>
      </c>
      <c r="I1305" s="39" t="s">
        <v>257</v>
      </c>
      <c r="J1305" s="39">
        <v>116</v>
      </c>
      <c r="K1305" s="39" t="s">
        <v>257</v>
      </c>
      <c r="L1305" s="39" t="s">
        <v>257</v>
      </c>
      <c r="M1305" s="39" t="s">
        <v>257</v>
      </c>
      <c r="N1305" s="39" t="s">
        <v>257</v>
      </c>
      <c r="O1305" s="39" t="s">
        <v>257</v>
      </c>
      <c r="P1305" s="39">
        <v>17</v>
      </c>
      <c r="Q1305" s="39">
        <v>40</v>
      </c>
      <c r="R1305" s="39">
        <v>8</v>
      </c>
      <c r="S1305" s="39">
        <v>4</v>
      </c>
      <c r="T1305" s="39">
        <v>5</v>
      </c>
      <c r="U1305" s="39">
        <v>6</v>
      </c>
      <c r="V1305" s="39">
        <v>8</v>
      </c>
      <c r="W1305" s="39">
        <v>7</v>
      </c>
      <c r="X1305" s="39">
        <v>10</v>
      </c>
      <c r="Y1305" s="39">
        <v>7</v>
      </c>
      <c r="Z1305" s="39">
        <v>0</v>
      </c>
    </row>
    <row r="1306" spans="1:26">
      <c r="A1306" s="40">
        <v>41791</v>
      </c>
      <c r="B1306" s="39" t="s">
        <v>2357</v>
      </c>
      <c r="C1306" s="39" t="s">
        <v>2407</v>
      </c>
      <c r="D1306" s="39" t="s">
        <v>2403</v>
      </c>
      <c r="E1306" s="39" t="s">
        <v>2422</v>
      </c>
      <c r="F1306" s="39">
        <v>1304</v>
      </c>
      <c r="G1306" s="39">
        <v>390</v>
      </c>
      <c r="H1306" s="39">
        <v>224</v>
      </c>
      <c r="I1306" s="39" t="s">
        <v>257</v>
      </c>
      <c r="J1306" s="39">
        <v>392</v>
      </c>
      <c r="K1306" s="39" t="s">
        <v>257</v>
      </c>
      <c r="L1306" s="39" t="s">
        <v>257</v>
      </c>
      <c r="M1306" s="39" t="s">
        <v>257</v>
      </c>
      <c r="N1306" s="39" t="s">
        <v>257</v>
      </c>
      <c r="O1306" s="39" t="s">
        <v>257</v>
      </c>
      <c r="P1306" s="39">
        <v>58</v>
      </c>
      <c r="Q1306" s="39">
        <v>16</v>
      </c>
      <c r="R1306" s="39">
        <v>54</v>
      </c>
      <c r="S1306" s="39">
        <v>19</v>
      </c>
      <c r="T1306" s="39">
        <v>19</v>
      </c>
      <c r="U1306" s="39">
        <v>39</v>
      </c>
      <c r="V1306" s="39">
        <v>20</v>
      </c>
      <c r="W1306" s="39">
        <v>42</v>
      </c>
      <c r="X1306" s="39">
        <v>15</v>
      </c>
      <c r="Y1306" s="39">
        <v>16</v>
      </c>
      <c r="Z1306" s="39">
        <v>0</v>
      </c>
    </row>
    <row r="1307" spans="1:26" ht="14.25" customHeight="1">
      <c r="A1307" s="40">
        <v>41791</v>
      </c>
      <c r="B1307" s="39" t="s">
        <v>2357</v>
      </c>
      <c r="C1307" s="39" t="s">
        <v>2408</v>
      </c>
      <c r="D1307" s="39" t="s">
        <v>2403</v>
      </c>
      <c r="E1307" s="39" t="s">
        <v>1550</v>
      </c>
      <c r="F1307" s="39">
        <v>51</v>
      </c>
      <c r="G1307" s="39">
        <v>7</v>
      </c>
      <c r="H1307" s="39">
        <v>13</v>
      </c>
      <c r="I1307" s="39" t="s">
        <v>257</v>
      </c>
      <c r="J1307" s="39">
        <v>11</v>
      </c>
      <c r="K1307" s="39" t="s">
        <v>257</v>
      </c>
      <c r="L1307" s="39" t="s">
        <v>257</v>
      </c>
      <c r="M1307" s="39" t="s">
        <v>257</v>
      </c>
      <c r="N1307" s="39" t="s">
        <v>257</v>
      </c>
      <c r="O1307" s="39" t="s">
        <v>257</v>
      </c>
      <c r="P1307" s="39">
        <v>3</v>
      </c>
      <c r="Q1307" s="39">
        <v>2</v>
      </c>
      <c r="R1307" s="39">
        <v>1</v>
      </c>
      <c r="S1307" s="39">
        <v>2</v>
      </c>
      <c r="T1307" s="39">
        <v>3</v>
      </c>
      <c r="U1307" s="39" t="s">
        <v>257</v>
      </c>
      <c r="V1307" s="39">
        <v>3</v>
      </c>
      <c r="W1307" s="39">
        <v>1</v>
      </c>
      <c r="X1307" s="39">
        <v>3</v>
      </c>
      <c r="Y1307" s="39">
        <v>2</v>
      </c>
      <c r="Z1307" s="39">
        <v>0</v>
      </c>
    </row>
    <row r="1308" spans="1:26" ht="14.25" customHeight="1">
      <c r="A1308" s="40">
        <v>41791</v>
      </c>
      <c r="B1308" s="39" t="s">
        <v>2357</v>
      </c>
      <c r="C1308" s="39" t="s">
        <v>2408</v>
      </c>
      <c r="D1308" s="39" t="s">
        <v>2403</v>
      </c>
      <c r="E1308" s="39" t="s">
        <v>2420</v>
      </c>
      <c r="F1308" s="39">
        <v>245</v>
      </c>
      <c r="G1308" s="39">
        <v>69</v>
      </c>
      <c r="H1308" s="39">
        <v>92</v>
      </c>
      <c r="I1308" s="39" t="s">
        <v>257</v>
      </c>
      <c r="J1308" s="39">
        <v>30</v>
      </c>
      <c r="K1308" s="39" t="s">
        <v>257</v>
      </c>
      <c r="L1308" s="39" t="s">
        <v>257</v>
      </c>
      <c r="M1308" s="39" t="s">
        <v>257</v>
      </c>
      <c r="N1308" s="39" t="s">
        <v>257</v>
      </c>
      <c r="O1308" s="39" t="s">
        <v>257</v>
      </c>
      <c r="P1308" s="39">
        <v>6</v>
      </c>
      <c r="Q1308" s="39">
        <v>12</v>
      </c>
      <c r="R1308" s="39">
        <v>2</v>
      </c>
      <c r="S1308" s="39">
        <v>3</v>
      </c>
      <c r="T1308" s="39">
        <v>10</v>
      </c>
      <c r="U1308" s="39" t="s">
        <v>257</v>
      </c>
      <c r="V1308" s="39">
        <v>6</v>
      </c>
      <c r="W1308" s="39">
        <v>1</v>
      </c>
      <c r="X1308" s="39">
        <v>5</v>
      </c>
      <c r="Y1308" s="39">
        <v>9</v>
      </c>
      <c r="Z1308" s="39">
        <v>0</v>
      </c>
    </row>
    <row r="1309" spans="1:26" ht="14.25" customHeight="1">
      <c r="A1309" s="40">
        <v>41791</v>
      </c>
      <c r="B1309" s="39" t="s">
        <v>2357</v>
      </c>
      <c r="C1309" s="39" t="s">
        <v>2408</v>
      </c>
      <c r="D1309" s="39" t="s">
        <v>2403</v>
      </c>
      <c r="E1309" s="39" t="s">
        <v>2421</v>
      </c>
      <c r="F1309" s="39">
        <v>70</v>
      </c>
      <c r="G1309" s="39">
        <v>14</v>
      </c>
      <c r="H1309" s="39">
        <v>21</v>
      </c>
      <c r="I1309" s="39" t="s">
        <v>257</v>
      </c>
      <c r="J1309" s="39">
        <v>12</v>
      </c>
      <c r="K1309" s="39" t="s">
        <v>257</v>
      </c>
      <c r="L1309" s="39" t="s">
        <v>257</v>
      </c>
      <c r="M1309" s="39" t="s">
        <v>257</v>
      </c>
      <c r="N1309" s="39" t="s">
        <v>257</v>
      </c>
      <c r="O1309" s="39" t="s">
        <v>257</v>
      </c>
      <c r="P1309" s="39">
        <v>3</v>
      </c>
      <c r="Q1309" s="39">
        <v>3</v>
      </c>
      <c r="R1309" s="39">
        <v>1</v>
      </c>
      <c r="S1309" s="39">
        <v>2</v>
      </c>
      <c r="T1309" s="39">
        <v>5</v>
      </c>
      <c r="U1309" s="39" t="s">
        <v>257</v>
      </c>
      <c r="V1309" s="39">
        <v>3</v>
      </c>
      <c r="W1309" s="39">
        <v>1</v>
      </c>
      <c r="X1309" s="39">
        <v>3</v>
      </c>
      <c r="Y1309" s="39">
        <v>2</v>
      </c>
      <c r="Z1309" s="39">
        <v>0</v>
      </c>
    </row>
    <row r="1310" spans="1:26" ht="14.25" customHeight="1">
      <c r="A1310" s="40">
        <v>41791</v>
      </c>
      <c r="B1310" s="39" t="s">
        <v>2357</v>
      </c>
      <c r="C1310" s="39" t="s">
        <v>2408</v>
      </c>
      <c r="D1310" s="39" t="s">
        <v>2403</v>
      </c>
      <c r="E1310" s="39" t="s">
        <v>2422</v>
      </c>
      <c r="F1310" s="39">
        <v>175</v>
      </c>
      <c r="G1310" s="39">
        <v>55</v>
      </c>
      <c r="H1310" s="39">
        <v>71</v>
      </c>
      <c r="I1310" s="39" t="s">
        <v>257</v>
      </c>
      <c r="J1310" s="39">
        <v>18</v>
      </c>
      <c r="K1310" s="39" t="s">
        <v>257</v>
      </c>
      <c r="L1310" s="39" t="s">
        <v>257</v>
      </c>
      <c r="M1310" s="39" t="s">
        <v>257</v>
      </c>
      <c r="N1310" s="39" t="s">
        <v>257</v>
      </c>
      <c r="O1310" s="39" t="s">
        <v>257</v>
      </c>
      <c r="P1310" s="39">
        <v>3</v>
      </c>
      <c r="Q1310" s="39">
        <v>9</v>
      </c>
      <c r="R1310" s="39">
        <v>1</v>
      </c>
      <c r="S1310" s="39">
        <v>1</v>
      </c>
      <c r="T1310" s="39">
        <v>5</v>
      </c>
      <c r="U1310" s="39" t="s">
        <v>257</v>
      </c>
      <c r="V1310" s="39">
        <v>3</v>
      </c>
      <c r="W1310" s="39" t="s">
        <v>257</v>
      </c>
      <c r="X1310" s="39">
        <v>2</v>
      </c>
      <c r="Y1310" s="39">
        <v>7</v>
      </c>
      <c r="Z1310" s="39">
        <v>0</v>
      </c>
    </row>
    <row r="1311" spans="1:26" ht="14.25" customHeight="1">
      <c r="A1311" s="40">
        <v>41791</v>
      </c>
      <c r="B1311" s="39" t="s">
        <v>2357</v>
      </c>
      <c r="C1311" s="39" t="s">
        <v>2409</v>
      </c>
      <c r="D1311" s="39" t="s">
        <v>2403</v>
      </c>
      <c r="E1311" s="39" t="s">
        <v>1550</v>
      </c>
      <c r="F1311" s="39">
        <v>62</v>
      </c>
      <c r="G1311" s="39">
        <v>9</v>
      </c>
      <c r="H1311" s="39">
        <v>4</v>
      </c>
      <c r="I1311" s="39" t="s">
        <v>257</v>
      </c>
      <c r="J1311" s="39">
        <v>18</v>
      </c>
      <c r="K1311" s="39" t="s">
        <v>257</v>
      </c>
      <c r="L1311" s="39" t="s">
        <v>257</v>
      </c>
      <c r="M1311" s="39" t="s">
        <v>257</v>
      </c>
      <c r="N1311" s="39" t="s">
        <v>257</v>
      </c>
      <c r="O1311" s="39" t="s">
        <v>257</v>
      </c>
      <c r="P1311" s="39">
        <v>6</v>
      </c>
      <c r="Q1311" s="39">
        <v>4</v>
      </c>
      <c r="R1311" s="39">
        <v>5</v>
      </c>
      <c r="S1311" s="39">
        <v>2</v>
      </c>
      <c r="T1311" s="39">
        <v>1</v>
      </c>
      <c r="U1311" s="39">
        <v>2</v>
      </c>
      <c r="V1311" s="39">
        <v>2</v>
      </c>
      <c r="W1311" s="39">
        <v>5</v>
      </c>
      <c r="X1311" s="39">
        <v>1</v>
      </c>
      <c r="Y1311" s="39">
        <v>3</v>
      </c>
      <c r="Z1311" s="39">
        <v>0</v>
      </c>
    </row>
    <row r="1312" spans="1:26" ht="14.25" customHeight="1">
      <c r="A1312" s="40">
        <v>41791</v>
      </c>
      <c r="B1312" s="39" t="s">
        <v>2357</v>
      </c>
      <c r="C1312" s="39" t="s">
        <v>2409</v>
      </c>
      <c r="D1312" s="39" t="s">
        <v>2403</v>
      </c>
      <c r="E1312" s="39" t="s">
        <v>2420</v>
      </c>
      <c r="F1312" s="39">
        <v>1412</v>
      </c>
      <c r="G1312" s="39">
        <v>428</v>
      </c>
      <c r="H1312" s="39">
        <v>183</v>
      </c>
      <c r="I1312" s="39" t="s">
        <v>257</v>
      </c>
      <c r="J1312" s="39">
        <v>471</v>
      </c>
      <c r="K1312" s="39" t="s">
        <v>257</v>
      </c>
      <c r="L1312" s="39" t="s">
        <v>257</v>
      </c>
      <c r="M1312" s="39" t="s">
        <v>257</v>
      </c>
      <c r="N1312" s="39" t="s">
        <v>257</v>
      </c>
      <c r="O1312" s="39" t="s">
        <v>257</v>
      </c>
      <c r="P1312" s="39">
        <v>69</v>
      </c>
      <c r="Q1312" s="39">
        <v>44</v>
      </c>
      <c r="R1312" s="39">
        <v>60</v>
      </c>
      <c r="S1312" s="39">
        <v>20</v>
      </c>
      <c r="T1312" s="39">
        <v>8</v>
      </c>
      <c r="U1312" s="39">
        <v>31</v>
      </c>
      <c r="V1312" s="39">
        <v>22</v>
      </c>
      <c r="W1312" s="39">
        <v>42</v>
      </c>
      <c r="X1312" s="39">
        <v>20</v>
      </c>
      <c r="Y1312" s="39">
        <v>14</v>
      </c>
      <c r="Z1312" s="39">
        <v>0</v>
      </c>
    </row>
    <row r="1313" spans="1:26" ht="14.25" customHeight="1">
      <c r="A1313" s="40">
        <v>41791</v>
      </c>
      <c r="B1313" s="39" t="s">
        <v>2357</v>
      </c>
      <c r="C1313" s="39" t="s">
        <v>2409</v>
      </c>
      <c r="D1313" s="39" t="s">
        <v>2403</v>
      </c>
      <c r="E1313" s="39" t="s">
        <v>2421</v>
      </c>
      <c r="F1313" s="39">
        <v>316</v>
      </c>
      <c r="G1313" s="39">
        <v>93</v>
      </c>
      <c r="H1313" s="39">
        <v>30</v>
      </c>
      <c r="I1313" s="39" t="s">
        <v>257</v>
      </c>
      <c r="J1313" s="39">
        <v>104</v>
      </c>
      <c r="K1313" s="39" t="s">
        <v>257</v>
      </c>
      <c r="L1313" s="39" t="s">
        <v>257</v>
      </c>
      <c r="M1313" s="39" t="s">
        <v>257</v>
      </c>
      <c r="N1313" s="39" t="s">
        <v>257</v>
      </c>
      <c r="O1313" s="39" t="s">
        <v>257</v>
      </c>
      <c r="P1313" s="39">
        <v>14</v>
      </c>
      <c r="Q1313" s="39">
        <v>37</v>
      </c>
      <c r="R1313" s="39">
        <v>7</v>
      </c>
      <c r="S1313" s="39">
        <v>2</v>
      </c>
      <c r="T1313" s="39" t="s">
        <v>257</v>
      </c>
      <c r="U1313" s="39">
        <v>6</v>
      </c>
      <c r="V1313" s="39">
        <v>5</v>
      </c>
      <c r="W1313" s="39">
        <v>6</v>
      </c>
      <c r="X1313" s="39">
        <v>7</v>
      </c>
      <c r="Y1313" s="39">
        <v>5</v>
      </c>
      <c r="Z1313" s="39">
        <v>0</v>
      </c>
    </row>
    <row r="1314" spans="1:26" ht="14.25" customHeight="1">
      <c r="A1314" s="40">
        <v>41791</v>
      </c>
      <c r="B1314" s="39" t="s">
        <v>2357</v>
      </c>
      <c r="C1314" s="39" t="s">
        <v>2409</v>
      </c>
      <c r="D1314" s="39" t="s">
        <v>2403</v>
      </c>
      <c r="E1314" s="39" t="s">
        <v>2422</v>
      </c>
      <c r="F1314" s="39">
        <v>1096</v>
      </c>
      <c r="G1314" s="39">
        <v>335</v>
      </c>
      <c r="H1314" s="39">
        <v>153</v>
      </c>
      <c r="I1314" s="39" t="s">
        <v>257</v>
      </c>
      <c r="J1314" s="39">
        <v>367</v>
      </c>
      <c r="K1314" s="39" t="s">
        <v>257</v>
      </c>
      <c r="L1314" s="39" t="s">
        <v>257</v>
      </c>
      <c r="M1314" s="39" t="s">
        <v>257</v>
      </c>
      <c r="N1314" s="39" t="s">
        <v>257</v>
      </c>
      <c r="O1314" s="39" t="s">
        <v>257</v>
      </c>
      <c r="P1314" s="39">
        <v>55</v>
      </c>
      <c r="Q1314" s="39">
        <v>7</v>
      </c>
      <c r="R1314" s="39">
        <v>53</v>
      </c>
      <c r="S1314" s="39">
        <v>18</v>
      </c>
      <c r="T1314" s="39">
        <v>8</v>
      </c>
      <c r="U1314" s="39">
        <v>25</v>
      </c>
      <c r="V1314" s="39">
        <v>17</v>
      </c>
      <c r="W1314" s="39">
        <v>36</v>
      </c>
      <c r="X1314" s="39">
        <v>13</v>
      </c>
      <c r="Y1314" s="39">
        <v>9</v>
      </c>
      <c r="Z1314" s="39">
        <v>0</v>
      </c>
    </row>
    <row r="1315" spans="1:26" ht="14.25" customHeight="1">
      <c r="A1315" s="40">
        <v>41791</v>
      </c>
      <c r="B1315" s="39" t="s">
        <v>2357</v>
      </c>
      <c r="C1315" s="39" t="s">
        <v>2409</v>
      </c>
      <c r="D1315" s="39" t="s">
        <v>2410</v>
      </c>
      <c r="E1315" s="39" t="s">
        <v>1550</v>
      </c>
      <c r="F1315" s="39">
        <v>22</v>
      </c>
      <c r="G1315" s="39" t="s">
        <v>257</v>
      </c>
      <c r="H1315" s="39">
        <v>1</v>
      </c>
      <c r="I1315" s="39" t="s">
        <v>257</v>
      </c>
      <c r="J1315" s="39">
        <v>4</v>
      </c>
      <c r="K1315" s="39" t="s">
        <v>257</v>
      </c>
      <c r="L1315" s="39" t="s">
        <v>257</v>
      </c>
      <c r="M1315" s="39" t="s">
        <v>257</v>
      </c>
      <c r="N1315" s="39" t="s">
        <v>257</v>
      </c>
      <c r="O1315" s="39" t="s">
        <v>257</v>
      </c>
      <c r="P1315" s="39">
        <v>4</v>
      </c>
      <c r="Q1315" s="39">
        <v>1</v>
      </c>
      <c r="R1315" s="39">
        <v>2</v>
      </c>
      <c r="S1315" s="39">
        <v>1</v>
      </c>
      <c r="T1315" s="39">
        <v>1</v>
      </c>
      <c r="U1315" s="39">
        <v>1</v>
      </c>
      <c r="V1315" s="39">
        <v>1</v>
      </c>
      <c r="W1315" s="39">
        <v>2</v>
      </c>
      <c r="X1315" s="39">
        <v>1</v>
      </c>
      <c r="Y1315" s="39">
        <v>3</v>
      </c>
      <c r="Z1315" s="39">
        <v>0</v>
      </c>
    </row>
    <row r="1316" spans="1:26" ht="14.25" customHeight="1">
      <c r="A1316" s="40">
        <v>41791</v>
      </c>
      <c r="B1316" s="39" t="s">
        <v>2357</v>
      </c>
      <c r="C1316" s="39" t="s">
        <v>2409</v>
      </c>
      <c r="D1316" s="39" t="s">
        <v>2410</v>
      </c>
      <c r="E1316" s="39" t="s">
        <v>2420</v>
      </c>
      <c r="F1316" s="39">
        <v>289</v>
      </c>
      <c r="G1316" s="39" t="s">
        <v>257</v>
      </c>
      <c r="H1316" s="39">
        <v>8</v>
      </c>
      <c r="I1316" s="39" t="s">
        <v>257</v>
      </c>
      <c r="J1316" s="39">
        <v>66</v>
      </c>
      <c r="K1316" s="39" t="s">
        <v>257</v>
      </c>
      <c r="L1316" s="39" t="s">
        <v>257</v>
      </c>
      <c r="M1316" s="39" t="s">
        <v>257</v>
      </c>
      <c r="N1316" s="39" t="s">
        <v>257</v>
      </c>
      <c r="O1316" s="39" t="s">
        <v>257</v>
      </c>
      <c r="P1316" s="39">
        <v>66</v>
      </c>
      <c r="Q1316" s="39">
        <v>17</v>
      </c>
      <c r="R1316" s="39">
        <v>27</v>
      </c>
      <c r="S1316" s="39">
        <v>5</v>
      </c>
      <c r="T1316" s="39">
        <v>8</v>
      </c>
      <c r="U1316" s="39">
        <v>24</v>
      </c>
      <c r="V1316" s="39">
        <v>15</v>
      </c>
      <c r="W1316" s="39">
        <v>19</v>
      </c>
      <c r="X1316" s="39">
        <v>20</v>
      </c>
      <c r="Y1316" s="39">
        <v>14</v>
      </c>
      <c r="Z1316" s="39">
        <v>0</v>
      </c>
    </row>
    <row r="1317" spans="1:26" ht="14.25" customHeight="1">
      <c r="A1317" s="40">
        <v>41791</v>
      </c>
      <c r="B1317" s="39" t="s">
        <v>2357</v>
      </c>
      <c r="C1317" s="39" t="s">
        <v>2409</v>
      </c>
      <c r="D1317" s="39" t="s">
        <v>2410</v>
      </c>
      <c r="E1317" s="39" t="s">
        <v>2421</v>
      </c>
      <c r="F1317" s="39">
        <v>73</v>
      </c>
      <c r="G1317" s="39" t="s">
        <v>257</v>
      </c>
      <c r="H1317" s="39">
        <v>2</v>
      </c>
      <c r="I1317" s="39" t="s">
        <v>257</v>
      </c>
      <c r="J1317" s="39">
        <v>15</v>
      </c>
      <c r="K1317" s="39" t="s">
        <v>257</v>
      </c>
      <c r="L1317" s="39" t="s">
        <v>257</v>
      </c>
      <c r="M1317" s="39" t="s">
        <v>257</v>
      </c>
      <c r="N1317" s="39" t="s">
        <v>257</v>
      </c>
      <c r="O1317" s="39" t="s">
        <v>257</v>
      </c>
      <c r="P1317" s="39">
        <v>14</v>
      </c>
      <c r="Q1317" s="39">
        <v>17</v>
      </c>
      <c r="R1317" s="39">
        <v>4</v>
      </c>
      <c r="S1317" s="39">
        <v>1</v>
      </c>
      <c r="T1317" s="39" t="s">
        <v>257</v>
      </c>
      <c r="U1317" s="39">
        <v>3</v>
      </c>
      <c r="V1317" s="39">
        <v>3</v>
      </c>
      <c r="W1317" s="39">
        <v>2</v>
      </c>
      <c r="X1317" s="39">
        <v>7</v>
      </c>
      <c r="Y1317" s="39">
        <v>5</v>
      </c>
      <c r="Z1317" s="39">
        <v>0</v>
      </c>
    </row>
    <row r="1318" spans="1:26" ht="14.25" customHeight="1">
      <c r="A1318" s="40">
        <v>41791</v>
      </c>
      <c r="B1318" s="39" t="s">
        <v>2357</v>
      </c>
      <c r="C1318" s="39" t="s">
        <v>2409</v>
      </c>
      <c r="D1318" s="39" t="s">
        <v>2410</v>
      </c>
      <c r="E1318" s="39" t="s">
        <v>2422</v>
      </c>
      <c r="F1318" s="39">
        <v>216</v>
      </c>
      <c r="G1318" s="39" t="s">
        <v>257</v>
      </c>
      <c r="H1318" s="39">
        <v>6</v>
      </c>
      <c r="I1318" s="39" t="s">
        <v>257</v>
      </c>
      <c r="J1318" s="39">
        <v>51</v>
      </c>
      <c r="K1318" s="39" t="s">
        <v>257</v>
      </c>
      <c r="L1318" s="39" t="s">
        <v>257</v>
      </c>
      <c r="M1318" s="39" t="s">
        <v>257</v>
      </c>
      <c r="N1318" s="39" t="s">
        <v>257</v>
      </c>
      <c r="O1318" s="39" t="s">
        <v>257</v>
      </c>
      <c r="P1318" s="39">
        <v>52</v>
      </c>
      <c r="Q1318" s="39" t="s">
        <v>257</v>
      </c>
      <c r="R1318" s="39">
        <v>23</v>
      </c>
      <c r="S1318" s="39">
        <v>4</v>
      </c>
      <c r="T1318" s="39">
        <v>8</v>
      </c>
      <c r="U1318" s="39">
        <v>21</v>
      </c>
      <c r="V1318" s="39">
        <v>12</v>
      </c>
      <c r="W1318" s="39">
        <v>17</v>
      </c>
      <c r="X1318" s="39">
        <v>13</v>
      </c>
      <c r="Y1318" s="39">
        <v>9</v>
      </c>
      <c r="Z1318" s="39">
        <v>0</v>
      </c>
    </row>
    <row r="1319" spans="1:26" ht="14.25" customHeight="1">
      <c r="A1319" s="40">
        <v>41791</v>
      </c>
      <c r="B1319" s="39" t="s">
        <v>2357</v>
      </c>
      <c r="C1319" s="39" t="s">
        <v>2409</v>
      </c>
      <c r="D1319" s="39" t="s">
        <v>2411</v>
      </c>
      <c r="E1319" s="39" t="s">
        <v>1550</v>
      </c>
      <c r="F1319" s="39">
        <v>40</v>
      </c>
      <c r="G1319" s="39">
        <v>9</v>
      </c>
      <c r="H1319" s="39">
        <v>3</v>
      </c>
      <c r="I1319" s="39" t="s">
        <v>257</v>
      </c>
      <c r="J1319" s="39">
        <v>14</v>
      </c>
      <c r="K1319" s="39" t="s">
        <v>257</v>
      </c>
      <c r="L1319" s="39" t="s">
        <v>257</v>
      </c>
      <c r="M1319" s="39" t="s">
        <v>257</v>
      </c>
      <c r="N1319" s="39" t="s">
        <v>257</v>
      </c>
      <c r="O1319" s="39" t="s">
        <v>257</v>
      </c>
      <c r="P1319" s="39">
        <v>2</v>
      </c>
      <c r="Q1319" s="39">
        <v>3</v>
      </c>
      <c r="R1319" s="39">
        <v>3</v>
      </c>
      <c r="S1319" s="39">
        <v>1</v>
      </c>
      <c r="T1319" s="39" t="s">
        <v>257</v>
      </c>
      <c r="U1319" s="39">
        <v>1</v>
      </c>
      <c r="V1319" s="39">
        <v>1</v>
      </c>
      <c r="W1319" s="39">
        <v>3</v>
      </c>
      <c r="X1319" s="39" t="s">
        <v>257</v>
      </c>
      <c r="Y1319" s="39" t="s">
        <v>257</v>
      </c>
      <c r="Z1319" s="39">
        <v>0</v>
      </c>
    </row>
    <row r="1320" spans="1:26" ht="14.25" customHeight="1">
      <c r="A1320" s="40">
        <v>41791</v>
      </c>
      <c r="B1320" s="39" t="s">
        <v>2357</v>
      </c>
      <c r="C1320" s="39" t="s">
        <v>2409</v>
      </c>
      <c r="D1320" s="39" t="s">
        <v>2411</v>
      </c>
      <c r="E1320" s="39" t="s">
        <v>2420</v>
      </c>
      <c r="F1320" s="39">
        <v>1123</v>
      </c>
      <c r="G1320" s="39">
        <v>428</v>
      </c>
      <c r="H1320" s="39">
        <v>175</v>
      </c>
      <c r="I1320" s="39" t="s">
        <v>257</v>
      </c>
      <c r="J1320" s="39">
        <v>405</v>
      </c>
      <c r="K1320" s="39" t="s">
        <v>257</v>
      </c>
      <c r="L1320" s="39" t="s">
        <v>257</v>
      </c>
      <c r="M1320" s="39" t="s">
        <v>257</v>
      </c>
      <c r="N1320" s="39" t="s">
        <v>257</v>
      </c>
      <c r="O1320" s="39" t="s">
        <v>257</v>
      </c>
      <c r="P1320" s="39">
        <v>3</v>
      </c>
      <c r="Q1320" s="39">
        <v>27</v>
      </c>
      <c r="R1320" s="39">
        <v>33</v>
      </c>
      <c r="S1320" s="39">
        <v>15</v>
      </c>
      <c r="T1320" s="39" t="s">
        <v>257</v>
      </c>
      <c r="U1320" s="39">
        <v>7</v>
      </c>
      <c r="V1320" s="39">
        <v>7</v>
      </c>
      <c r="W1320" s="39">
        <v>23</v>
      </c>
      <c r="X1320" s="39" t="s">
        <v>257</v>
      </c>
      <c r="Y1320" s="39" t="s">
        <v>257</v>
      </c>
      <c r="Z1320" s="39">
        <v>0</v>
      </c>
    </row>
    <row r="1321" spans="1:26" ht="14.25" customHeight="1">
      <c r="A1321" s="40">
        <v>41791</v>
      </c>
      <c r="B1321" s="39" t="s">
        <v>2357</v>
      </c>
      <c r="C1321" s="39" t="s">
        <v>2409</v>
      </c>
      <c r="D1321" s="39" t="s">
        <v>2411</v>
      </c>
      <c r="E1321" s="39" t="s">
        <v>2421</v>
      </c>
      <c r="F1321" s="39">
        <v>243</v>
      </c>
      <c r="G1321" s="39">
        <v>93</v>
      </c>
      <c r="H1321" s="39">
        <v>28</v>
      </c>
      <c r="I1321" s="39" t="s">
        <v>257</v>
      </c>
      <c r="J1321" s="39">
        <v>89</v>
      </c>
      <c r="K1321" s="39" t="s">
        <v>257</v>
      </c>
      <c r="L1321" s="39" t="s">
        <v>257</v>
      </c>
      <c r="M1321" s="39" t="s">
        <v>257</v>
      </c>
      <c r="N1321" s="39" t="s">
        <v>257</v>
      </c>
      <c r="O1321" s="39" t="s">
        <v>257</v>
      </c>
      <c r="P1321" s="39" t="s">
        <v>257</v>
      </c>
      <c r="Q1321" s="39">
        <v>20</v>
      </c>
      <c r="R1321" s="39">
        <v>3</v>
      </c>
      <c r="S1321" s="39">
        <v>1</v>
      </c>
      <c r="T1321" s="39" t="s">
        <v>257</v>
      </c>
      <c r="U1321" s="39">
        <v>3</v>
      </c>
      <c r="V1321" s="39">
        <v>2</v>
      </c>
      <c r="W1321" s="39">
        <v>4</v>
      </c>
      <c r="X1321" s="39" t="s">
        <v>257</v>
      </c>
      <c r="Y1321" s="39" t="s">
        <v>257</v>
      </c>
      <c r="Z1321" s="39">
        <v>0</v>
      </c>
    </row>
    <row r="1322" spans="1:26" ht="14.25" customHeight="1">
      <c r="A1322" s="40">
        <v>41791</v>
      </c>
      <c r="B1322" s="39" t="s">
        <v>2357</v>
      </c>
      <c r="C1322" s="39" t="s">
        <v>2409</v>
      </c>
      <c r="D1322" s="39" t="s">
        <v>2411</v>
      </c>
      <c r="E1322" s="39" t="s">
        <v>2422</v>
      </c>
      <c r="F1322" s="39">
        <v>880</v>
      </c>
      <c r="G1322" s="39">
        <v>335</v>
      </c>
      <c r="H1322" s="39">
        <v>147</v>
      </c>
      <c r="I1322" s="39" t="s">
        <v>257</v>
      </c>
      <c r="J1322" s="39">
        <v>316</v>
      </c>
      <c r="K1322" s="39" t="s">
        <v>257</v>
      </c>
      <c r="L1322" s="39" t="s">
        <v>257</v>
      </c>
      <c r="M1322" s="39" t="s">
        <v>257</v>
      </c>
      <c r="N1322" s="39" t="s">
        <v>257</v>
      </c>
      <c r="O1322" s="39" t="s">
        <v>257</v>
      </c>
      <c r="P1322" s="39">
        <v>3</v>
      </c>
      <c r="Q1322" s="39">
        <v>7</v>
      </c>
      <c r="R1322" s="39">
        <v>30</v>
      </c>
      <c r="S1322" s="39">
        <v>14</v>
      </c>
      <c r="T1322" s="39" t="s">
        <v>257</v>
      </c>
      <c r="U1322" s="39">
        <v>4</v>
      </c>
      <c r="V1322" s="39">
        <v>5</v>
      </c>
      <c r="W1322" s="39">
        <v>19</v>
      </c>
      <c r="X1322" s="39" t="s">
        <v>257</v>
      </c>
      <c r="Y1322" s="39" t="s">
        <v>257</v>
      </c>
      <c r="Z1322" s="39">
        <v>0</v>
      </c>
    </row>
    <row r="1323" spans="1:26" ht="14.25" customHeight="1">
      <c r="A1323" s="40">
        <v>41791</v>
      </c>
      <c r="B1323" s="39" t="s">
        <v>2357</v>
      </c>
      <c r="C1323" s="39" t="s">
        <v>1523</v>
      </c>
      <c r="D1323" s="39" t="s">
        <v>2403</v>
      </c>
      <c r="E1323" s="39" t="s">
        <v>1550</v>
      </c>
      <c r="F1323" s="39">
        <v>5</v>
      </c>
      <c r="G1323" s="39" t="s">
        <v>257</v>
      </c>
      <c r="H1323" s="39" t="s">
        <v>257</v>
      </c>
      <c r="I1323" s="39" t="s">
        <v>257</v>
      </c>
      <c r="J1323" s="39">
        <v>1</v>
      </c>
      <c r="K1323" s="39" t="s">
        <v>257</v>
      </c>
      <c r="L1323" s="39" t="s">
        <v>257</v>
      </c>
      <c r="M1323" s="39" t="s">
        <v>257</v>
      </c>
      <c r="N1323" s="39" t="s">
        <v>257</v>
      </c>
      <c r="O1323" s="39" t="s">
        <v>257</v>
      </c>
      <c r="P1323" s="39" t="s">
        <v>257</v>
      </c>
      <c r="Q1323" s="39" t="s">
        <v>257</v>
      </c>
      <c r="R1323" s="39" t="s">
        <v>257</v>
      </c>
      <c r="S1323" s="39" t="s">
        <v>257</v>
      </c>
      <c r="T1323" s="39">
        <v>1</v>
      </c>
      <c r="U1323" s="39">
        <v>2</v>
      </c>
      <c r="V1323" s="39" t="s">
        <v>257</v>
      </c>
      <c r="W1323" s="39">
        <v>1</v>
      </c>
      <c r="X1323" s="39" t="s">
        <v>257</v>
      </c>
      <c r="Y1323" s="39" t="s">
        <v>257</v>
      </c>
      <c r="Z1323" s="39">
        <v>0</v>
      </c>
    </row>
    <row r="1324" spans="1:26" ht="14.25" customHeight="1">
      <c r="A1324" s="40">
        <v>41791</v>
      </c>
      <c r="B1324" s="39" t="s">
        <v>2357</v>
      </c>
      <c r="C1324" s="39" t="s">
        <v>1523</v>
      </c>
      <c r="D1324" s="39" t="s">
        <v>2403</v>
      </c>
      <c r="E1324" s="39" t="s">
        <v>2420</v>
      </c>
      <c r="F1324" s="39">
        <v>33</v>
      </c>
      <c r="G1324" s="39" t="s">
        <v>257</v>
      </c>
      <c r="H1324" s="39" t="s">
        <v>257</v>
      </c>
      <c r="I1324" s="39" t="s">
        <v>257</v>
      </c>
      <c r="J1324" s="39">
        <v>7</v>
      </c>
      <c r="K1324" s="39" t="s">
        <v>257</v>
      </c>
      <c r="L1324" s="39" t="s">
        <v>257</v>
      </c>
      <c r="M1324" s="39" t="s">
        <v>257</v>
      </c>
      <c r="N1324" s="39" t="s">
        <v>257</v>
      </c>
      <c r="O1324" s="39" t="s">
        <v>257</v>
      </c>
      <c r="P1324" s="39" t="s">
        <v>257</v>
      </c>
      <c r="Q1324" s="39" t="s">
        <v>257</v>
      </c>
      <c r="R1324" s="39" t="s">
        <v>257</v>
      </c>
      <c r="S1324" s="39" t="s">
        <v>257</v>
      </c>
      <c r="T1324" s="39">
        <v>6</v>
      </c>
      <c r="U1324" s="39">
        <v>14</v>
      </c>
      <c r="V1324" s="39" t="s">
        <v>257</v>
      </c>
      <c r="W1324" s="39">
        <v>6</v>
      </c>
      <c r="X1324" s="39" t="s">
        <v>257</v>
      </c>
      <c r="Y1324" s="39" t="s">
        <v>257</v>
      </c>
      <c r="Z1324" s="39">
        <v>0</v>
      </c>
    </row>
    <row r="1325" spans="1:26" ht="14.25" customHeight="1">
      <c r="A1325" s="40">
        <v>41791</v>
      </c>
      <c r="B1325" s="39" t="s">
        <v>2357</v>
      </c>
      <c r="C1325" s="39" t="s">
        <v>1523</v>
      </c>
      <c r="D1325" s="39" t="s">
        <v>2403</v>
      </c>
      <c r="E1325" s="39" t="s">
        <v>2421</v>
      </c>
      <c r="F1325" s="39" t="s">
        <v>257</v>
      </c>
      <c r="G1325" s="39" t="s">
        <v>257</v>
      </c>
      <c r="H1325" s="39" t="s">
        <v>257</v>
      </c>
      <c r="I1325" s="39" t="s">
        <v>257</v>
      </c>
      <c r="J1325" s="39" t="s">
        <v>257</v>
      </c>
      <c r="K1325" s="39" t="s">
        <v>257</v>
      </c>
      <c r="L1325" s="39" t="s">
        <v>257</v>
      </c>
      <c r="M1325" s="39" t="s">
        <v>257</v>
      </c>
      <c r="N1325" s="39" t="s">
        <v>257</v>
      </c>
      <c r="O1325" s="39" t="s">
        <v>257</v>
      </c>
      <c r="P1325" s="39" t="s">
        <v>257</v>
      </c>
      <c r="Q1325" s="39" t="s">
        <v>257</v>
      </c>
      <c r="R1325" s="39" t="s">
        <v>257</v>
      </c>
      <c r="S1325" s="39" t="s">
        <v>257</v>
      </c>
      <c r="T1325" s="39" t="s">
        <v>257</v>
      </c>
      <c r="U1325" s="39" t="s">
        <v>257</v>
      </c>
      <c r="V1325" s="39" t="s">
        <v>257</v>
      </c>
      <c r="W1325" s="39" t="s">
        <v>257</v>
      </c>
      <c r="X1325" s="39" t="s">
        <v>257</v>
      </c>
      <c r="Y1325" s="39" t="s">
        <v>257</v>
      </c>
      <c r="Z1325" s="39">
        <v>0</v>
      </c>
    </row>
    <row r="1326" spans="1:26" ht="14.25" customHeight="1">
      <c r="A1326" s="40">
        <v>41791</v>
      </c>
      <c r="B1326" s="39" t="s">
        <v>2357</v>
      </c>
      <c r="C1326" s="39" t="s">
        <v>1523</v>
      </c>
      <c r="D1326" s="39" t="s">
        <v>2403</v>
      </c>
      <c r="E1326" s="39" t="s">
        <v>2422</v>
      </c>
      <c r="F1326" s="39">
        <v>33</v>
      </c>
      <c r="G1326" s="39" t="s">
        <v>257</v>
      </c>
      <c r="H1326" s="39" t="s">
        <v>257</v>
      </c>
      <c r="I1326" s="39" t="s">
        <v>257</v>
      </c>
      <c r="J1326" s="39">
        <v>7</v>
      </c>
      <c r="K1326" s="39" t="s">
        <v>257</v>
      </c>
      <c r="L1326" s="39" t="s">
        <v>257</v>
      </c>
      <c r="M1326" s="39" t="s">
        <v>257</v>
      </c>
      <c r="N1326" s="39" t="s">
        <v>257</v>
      </c>
      <c r="O1326" s="39" t="s">
        <v>257</v>
      </c>
      <c r="P1326" s="39" t="s">
        <v>257</v>
      </c>
      <c r="Q1326" s="39" t="s">
        <v>257</v>
      </c>
      <c r="R1326" s="39" t="s">
        <v>257</v>
      </c>
      <c r="S1326" s="39" t="s">
        <v>257</v>
      </c>
      <c r="T1326" s="39">
        <v>6</v>
      </c>
      <c r="U1326" s="39">
        <v>14</v>
      </c>
      <c r="V1326" s="39" t="s">
        <v>257</v>
      </c>
      <c r="W1326" s="39">
        <v>6</v>
      </c>
      <c r="X1326" s="39" t="s">
        <v>257</v>
      </c>
      <c r="Y1326" s="39" t="s">
        <v>257</v>
      </c>
      <c r="Z1326" s="39">
        <v>0</v>
      </c>
    </row>
    <row r="1327" spans="1:26">
      <c r="A1327" s="40">
        <v>41791</v>
      </c>
      <c r="B1327" s="39" t="s">
        <v>2359</v>
      </c>
      <c r="C1327" s="39" t="s">
        <v>2407</v>
      </c>
      <c r="D1327" s="39" t="s">
        <v>2403</v>
      </c>
      <c r="E1327" s="39" t="s">
        <v>1550</v>
      </c>
      <c r="F1327" s="39">
        <v>5</v>
      </c>
      <c r="G1327" s="39" t="s">
        <v>257</v>
      </c>
      <c r="H1327" s="39" t="s">
        <v>257</v>
      </c>
      <c r="I1327" s="39" t="s">
        <v>257</v>
      </c>
      <c r="J1327" s="39">
        <v>2</v>
      </c>
      <c r="K1327" s="39" t="s">
        <v>257</v>
      </c>
      <c r="L1327" s="39" t="s">
        <v>257</v>
      </c>
      <c r="M1327" s="39" t="s">
        <v>257</v>
      </c>
      <c r="N1327" s="39" t="s">
        <v>257</v>
      </c>
      <c r="O1327" s="39" t="s">
        <v>257</v>
      </c>
      <c r="P1327" s="39" t="s">
        <v>257</v>
      </c>
      <c r="Q1327" s="39" t="s">
        <v>257</v>
      </c>
      <c r="R1327" s="39">
        <v>3</v>
      </c>
      <c r="S1327" s="39" t="s">
        <v>257</v>
      </c>
      <c r="T1327" s="39" t="s">
        <v>257</v>
      </c>
      <c r="U1327" s="39" t="s">
        <v>257</v>
      </c>
      <c r="V1327" s="39" t="s">
        <v>257</v>
      </c>
      <c r="W1327" s="39" t="s">
        <v>257</v>
      </c>
      <c r="X1327" s="39" t="s">
        <v>257</v>
      </c>
      <c r="Y1327" s="39" t="s">
        <v>257</v>
      </c>
      <c r="Z1327" s="39">
        <v>0</v>
      </c>
    </row>
    <row r="1328" spans="1:26">
      <c r="A1328" s="40">
        <v>41791</v>
      </c>
      <c r="B1328" s="39" t="s">
        <v>2359</v>
      </c>
      <c r="C1328" s="39" t="s">
        <v>2407</v>
      </c>
      <c r="D1328" s="39" t="s">
        <v>2403</v>
      </c>
      <c r="E1328" s="39" t="s">
        <v>2420</v>
      </c>
      <c r="F1328" s="39">
        <v>159</v>
      </c>
      <c r="G1328" s="39" t="s">
        <v>257</v>
      </c>
      <c r="H1328" s="39" t="s">
        <v>257</v>
      </c>
      <c r="I1328" s="39" t="s">
        <v>257</v>
      </c>
      <c r="J1328" s="39">
        <v>41</v>
      </c>
      <c r="K1328" s="39" t="s">
        <v>257</v>
      </c>
      <c r="L1328" s="39" t="s">
        <v>257</v>
      </c>
      <c r="M1328" s="39" t="s">
        <v>257</v>
      </c>
      <c r="N1328" s="39" t="s">
        <v>257</v>
      </c>
      <c r="O1328" s="39" t="s">
        <v>257</v>
      </c>
      <c r="P1328" s="39" t="s">
        <v>257</v>
      </c>
      <c r="Q1328" s="39" t="s">
        <v>257</v>
      </c>
      <c r="R1328" s="39">
        <v>118</v>
      </c>
      <c r="S1328" s="39" t="s">
        <v>257</v>
      </c>
      <c r="T1328" s="39" t="s">
        <v>257</v>
      </c>
      <c r="U1328" s="39" t="s">
        <v>257</v>
      </c>
      <c r="V1328" s="39" t="s">
        <v>257</v>
      </c>
      <c r="W1328" s="39" t="s">
        <v>257</v>
      </c>
      <c r="X1328" s="39" t="s">
        <v>257</v>
      </c>
      <c r="Y1328" s="39" t="s">
        <v>257</v>
      </c>
      <c r="Z1328" s="39">
        <v>0</v>
      </c>
    </row>
    <row r="1329" spans="1:26">
      <c r="A1329" s="40">
        <v>41791</v>
      </c>
      <c r="B1329" s="39" t="s">
        <v>2359</v>
      </c>
      <c r="C1329" s="39" t="s">
        <v>2407</v>
      </c>
      <c r="D1329" s="39" t="s">
        <v>2403</v>
      </c>
      <c r="E1329" s="39" t="s">
        <v>2421</v>
      </c>
      <c r="F1329" s="39">
        <v>93</v>
      </c>
      <c r="G1329" s="39" t="s">
        <v>257</v>
      </c>
      <c r="H1329" s="39" t="s">
        <v>257</v>
      </c>
      <c r="I1329" s="39" t="s">
        <v>257</v>
      </c>
      <c r="J1329" s="39">
        <v>19</v>
      </c>
      <c r="K1329" s="39" t="s">
        <v>257</v>
      </c>
      <c r="L1329" s="39" t="s">
        <v>257</v>
      </c>
      <c r="M1329" s="39" t="s">
        <v>257</v>
      </c>
      <c r="N1329" s="39" t="s">
        <v>257</v>
      </c>
      <c r="O1329" s="39" t="s">
        <v>257</v>
      </c>
      <c r="P1329" s="39" t="s">
        <v>257</v>
      </c>
      <c r="Q1329" s="39" t="s">
        <v>257</v>
      </c>
      <c r="R1329" s="39">
        <v>74</v>
      </c>
      <c r="S1329" s="39" t="s">
        <v>257</v>
      </c>
      <c r="T1329" s="39" t="s">
        <v>257</v>
      </c>
      <c r="U1329" s="39" t="s">
        <v>257</v>
      </c>
      <c r="V1329" s="39" t="s">
        <v>257</v>
      </c>
      <c r="W1329" s="39" t="s">
        <v>257</v>
      </c>
      <c r="X1329" s="39" t="s">
        <v>257</v>
      </c>
      <c r="Y1329" s="39" t="s">
        <v>257</v>
      </c>
      <c r="Z1329" s="39">
        <v>0</v>
      </c>
    </row>
    <row r="1330" spans="1:26">
      <c r="A1330" s="40">
        <v>41791</v>
      </c>
      <c r="B1330" s="39" t="s">
        <v>2359</v>
      </c>
      <c r="C1330" s="39" t="s">
        <v>2407</v>
      </c>
      <c r="D1330" s="39" t="s">
        <v>2403</v>
      </c>
      <c r="E1330" s="39" t="s">
        <v>2422</v>
      </c>
      <c r="F1330" s="39">
        <v>66</v>
      </c>
      <c r="G1330" s="39" t="s">
        <v>257</v>
      </c>
      <c r="H1330" s="39" t="s">
        <v>257</v>
      </c>
      <c r="I1330" s="39" t="s">
        <v>257</v>
      </c>
      <c r="J1330" s="39">
        <v>22</v>
      </c>
      <c r="K1330" s="39" t="s">
        <v>257</v>
      </c>
      <c r="L1330" s="39" t="s">
        <v>257</v>
      </c>
      <c r="M1330" s="39" t="s">
        <v>257</v>
      </c>
      <c r="N1330" s="39" t="s">
        <v>257</v>
      </c>
      <c r="O1330" s="39" t="s">
        <v>257</v>
      </c>
      <c r="P1330" s="39" t="s">
        <v>257</v>
      </c>
      <c r="Q1330" s="39" t="s">
        <v>257</v>
      </c>
      <c r="R1330" s="39">
        <v>44</v>
      </c>
      <c r="S1330" s="39" t="s">
        <v>257</v>
      </c>
      <c r="T1330" s="39" t="s">
        <v>257</v>
      </c>
      <c r="U1330" s="39" t="s">
        <v>257</v>
      </c>
      <c r="V1330" s="39" t="s">
        <v>257</v>
      </c>
      <c r="W1330" s="39" t="s">
        <v>257</v>
      </c>
      <c r="X1330" s="39" t="s">
        <v>257</v>
      </c>
      <c r="Y1330" s="39" t="s">
        <v>257</v>
      </c>
      <c r="Z1330" s="39">
        <v>0</v>
      </c>
    </row>
    <row r="1331" spans="1:26" ht="14.25" customHeight="1">
      <c r="A1331" s="40">
        <v>41791</v>
      </c>
      <c r="B1331" s="39" t="s">
        <v>2359</v>
      </c>
      <c r="C1331" s="39" t="s">
        <v>2408</v>
      </c>
      <c r="D1331" s="39" t="s">
        <v>2403</v>
      </c>
      <c r="E1331" s="39" t="s">
        <v>1550</v>
      </c>
      <c r="F1331" s="39" t="s">
        <v>257</v>
      </c>
      <c r="G1331" s="39" t="s">
        <v>257</v>
      </c>
      <c r="H1331" s="39" t="s">
        <v>257</v>
      </c>
      <c r="I1331" s="39" t="s">
        <v>257</v>
      </c>
      <c r="J1331" s="39" t="s">
        <v>257</v>
      </c>
      <c r="K1331" s="39" t="s">
        <v>257</v>
      </c>
      <c r="L1331" s="39" t="s">
        <v>257</v>
      </c>
      <c r="M1331" s="39" t="s">
        <v>257</v>
      </c>
      <c r="N1331" s="39" t="s">
        <v>257</v>
      </c>
      <c r="O1331" s="39" t="s">
        <v>257</v>
      </c>
      <c r="P1331" s="39" t="s">
        <v>257</v>
      </c>
      <c r="Q1331" s="39" t="s">
        <v>257</v>
      </c>
      <c r="R1331" s="39" t="s">
        <v>257</v>
      </c>
      <c r="S1331" s="39" t="s">
        <v>257</v>
      </c>
      <c r="T1331" s="39" t="s">
        <v>257</v>
      </c>
      <c r="U1331" s="39" t="s">
        <v>257</v>
      </c>
      <c r="V1331" s="39" t="s">
        <v>257</v>
      </c>
      <c r="W1331" s="39" t="s">
        <v>257</v>
      </c>
      <c r="X1331" s="39" t="s">
        <v>257</v>
      </c>
      <c r="Y1331" s="39" t="s">
        <v>257</v>
      </c>
      <c r="Z1331" s="39">
        <v>0</v>
      </c>
    </row>
    <row r="1332" spans="1:26" ht="14.25" customHeight="1">
      <c r="A1332" s="40">
        <v>41791</v>
      </c>
      <c r="B1332" s="39" t="s">
        <v>2359</v>
      </c>
      <c r="C1332" s="39" t="s">
        <v>2408</v>
      </c>
      <c r="D1332" s="39" t="s">
        <v>2403</v>
      </c>
      <c r="E1332" s="39" t="s">
        <v>2420</v>
      </c>
      <c r="F1332" s="39" t="s">
        <v>257</v>
      </c>
      <c r="G1332" s="39" t="s">
        <v>257</v>
      </c>
      <c r="H1332" s="39" t="s">
        <v>257</v>
      </c>
      <c r="I1332" s="39" t="s">
        <v>257</v>
      </c>
      <c r="J1332" s="39" t="s">
        <v>257</v>
      </c>
      <c r="K1332" s="39" t="s">
        <v>257</v>
      </c>
      <c r="L1332" s="39" t="s">
        <v>257</v>
      </c>
      <c r="M1332" s="39" t="s">
        <v>257</v>
      </c>
      <c r="N1332" s="39" t="s">
        <v>257</v>
      </c>
      <c r="O1332" s="39" t="s">
        <v>257</v>
      </c>
      <c r="P1332" s="39" t="s">
        <v>257</v>
      </c>
      <c r="Q1332" s="39" t="s">
        <v>257</v>
      </c>
      <c r="R1332" s="39" t="s">
        <v>257</v>
      </c>
      <c r="S1332" s="39" t="s">
        <v>257</v>
      </c>
      <c r="T1332" s="39" t="s">
        <v>257</v>
      </c>
      <c r="U1332" s="39" t="s">
        <v>257</v>
      </c>
      <c r="V1332" s="39" t="s">
        <v>257</v>
      </c>
      <c r="W1332" s="39" t="s">
        <v>257</v>
      </c>
      <c r="X1332" s="39" t="s">
        <v>257</v>
      </c>
      <c r="Y1332" s="39" t="s">
        <v>257</v>
      </c>
      <c r="Z1332" s="39">
        <v>0</v>
      </c>
    </row>
    <row r="1333" spans="1:26" ht="14.25" customHeight="1">
      <c r="A1333" s="40">
        <v>41791</v>
      </c>
      <c r="B1333" s="39" t="s">
        <v>2359</v>
      </c>
      <c r="C1333" s="39" t="s">
        <v>2408</v>
      </c>
      <c r="D1333" s="39" t="s">
        <v>2403</v>
      </c>
      <c r="E1333" s="39" t="s">
        <v>2421</v>
      </c>
      <c r="F1333" s="39" t="s">
        <v>257</v>
      </c>
      <c r="G1333" s="39" t="s">
        <v>257</v>
      </c>
      <c r="H1333" s="39" t="s">
        <v>257</v>
      </c>
      <c r="I1333" s="39" t="s">
        <v>257</v>
      </c>
      <c r="J1333" s="39" t="s">
        <v>257</v>
      </c>
      <c r="K1333" s="39" t="s">
        <v>257</v>
      </c>
      <c r="L1333" s="39" t="s">
        <v>257</v>
      </c>
      <c r="M1333" s="39" t="s">
        <v>257</v>
      </c>
      <c r="N1333" s="39" t="s">
        <v>257</v>
      </c>
      <c r="O1333" s="39" t="s">
        <v>257</v>
      </c>
      <c r="P1333" s="39" t="s">
        <v>257</v>
      </c>
      <c r="Q1333" s="39" t="s">
        <v>257</v>
      </c>
      <c r="R1333" s="39" t="s">
        <v>257</v>
      </c>
      <c r="S1333" s="39" t="s">
        <v>257</v>
      </c>
      <c r="T1333" s="39" t="s">
        <v>257</v>
      </c>
      <c r="U1333" s="39" t="s">
        <v>257</v>
      </c>
      <c r="V1333" s="39" t="s">
        <v>257</v>
      </c>
      <c r="W1333" s="39" t="s">
        <v>257</v>
      </c>
      <c r="X1333" s="39" t="s">
        <v>257</v>
      </c>
      <c r="Y1333" s="39" t="s">
        <v>257</v>
      </c>
      <c r="Z1333" s="39">
        <v>0</v>
      </c>
    </row>
    <row r="1334" spans="1:26" ht="14.25" customHeight="1">
      <c r="A1334" s="40">
        <v>41791</v>
      </c>
      <c r="B1334" s="39" t="s">
        <v>2359</v>
      </c>
      <c r="C1334" s="39" t="s">
        <v>2408</v>
      </c>
      <c r="D1334" s="39" t="s">
        <v>2403</v>
      </c>
      <c r="E1334" s="39" t="s">
        <v>2422</v>
      </c>
      <c r="F1334" s="39" t="s">
        <v>257</v>
      </c>
      <c r="G1334" s="39" t="s">
        <v>257</v>
      </c>
      <c r="H1334" s="39" t="s">
        <v>257</v>
      </c>
      <c r="I1334" s="39" t="s">
        <v>257</v>
      </c>
      <c r="J1334" s="39" t="s">
        <v>257</v>
      </c>
      <c r="K1334" s="39" t="s">
        <v>257</v>
      </c>
      <c r="L1334" s="39" t="s">
        <v>257</v>
      </c>
      <c r="M1334" s="39" t="s">
        <v>257</v>
      </c>
      <c r="N1334" s="39" t="s">
        <v>257</v>
      </c>
      <c r="O1334" s="39" t="s">
        <v>257</v>
      </c>
      <c r="P1334" s="39" t="s">
        <v>257</v>
      </c>
      <c r="Q1334" s="39" t="s">
        <v>257</v>
      </c>
      <c r="R1334" s="39" t="s">
        <v>257</v>
      </c>
      <c r="S1334" s="39" t="s">
        <v>257</v>
      </c>
      <c r="T1334" s="39" t="s">
        <v>257</v>
      </c>
      <c r="U1334" s="39" t="s">
        <v>257</v>
      </c>
      <c r="V1334" s="39" t="s">
        <v>257</v>
      </c>
      <c r="W1334" s="39" t="s">
        <v>257</v>
      </c>
      <c r="X1334" s="39" t="s">
        <v>257</v>
      </c>
      <c r="Y1334" s="39" t="s">
        <v>257</v>
      </c>
      <c r="Z1334" s="39">
        <v>0</v>
      </c>
    </row>
    <row r="1335" spans="1:26" ht="14.25" customHeight="1">
      <c r="A1335" s="40">
        <v>41791</v>
      </c>
      <c r="B1335" s="39" t="s">
        <v>2359</v>
      </c>
      <c r="C1335" s="39" t="s">
        <v>2409</v>
      </c>
      <c r="D1335" s="39" t="s">
        <v>2403</v>
      </c>
      <c r="E1335" s="39" t="s">
        <v>1550</v>
      </c>
      <c r="F1335" s="39">
        <v>5</v>
      </c>
      <c r="G1335" s="39" t="s">
        <v>257</v>
      </c>
      <c r="H1335" s="39" t="s">
        <v>257</v>
      </c>
      <c r="I1335" s="39" t="s">
        <v>257</v>
      </c>
      <c r="J1335" s="39">
        <v>2</v>
      </c>
      <c r="K1335" s="39" t="s">
        <v>257</v>
      </c>
      <c r="L1335" s="39" t="s">
        <v>257</v>
      </c>
      <c r="M1335" s="39" t="s">
        <v>257</v>
      </c>
      <c r="N1335" s="39" t="s">
        <v>257</v>
      </c>
      <c r="O1335" s="39" t="s">
        <v>257</v>
      </c>
      <c r="P1335" s="39" t="s">
        <v>257</v>
      </c>
      <c r="Q1335" s="39" t="s">
        <v>257</v>
      </c>
      <c r="R1335" s="39">
        <v>3</v>
      </c>
      <c r="S1335" s="39" t="s">
        <v>257</v>
      </c>
      <c r="T1335" s="39" t="s">
        <v>257</v>
      </c>
      <c r="U1335" s="39" t="s">
        <v>257</v>
      </c>
      <c r="V1335" s="39" t="s">
        <v>257</v>
      </c>
      <c r="W1335" s="39" t="s">
        <v>257</v>
      </c>
      <c r="X1335" s="39" t="s">
        <v>257</v>
      </c>
      <c r="Y1335" s="39" t="s">
        <v>257</v>
      </c>
      <c r="Z1335" s="39">
        <v>0</v>
      </c>
    </row>
    <row r="1336" spans="1:26" ht="14.25" customHeight="1">
      <c r="A1336" s="40">
        <v>41791</v>
      </c>
      <c r="B1336" s="39" t="s">
        <v>2359</v>
      </c>
      <c r="C1336" s="39" t="s">
        <v>2409</v>
      </c>
      <c r="D1336" s="39" t="s">
        <v>2403</v>
      </c>
      <c r="E1336" s="39" t="s">
        <v>2420</v>
      </c>
      <c r="F1336" s="39">
        <v>159</v>
      </c>
      <c r="G1336" s="39" t="s">
        <v>257</v>
      </c>
      <c r="H1336" s="39" t="s">
        <v>257</v>
      </c>
      <c r="I1336" s="39" t="s">
        <v>257</v>
      </c>
      <c r="J1336" s="39">
        <v>41</v>
      </c>
      <c r="K1336" s="39" t="s">
        <v>257</v>
      </c>
      <c r="L1336" s="39" t="s">
        <v>257</v>
      </c>
      <c r="M1336" s="39" t="s">
        <v>257</v>
      </c>
      <c r="N1336" s="39" t="s">
        <v>257</v>
      </c>
      <c r="O1336" s="39" t="s">
        <v>257</v>
      </c>
      <c r="P1336" s="39" t="s">
        <v>257</v>
      </c>
      <c r="Q1336" s="39" t="s">
        <v>257</v>
      </c>
      <c r="R1336" s="39">
        <v>118</v>
      </c>
      <c r="S1336" s="39" t="s">
        <v>257</v>
      </c>
      <c r="T1336" s="39" t="s">
        <v>257</v>
      </c>
      <c r="U1336" s="39" t="s">
        <v>257</v>
      </c>
      <c r="V1336" s="39" t="s">
        <v>257</v>
      </c>
      <c r="W1336" s="39" t="s">
        <v>257</v>
      </c>
      <c r="X1336" s="39" t="s">
        <v>257</v>
      </c>
      <c r="Y1336" s="39" t="s">
        <v>257</v>
      </c>
      <c r="Z1336" s="39">
        <v>0</v>
      </c>
    </row>
    <row r="1337" spans="1:26" ht="14.25" customHeight="1">
      <c r="A1337" s="40">
        <v>41791</v>
      </c>
      <c r="B1337" s="39" t="s">
        <v>2359</v>
      </c>
      <c r="C1337" s="39" t="s">
        <v>2409</v>
      </c>
      <c r="D1337" s="39" t="s">
        <v>2403</v>
      </c>
      <c r="E1337" s="39" t="s">
        <v>2421</v>
      </c>
      <c r="F1337" s="39">
        <v>93</v>
      </c>
      <c r="G1337" s="39" t="s">
        <v>257</v>
      </c>
      <c r="H1337" s="39" t="s">
        <v>257</v>
      </c>
      <c r="I1337" s="39" t="s">
        <v>257</v>
      </c>
      <c r="J1337" s="39">
        <v>19</v>
      </c>
      <c r="K1337" s="39" t="s">
        <v>257</v>
      </c>
      <c r="L1337" s="39" t="s">
        <v>257</v>
      </c>
      <c r="M1337" s="39" t="s">
        <v>257</v>
      </c>
      <c r="N1337" s="39" t="s">
        <v>257</v>
      </c>
      <c r="O1337" s="39" t="s">
        <v>257</v>
      </c>
      <c r="P1337" s="39" t="s">
        <v>257</v>
      </c>
      <c r="Q1337" s="39" t="s">
        <v>257</v>
      </c>
      <c r="R1337" s="39">
        <v>74</v>
      </c>
      <c r="S1337" s="39" t="s">
        <v>257</v>
      </c>
      <c r="T1337" s="39" t="s">
        <v>257</v>
      </c>
      <c r="U1337" s="39" t="s">
        <v>257</v>
      </c>
      <c r="V1337" s="39" t="s">
        <v>257</v>
      </c>
      <c r="W1337" s="39" t="s">
        <v>257</v>
      </c>
      <c r="X1337" s="39" t="s">
        <v>257</v>
      </c>
      <c r="Y1337" s="39" t="s">
        <v>257</v>
      </c>
      <c r="Z1337" s="39">
        <v>0</v>
      </c>
    </row>
    <row r="1338" spans="1:26" ht="14.25" customHeight="1">
      <c r="A1338" s="40">
        <v>41791</v>
      </c>
      <c r="B1338" s="39" t="s">
        <v>2359</v>
      </c>
      <c r="C1338" s="39" t="s">
        <v>2409</v>
      </c>
      <c r="D1338" s="39" t="s">
        <v>2403</v>
      </c>
      <c r="E1338" s="39" t="s">
        <v>2422</v>
      </c>
      <c r="F1338" s="39">
        <v>66</v>
      </c>
      <c r="G1338" s="39" t="s">
        <v>257</v>
      </c>
      <c r="H1338" s="39" t="s">
        <v>257</v>
      </c>
      <c r="I1338" s="39" t="s">
        <v>257</v>
      </c>
      <c r="J1338" s="39">
        <v>22</v>
      </c>
      <c r="K1338" s="39" t="s">
        <v>257</v>
      </c>
      <c r="L1338" s="39" t="s">
        <v>257</v>
      </c>
      <c r="M1338" s="39" t="s">
        <v>257</v>
      </c>
      <c r="N1338" s="39" t="s">
        <v>257</v>
      </c>
      <c r="O1338" s="39" t="s">
        <v>257</v>
      </c>
      <c r="P1338" s="39" t="s">
        <v>257</v>
      </c>
      <c r="Q1338" s="39" t="s">
        <v>257</v>
      </c>
      <c r="R1338" s="39">
        <v>44</v>
      </c>
      <c r="S1338" s="39" t="s">
        <v>257</v>
      </c>
      <c r="T1338" s="39" t="s">
        <v>257</v>
      </c>
      <c r="U1338" s="39" t="s">
        <v>257</v>
      </c>
      <c r="V1338" s="39" t="s">
        <v>257</v>
      </c>
      <c r="W1338" s="39" t="s">
        <v>257</v>
      </c>
      <c r="X1338" s="39" t="s">
        <v>257</v>
      </c>
      <c r="Y1338" s="39" t="s">
        <v>257</v>
      </c>
      <c r="Z1338" s="39">
        <v>0</v>
      </c>
    </row>
    <row r="1339" spans="1:26" ht="14.25" customHeight="1">
      <c r="A1339" s="40">
        <v>41791</v>
      </c>
      <c r="B1339" s="39" t="s">
        <v>2359</v>
      </c>
      <c r="C1339" s="39" t="s">
        <v>2409</v>
      </c>
      <c r="D1339" s="39" t="s">
        <v>2410</v>
      </c>
      <c r="E1339" s="39" t="s">
        <v>1550</v>
      </c>
      <c r="F1339" s="39">
        <v>3</v>
      </c>
      <c r="G1339" s="39" t="s">
        <v>257</v>
      </c>
      <c r="H1339" s="39" t="s">
        <v>257</v>
      </c>
      <c r="I1339" s="39" t="s">
        <v>257</v>
      </c>
      <c r="J1339" s="39" t="s">
        <v>257</v>
      </c>
      <c r="K1339" s="39" t="s">
        <v>257</v>
      </c>
      <c r="L1339" s="39" t="s">
        <v>257</v>
      </c>
      <c r="M1339" s="39" t="s">
        <v>257</v>
      </c>
      <c r="N1339" s="39" t="s">
        <v>257</v>
      </c>
      <c r="O1339" s="39" t="s">
        <v>257</v>
      </c>
      <c r="P1339" s="39" t="s">
        <v>257</v>
      </c>
      <c r="Q1339" s="39" t="s">
        <v>257</v>
      </c>
      <c r="R1339" s="39">
        <v>3</v>
      </c>
      <c r="S1339" s="39" t="s">
        <v>257</v>
      </c>
      <c r="T1339" s="39" t="s">
        <v>257</v>
      </c>
      <c r="U1339" s="39" t="s">
        <v>257</v>
      </c>
      <c r="V1339" s="39" t="s">
        <v>257</v>
      </c>
      <c r="W1339" s="39" t="s">
        <v>257</v>
      </c>
      <c r="X1339" s="39" t="s">
        <v>257</v>
      </c>
      <c r="Y1339" s="39" t="s">
        <v>257</v>
      </c>
      <c r="Z1339" s="39">
        <v>0</v>
      </c>
    </row>
    <row r="1340" spans="1:26" ht="14.25" customHeight="1">
      <c r="A1340" s="40">
        <v>41791</v>
      </c>
      <c r="B1340" s="39" t="s">
        <v>2359</v>
      </c>
      <c r="C1340" s="39" t="s">
        <v>2409</v>
      </c>
      <c r="D1340" s="39" t="s">
        <v>2410</v>
      </c>
      <c r="E1340" s="39" t="s">
        <v>2420</v>
      </c>
      <c r="F1340" s="39">
        <v>118</v>
      </c>
      <c r="G1340" s="39" t="s">
        <v>257</v>
      </c>
      <c r="H1340" s="39" t="s">
        <v>257</v>
      </c>
      <c r="I1340" s="39" t="s">
        <v>257</v>
      </c>
      <c r="J1340" s="39" t="s">
        <v>257</v>
      </c>
      <c r="K1340" s="39" t="s">
        <v>257</v>
      </c>
      <c r="L1340" s="39" t="s">
        <v>257</v>
      </c>
      <c r="M1340" s="39" t="s">
        <v>257</v>
      </c>
      <c r="N1340" s="39" t="s">
        <v>257</v>
      </c>
      <c r="O1340" s="39" t="s">
        <v>257</v>
      </c>
      <c r="P1340" s="39" t="s">
        <v>257</v>
      </c>
      <c r="Q1340" s="39" t="s">
        <v>257</v>
      </c>
      <c r="R1340" s="39">
        <v>118</v>
      </c>
      <c r="S1340" s="39" t="s">
        <v>257</v>
      </c>
      <c r="T1340" s="39" t="s">
        <v>257</v>
      </c>
      <c r="U1340" s="39" t="s">
        <v>257</v>
      </c>
      <c r="V1340" s="39" t="s">
        <v>257</v>
      </c>
      <c r="W1340" s="39" t="s">
        <v>257</v>
      </c>
      <c r="X1340" s="39" t="s">
        <v>257</v>
      </c>
      <c r="Y1340" s="39" t="s">
        <v>257</v>
      </c>
      <c r="Z1340" s="39">
        <v>0</v>
      </c>
    </row>
    <row r="1341" spans="1:26" ht="14.25" customHeight="1">
      <c r="A1341" s="40">
        <v>41791</v>
      </c>
      <c r="B1341" s="39" t="s">
        <v>2359</v>
      </c>
      <c r="C1341" s="39" t="s">
        <v>2409</v>
      </c>
      <c r="D1341" s="39" t="s">
        <v>2410</v>
      </c>
      <c r="E1341" s="39" t="s">
        <v>2421</v>
      </c>
      <c r="F1341" s="39">
        <v>74</v>
      </c>
      <c r="G1341" s="39" t="s">
        <v>257</v>
      </c>
      <c r="H1341" s="39" t="s">
        <v>257</v>
      </c>
      <c r="I1341" s="39" t="s">
        <v>257</v>
      </c>
      <c r="J1341" s="39" t="s">
        <v>257</v>
      </c>
      <c r="K1341" s="39" t="s">
        <v>257</v>
      </c>
      <c r="L1341" s="39" t="s">
        <v>257</v>
      </c>
      <c r="M1341" s="39" t="s">
        <v>257</v>
      </c>
      <c r="N1341" s="39" t="s">
        <v>257</v>
      </c>
      <c r="O1341" s="39" t="s">
        <v>257</v>
      </c>
      <c r="P1341" s="39" t="s">
        <v>257</v>
      </c>
      <c r="Q1341" s="39" t="s">
        <v>257</v>
      </c>
      <c r="R1341" s="39">
        <v>74</v>
      </c>
      <c r="S1341" s="39" t="s">
        <v>257</v>
      </c>
      <c r="T1341" s="39" t="s">
        <v>257</v>
      </c>
      <c r="U1341" s="39" t="s">
        <v>257</v>
      </c>
      <c r="V1341" s="39" t="s">
        <v>257</v>
      </c>
      <c r="W1341" s="39" t="s">
        <v>257</v>
      </c>
      <c r="X1341" s="39" t="s">
        <v>257</v>
      </c>
      <c r="Y1341" s="39" t="s">
        <v>257</v>
      </c>
      <c r="Z1341" s="39">
        <v>0</v>
      </c>
    </row>
    <row r="1342" spans="1:26" ht="14.25" customHeight="1">
      <c r="A1342" s="40">
        <v>41791</v>
      </c>
      <c r="B1342" s="39" t="s">
        <v>2359</v>
      </c>
      <c r="C1342" s="39" t="s">
        <v>2409</v>
      </c>
      <c r="D1342" s="39" t="s">
        <v>2410</v>
      </c>
      <c r="E1342" s="39" t="s">
        <v>2422</v>
      </c>
      <c r="F1342" s="39">
        <v>44</v>
      </c>
      <c r="G1342" s="39" t="s">
        <v>257</v>
      </c>
      <c r="H1342" s="39" t="s">
        <v>257</v>
      </c>
      <c r="I1342" s="39" t="s">
        <v>257</v>
      </c>
      <c r="J1342" s="39" t="s">
        <v>257</v>
      </c>
      <c r="K1342" s="39" t="s">
        <v>257</v>
      </c>
      <c r="L1342" s="39" t="s">
        <v>257</v>
      </c>
      <c r="M1342" s="39" t="s">
        <v>257</v>
      </c>
      <c r="N1342" s="39" t="s">
        <v>257</v>
      </c>
      <c r="O1342" s="39" t="s">
        <v>257</v>
      </c>
      <c r="P1342" s="39" t="s">
        <v>257</v>
      </c>
      <c r="Q1342" s="39" t="s">
        <v>257</v>
      </c>
      <c r="R1342" s="39">
        <v>44</v>
      </c>
      <c r="S1342" s="39" t="s">
        <v>257</v>
      </c>
      <c r="T1342" s="39" t="s">
        <v>257</v>
      </c>
      <c r="U1342" s="39" t="s">
        <v>257</v>
      </c>
      <c r="V1342" s="39" t="s">
        <v>257</v>
      </c>
      <c r="W1342" s="39" t="s">
        <v>257</v>
      </c>
      <c r="X1342" s="39" t="s">
        <v>257</v>
      </c>
      <c r="Y1342" s="39" t="s">
        <v>257</v>
      </c>
      <c r="Z1342" s="39">
        <v>0</v>
      </c>
    </row>
    <row r="1343" spans="1:26" ht="14.25" customHeight="1">
      <c r="A1343" s="40">
        <v>41791</v>
      </c>
      <c r="B1343" s="39" t="s">
        <v>2359</v>
      </c>
      <c r="C1343" s="39" t="s">
        <v>2409</v>
      </c>
      <c r="D1343" s="39" t="s">
        <v>2411</v>
      </c>
      <c r="E1343" s="39" t="s">
        <v>1550</v>
      </c>
      <c r="F1343" s="39">
        <v>2</v>
      </c>
      <c r="G1343" s="39" t="s">
        <v>257</v>
      </c>
      <c r="H1343" s="39" t="s">
        <v>257</v>
      </c>
      <c r="I1343" s="39" t="s">
        <v>257</v>
      </c>
      <c r="J1343" s="39">
        <v>2</v>
      </c>
      <c r="K1343" s="39" t="s">
        <v>257</v>
      </c>
      <c r="L1343" s="39" t="s">
        <v>257</v>
      </c>
      <c r="M1343" s="39" t="s">
        <v>257</v>
      </c>
      <c r="N1343" s="39" t="s">
        <v>257</v>
      </c>
      <c r="O1343" s="39" t="s">
        <v>257</v>
      </c>
      <c r="P1343" s="39" t="s">
        <v>257</v>
      </c>
      <c r="Q1343" s="39" t="s">
        <v>257</v>
      </c>
      <c r="R1343" s="39" t="s">
        <v>257</v>
      </c>
      <c r="S1343" s="39" t="s">
        <v>257</v>
      </c>
      <c r="T1343" s="39" t="s">
        <v>257</v>
      </c>
      <c r="U1343" s="39" t="s">
        <v>257</v>
      </c>
      <c r="V1343" s="39" t="s">
        <v>257</v>
      </c>
      <c r="W1343" s="39" t="s">
        <v>257</v>
      </c>
      <c r="X1343" s="39" t="s">
        <v>257</v>
      </c>
      <c r="Y1343" s="39" t="s">
        <v>257</v>
      </c>
      <c r="Z1343" s="39">
        <v>0</v>
      </c>
    </row>
    <row r="1344" spans="1:26" ht="14.25" customHeight="1">
      <c r="A1344" s="40">
        <v>41791</v>
      </c>
      <c r="B1344" s="39" t="s">
        <v>2359</v>
      </c>
      <c r="C1344" s="39" t="s">
        <v>2409</v>
      </c>
      <c r="D1344" s="39" t="s">
        <v>2411</v>
      </c>
      <c r="E1344" s="39" t="s">
        <v>2420</v>
      </c>
      <c r="F1344" s="39">
        <v>41</v>
      </c>
      <c r="G1344" s="39" t="s">
        <v>257</v>
      </c>
      <c r="H1344" s="39" t="s">
        <v>257</v>
      </c>
      <c r="I1344" s="39" t="s">
        <v>257</v>
      </c>
      <c r="J1344" s="39">
        <v>41</v>
      </c>
      <c r="K1344" s="39" t="s">
        <v>257</v>
      </c>
      <c r="L1344" s="39" t="s">
        <v>257</v>
      </c>
      <c r="M1344" s="39" t="s">
        <v>257</v>
      </c>
      <c r="N1344" s="39" t="s">
        <v>257</v>
      </c>
      <c r="O1344" s="39" t="s">
        <v>257</v>
      </c>
      <c r="P1344" s="39" t="s">
        <v>257</v>
      </c>
      <c r="Q1344" s="39" t="s">
        <v>257</v>
      </c>
      <c r="R1344" s="39" t="s">
        <v>257</v>
      </c>
      <c r="S1344" s="39" t="s">
        <v>257</v>
      </c>
      <c r="T1344" s="39" t="s">
        <v>257</v>
      </c>
      <c r="U1344" s="39" t="s">
        <v>257</v>
      </c>
      <c r="V1344" s="39" t="s">
        <v>257</v>
      </c>
      <c r="W1344" s="39" t="s">
        <v>257</v>
      </c>
      <c r="X1344" s="39" t="s">
        <v>257</v>
      </c>
      <c r="Y1344" s="39" t="s">
        <v>257</v>
      </c>
      <c r="Z1344" s="39">
        <v>0</v>
      </c>
    </row>
    <row r="1345" spans="1:26" ht="14.25" customHeight="1">
      <c r="A1345" s="40">
        <v>41791</v>
      </c>
      <c r="B1345" s="39" t="s">
        <v>2359</v>
      </c>
      <c r="C1345" s="39" t="s">
        <v>2409</v>
      </c>
      <c r="D1345" s="39" t="s">
        <v>2411</v>
      </c>
      <c r="E1345" s="39" t="s">
        <v>2421</v>
      </c>
      <c r="F1345" s="39">
        <v>19</v>
      </c>
      <c r="G1345" s="39" t="s">
        <v>257</v>
      </c>
      <c r="H1345" s="39" t="s">
        <v>257</v>
      </c>
      <c r="I1345" s="39" t="s">
        <v>257</v>
      </c>
      <c r="J1345" s="39">
        <v>19</v>
      </c>
      <c r="K1345" s="39" t="s">
        <v>257</v>
      </c>
      <c r="L1345" s="39" t="s">
        <v>257</v>
      </c>
      <c r="M1345" s="39" t="s">
        <v>257</v>
      </c>
      <c r="N1345" s="39" t="s">
        <v>257</v>
      </c>
      <c r="O1345" s="39" t="s">
        <v>257</v>
      </c>
      <c r="P1345" s="39" t="s">
        <v>257</v>
      </c>
      <c r="Q1345" s="39" t="s">
        <v>257</v>
      </c>
      <c r="R1345" s="39" t="s">
        <v>257</v>
      </c>
      <c r="S1345" s="39" t="s">
        <v>257</v>
      </c>
      <c r="T1345" s="39" t="s">
        <v>257</v>
      </c>
      <c r="U1345" s="39" t="s">
        <v>257</v>
      </c>
      <c r="V1345" s="39" t="s">
        <v>257</v>
      </c>
      <c r="W1345" s="39" t="s">
        <v>257</v>
      </c>
      <c r="X1345" s="39" t="s">
        <v>257</v>
      </c>
      <c r="Y1345" s="39" t="s">
        <v>257</v>
      </c>
      <c r="Z1345" s="39">
        <v>0</v>
      </c>
    </row>
    <row r="1346" spans="1:26" ht="14.25" customHeight="1">
      <c r="A1346" s="40">
        <v>41791</v>
      </c>
      <c r="B1346" s="39" t="s">
        <v>2359</v>
      </c>
      <c r="C1346" s="39" t="s">
        <v>2409</v>
      </c>
      <c r="D1346" s="39" t="s">
        <v>2411</v>
      </c>
      <c r="E1346" s="39" t="s">
        <v>2422</v>
      </c>
      <c r="F1346" s="39">
        <v>22</v>
      </c>
      <c r="G1346" s="39" t="s">
        <v>257</v>
      </c>
      <c r="H1346" s="39" t="s">
        <v>257</v>
      </c>
      <c r="I1346" s="39" t="s">
        <v>257</v>
      </c>
      <c r="J1346" s="39">
        <v>22</v>
      </c>
      <c r="K1346" s="39" t="s">
        <v>257</v>
      </c>
      <c r="L1346" s="39" t="s">
        <v>257</v>
      </c>
      <c r="M1346" s="39" t="s">
        <v>257</v>
      </c>
      <c r="N1346" s="39" t="s">
        <v>257</v>
      </c>
      <c r="O1346" s="39" t="s">
        <v>257</v>
      </c>
      <c r="P1346" s="39" t="s">
        <v>257</v>
      </c>
      <c r="Q1346" s="39" t="s">
        <v>257</v>
      </c>
      <c r="R1346" s="39" t="s">
        <v>257</v>
      </c>
      <c r="S1346" s="39" t="s">
        <v>257</v>
      </c>
      <c r="T1346" s="39" t="s">
        <v>257</v>
      </c>
      <c r="U1346" s="39" t="s">
        <v>257</v>
      </c>
      <c r="V1346" s="39" t="s">
        <v>257</v>
      </c>
      <c r="W1346" s="39" t="s">
        <v>257</v>
      </c>
      <c r="X1346" s="39" t="s">
        <v>257</v>
      </c>
      <c r="Y1346" s="39" t="s">
        <v>257</v>
      </c>
      <c r="Z1346" s="39">
        <v>0</v>
      </c>
    </row>
    <row r="1347" spans="1:26" ht="14.25" customHeight="1">
      <c r="A1347" s="40">
        <v>41791</v>
      </c>
      <c r="B1347" s="39" t="s">
        <v>2359</v>
      </c>
      <c r="C1347" s="39" t="s">
        <v>1523</v>
      </c>
      <c r="D1347" s="39" t="s">
        <v>2403</v>
      </c>
      <c r="E1347" s="39" t="s">
        <v>1550</v>
      </c>
      <c r="F1347" s="39" t="s">
        <v>257</v>
      </c>
      <c r="G1347" s="39" t="s">
        <v>257</v>
      </c>
      <c r="H1347" s="39" t="s">
        <v>257</v>
      </c>
      <c r="I1347" s="39" t="s">
        <v>257</v>
      </c>
      <c r="J1347" s="39" t="s">
        <v>257</v>
      </c>
      <c r="K1347" s="39" t="s">
        <v>257</v>
      </c>
      <c r="L1347" s="39" t="s">
        <v>257</v>
      </c>
      <c r="M1347" s="39" t="s">
        <v>257</v>
      </c>
      <c r="N1347" s="39" t="s">
        <v>257</v>
      </c>
      <c r="O1347" s="39" t="s">
        <v>257</v>
      </c>
      <c r="P1347" s="39" t="s">
        <v>257</v>
      </c>
      <c r="Q1347" s="39" t="s">
        <v>257</v>
      </c>
      <c r="R1347" s="39" t="s">
        <v>257</v>
      </c>
      <c r="S1347" s="39" t="s">
        <v>257</v>
      </c>
      <c r="T1347" s="39" t="s">
        <v>257</v>
      </c>
      <c r="U1347" s="39" t="s">
        <v>257</v>
      </c>
      <c r="V1347" s="39" t="s">
        <v>257</v>
      </c>
      <c r="W1347" s="39" t="s">
        <v>257</v>
      </c>
      <c r="X1347" s="39" t="s">
        <v>257</v>
      </c>
      <c r="Y1347" s="39" t="s">
        <v>257</v>
      </c>
      <c r="Z1347" s="39">
        <v>0</v>
      </c>
    </row>
    <row r="1348" spans="1:26" ht="14.25" customHeight="1">
      <c r="A1348" s="40">
        <v>41791</v>
      </c>
      <c r="B1348" s="39" t="s">
        <v>2359</v>
      </c>
      <c r="C1348" s="39" t="s">
        <v>1523</v>
      </c>
      <c r="D1348" s="39" t="s">
        <v>2403</v>
      </c>
      <c r="E1348" s="39" t="s">
        <v>2420</v>
      </c>
      <c r="F1348" s="39" t="s">
        <v>257</v>
      </c>
      <c r="G1348" s="39" t="s">
        <v>257</v>
      </c>
      <c r="H1348" s="39" t="s">
        <v>257</v>
      </c>
      <c r="I1348" s="39" t="s">
        <v>257</v>
      </c>
      <c r="J1348" s="39" t="s">
        <v>257</v>
      </c>
      <c r="K1348" s="39" t="s">
        <v>257</v>
      </c>
      <c r="L1348" s="39" t="s">
        <v>257</v>
      </c>
      <c r="M1348" s="39" t="s">
        <v>257</v>
      </c>
      <c r="N1348" s="39" t="s">
        <v>257</v>
      </c>
      <c r="O1348" s="39" t="s">
        <v>257</v>
      </c>
      <c r="P1348" s="39" t="s">
        <v>257</v>
      </c>
      <c r="Q1348" s="39" t="s">
        <v>257</v>
      </c>
      <c r="R1348" s="39" t="s">
        <v>257</v>
      </c>
      <c r="S1348" s="39" t="s">
        <v>257</v>
      </c>
      <c r="T1348" s="39" t="s">
        <v>257</v>
      </c>
      <c r="U1348" s="39" t="s">
        <v>257</v>
      </c>
      <c r="V1348" s="39" t="s">
        <v>257</v>
      </c>
      <c r="W1348" s="39" t="s">
        <v>257</v>
      </c>
      <c r="X1348" s="39" t="s">
        <v>257</v>
      </c>
      <c r="Y1348" s="39" t="s">
        <v>257</v>
      </c>
      <c r="Z1348" s="39">
        <v>0</v>
      </c>
    </row>
    <row r="1349" spans="1:26" ht="14.25" customHeight="1">
      <c r="A1349" s="40">
        <v>41791</v>
      </c>
      <c r="B1349" s="39" t="s">
        <v>2359</v>
      </c>
      <c r="C1349" s="39" t="s">
        <v>1523</v>
      </c>
      <c r="D1349" s="39" t="s">
        <v>2403</v>
      </c>
      <c r="E1349" s="39" t="s">
        <v>2421</v>
      </c>
      <c r="F1349" s="39" t="s">
        <v>257</v>
      </c>
      <c r="G1349" s="39" t="s">
        <v>257</v>
      </c>
      <c r="H1349" s="39" t="s">
        <v>257</v>
      </c>
      <c r="I1349" s="39" t="s">
        <v>257</v>
      </c>
      <c r="J1349" s="39" t="s">
        <v>257</v>
      </c>
      <c r="K1349" s="39" t="s">
        <v>257</v>
      </c>
      <c r="L1349" s="39" t="s">
        <v>257</v>
      </c>
      <c r="M1349" s="39" t="s">
        <v>257</v>
      </c>
      <c r="N1349" s="39" t="s">
        <v>257</v>
      </c>
      <c r="O1349" s="39" t="s">
        <v>257</v>
      </c>
      <c r="P1349" s="39" t="s">
        <v>257</v>
      </c>
      <c r="Q1349" s="39" t="s">
        <v>257</v>
      </c>
      <c r="R1349" s="39" t="s">
        <v>257</v>
      </c>
      <c r="S1349" s="39" t="s">
        <v>257</v>
      </c>
      <c r="T1349" s="39" t="s">
        <v>257</v>
      </c>
      <c r="U1349" s="39" t="s">
        <v>257</v>
      </c>
      <c r="V1349" s="39" t="s">
        <v>257</v>
      </c>
      <c r="W1349" s="39" t="s">
        <v>257</v>
      </c>
      <c r="X1349" s="39" t="s">
        <v>257</v>
      </c>
      <c r="Y1349" s="39" t="s">
        <v>257</v>
      </c>
      <c r="Z1349" s="39">
        <v>0</v>
      </c>
    </row>
    <row r="1350" spans="1:26" ht="14.25" customHeight="1">
      <c r="A1350" s="40">
        <v>41791</v>
      </c>
      <c r="B1350" s="39" t="s">
        <v>2359</v>
      </c>
      <c r="C1350" s="39" t="s">
        <v>1523</v>
      </c>
      <c r="D1350" s="39" t="s">
        <v>2403</v>
      </c>
      <c r="E1350" s="39" t="s">
        <v>2422</v>
      </c>
      <c r="F1350" s="39" t="s">
        <v>257</v>
      </c>
      <c r="G1350" s="39" t="s">
        <v>257</v>
      </c>
      <c r="H1350" s="39" t="s">
        <v>257</v>
      </c>
      <c r="I1350" s="39" t="s">
        <v>257</v>
      </c>
      <c r="J1350" s="39" t="s">
        <v>257</v>
      </c>
      <c r="K1350" s="39" t="s">
        <v>257</v>
      </c>
      <c r="L1350" s="39" t="s">
        <v>257</v>
      </c>
      <c r="M1350" s="39" t="s">
        <v>257</v>
      </c>
      <c r="N1350" s="39" t="s">
        <v>257</v>
      </c>
      <c r="O1350" s="39" t="s">
        <v>257</v>
      </c>
      <c r="P1350" s="39" t="s">
        <v>257</v>
      </c>
      <c r="Q1350" s="39" t="s">
        <v>257</v>
      </c>
      <c r="R1350" s="39" t="s">
        <v>257</v>
      </c>
      <c r="S1350" s="39" t="s">
        <v>257</v>
      </c>
      <c r="T1350" s="39" t="s">
        <v>257</v>
      </c>
      <c r="U1350" s="39" t="s">
        <v>257</v>
      </c>
      <c r="V1350" s="39" t="s">
        <v>257</v>
      </c>
      <c r="W1350" s="39" t="s">
        <v>257</v>
      </c>
      <c r="X1350" s="39" t="s">
        <v>257</v>
      </c>
      <c r="Y1350" s="39" t="s">
        <v>257</v>
      </c>
      <c r="Z1350" s="39">
        <v>0</v>
      </c>
    </row>
    <row r="1351" spans="1:26">
      <c r="A1351" s="40">
        <v>41791</v>
      </c>
      <c r="B1351" s="39" t="s">
        <v>2361</v>
      </c>
      <c r="C1351" s="39" t="s">
        <v>2407</v>
      </c>
      <c r="D1351" s="39" t="s">
        <v>2403</v>
      </c>
      <c r="E1351" s="39" t="s">
        <v>1550</v>
      </c>
      <c r="F1351" s="39">
        <v>118</v>
      </c>
      <c r="G1351" s="39">
        <v>49</v>
      </c>
      <c r="H1351" s="39">
        <v>15</v>
      </c>
      <c r="I1351" s="39" t="s">
        <v>257</v>
      </c>
      <c r="J1351" s="39">
        <v>23</v>
      </c>
      <c r="K1351" s="39" t="s">
        <v>257</v>
      </c>
      <c r="L1351" s="39" t="s">
        <v>257</v>
      </c>
      <c r="M1351" s="39" t="s">
        <v>257</v>
      </c>
      <c r="N1351" s="39" t="s">
        <v>257</v>
      </c>
      <c r="O1351" s="39" t="s">
        <v>257</v>
      </c>
      <c r="P1351" s="39">
        <v>5</v>
      </c>
      <c r="Q1351" s="39">
        <v>5</v>
      </c>
      <c r="R1351" s="39">
        <v>4</v>
      </c>
      <c r="S1351" s="39">
        <v>6</v>
      </c>
      <c r="T1351" s="39">
        <v>2</v>
      </c>
      <c r="U1351" s="39">
        <v>3</v>
      </c>
      <c r="V1351" s="39" t="s">
        <v>257</v>
      </c>
      <c r="W1351" s="39">
        <v>1</v>
      </c>
      <c r="X1351" s="39">
        <v>2</v>
      </c>
      <c r="Y1351" s="39">
        <v>3</v>
      </c>
      <c r="Z1351" s="39">
        <v>0</v>
      </c>
    </row>
    <row r="1352" spans="1:26">
      <c r="A1352" s="40">
        <v>41791</v>
      </c>
      <c r="B1352" s="39" t="s">
        <v>2361</v>
      </c>
      <c r="C1352" s="39" t="s">
        <v>2407</v>
      </c>
      <c r="D1352" s="39" t="s">
        <v>2403</v>
      </c>
      <c r="E1352" s="39" t="s">
        <v>2420</v>
      </c>
      <c r="F1352" s="39">
        <v>1161</v>
      </c>
      <c r="G1352" s="39">
        <v>724</v>
      </c>
      <c r="H1352" s="39">
        <v>92</v>
      </c>
      <c r="I1352" s="39" t="s">
        <v>257</v>
      </c>
      <c r="J1352" s="39">
        <v>111</v>
      </c>
      <c r="K1352" s="39" t="s">
        <v>257</v>
      </c>
      <c r="L1352" s="39" t="s">
        <v>257</v>
      </c>
      <c r="M1352" s="39" t="s">
        <v>257</v>
      </c>
      <c r="N1352" s="39" t="s">
        <v>257</v>
      </c>
      <c r="O1352" s="39" t="s">
        <v>257</v>
      </c>
      <c r="P1352" s="39">
        <v>45</v>
      </c>
      <c r="Q1352" s="39">
        <v>43</v>
      </c>
      <c r="R1352" s="39">
        <v>39</v>
      </c>
      <c r="S1352" s="39">
        <v>39</v>
      </c>
      <c r="T1352" s="39">
        <v>3</v>
      </c>
      <c r="U1352" s="39">
        <v>5</v>
      </c>
      <c r="V1352" s="39" t="s">
        <v>257</v>
      </c>
      <c r="W1352" s="39">
        <v>9</v>
      </c>
      <c r="X1352" s="39">
        <v>38</v>
      </c>
      <c r="Y1352" s="39">
        <v>13</v>
      </c>
      <c r="Z1352" s="39">
        <v>0</v>
      </c>
    </row>
    <row r="1353" spans="1:26">
      <c r="A1353" s="40">
        <v>41791</v>
      </c>
      <c r="B1353" s="39" t="s">
        <v>2361</v>
      </c>
      <c r="C1353" s="39" t="s">
        <v>2407</v>
      </c>
      <c r="D1353" s="39" t="s">
        <v>2403</v>
      </c>
      <c r="E1353" s="39" t="s">
        <v>2421</v>
      </c>
      <c r="F1353" s="39">
        <v>884</v>
      </c>
      <c r="G1353" s="39">
        <v>545</v>
      </c>
      <c r="H1353" s="39">
        <v>76</v>
      </c>
      <c r="I1353" s="39" t="s">
        <v>257</v>
      </c>
      <c r="J1353" s="39">
        <v>68</v>
      </c>
      <c r="K1353" s="39" t="s">
        <v>257</v>
      </c>
      <c r="L1353" s="39" t="s">
        <v>257</v>
      </c>
      <c r="M1353" s="39" t="s">
        <v>257</v>
      </c>
      <c r="N1353" s="39" t="s">
        <v>257</v>
      </c>
      <c r="O1353" s="39" t="s">
        <v>257</v>
      </c>
      <c r="P1353" s="39">
        <v>38</v>
      </c>
      <c r="Q1353" s="39">
        <v>35</v>
      </c>
      <c r="R1353" s="39">
        <v>35</v>
      </c>
      <c r="S1353" s="39">
        <v>34</v>
      </c>
      <c r="T1353" s="39">
        <v>1</v>
      </c>
      <c r="U1353" s="39">
        <v>3</v>
      </c>
      <c r="V1353" s="39" t="s">
        <v>257</v>
      </c>
      <c r="W1353" s="39">
        <v>9</v>
      </c>
      <c r="X1353" s="39">
        <v>34</v>
      </c>
      <c r="Y1353" s="39">
        <v>6</v>
      </c>
      <c r="Z1353" s="39">
        <v>0</v>
      </c>
    </row>
    <row r="1354" spans="1:26">
      <c r="A1354" s="40">
        <v>41791</v>
      </c>
      <c r="B1354" s="39" t="s">
        <v>2361</v>
      </c>
      <c r="C1354" s="39" t="s">
        <v>2407</v>
      </c>
      <c r="D1354" s="39" t="s">
        <v>2403</v>
      </c>
      <c r="E1354" s="39" t="s">
        <v>2422</v>
      </c>
      <c r="F1354" s="39">
        <v>277</v>
      </c>
      <c r="G1354" s="39">
        <v>179</v>
      </c>
      <c r="H1354" s="39">
        <v>16</v>
      </c>
      <c r="I1354" s="39" t="s">
        <v>257</v>
      </c>
      <c r="J1354" s="39">
        <v>43</v>
      </c>
      <c r="K1354" s="39" t="s">
        <v>257</v>
      </c>
      <c r="L1354" s="39" t="s">
        <v>257</v>
      </c>
      <c r="M1354" s="39" t="s">
        <v>257</v>
      </c>
      <c r="N1354" s="39" t="s">
        <v>257</v>
      </c>
      <c r="O1354" s="39" t="s">
        <v>257</v>
      </c>
      <c r="P1354" s="39">
        <v>7</v>
      </c>
      <c r="Q1354" s="39">
        <v>8</v>
      </c>
      <c r="R1354" s="39">
        <v>4</v>
      </c>
      <c r="S1354" s="39">
        <v>5</v>
      </c>
      <c r="T1354" s="39">
        <v>2</v>
      </c>
      <c r="U1354" s="39">
        <v>2</v>
      </c>
      <c r="V1354" s="39" t="s">
        <v>257</v>
      </c>
      <c r="W1354" s="39" t="s">
        <v>257</v>
      </c>
      <c r="X1354" s="39">
        <v>4</v>
      </c>
      <c r="Y1354" s="39">
        <v>7</v>
      </c>
      <c r="Z1354" s="39">
        <v>0</v>
      </c>
    </row>
    <row r="1355" spans="1:26" ht="14.25" customHeight="1">
      <c r="A1355" s="40">
        <v>41791</v>
      </c>
      <c r="B1355" s="39" t="s">
        <v>2361</v>
      </c>
      <c r="C1355" s="39" t="s">
        <v>2408</v>
      </c>
      <c r="D1355" s="39" t="s">
        <v>2403</v>
      </c>
      <c r="E1355" s="39" t="s">
        <v>1550</v>
      </c>
      <c r="F1355" s="39">
        <v>22</v>
      </c>
      <c r="G1355" s="39">
        <v>6</v>
      </c>
      <c r="H1355" s="39">
        <v>3</v>
      </c>
      <c r="I1355" s="39" t="s">
        <v>257</v>
      </c>
      <c r="J1355" s="39">
        <v>5</v>
      </c>
      <c r="K1355" s="39" t="s">
        <v>257</v>
      </c>
      <c r="L1355" s="39" t="s">
        <v>257</v>
      </c>
      <c r="M1355" s="39" t="s">
        <v>257</v>
      </c>
      <c r="N1355" s="39" t="s">
        <v>257</v>
      </c>
      <c r="O1355" s="39" t="s">
        <v>257</v>
      </c>
      <c r="P1355" s="39">
        <v>4</v>
      </c>
      <c r="Q1355" s="39" t="s">
        <v>257</v>
      </c>
      <c r="R1355" s="39" t="s">
        <v>257</v>
      </c>
      <c r="S1355" s="39">
        <v>2</v>
      </c>
      <c r="T1355" s="39">
        <v>1</v>
      </c>
      <c r="U1355" s="39">
        <v>1</v>
      </c>
      <c r="V1355" s="39" t="s">
        <v>257</v>
      </c>
      <c r="W1355" s="39" t="s">
        <v>257</v>
      </c>
      <c r="X1355" s="39" t="s">
        <v>257</v>
      </c>
      <c r="Y1355" s="39" t="s">
        <v>257</v>
      </c>
      <c r="Z1355" s="39">
        <v>0</v>
      </c>
    </row>
    <row r="1356" spans="1:26" ht="14.25" customHeight="1">
      <c r="A1356" s="40">
        <v>41791</v>
      </c>
      <c r="B1356" s="39" t="s">
        <v>2361</v>
      </c>
      <c r="C1356" s="39" t="s">
        <v>2408</v>
      </c>
      <c r="D1356" s="39" t="s">
        <v>2403</v>
      </c>
      <c r="E1356" s="39" t="s">
        <v>2420</v>
      </c>
      <c r="F1356" s="39">
        <v>52</v>
      </c>
      <c r="G1356" s="39">
        <v>17</v>
      </c>
      <c r="H1356" s="39">
        <v>7</v>
      </c>
      <c r="I1356" s="39" t="s">
        <v>257</v>
      </c>
      <c r="J1356" s="39">
        <v>9</v>
      </c>
      <c r="K1356" s="39" t="s">
        <v>257</v>
      </c>
      <c r="L1356" s="39" t="s">
        <v>257</v>
      </c>
      <c r="M1356" s="39" t="s">
        <v>257</v>
      </c>
      <c r="N1356" s="39" t="s">
        <v>257</v>
      </c>
      <c r="O1356" s="39" t="s">
        <v>257</v>
      </c>
      <c r="P1356" s="39">
        <v>11</v>
      </c>
      <c r="Q1356" s="39" t="s">
        <v>257</v>
      </c>
      <c r="R1356" s="39" t="s">
        <v>257</v>
      </c>
      <c r="S1356" s="39">
        <v>4</v>
      </c>
      <c r="T1356" s="39">
        <v>2</v>
      </c>
      <c r="U1356" s="39">
        <v>2</v>
      </c>
      <c r="V1356" s="39" t="s">
        <v>257</v>
      </c>
      <c r="W1356" s="39" t="s">
        <v>257</v>
      </c>
      <c r="X1356" s="39" t="s">
        <v>257</v>
      </c>
      <c r="Y1356" s="39" t="s">
        <v>257</v>
      </c>
      <c r="Z1356" s="39">
        <v>0</v>
      </c>
    </row>
    <row r="1357" spans="1:26" ht="14.25" customHeight="1">
      <c r="A1357" s="40">
        <v>41791</v>
      </c>
      <c r="B1357" s="39" t="s">
        <v>2361</v>
      </c>
      <c r="C1357" s="39" t="s">
        <v>2408</v>
      </c>
      <c r="D1357" s="39" t="s">
        <v>2403</v>
      </c>
      <c r="E1357" s="39" t="s">
        <v>2421</v>
      </c>
      <c r="F1357" s="39">
        <v>41</v>
      </c>
      <c r="G1357" s="39">
        <v>14</v>
      </c>
      <c r="H1357" s="39">
        <v>4</v>
      </c>
      <c r="I1357" s="39" t="s">
        <v>257</v>
      </c>
      <c r="J1357" s="39">
        <v>8</v>
      </c>
      <c r="K1357" s="39" t="s">
        <v>257</v>
      </c>
      <c r="L1357" s="39" t="s">
        <v>257</v>
      </c>
      <c r="M1357" s="39" t="s">
        <v>257</v>
      </c>
      <c r="N1357" s="39" t="s">
        <v>257</v>
      </c>
      <c r="O1357" s="39" t="s">
        <v>257</v>
      </c>
      <c r="P1357" s="39">
        <v>9</v>
      </c>
      <c r="Q1357" s="39" t="s">
        <v>257</v>
      </c>
      <c r="R1357" s="39" t="s">
        <v>257</v>
      </c>
      <c r="S1357" s="39">
        <v>4</v>
      </c>
      <c r="T1357" s="39">
        <v>1</v>
      </c>
      <c r="U1357" s="39">
        <v>1</v>
      </c>
      <c r="V1357" s="39" t="s">
        <v>257</v>
      </c>
      <c r="W1357" s="39" t="s">
        <v>257</v>
      </c>
      <c r="X1357" s="39" t="s">
        <v>257</v>
      </c>
      <c r="Y1357" s="39" t="s">
        <v>257</v>
      </c>
      <c r="Z1357" s="39">
        <v>0</v>
      </c>
    </row>
    <row r="1358" spans="1:26" ht="14.25" customHeight="1">
      <c r="A1358" s="40">
        <v>41791</v>
      </c>
      <c r="B1358" s="39" t="s">
        <v>2361</v>
      </c>
      <c r="C1358" s="39" t="s">
        <v>2408</v>
      </c>
      <c r="D1358" s="39" t="s">
        <v>2403</v>
      </c>
      <c r="E1358" s="39" t="s">
        <v>2422</v>
      </c>
      <c r="F1358" s="39">
        <v>11</v>
      </c>
      <c r="G1358" s="39">
        <v>3</v>
      </c>
      <c r="H1358" s="39">
        <v>3</v>
      </c>
      <c r="I1358" s="39" t="s">
        <v>257</v>
      </c>
      <c r="J1358" s="39">
        <v>1</v>
      </c>
      <c r="K1358" s="39" t="s">
        <v>257</v>
      </c>
      <c r="L1358" s="39" t="s">
        <v>257</v>
      </c>
      <c r="M1358" s="39" t="s">
        <v>257</v>
      </c>
      <c r="N1358" s="39" t="s">
        <v>257</v>
      </c>
      <c r="O1358" s="39" t="s">
        <v>257</v>
      </c>
      <c r="P1358" s="39">
        <v>2</v>
      </c>
      <c r="Q1358" s="39" t="s">
        <v>257</v>
      </c>
      <c r="R1358" s="39" t="s">
        <v>257</v>
      </c>
      <c r="S1358" s="39" t="s">
        <v>257</v>
      </c>
      <c r="T1358" s="39">
        <v>1</v>
      </c>
      <c r="U1358" s="39">
        <v>1</v>
      </c>
      <c r="V1358" s="39" t="s">
        <v>257</v>
      </c>
      <c r="W1358" s="39" t="s">
        <v>257</v>
      </c>
      <c r="X1358" s="39" t="s">
        <v>257</v>
      </c>
      <c r="Y1358" s="39" t="s">
        <v>257</v>
      </c>
      <c r="Z1358" s="39">
        <v>0</v>
      </c>
    </row>
    <row r="1359" spans="1:26" ht="14.25" customHeight="1">
      <c r="A1359" s="40">
        <v>41791</v>
      </c>
      <c r="B1359" s="39" t="s">
        <v>2361</v>
      </c>
      <c r="C1359" s="39" t="s">
        <v>2409</v>
      </c>
      <c r="D1359" s="39" t="s">
        <v>2403</v>
      </c>
      <c r="E1359" s="39" t="s">
        <v>1550</v>
      </c>
      <c r="F1359" s="39">
        <v>91</v>
      </c>
      <c r="G1359" s="39">
        <v>42</v>
      </c>
      <c r="H1359" s="39">
        <v>10</v>
      </c>
      <c r="I1359" s="39" t="s">
        <v>257</v>
      </c>
      <c r="J1359" s="39">
        <v>17</v>
      </c>
      <c r="K1359" s="39" t="s">
        <v>257</v>
      </c>
      <c r="L1359" s="39" t="s">
        <v>257</v>
      </c>
      <c r="M1359" s="39" t="s">
        <v>257</v>
      </c>
      <c r="N1359" s="39" t="s">
        <v>257</v>
      </c>
      <c r="O1359" s="39" t="s">
        <v>257</v>
      </c>
      <c r="P1359" s="39">
        <v>1</v>
      </c>
      <c r="Q1359" s="39">
        <v>5</v>
      </c>
      <c r="R1359" s="39">
        <v>4</v>
      </c>
      <c r="S1359" s="39">
        <v>4</v>
      </c>
      <c r="T1359" s="39" t="s">
        <v>257</v>
      </c>
      <c r="U1359" s="39">
        <v>2</v>
      </c>
      <c r="V1359" s="39" t="s">
        <v>257</v>
      </c>
      <c r="W1359" s="39">
        <v>1</v>
      </c>
      <c r="X1359" s="39">
        <v>2</v>
      </c>
      <c r="Y1359" s="39">
        <v>3</v>
      </c>
      <c r="Z1359" s="39">
        <v>0</v>
      </c>
    </row>
    <row r="1360" spans="1:26" ht="14.25" customHeight="1">
      <c r="A1360" s="40">
        <v>41791</v>
      </c>
      <c r="B1360" s="39" t="s">
        <v>2361</v>
      </c>
      <c r="C1360" s="39" t="s">
        <v>2409</v>
      </c>
      <c r="D1360" s="39" t="s">
        <v>2403</v>
      </c>
      <c r="E1360" s="39" t="s">
        <v>2420</v>
      </c>
      <c r="F1360" s="39">
        <v>1100</v>
      </c>
      <c r="G1360" s="39">
        <v>706</v>
      </c>
      <c r="H1360" s="39">
        <v>79</v>
      </c>
      <c r="I1360" s="39" t="s">
        <v>257</v>
      </c>
      <c r="J1360" s="39">
        <v>101</v>
      </c>
      <c r="K1360" s="39" t="s">
        <v>257</v>
      </c>
      <c r="L1360" s="39" t="s">
        <v>257</v>
      </c>
      <c r="M1360" s="39" t="s">
        <v>257</v>
      </c>
      <c r="N1360" s="39" t="s">
        <v>257</v>
      </c>
      <c r="O1360" s="39" t="s">
        <v>257</v>
      </c>
      <c r="P1360" s="39">
        <v>34</v>
      </c>
      <c r="Q1360" s="39">
        <v>43</v>
      </c>
      <c r="R1360" s="39">
        <v>39</v>
      </c>
      <c r="S1360" s="39">
        <v>35</v>
      </c>
      <c r="T1360" s="39" t="s">
        <v>257</v>
      </c>
      <c r="U1360" s="39">
        <v>3</v>
      </c>
      <c r="V1360" s="39" t="s">
        <v>257</v>
      </c>
      <c r="W1360" s="39">
        <v>9</v>
      </c>
      <c r="X1360" s="39">
        <v>38</v>
      </c>
      <c r="Y1360" s="39">
        <v>13</v>
      </c>
      <c r="Z1360" s="39">
        <v>0</v>
      </c>
    </row>
    <row r="1361" spans="1:26" ht="14.25" customHeight="1">
      <c r="A1361" s="40">
        <v>41791</v>
      </c>
      <c r="B1361" s="39" t="s">
        <v>2361</v>
      </c>
      <c r="C1361" s="39" t="s">
        <v>2409</v>
      </c>
      <c r="D1361" s="39" t="s">
        <v>2403</v>
      </c>
      <c r="E1361" s="39" t="s">
        <v>2421</v>
      </c>
      <c r="F1361" s="39">
        <v>843</v>
      </c>
      <c r="G1361" s="39">
        <v>531</v>
      </c>
      <c r="H1361" s="39">
        <v>72</v>
      </c>
      <c r="I1361" s="39" t="s">
        <v>257</v>
      </c>
      <c r="J1361" s="39">
        <v>60</v>
      </c>
      <c r="K1361" s="39" t="s">
        <v>257</v>
      </c>
      <c r="L1361" s="39" t="s">
        <v>257</v>
      </c>
      <c r="M1361" s="39" t="s">
        <v>257</v>
      </c>
      <c r="N1361" s="39" t="s">
        <v>257</v>
      </c>
      <c r="O1361" s="39" t="s">
        <v>257</v>
      </c>
      <c r="P1361" s="39">
        <v>29</v>
      </c>
      <c r="Q1361" s="39">
        <v>35</v>
      </c>
      <c r="R1361" s="39">
        <v>35</v>
      </c>
      <c r="S1361" s="39">
        <v>30</v>
      </c>
      <c r="T1361" s="39" t="s">
        <v>257</v>
      </c>
      <c r="U1361" s="39">
        <v>2</v>
      </c>
      <c r="V1361" s="39" t="s">
        <v>257</v>
      </c>
      <c r="W1361" s="39">
        <v>9</v>
      </c>
      <c r="X1361" s="39">
        <v>34</v>
      </c>
      <c r="Y1361" s="39">
        <v>6</v>
      </c>
      <c r="Z1361" s="39">
        <v>0</v>
      </c>
    </row>
    <row r="1362" spans="1:26" ht="14.25" customHeight="1">
      <c r="A1362" s="40">
        <v>41791</v>
      </c>
      <c r="B1362" s="39" t="s">
        <v>2361</v>
      </c>
      <c r="C1362" s="39" t="s">
        <v>2409</v>
      </c>
      <c r="D1362" s="39" t="s">
        <v>2403</v>
      </c>
      <c r="E1362" s="39" t="s">
        <v>2422</v>
      </c>
      <c r="F1362" s="39">
        <v>257</v>
      </c>
      <c r="G1362" s="39">
        <v>175</v>
      </c>
      <c r="H1362" s="39">
        <v>7</v>
      </c>
      <c r="I1362" s="39" t="s">
        <v>257</v>
      </c>
      <c r="J1362" s="39">
        <v>41</v>
      </c>
      <c r="K1362" s="39" t="s">
        <v>257</v>
      </c>
      <c r="L1362" s="39" t="s">
        <v>257</v>
      </c>
      <c r="M1362" s="39" t="s">
        <v>257</v>
      </c>
      <c r="N1362" s="39" t="s">
        <v>257</v>
      </c>
      <c r="O1362" s="39" t="s">
        <v>257</v>
      </c>
      <c r="P1362" s="39">
        <v>5</v>
      </c>
      <c r="Q1362" s="39">
        <v>8</v>
      </c>
      <c r="R1362" s="39">
        <v>4</v>
      </c>
      <c r="S1362" s="39">
        <v>5</v>
      </c>
      <c r="T1362" s="39" t="s">
        <v>257</v>
      </c>
      <c r="U1362" s="39">
        <v>1</v>
      </c>
      <c r="V1362" s="39" t="s">
        <v>257</v>
      </c>
      <c r="W1362" s="39" t="s">
        <v>257</v>
      </c>
      <c r="X1362" s="39">
        <v>4</v>
      </c>
      <c r="Y1362" s="39">
        <v>7</v>
      </c>
      <c r="Z1362" s="39">
        <v>0</v>
      </c>
    </row>
    <row r="1363" spans="1:26" ht="14.25" customHeight="1">
      <c r="A1363" s="40">
        <v>41791</v>
      </c>
      <c r="B1363" s="39" t="s">
        <v>2361</v>
      </c>
      <c r="C1363" s="39" t="s">
        <v>2409</v>
      </c>
      <c r="D1363" s="39" t="s">
        <v>2410</v>
      </c>
      <c r="E1363" s="39" t="s">
        <v>1550</v>
      </c>
      <c r="F1363" s="39">
        <v>63</v>
      </c>
      <c r="G1363" s="39">
        <v>22</v>
      </c>
      <c r="H1363" s="39">
        <v>10</v>
      </c>
      <c r="I1363" s="39" t="s">
        <v>257</v>
      </c>
      <c r="J1363" s="39">
        <v>11</v>
      </c>
      <c r="K1363" s="39" t="s">
        <v>257</v>
      </c>
      <c r="L1363" s="39" t="s">
        <v>257</v>
      </c>
      <c r="M1363" s="39" t="s">
        <v>257</v>
      </c>
      <c r="N1363" s="39" t="s">
        <v>257</v>
      </c>
      <c r="O1363" s="39" t="s">
        <v>257</v>
      </c>
      <c r="P1363" s="39">
        <v>1</v>
      </c>
      <c r="Q1363" s="39">
        <v>4</v>
      </c>
      <c r="R1363" s="39">
        <v>4</v>
      </c>
      <c r="S1363" s="39">
        <v>3</v>
      </c>
      <c r="T1363" s="39" t="s">
        <v>257</v>
      </c>
      <c r="U1363" s="39">
        <v>2</v>
      </c>
      <c r="V1363" s="39" t="s">
        <v>257</v>
      </c>
      <c r="W1363" s="39">
        <v>1</v>
      </c>
      <c r="X1363" s="39">
        <v>2</v>
      </c>
      <c r="Y1363" s="39">
        <v>3</v>
      </c>
      <c r="Z1363" s="39">
        <v>0</v>
      </c>
    </row>
    <row r="1364" spans="1:26" ht="14.25" customHeight="1">
      <c r="A1364" s="40">
        <v>41791</v>
      </c>
      <c r="B1364" s="39" t="s">
        <v>2361</v>
      </c>
      <c r="C1364" s="39" t="s">
        <v>2409</v>
      </c>
      <c r="D1364" s="39" t="s">
        <v>2410</v>
      </c>
      <c r="E1364" s="39" t="s">
        <v>2420</v>
      </c>
      <c r="F1364" s="39">
        <v>855</v>
      </c>
      <c r="G1364" s="39">
        <v>474</v>
      </c>
      <c r="H1364" s="39">
        <v>79</v>
      </c>
      <c r="I1364" s="39" t="s">
        <v>257</v>
      </c>
      <c r="J1364" s="39">
        <v>91</v>
      </c>
      <c r="K1364" s="39" t="s">
        <v>257</v>
      </c>
      <c r="L1364" s="39" t="s">
        <v>257</v>
      </c>
      <c r="M1364" s="39" t="s">
        <v>257</v>
      </c>
      <c r="N1364" s="39" t="s">
        <v>257</v>
      </c>
      <c r="O1364" s="39" t="s">
        <v>257</v>
      </c>
      <c r="P1364" s="39">
        <v>34</v>
      </c>
      <c r="Q1364" s="39">
        <v>42</v>
      </c>
      <c r="R1364" s="39">
        <v>39</v>
      </c>
      <c r="S1364" s="39">
        <v>33</v>
      </c>
      <c r="T1364" s="39" t="s">
        <v>257</v>
      </c>
      <c r="U1364" s="39">
        <v>3</v>
      </c>
      <c r="V1364" s="39" t="s">
        <v>257</v>
      </c>
      <c r="W1364" s="39">
        <v>9</v>
      </c>
      <c r="X1364" s="39">
        <v>38</v>
      </c>
      <c r="Y1364" s="39">
        <v>13</v>
      </c>
      <c r="Z1364" s="39">
        <v>0</v>
      </c>
    </row>
    <row r="1365" spans="1:26" ht="14.25" customHeight="1">
      <c r="A1365" s="40">
        <v>41791</v>
      </c>
      <c r="B1365" s="39" t="s">
        <v>2361</v>
      </c>
      <c r="C1365" s="39" t="s">
        <v>2409</v>
      </c>
      <c r="D1365" s="39" t="s">
        <v>2410</v>
      </c>
      <c r="E1365" s="39" t="s">
        <v>2421</v>
      </c>
      <c r="F1365" s="39">
        <v>688</v>
      </c>
      <c r="G1365" s="39">
        <v>384</v>
      </c>
      <c r="H1365" s="39">
        <v>72</v>
      </c>
      <c r="I1365" s="39" t="s">
        <v>257</v>
      </c>
      <c r="J1365" s="39">
        <v>53</v>
      </c>
      <c r="K1365" s="39" t="s">
        <v>257</v>
      </c>
      <c r="L1365" s="39" t="s">
        <v>257</v>
      </c>
      <c r="M1365" s="39" t="s">
        <v>257</v>
      </c>
      <c r="N1365" s="39" t="s">
        <v>257</v>
      </c>
      <c r="O1365" s="39" t="s">
        <v>257</v>
      </c>
      <c r="P1365" s="39">
        <v>29</v>
      </c>
      <c r="Q1365" s="39">
        <v>35</v>
      </c>
      <c r="R1365" s="39">
        <v>35</v>
      </c>
      <c r="S1365" s="39">
        <v>29</v>
      </c>
      <c r="T1365" s="39" t="s">
        <v>257</v>
      </c>
      <c r="U1365" s="39">
        <v>2</v>
      </c>
      <c r="V1365" s="39" t="s">
        <v>257</v>
      </c>
      <c r="W1365" s="39">
        <v>9</v>
      </c>
      <c r="X1365" s="39">
        <v>34</v>
      </c>
      <c r="Y1365" s="39">
        <v>6</v>
      </c>
      <c r="Z1365" s="39">
        <v>0</v>
      </c>
    </row>
    <row r="1366" spans="1:26" ht="14.25" customHeight="1">
      <c r="A1366" s="40">
        <v>41791</v>
      </c>
      <c r="B1366" s="39" t="s">
        <v>2361</v>
      </c>
      <c r="C1366" s="39" t="s">
        <v>2409</v>
      </c>
      <c r="D1366" s="39" t="s">
        <v>2410</v>
      </c>
      <c r="E1366" s="39" t="s">
        <v>2422</v>
      </c>
      <c r="F1366" s="39">
        <v>167</v>
      </c>
      <c r="G1366" s="39">
        <v>90</v>
      </c>
      <c r="H1366" s="39">
        <v>7</v>
      </c>
      <c r="I1366" s="39" t="s">
        <v>257</v>
      </c>
      <c r="J1366" s="39">
        <v>38</v>
      </c>
      <c r="K1366" s="39" t="s">
        <v>257</v>
      </c>
      <c r="L1366" s="39" t="s">
        <v>257</v>
      </c>
      <c r="M1366" s="39" t="s">
        <v>257</v>
      </c>
      <c r="N1366" s="39" t="s">
        <v>257</v>
      </c>
      <c r="O1366" s="39" t="s">
        <v>257</v>
      </c>
      <c r="P1366" s="39">
        <v>5</v>
      </c>
      <c r="Q1366" s="39">
        <v>7</v>
      </c>
      <c r="R1366" s="39">
        <v>4</v>
      </c>
      <c r="S1366" s="39">
        <v>4</v>
      </c>
      <c r="T1366" s="39" t="s">
        <v>257</v>
      </c>
      <c r="U1366" s="39">
        <v>1</v>
      </c>
      <c r="V1366" s="39" t="s">
        <v>257</v>
      </c>
      <c r="W1366" s="39" t="s">
        <v>257</v>
      </c>
      <c r="X1366" s="39">
        <v>4</v>
      </c>
      <c r="Y1366" s="39">
        <v>7</v>
      </c>
      <c r="Z1366" s="39">
        <v>0</v>
      </c>
    </row>
    <row r="1367" spans="1:26" ht="14.25" customHeight="1">
      <c r="A1367" s="40">
        <v>41791</v>
      </c>
      <c r="B1367" s="39" t="s">
        <v>2361</v>
      </c>
      <c r="C1367" s="39" t="s">
        <v>2409</v>
      </c>
      <c r="D1367" s="39" t="s">
        <v>2411</v>
      </c>
      <c r="E1367" s="39" t="s">
        <v>1550</v>
      </c>
      <c r="F1367" s="39">
        <v>28</v>
      </c>
      <c r="G1367" s="39">
        <v>20</v>
      </c>
      <c r="H1367" s="39" t="s">
        <v>257</v>
      </c>
      <c r="I1367" s="39" t="s">
        <v>257</v>
      </c>
      <c r="J1367" s="39">
        <v>6</v>
      </c>
      <c r="K1367" s="39" t="s">
        <v>257</v>
      </c>
      <c r="L1367" s="39" t="s">
        <v>257</v>
      </c>
      <c r="M1367" s="39" t="s">
        <v>257</v>
      </c>
      <c r="N1367" s="39" t="s">
        <v>257</v>
      </c>
      <c r="O1367" s="39" t="s">
        <v>257</v>
      </c>
      <c r="P1367" s="39" t="s">
        <v>257</v>
      </c>
      <c r="Q1367" s="39">
        <v>1</v>
      </c>
      <c r="R1367" s="39" t="s">
        <v>257</v>
      </c>
      <c r="S1367" s="39">
        <v>1</v>
      </c>
      <c r="T1367" s="39" t="s">
        <v>257</v>
      </c>
      <c r="U1367" s="39" t="s">
        <v>257</v>
      </c>
      <c r="V1367" s="39" t="s">
        <v>257</v>
      </c>
      <c r="W1367" s="39" t="s">
        <v>257</v>
      </c>
      <c r="X1367" s="39" t="s">
        <v>257</v>
      </c>
      <c r="Y1367" s="39" t="s">
        <v>257</v>
      </c>
      <c r="Z1367" s="39">
        <v>0</v>
      </c>
    </row>
    <row r="1368" spans="1:26" ht="14.25" customHeight="1">
      <c r="A1368" s="40">
        <v>41791</v>
      </c>
      <c r="B1368" s="39" t="s">
        <v>2361</v>
      </c>
      <c r="C1368" s="39" t="s">
        <v>2409</v>
      </c>
      <c r="D1368" s="39" t="s">
        <v>2411</v>
      </c>
      <c r="E1368" s="39" t="s">
        <v>2420</v>
      </c>
      <c r="F1368" s="39">
        <v>245</v>
      </c>
      <c r="G1368" s="39">
        <v>232</v>
      </c>
      <c r="H1368" s="39" t="s">
        <v>257</v>
      </c>
      <c r="I1368" s="39" t="s">
        <v>257</v>
      </c>
      <c r="J1368" s="39">
        <v>10</v>
      </c>
      <c r="K1368" s="39" t="s">
        <v>257</v>
      </c>
      <c r="L1368" s="39" t="s">
        <v>257</v>
      </c>
      <c r="M1368" s="39" t="s">
        <v>257</v>
      </c>
      <c r="N1368" s="39" t="s">
        <v>257</v>
      </c>
      <c r="O1368" s="39" t="s">
        <v>257</v>
      </c>
      <c r="P1368" s="39" t="s">
        <v>257</v>
      </c>
      <c r="Q1368" s="39">
        <v>1</v>
      </c>
      <c r="R1368" s="39" t="s">
        <v>257</v>
      </c>
      <c r="S1368" s="39">
        <v>2</v>
      </c>
      <c r="T1368" s="39" t="s">
        <v>257</v>
      </c>
      <c r="U1368" s="39" t="s">
        <v>257</v>
      </c>
      <c r="V1368" s="39" t="s">
        <v>257</v>
      </c>
      <c r="W1368" s="39" t="s">
        <v>257</v>
      </c>
      <c r="X1368" s="39" t="s">
        <v>257</v>
      </c>
      <c r="Y1368" s="39" t="s">
        <v>257</v>
      </c>
      <c r="Z1368" s="39">
        <v>0</v>
      </c>
    </row>
    <row r="1369" spans="1:26" ht="14.25" customHeight="1">
      <c r="A1369" s="40">
        <v>41791</v>
      </c>
      <c r="B1369" s="39" t="s">
        <v>2361</v>
      </c>
      <c r="C1369" s="39" t="s">
        <v>2409</v>
      </c>
      <c r="D1369" s="39" t="s">
        <v>2411</v>
      </c>
      <c r="E1369" s="39" t="s">
        <v>2421</v>
      </c>
      <c r="F1369" s="39">
        <v>155</v>
      </c>
      <c r="G1369" s="39">
        <v>147</v>
      </c>
      <c r="H1369" s="39" t="s">
        <v>257</v>
      </c>
      <c r="I1369" s="39" t="s">
        <v>257</v>
      </c>
      <c r="J1369" s="39">
        <v>7</v>
      </c>
      <c r="K1369" s="39" t="s">
        <v>257</v>
      </c>
      <c r="L1369" s="39" t="s">
        <v>257</v>
      </c>
      <c r="M1369" s="39" t="s">
        <v>257</v>
      </c>
      <c r="N1369" s="39" t="s">
        <v>257</v>
      </c>
      <c r="O1369" s="39" t="s">
        <v>257</v>
      </c>
      <c r="P1369" s="39" t="s">
        <v>257</v>
      </c>
      <c r="Q1369" s="39" t="s">
        <v>257</v>
      </c>
      <c r="R1369" s="39" t="s">
        <v>257</v>
      </c>
      <c r="S1369" s="39">
        <v>1</v>
      </c>
      <c r="T1369" s="39" t="s">
        <v>257</v>
      </c>
      <c r="U1369" s="39" t="s">
        <v>257</v>
      </c>
      <c r="V1369" s="39" t="s">
        <v>257</v>
      </c>
      <c r="W1369" s="39" t="s">
        <v>257</v>
      </c>
      <c r="X1369" s="39" t="s">
        <v>257</v>
      </c>
      <c r="Y1369" s="39" t="s">
        <v>257</v>
      </c>
      <c r="Z1369" s="39">
        <v>0</v>
      </c>
    </row>
    <row r="1370" spans="1:26" ht="14.25" customHeight="1">
      <c r="A1370" s="40">
        <v>41791</v>
      </c>
      <c r="B1370" s="39" t="s">
        <v>2361</v>
      </c>
      <c r="C1370" s="39" t="s">
        <v>2409</v>
      </c>
      <c r="D1370" s="39" t="s">
        <v>2411</v>
      </c>
      <c r="E1370" s="39" t="s">
        <v>2422</v>
      </c>
      <c r="F1370" s="39">
        <v>90</v>
      </c>
      <c r="G1370" s="39">
        <v>85</v>
      </c>
      <c r="H1370" s="39" t="s">
        <v>257</v>
      </c>
      <c r="I1370" s="39" t="s">
        <v>257</v>
      </c>
      <c r="J1370" s="39">
        <v>3</v>
      </c>
      <c r="K1370" s="39" t="s">
        <v>257</v>
      </c>
      <c r="L1370" s="39" t="s">
        <v>257</v>
      </c>
      <c r="M1370" s="39" t="s">
        <v>257</v>
      </c>
      <c r="N1370" s="39" t="s">
        <v>257</v>
      </c>
      <c r="O1370" s="39" t="s">
        <v>257</v>
      </c>
      <c r="P1370" s="39" t="s">
        <v>257</v>
      </c>
      <c r="Q1370" s="39">
        <v>1</v>
      </c>
      <c r="R1370" s="39" t="s">
        <v>257</v>
      </c>
      <c r="S1370" s="39">
        <v>1</v>
      </c>
      <c r="T1370" s="39" t="s">
        <v>257</v>
      </c>
      <c r="U1370" s="39" t="s">
        <v>257</v>
      </c>
      <c r="V1370" s="39" t="s">
        <v>257</v>
      </c>
      <c r="W1370" s="39" t="s">
        <v>257</v>
      </c>
      <c r="X1370" s="39" t="s">
        <v>257</v>
      </c>
      <c r="Y1370" s="39" t="s">
        <v>257</v>
      </c>
      <c r="Z1370" s="39">
        <v>0</v>
      </c>
    </row>
    <row r="1371" spans="1:26" ht="14.25" customHeight="1">
      <c r="A1371" s="40">
        <v>41791</v>
      </c>
      <c r="B1371" s="39" t="s">
        <v>2361</v>
      </c>
      <c r="C1371" s="39" t="s">
        <v>1523</v>
      </c>
      <c r="D1371" s="39" t="s">
        <v>2403</v>
      </c>
      <c r="E1371" s="39" t="s">
        <v>1550</v>
      </c>
      <c r="F1371" s="39">
        <v>5</v>
      </c>
      <c r="G1371" s="39">
        <v>1</v>
      </c>
      <c r="H1371" s="39">
        <v>2</v>
      </c>
      <c r="I1371" s="39" t="s">
        <v>257</v>
      </c>
      <c r="J1371" s="39">
        <v>1</v>
      </c>
      <c r="K1371" s="39" t="s">
        <v>257</v>
      </c>
      <c r="L1371" s="39" t="s">
        <v>257</v>
      </c>
      <c r="M1371" s="39" t="s">
        <v>257</v>
      </c>
      <c r="N1371" s="39" t="s">
        <v>257</v>
      </c>
      <c r="O1371" s="39" t="s">
        <v>257</v>
      </c>
      <c r="P1371" s="39" t="s">
        <v>257</v>
      </c>
      <c r="Q1371" s="39" t="s">
        <v>257</v>
      </c>
      <c r="R1371" s="39" t="s">
        <v>257</v>
      </c>
      <c r="S1371" s="39" t="s">
        <v>257</v>
      </c>
      <c r="T1371" s="39">
        <v>1</v>
      </c>
      <c r="U1371" s="39" t="s">
        <v>257</v>
      </c>
      <c r="V1371" s="39" t="s">
        <v>257</v>
      </c>
      <c r="W1371" s="39" t="s">
        <v>257</v>
      </c>
      <c r="X1371" s="39" t="s">
        <v>257</v>
      </c>
      <c r="Y1371" s="39" t="s">
        <v>257</v>
      </c>
      <c r="Z1371" s="39">
        <v>0</v>
      </c>
    </row>
    <row r="1372" spans="1:26" ht="14.25" customHeight="1">
      <c r="A1372" s="40">
        <v>41791</v>
      </c>
      <c r="B1372" s="39" t="s">
        <v>2361</v>
      </c>
      <c r="C1372" s="39" t="s">
        <v>1523</v>
      </c>
      <c r="D1372" s="39" t="s">
        <v>2403</v>
      </c>
      <c r="E1372" s="39" t="s">
        <v>2420</v>
      </c>
      <c r="F1372" s="39">
        <v>9</v>
      </c>
      <c r="G1372" s="39">
        <v>1</v>
      </c>
      <c r="H1372" s="39">
        <v>6</v>
      </c>
      <c r="I1372" s="39" t="s">
        <v>257</v>
      </c>
      <c r="J1372" s="39">
        <v>1</v>
      </c>
      <c r="K1372" s="39" t="s">
        <v>257</v>
      </c>
      <c r="L1372" s="39" t="s">
        <v>257</v>
      </c>
      <c r="M1372" s="39" t="s">
        <v>257</v>
      </c>
      <c r="N1372" s="39" t="s">
        <v>257</v>
      </c>
      <c r="O1372" s="39" t="s">
        <v>257</v>
      </c>
      <c r="P1372" s="39" t="s">
        <v>257</v>
      </c>
      <c r="Q1372" s="39" t="s">
        <v>257</v>
      </c>
      <c r="R1372" s="39" t="s">
        <v>257</v>
      </c>
      <c r="S1372" s="39" t="s">
        <v>257</v>
      </c>
      <c r="T1372" s="39">
        <v>1</v>
      </c>
      <c r="U1372" s="39" t="s">
        <v>257</v>
      </c>
      <c r="V1372" s="39" t="s">
        <v>257</v>
      </c>
      <c r="W1372" s="39" t="s">
        <v>257</v>
      </c>
      <c r="X1372" s="39" t="s">
        <v>257</v>
      </c>
      <c r="Y1372" s="39" t="s">
        <v>257</v>
      </c>
      <c r="Z1372" s="39">
        <v>0</v>
      </c>
    </row>
    <row r="1373" spans="1:26" ht="14.25" customHeight="1">
      <c r="A1373" s="40">
        <v>41791</v>
      </c>
      <c r="B1373" s="39" t="s">
        <v>2361</v>
      </c>
      <c r="C1373" s="39" t="s">
        <v>1523</v>
      </c>
      <c r="D1373" s="39" t="s">
        <v>2403</v>
      </c>
      <c r="E1373" s="39" t="s">
        <v>2421</v>
      </c>
      <c r="F1373" s="39" t="s">
        <v>257</v>
      </c>
      <c r="G1373" s="39" t="s">
        <v>257</v>
      </c>
      <c r="H1373" s="39" t="s">
        <v>257</v>
      </c>
      <c r="I1373" s="39" t="s">
        <v>257</v>
      </c>
      <c r="J1373" s="39" t="s">
        <v>257</v>
      </c>
      <c r="K1373" s="39" t="s">
        <v>257</v>
      </c>
      <c r="L1373" s="39" t="s">
        <v>257</v>
      </c>
      <c r="M1373" s="39" t="s">
        <v>257</v>
      </c>
      <c r="N1373" s="39" t="s">
        <v>257</v>
      </c>
      <c r="O1373" s="39" t="s">
        <v>257</v>
      </c>
      <c r="P1373" s="39" t="s">
        <v>257</v>
      </c>
      <c r="Q1373" s="39" t="s">
        <v>257</v>
      </c>
      <c r="R1373" s="39" t="s">
        <v>257</v>
      </c>
      <c r="S1373" s="39" t="s">
        <v>257</v>
      </c>
      <c r="T1373" s="39" t="s">
        <v>257</v>
      </c>
      <c r="U1373" s="39" t="s">
        <v>257</v>
      </c>
      <c r="V1373" s="39" t="s">
        <v>257</v>
      </c>
      <c r="W1373" s="39" t="s">
        <v>257</v>
      </c>
      <c r="X1373" s="39" t="s">
        <v>257</v>
      </c>
      <c r="Y1373" s="39" t="s">
        <v>257</v>
      </c>
      <c r="Z1373" s="39">
        <v>0</v>
      </c>
    </row>
    <row r="1374" spans="1:26" ht="14.25" customHeight="1">
      <c r="A1374" s="40">
        <v>41791</v>
      </c>
      <c r="B1374" s="39" t="s">
        <v>2361</v>
      </c>
      <c r="C1374" s="39" t="s">
        <v>1523</v>
      </c>
      <c r="D1374" s="39" t="s">
        <v>2403</v>
      </c>
      <c r="E1374" s="39" t="s">
        <v>2422</v>
      </c>
      <c r="F1374" s="39">
        <v>9</v>
      </c>
      <c r="G1374" s="39">
        <v>1</v>
      </c>
      <c r="H1374" s="39">
        <v>6</v>
      </c>
      <c r="I1374" s="39" t="s">
        <v>257</v>
      </c>
      <c r="J1374" s="39">
        <v>1</v>
      </c>
      <c r="K1374" s="39" t="s">
        <v>257</v>
      </c>
      <c r="L1374" s="39" t="s">
        <v>257</v>
      </c>
      <c r="M1374" s="39" t="s">
        <v>257</v>
      </c>
      <c r="N1374" s="39" t="s">
        <v>257</v>
      </c>
      <c r="O1374" s="39" t="s">
        <v>257</v>
      </c>
      <c r="P1374" s="39" t="s">
        <v>257</v>
      </c>
      <c r="Q1374" s="39" t="s">
        <v>257</v>
      </c>
      <c r="R1374" s="39" t="s">
        <v>257</v>
      </c>
      <c r="S1374" s="39" t="s">
        <v>257</v>
      </c>
      <c r="T1374" s="39">
        <v>1</v>
      </c>
      <c r="U1374" s="39" t="s">
        <v>257</v>
      </c>
      <c r="V1374" s="39" t="s">
        <v>257</v>
      </c>
      <c r="W1374" s="39" t="s">
        <v>257</v>
      </c>
      <c r="X1374" s="39" t="s">
        <v>257</v>
      </c>
      <c r="Y1374" s="39" t="s">
        <v>257</v>
      </c>
      <c r="Z1374" s="39">
        <v>0</v>
      </c>
    </row>
    <row r="1378" s="38" customFormat="1"/>
  </sheetData>
  <autoFilter ref="A6:BB1374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workbookViewId="0"/>
  </sheetViews>
  <sheetFormatPr defaultRowHeight="14.25"/>
  <cols>
    <col min="1" max="1" width="18.33203125" customWidth="1"/>
    <col min="2" max="2" width="10.6640625" bestFit="1" customWidth="1"/>
    <col min="3" max="3" width="5.33203125" bestFit="1" customWidth="1"/>
    <col min="4" max="4" width="25.6640625" customWidth="1"/>
    <col min="5" max="14" width="16.21875" customWidth="1"/>
    <col min="15" max="15" width="11.6640625" customWidth="1"/>
    <col min="16" max="16" width="5.5546875" customWidth="1"/>
    <col min="17" max="17" width="8.21875" customWidth="1"/>
    <col min="18" max="18" width="5.5546875" customWidth="1"/>
    <col min="19" max="19" width="8.21875" customWidth="1"/>
    <col min="20" max="20" width="5.5546875" customWidth="1"/>
    <col min="21" max="21" width="8.21875" customWidth="1"/>
    <col min="22" max="22" width="5.5546875" customWidth="1"/>
    <col min="23" max="23" width="8.21875" customWidth="1"/>
    <col min="24" max="24" width="6.6640625" customWidth="1"/>
    <col min="25" max="25" width="9.33203125" customWidth="1"/>
    <col min="26" max="26" width="5.33203125" customWidth="1"/>
    <col min="27" max="28" width="8.21875" customWidth="1"/>
    <col min="29" max="29" width="5.5546875" customWidth="1"/>
    <col min="30" max="31" width="8.21875" customWidth="1"/>
    <col min="32" max="32" width="6.6640625" customWidth="1"/>
    <col min="33" max="33" width="9.33203125" customWidth="1"/>
    <col min="34" max="34" width="8.21875" customWidth="1"/>
    <col min="35" max="35" width="6.6640625" customWidth="1"/>
    <col min="36" max="37" width="9.33203125" customWidth="1"/>
    <col min="38" max="38" width="5.33203125" customWidth="1"/>
    <col min="39" max="41" width="8.21875" customWidth="1"/>
    <col min="42" max="42" width="6.6640625" customWidth="1"/>
    <col min="43" max="43" width="8.21875" customWidth="1"/>
    <col min="44" max="44" width="9.33203125" customWidth="1"/>
    <col min="45" max="45" width="8.21875" customWidth="1"/>
    <col min="46" max="46" width="6.6640625" customWidth="1"/>
    <col min="47" max="49" width="9.33203125" customWidth="1"/>
    <col min="50" max="50" width="5.33203125" customWidth="1"/>
    <col min="51" max="54" width="8.21875" customWidth="1"/>
    <col min="55" max="55" width="6.6640625" customWidth="1"/>
    <col min="56" max="56" width="8.21875" customWidth="1"/>
    <col min="57" max="57" width="9.33203125" customWidth="1"/>
    <col min="58" max="59" width="8.21875" customWidth="1"/>
    <col min="60" max="60" width="6.6640625" customWidth="1"/>
    <col min="61" max="64" width="9.33203125" customWidth="1"/>
    <col min="65" max="65" width="5.33203125" customWidth="1"/>
    <col min="66" max="66" width="6.6640625" customWidth="1"/>
    <col min="67" max="67" width="8.21875" customWidth="1"/>
    <col min="68" max="68" width="9.33203125" customWidth="1"/>
    <col min="69" max="71" width="8.21875" customWidth="1"/>
    <col min="72" max="72" width="6.6640625" customWidth="1"/>
    <col min="73" max="77" width="9.33203125" customWidth="1"/>
    <col min="78" max="78" width="5.33203125" customWidth="1"/>
    <col min="79" max="80" width="8.21875" customWidth="1"/>
    <col min="81" max="83" width="7.109375" customWidth="1"/>
    <col min="84" max="84" width="9.33203125" customWidth="1"/>
    <col min="85" max="85" width="7.77734375" customWidth="1"/>
    <col min="86" max="86" width="8.21875" customWidth="1"/>
    <col min="87" max="87" width="9.33203125" customWidth="1"/>
    <col min="88" max="90" width="8.21875" customWidth="1"/>
    <col min="91" max="91" width="10.44140625" customWidth="1"/>
    <col min="92" max="92" width="7.77734375" customWidth="1"/>
    <col min="93" max="94" width="8.21875" customWidth="1"/>
    <col min="95" max="95" width="7.109375" customWidth="1"/>
    <col min="96" max="97" width="8.21875" customWidth="1"/>
    <col min="98" max="98" width="10.44140625" customWidth="1"/>
    <col min="99" max="99" width="8.88671875" customWidth="1"/>
    <col min="100" max="104" width="9.33203125" customWidth="1"/>
    <col min="105" max="105" width="11.6640625" customWidth="1"/>
    <col min="106" max="106" width="5.33203125" customWidth="1"/>
    <col min="107" max="107" width="8.21875" customWidth="1"/>
    <col min="108" max="108" width="7.109375" customWidth="1"/>
    <col min="109" max="111" width="8.21875" customWidth="1"/>
    <col min="112" max="112" width="10.44140625" customWidth="1"/>
    <col min="113" max="119" width="9.33203125" customWidth="1"/>
    <col min="120" max="120" width="11.6640625" customWidth="1"/>
    <col min="121" max="121" width="5.33203125" customWidth="1"/>
    <col min="122" max="122" width="7.109375" customWidth="1"/>
    <col min="123" max="127" width="9.33203125" customWidth="1"/>
    <col min="128" max="131" width="8.21875" customWidth="1"/>
    <col min="132" max="132" width="9.33203125" customWidth="1"/>
    <col min="133" max="133" width="10.44140625" customWidth="1"/>
    <col min="134" max="136" width="8.21875" customWidth="1"/>
    <col min="137" max="137" width="7.109375" customWidth="1"/>
    <col min="138" max="140" width="8.21875" customWidth="1"/>
    <col min="141" max="142" width="10.44140625" customWidth="1"/>
    <col min="143" max="149" width="9.33203125" customWidth="1"/>
    <col min="150" max="150" width="10.44140625" customWidth="1"/>
    <col min="151" max="151" width="11.6640625" customWidth="1"/>
    <col min="152" max="152" width="5.33203125" customWidth="1"/>
    <col min="153" max="156" width="8.21875" customWidth="1"/>
    <col min="157" max="158" width="10.44140625" customWidth="1"/>
    <col min="159" max="166" width="9.33203125" customWidth="1"/>
    <col min="167" max="167" width="10.44140625" customWidth="1"/>
    <col min="168" max="168" width="11.6640625" customWidth="1"/>
    <col min="169" max="169" width="5.33203125" customWidth="1"/>
    <col min="170" max="170" width="10.44140625" customWidth="1"/>
    <col min="171" max="171" width="9.33203125" customWidth="1"/>
    <col min="172" max="172" width="10.44140625" customWidth="1"/>
    <col min="173" max="174" width="9.33203125" bestFit="1" customWidth="1"/>
    <col min="175" max="180" width="9.33203125" customWidth="1"/>
    <col min="181" max="182" width="10.44140625" customWidth="1"/>
    <col min="183" max="183" width="11.6640625" customWidth="1"/>
    <col min="184" max="184" width="5.33203125" customWidth="1"/>
    <col min="185" max="185" width="9.33203125" customWidth="1"/>
    <col min="186" max="186" width="10.44140625" customWidth="1"/>
    <col min="187" max="187" width="9.33203125" customWidth="1"/>
    <col min="188" max="188" width="10.44140625" bestFit="1" customWidth="1"/>
    <col min="189" max="197" width="9.33203125" customWidth="1"/>
    <col min="198" max="199" width="10.44140625" customWidth="1"/>
    <col min="200" max="200" width="11.6640625" customWidth="1"/>
    <col min="201" max="201" width="5.33203125" customWidth="1"/>
    <col min="202" max="209" width="8.21875" customWidth="1"/>
    <col min="210" max="210" width="9.33203125" customWidth="1"/>
    <col min="211" max="211" width="9.33203125" bestFit="1" customWidth="1"/>
    <col min="212" max="212" width="10.44140625" customWidth="1"/>
    <col min="213" max="213" width="9.33203125" customWidth="1"/>
    <col min="214" max="214" width="10.44140625" customWidth="1"/>
    <col min="215" max="215" width="9.33203125" bestFit="1" customWidth="1"/>
    <col min="216" max="224" width="9.33203125" customWidth="1"/>
    <col min="225" max="225" width="10.44140625" customWidth="1"/>
    <col min="226" max="226" width="10.44140625" bestFit="1" customWidth="1"/>
    <col min="227" max="227" width="11.6640625" customWidth="1"/>
    <col min="228" max="228" width="5.33203125" customWidth="1"/>
    <col min="229" max="229" width="9.33203125" customWidth="1"/>
    <col min="230" max="230" width="10.44140625" bestFit="1" customWidth="1"/>
    <col min="231" max="231" width="9.33203125" customWidth="1"/>
    <col min="232" max="241" width="9.33203125" bestFit="1" customWidth="1"/>
    <col min="242" max="243" width="10.44140625" bestFit="1" customWidth="1"/>
    <col min="244" max="244" width="11.6640625" bestFit="1" customWidth="1"/>
    <col min="245" max="246" width="5.33203125" customWidth="1"/>
  </cols>
  <sheetData>
    <row r="1" spans="1:3">
      <c r="A1" s="47" t="s">
        <v>423</v>
      </c>
      <c r="B1" s="48">
        <v>41791</v>
      </c>
    </row>
    <row r="2" spans="1:3">
      <c r="A2" s="47" t="s">
        <v>2405</v>
      </c>
      <c r="B2" s="166" t="s">
        <v>313</v>
      </c>
    </row>
    <row r="3" spans="1:3">
      <c r="A3" s="47" t="s">
        <v>2412</v>
      </c>
      <c r="B3" s="166" t="s">
        <v>313</v>
      </c>
    </row>
    <row r="4" spans="1:3">
      <c r="A4" s="47" t="s">
        <v>442</v>
      </c>
      <c r="B4" s="166" t="s">
        <v>1550</v>
      </c>
    </row>
    <row r="6" spans="1:3">
      <c r="B6" s="47" t="s">
        <v>2057</v>
      </c>
    </row>
    <row r="7" spans="1:3">
      <c r="A7" s="47" t="s">
        <v>2394</v>
      </c>
      <c r="B7" s="166" t="s">
        <v>313</v>
      </c>
      <c r="C7" s="166" t="s">
        <v>1976</v>
      </c>
    </row>
    <row r="8" spans="1:3">
      <c r="A8" s="50" t="s">
        <v>2425</v>
      </c>
      <c r="B8" s="1">
        <v>630</v>
      </c>
      <c r="C8" s="1">
        <v>630</v>
      </c>
    </row>
    <row r="9" spans="1:3">
      <c r="A9" s="50" t="s">
        <v>2426</v>
      </c>
      <c r="B9" s="1">
        <v>382</v>
      </c>
      <c r="C9" s="1">
        <v>382</v>
      </c>
    </row>
    <row r="10" spans="1:3">
      <c r="A10" s="50" t="s">
        <v>2424</v>
      </c>
      <c r="B10" s="1">
        <v>340</v>
      </c>
      <c r="C10" s="1">
        <v>340</v>
      </c>
    </row>
    <row r="11" spans="1:3">
      <c r="A11" s="50" t="s">
        <v>2430</v>
      </c>
      <c r="B11" s="1">
        <v>56</v>
      </c>
      <c r="C11" s="1">
        <v>56</v>
      </c>
    </row>
    <row r="12" spans="1:3">
      <c r="A12" s="50" t="s">
        <v>2429</v>
      </c>
      <c r="B12" s="1">
        <v>55</v>
      </c>
      <c r="C12" s="1">
        <v>55</v>
      </c>
    </row>
    <row r="13" spans="1:3">
      <c r="A13" s="50" t="s">
        <v>2431</v>
      </c>
      <c r="B13" s="1">
        <v>53</v>
      </c>
      <c r="C13" s="1">
        <v>53</v>
      </c>
    </row>
    <row r="14" spans="1:3">
      <c r="A14" s="50" t="s">
        <v>2428</v>
      </c>
      <c r="B14" s="1">
        <v>51</v>
      </c>
      <c r="C14" s="1">
        <v>51</v>
      </c>
    </row>
    <row r="15" spans="1:3">
      <c r="A15" s="50" t="s">
        <v>2427</v>
      </c>
      <c r="B15" s="1">
        <v>49</v>
      </c>
      <c r="C15" s="1">
        <v>49</v>
      </c>
    </row>
    <row r="16" spans="1:3">
      <c r="A16" s="50" t="s">
        <v>2433</v>
      </c>
      <c r="B16" s="1">
        <v>44</v>
      </c>
      <c r="C16" s="1">
        <v>44</v>
      </c>
    </row>
    <row r="17" spans="1:3">
      <c r="A17" s="50" t="s">
        <v>2432</v>
      </c>
      <c r="B17" s="1">
        <v>43</v>
      </c>
      <c r="C17" s="1">
        <v>43</v>
      </c>
    </row>
    <row r="18" spans="1:3">
      <c r="A18" s="50" t="s">
        <v>2435</v>
      </c>
      <c r="B18" s="1">
        <v>41</v>
      </c>
      <c r="C18" s="1">
        <v>41</v>
      </c>
    </row>
    <row r="19" spans="1:3">
      <c r="A19" s="50" t="s">
        <v>2434</v>
      </c>
      <c r="B19" s="1">
        <v>40</v>
      </c>
      <c r="C19" s="1">
        <v>40</v>
      </c>
    </row>
    <row r="20" spans="1:3">
      <c r="A20" s="50" t="s">
        <v>2436</v>
      </c>
      <c r="B20" s="1">
        <v>32</v>
      </c>
      <c r="C20" s="1">
        <v>32</v>
      </c>
    </row>
    <row r="21" spans="1:3">
      <c r="A21" s="50" t="s">
        <v>2437</v>
      </c>
      <c r="B21" s="1">
        <v>18</v>
      </c>
      <c r="C21" s="1">
        <v>18</v>
      </c>
    </row>
  </sheetData>
  <sortState ref="A6:C21">
    <sortCondition descending="1" ref="C8"/>
  </sortState>
  <phoneticPr fontId="18"/>
  <pageMargins left="0.7" right="0.7" top="0.75" bottom="0.75" header="0.3" footer="0.3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workbookViewId="0"/>
  </sheetViews>
  <sheetFormatPr defaultRowHeight="14.25"/>
  <cols>
    <col min="1" max="1" width="18.33203125" style="78" customWidth="1"/>
    <col min="2" max="2" width="14.21875" style="78" bestFit="1" customWidth="1"/>
    <col min="3" max="3" width="6.5546875" style="78" bestFit="1" customWidth="1"/>
    <col min="4" max="4" width="25.6640625" style="78" customWidth="1"/>
    <col min="5" max="14" width="16.21875" style="78" customWidth="1"/>
    <col min="15" max="15" width="11.6640625" style="78" customWidth="1"/>
    <col min="16" max="16" width="5.5546875" style="78" customWidth="1"/>
    <col min="17" max="17" width="8.21875" style="78" customWidth="1"/>
    <col min="18" max="18" width="5.5546875" style="78" customWidth="1"/>
    <col min="19" max="19" width="8.21875" style="78" customWidth="1"/>
    <col min="20" max="20" width="5.5546875" style="78" customWidth="1"/>
    <col min="21" max="21" width="8.21875" style="78" customWidth="1"/>
    <col min="22" max="22" width="5.5546875" style="78" customWidth="1"/>
    <col min="23" max="23" width="8.21875" style="78" customWidth="1"/>
    <col min="24" max="24" width="6.6640625" style="78" customWidth="1"/>
    <col min="25" max="25" width="9.33203125" style="78" customWidth="1"/>
    <col min="26" max="26" width="5.33203125" style="78" customWidth="1"/>
    <col min="27" max="28" width="8.21875" style="78" customWidth="1"/>
    <col min="29" max="29" width="5.5546875" style="78" customWidth="1"/>
    <col min="30" max="31" width="8.21875" style="78" customWidth="1"/>
    <col min="32" max="32" width="6.6640625" style="78" customWidth="1"/>
    <col min="33" max="33" width="9.33203125" style="78" customWidth="1"/>
    <col min="34" max="34" width="8.21875" style="78" customWidth="1"/>
    <col min="35" max="35" width="6.6640625" style="78" customWidth="1"/>
    <col min="36" max="37" width="9.33203125" style="78" customWidth="1"/>
    <col min="38" max="38" width="5.33203125" style="78" customWidth="1"/>
    <col min="39" max="41" width="8.21875" style="78" customWidth="1"/>
    <col min="42" max="42" width="6.6640625" style="78" customWidth="1"/>
    <col min="43" max="43" width="8.21875" style="78" customWidth="1"/>
    <col min="44" max="44" width="9.33203125" style="78" customWidth="1"/>
    <col min="45" max="45" width="8.21875" style="78" customWidth="1"/>
    <col min="46" max="46" width="6.6640625" style="78" customWidth="1"/>
    <col min="47" max="49" width="9.33203125" style="78" customWidth="1"/>
    <col min="50" max="50" width="5.33203125" style="78" customWidth="1"/>
    <col min="51" max="54" width="8.21875" style="78" customWidth="1"/>
    <col min="55" max="55" width="6.6640625" style="78" customWidth="1"/>
    <col min="56" max="56" width="8.21875" style="78" customWidth="1"/>
    <col min="57" max="57" width="9.33203125" style="78" customWidth="1"/>
    <col min="58" max="59" width="8.21875" style="78" customWidth="1"/>
    <col min="60" max="60" width="6.6640625" style="78" customWidth="1"/>
    <col min="61" max="64" width="9.33203125" style="78" customWidth="1"/>
    <col min="65" max="65" width="5.33203125" style="78" customWidth="1"/>
    <col min="66" max="66" width="6.6640625" style="78" customWidth="1"/>
    <col min="67" max="67" width="8.21875" style="78" customWidth="1"/>
    <col min="68" max="68" width="9.33203125" style="78" customWidth="1"/>
    <col min="69" max="71" width="8.21875" style="78" customWidth="1"/>
    <col min="72" max="72" width="6.6640625" style="78" customWidth="1"/>
    <col min="73" max="77" width="9.33203125" style="78" customWidth="1"/>
    <col min="78" max="78" width="5.33203125" style="78" customWidth="1"/>
    <col min="79" max="80" width="8.21875" style="78" customWidth="1"/>
    <col min="81" max="83" width="7.109375" style="78" customWidth="1"/>
    <col min="84" max="84" width="9.33203125" style="78" customWidth="1"/>
    <col min="85" max="85" width="7.77734375" style="78" customWidth="1"/>
    <col min="86" max="86" width="8.21875" style="78" customWidth="1"/>
    <col min="87" max="87" width="9.33203125" style="78" customWidth="1"/>
    <col min="88" max="90" width="8.21875" style="78" customWidth="1"/>
    <col min="91" max="91" width="10.44140625" style="78" customWidth="1"/>
    <col min="92" max="92" width="7.77734375" style="78" customWidth="1"/>
    <col min="93" max="94" width="8.21875" style="78" customWidth="1"/>
    <col min="95" max="95" width="7.109375" style="78" customWidth="1"/>
    <col min="96" max="97" width="8.21875" style="78" customWidth="1"/>
    <col min="98" max="98" width="10.44140625" style="78" customWidth="1"/>
    <col min="99" max="99" width="8.88671875" style="78" customWidth="1"/>
    <col min="100" max="104" width="9.33203125" style="78" customWidth="1"/>
    <col min="105" max="105" width="11.6640625" style="78" customWidth="1"/>
    <col min="106" max="106" width="5.33203125" style="78" customWidth="1"/>
    <col min="107" max="107" width="8.21875" style="78" customWidth="1"/>
    <col min="108" max="108" width="7.109375" style="78" customWidth="1"/>
    <col min="109" max="111" width="8.21875" style="78" customWidth="1"/>
    <col min="112" max="112" width="10.44140625" style="78" customWidth="1"/>
    <col min="113" max="119" width="9.33203125" style="78" customWidth="1"/>
    <col min="120" max="120" width="11.6640625" style="78" customWidth="1"/>
    <col min="121" max="121" width="5.33203125" style="78" customWidth="1"/>
    <col min="122" max="122" width="7.109375" style="78" customWidth="1"/>
    <col min="123" max="127" width="9.33203125" style="78" customWidth="1"/>
    <col min="128" max="131" width="8.21875" style="78" customWidth="1"/>
    <col min="132" max="132" width="9.33203125" style="78" customWidth="1"/>
    <col min="133" max="133" width="10.44140625" style="78" customWidth="1"/>
    <col min="134" max="136" width="8.21875" style="78" customWidth="1"/>
    <col min="137" max="137" width="7.109375" style="78" customWidth="1"/>
    <col min="138" max="140" width="8.21875" style="78" customWidth="1"/>
    <col min="141" max="142" width="10.44140625" style="78" customWidth="1"/>
    <col min="143" max="149" width="9.33203125" style="78" customWidth="1"/>
    <col min="150" max="150" width="10.44140625" style="78" customWidth="1"/>
    <col min="151" max="151" width="11.6640625" style="78" customWidth="1"/>
    <col min="152" max="152" width="5.33203125" style="78" customWidth="1"/>
    <col min="153" max="156" width="8.21875" style="78" customWidth="1"/>
    <col min="157" max="158" width="10.44140625" style="78" customWidth="1"/>
    <col min="159" max="166" width="9.33203125" style="78" customWidth="1"/>
    <col min="167" max="167" width="10.44140625" style="78" customWidth="1"/>
    <col min="168" max="168" width="11.6640625" style="78" customWidth="1"/>
    <col min="169" max="169" width="5.33203125" style="78" customWidth="1"/>
    <col min="170" max="170" width="10.44140625" style="78" customWidth="1"/>
    <col min="171" max="171" width="9.33203125" style="78" customWidth="1"/>
    <col min="172" max="172" width="10.44140625" style="78" customWidth="1"/>
    <col min="173" max="174" width="9.33203125" style="78" bestFit="1" customWidth="1"/>
    <col min="175" max="180" width="9.33203125" style="78" customWidth="1"/>
    <col min="181" max="182" width="10.44140625" style="78" customWidth="1"/>
    <col min="183" max="183" width="11.6640625" style="78" customWidth="1"/>
    <col min="184" max="184" width="5.33203125" style="78" customWidth="1"/>
    <col min="185" max="185" width="9.33203125" style="78" customWidth="1"/>
    <col min="186" max="186" width="10.44140625" style="78" customWidth="1"/>
    <col min="187" max="187" width="9.33203125" style="78" customWidth="1"/>
    <col min="188" max="188" width="10.44140625" style="78" bestFit="1" customWidth="1"/>
    <col min="189" max="197" width="9.33203125" style="78" customWidth="1"/>
    <col min="198" max="199" width="10.44140625" style="78" customWidth="1"/>
    <col min="200" max="200" width="11.6640625" style="78" customWidth="1"/>
    <col min="201" max="201" width="5.33203125" style="78" customWidth="1"/>
    <col min="202" max="209" width="8.21875" style="78" customWidth="1"/>
    <col min="210" max="210" width="9.33203125" style="78" customWidth="1"/>
    <col min="211" max="211" width="9.33203125" style="78" bestFit="1" customWidth="1"/>
    <col min="212" max="212" width="10.44140625" style="78" customWidth="1"/>
    <col min="213" max="213" width="9.33203125" style="78" customWidth="1"/>
    <col min="214" max="214" width="10.44140625" style="78" customWidth="1"/>
    <col min="215" max="215" width="9.33203125" style="78" bestFit="1" customWidth="1"/>
    <col min="216" max="224" width="9.33203125" style="78" customWidth="1"/>
    <col min="225" max="225" width="10.44140625" style="78" customWidth="1"/>
    <col min="226" max="226" width="10.44140625" style="78" bestFit="1" customWidth="1"/>
    <col min="227" max="227" width="11.6640625" style="78" customWidth="1"/>
    <col min="228" max="228" width="5.33203125" style="78" customWidth="1"/>
    <col min="229" max="229" width="9.33203125" style="78" customWidth="1"/>
    <col min="230" max="230" width="10.44140625" style="78" bestFit="1" customWidth="1"/>
    <col min="231" max="231" width="9.33203125" style="78" customWidth="1"/>
    <col min="232" max="241" width="9.33203125" style="78" bestFit="1" customWidth="1"/>
    <col min="242" max="243" width="10.44140625" style="78" bestFit="1" customWidth="1"/>
    <col min="244" max="244" width="11.6640625" style="78" bestFit="1" customWidth="1"/>
    <col min="245" max="246" width="5.33203125" style="78" customWidth="1"/>
    <col min="247" max="16384" width="8.88671875" style="78"/>
  </cols>
  <sheetData>
    <row r="1" spans="1:3">
      <c r="A1" s="47" t="s">
        <v>423</v>
      </c>
      <c r="B1" s="48">
        <v>41791</v>
      </c>
    </row>
    <row r="2" spans="1:3">
      <c r="A2" s="47" t="s">
        <v>2405</v>
      </c>
      <c r="B2" s="166" t="s">
        <v>313</v>
      </c>
    </row>
    <row r="3" spans="1:3">
      <c r="A3" s="47" t="s">
        <v>2412</v>
      </c>
      <c r="B3" s="166" t="s">
        <v>313</v>
      </c>
    </row>
    <row r="4" spans="1:3">
      <c r="A4" s="47" t="s">
        <v>442</v>
      </c>
      <c r="B4" s="166" t="s">
        <v>2420</v>
      </c>
    </row>
    <row r="6" spans="1:3">
      <c r="A6"/>
      <c r="B6" s="47" t="s">
        <v>2057</v>
      </c>
      <c r="C6"/>
    </row>
    <row r="7" spans="1:3">
      <c r="A7" s="47" t="s">
        <v>2394</v>
      </c>
      <c r="B7" s="166" t="s">
        <v>313</v>
      </c>
      <c r="C7" s="166" t="s">
        <v>1976</v>
      </c>
    </row>
    <row r="8" spans="1:3">
      <c r="A8" s="50" t="s">
        <v>2425</v>
      </c>
      <c r="B8" s="1">
        <v>10924</v>
      </c>
      <c r="C8" s="1">
        <v>10924</v>
      </c>
    </row>
    <row r="9" spans="1:3">
      <c r="A9" s="50" t="s">
        <v>2426</v>
      </c>
      <c r="B9" s="1">
        <v>4304</v>
      </c>
      <c r="C9" s="1">
        <v>4304</v>
      </c>
    </row>
    <row r="10" spans="1:3">
      <c r="A10" s="50" t="s">
        <v>2424</v>
      </c>
      <c r="B10" s="1">
        <v>2443</v>
      </c>
      <c r="C10" s="1">
        <v>2443</v>
      </c>
    </row>
    <row r="11" spans="1:3">
      <c r="A11" s="50" t="s">
        <v>2429</v>
      </c>
      <c r="B11" s="1">
        <v>693</v>
      </c>
      <c r="C11" s="1">
        <v>693</v>
      </c>
    </row>
    <row r="12" spans="1:3">
      <c r="A12" s="50" t="s">
        <v>2430</v>
      </c>
      <c r="B12" s="1">
        <v>479</v>
      </c>
      <c r="C12" s="1">
        <v>479</v>
      </c>
    </row>
    <row r="13" spans="1:3">
      <c r="A13" s="50" t="s">
        <v>2428</v>
      </c>
      <c r="B13" s="1">
        <v>451</v>
      </c>
      <c r="C13" s="1">
        <v>451</v>
      </c>
    </row>
    <row r="14" spans="1:3">
      <c r="A14" s="50" t="s">
        <v>2427</v>
      </c>
      <c r="B14" s="1">
        <v>353</v>
      </c>
      <c r="C14" s="1">
        <v>353</v>
      </c>
    </row>
    <row r="15" spans="1:3">
      <c r="A15" s="50" t="s">
        <v>2433</v>
      </c>
      <c r="B15" s="1">
        <v>346</v>
      </c>
      <c r="C15" s="1">
        <v>346</v>
      </c>
    </row>
    <row r="16" spans="1:3">
      <c r="A16" s="50" t="s">
        <v>2435</v>
      </c>
      <c r="B16" s="1">
        <v>325</v>
      </c>
      <c r="C16" s="1">
        <v>325</v>
      </c>
    </row>
    <row r="17" spans="1:3">
      <c r="A17" s="50" t="s">
        <v>2431</v>
      </c>
      <c r="B17" s="1">
        <v>316</v>
      </c>
      <c r="C17" s="1">
        <v>316</v>
      </c>
    </row>
    <row r="18" spans="1:3">
      <c r="A18" s="50" t="s">
        <v>2434</v>
      </c>
      <c r="B18" s="1">
        <v>285</v>
      </c>
      <c r="C18" s="1">
        <v>285</v>
      </c>
    </row>
    <row r="19" spans="1:3">
      <c r="A19" s="50" t="s">
        <v>2432</v>
      </c>
      <c r="B19" s="1">
        <v>236</v>
      </c>
      <c r="C19" s="1">
        <v>236</v>
      </c>
    </row>
    <row r="20" spans="1:3">
      <c r="A20" s="50" t="s">
        <v>2436</v>
      </c>
      <c r="B20" s="1">
        <v>191</v>
      </c>
      <c r="C20" s="1">
        <v>191</v>
      </c>
    </row>
    <row r="21" spans="1:3">
      <c r="A21" s="50" t="s">
        <v>2437</v>
      </c>
      <c r="B21" s="1">
        <v>92</v>
      </c>
      <c r="C21" s="1">
        <v>92</v>
      </c>
    </row>
  </sheetData>
  <sortState ref="A6:C21">
    <sortCondition descending="1" ref="C8"/>
  </sortState>
  <phoneticPr fontId="18"/>
  <pageMargins left="0.7" right="0.7" top="0.75" bottom="0.75" header="0.3" footer="0.3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5"/>
  <sheetViews>
    <sheetView zoomScaleNormal="100" workbookViewId="0"/>
  </sheetViews>
  <sheetFormatPr defaultRowHeight="14.25"/>
  <cols>
    <col min="1" max="1" width="9.5546875" bestFit="1" customWidth="1"/>
  </cols>
  <sheetData>
    <row r="1" spans="1:18">
      <c r="A1" t="s">
        <v>1579</v>
      </c>
    </row>
    <row r="2" spans="1:18" s="78" customFormat="1">
      <c r="A2" t="s">
        <v>1568</v>
      </c>
    </row>
    <row r="3" spans="1:18" s="78" customFormat="1">
      <c r="A3" t="s">
        <v>1567</v>
      </c>
    </row>
    <row r="4" spans="1:18" s="78" customFormat="1">
      <c r="A4" t="s">
        <v>3161</v>
      </c>
    </row>
    <row r="5" spans="1:18">
      <c r="A5" t="s">
        <v>1566</v>
      </c>
    </row>
    <row r="6" spans="1:18">
      <c r="A6" s="168" t="s">
        <v>1581</v>
      </c>
      <c r="B6" s="168" t="s">
        <v>1580</v>
      </c>
      <c r="C6" s="177" t="s">
        <v>2440</v>
      </c>
      <c r="D6" s="177"/>
      <c r="E6" s="177"/>
      <c r="F6" s="177"/>
      <c r="G6" s="177"/>
      <c r="H6" s="177"/>
      <c r="I6" s="177"/>
      <c r="J6" s="177" t="s">
        <v>1569</v>
      </c>
      <c r="K6" s="177"/>
      <c r="L6" s="177"/>
      <c r="M6" s="177" t="s">
        <v>1576</v>
      </c>
      <c r="N6" s="177"/>
      <c r="O6" s="177"/>
      <c r="P6" s="177"/>
      <c r="Q6" s="177"/>
      <c r="R6" s="177"/>
    </row>
    <row r="7" spans="1:18">
      <c r="A7" s="168"/>
      <c r="B7" s="168"/>
      <c r="C7" s="177" t="s">
        <v>1578</v>
      </c>
      <c r="D7" s="177" t="s">
        <v>1570</v>
      </c>
      <c r="E7" s="177" t="s">
        <v>1571</v>
      </c>
      <c r="F7" s="177"/>
      <c r="G7" s="177"/>
      <c r="H7" s="177"/>
      <c r="I7" s="177"/>
      <c r="J7" s="177" t="s">
        <v>313</v>
      </c>
      <c r="K7" s="177" t="s">
        <v>405</v>
      </c>
      <c r="L7" s="177" t="s">
        <v>315</v>
      </c>
      <c r="M7" s="177" t="s">
        <v>313</v>
      </c>
      <c r="N7" s="177" t="s">
        <v>405</v>
      </c>
      <c r="O7" s="177" t="s">
        <v>320</v>
      </c>
      <c r="P7" s="177" t="s">
        <v>1577</v>
      </c>
      <c r="Q7" s="177"/>
      <c r="R7" s="177"/>
    </row>
    <row r="8" spans="1:18">
      <c r="A8" s="168"/>
      <c r="B8" s="168"/>
      <c r="C8" s="177"/>
      <c r="D8" s="177"/>
      <c r="E8" s="177" t="s">
        <v>1578</v>
      </c>
      <c r="F8" s="177" t="s">
        <v>1572</v>
      </c>
      <c r="G8" s="177" t="s">
        <v>1573</v>
      </c>
      <c r="H8" s="177"/>
      <c r="I8" s="177"/>
      <c r="J8" s="177"/>
      <c r="K8" s="177"/>
      <c r="L8" s="177"/>
      <c r="M8" s="177"/>
      <c r="N8" s="177"/>
      <c r="O8" s="177"/>
      <c r="P8" s="177" t="s">
        <v>313</v>
      </c>
      <c r="Q8" s="177" t="s">
        <v>405</v>
      </c>
      <c r="R8" s="177" t="s">
        <v>320</v>
      </c>
    </row>
    <row r="9" spans="1:18">
      <c r="A9" s="168"/>
      <c r="B9" s="168"/>
      <c r="C9" s="177"/>
      <c r="D9" s="177"/>
      <c r="E9" s="177"/>
      <c r="F9" s="177"/>
      <c r="G9" s="28" t="s">
        <v>2439</v>
      </c>
      <c r="H9" s="28" t="s">
        <v>1574</v>
      </c>
      <c r="I9" s="28" t="s">
        <v>1575</v>
      </c>
      <c r="J9" s="177"/>
      <c r="K9" s="177"/>
      <c r="L9" s="177"/>
      <c r="M9" s="177"/>
      <c r="N9" s="177"/>
      <c r="O9" s="177"/>
      <c r="P9" s="177"/>
      <c r="Q9" s="177"/>
      <c r="R9" s="177"/>
    </row>
    <row r="10" spans="1:18" s="38" customFormat="1" ht="7.5" customHeight="1">
      <c r="A10" s="139" t="str">
        <f>A6</f>
        <v>年別</v>
      </c>
      <c r="B10" s="139" t="str">
        <f>B6</f>
        <v>農業集落別</v>
      </c>
      <c r="C10" s="139" t="str">
        <f>C7&amp;"("&amp;$C$6&amp;")"</f>
        <v>総数(農家数)</v>
      </c>
      <c r="D10" s="139" t="str">
        <f>D7&amp;"("&amp;$C$6&amp;")"</f>
        <v>自給的
農家数(農家数)</v>
      </c>
      <c r="E10" s="139" t="str">
        <f>E8&amp;"("&amp;$E$7&amp;")"</f>
        <v>総数(販売
農家数)</v>
      </c>
      <c r="F10" s="139" t="str">
        <f>F8&amp;"("&amp;$E$7&amp;")"</f>
        <v>専業
農家数(販売
農家数)</v>
      </c>
      <c r="G10" s="139" t="str">
        <f>G9&amp;"("&amp;$G$8&amp;")"</f>
        <v>総数(兼業農家数)</v>
      </c>
      <c r="H10" s="139" t="str">
        <f t="shared" ref="H10:I10" si="0">H9&amp;"("&amp;$G$8&amp;")"</f>
        <v>第1種
兼業(兼業農家数)</v>
      </c>
      <c r="I10" s="139" t="str">
        <f t="shared" si="0"/>
        <v>第2種
兼業(兼業農家数)</v>
      </c>
      <c r="J10" s="139" t="str">
        <f>J7&amp;"("&amp;$J$6&amp;")"</f>
        <v>総数(農家人口)</v>
      </c>
      <c r="K10" s="139" t="str">
        <f t="shared" ref="K10:L10" si="1">K7&amp;"("&amp;$J$6&amp;")"</f>
        <v>男(農家人口)</v>
      </c>
      <c r="L10" s="139" t="str">
        <f t="shared" si="1"/>
        <v>女　(農家人口)</v>
      </c>
      <c r="M10" s="139" t="str">
        <f>M7&amp;"("&amp;$M$6&amp;")"</f>
        <v>総数(農業就業人口)</v>
      </c>
      <c r="N10" s="139" t="str">
        <f t="shared" ref="N10:O10" si="2">N7&amp;"("&amp;$M$6&amp;")"</f>
        <v>男(農業就業人口)</v>
      </c>
      <c r="O10" s="139" t="str">
        <f t="shared" si="2"/>
        <v>女(農業就業人口)</v>
      </c>
      <c r="P10" s="139" t="str">
        <f>P8&amp;"("&amp;$M$6&amp;"の"&amp;$P$7&amp;")"</f>
        <v>総数(農業就業人口のうち仕事を主とするもの)</v>
      </c>
      <c r="Q10" s="139" t="str">
        <f t="shared" ref="Q10:R10" si="3">Q8&amp;"("&amp;$M$6&amp;"の"&amp;$P$7&amp;")"</f>
        <v>男(農業就業人口のうち仕事を主とするもの)</v>
      </c>
      <c r="R10" s="139" t="str">
        <f t="shared" si="3"/>
        <v>女(農業就業人口のうち仕事を主とするもの)</v>
      </c>
    </row>
    <row r="11" spans="1:18" s="38" customFormat="1" ht="14.25" customHeight="1">
      <c r="A11" s="55">
        <v>23774</v>
      </c>
      <c r="B11" s="53" t="s">
        <v>206</v>
      </c>
      <c r="C11" s="53">
        <v>772</v>
      </c>
      <c r="D11" s="53" t="s">
        <v>2042</v>
      </c>
      <c r="E11" s="53" t="s">
        <v>2042</v>
      </c>
      <c r="F11" s="53" t="s">
        <v>2043</v>
      </c>
      <c r="G11" s="53" t="s">
        <v>2044</v>
      </c>
      <c r="H11" s="53" t="s">
        <v>2042</v>
      </c>
      <c r="I11" s="53" t="s">
        <v>2042</v>
      </c>
      <c r="J11" s="53" t="s">
        <v>2044</v>
      </c>
      <c r="K11" s="53" t="s">
        <v>2044</v>
      </c>
      <c r="L11" s="53" t="s">
        <v>2045</v>
      </c>
      <c r="M11" s="53">
        <v>1961</v>
      </c>
      <c r="N11" s="53" t="s">
        <v>2042</v>
      </c>
      <c r="O11" s="53" t="s">
        <v>2044</v>
      </c>
      <c r="P11" s="53" t="s">
        <v>2042</v>
      </c>
      <c r="Q11" s="53" t="s">
        <v>2042</v>
      </c>
      <c r="R11" s="53" t="s">
        <v>2043</v>
      </c>
    </row>
    <row r="12" spans="1:18" s="38" customFormat="1" ht="14.25" customHeight="1">
      <c r="A12" s="55">
        <v>25600</v>
      </c>
      <c r="B12" s="53" t="s">
        <v>206</v>
      </c>
      <c r="C12" s="53">
        <v>738</v>
      </c>
      <c r="D12" s="53" t="s">
        <v>2042</v>
      </c>
      <c r="E12" s="53" t="s">
        <v>2042</v>
      </c>
      <c r="F12" s="53" t="s">
        <v>2043</v>
      </c>
      <c r="G12" s="53" t="s">
        <v>2044</v>
      </c>
      <c r="H12" s="53" t="s">
        <v>2042</v>
      </c>
      <c r="I12" s="53" t="s">
        <v>2042</v>
      </c>
      <c r="J12" s="53" t="s">
        <v>2044</v>
      </c>
      <c r="K12" s="53" t="s">
        <v>2044</v>
      </c>
      <c r="L12" s="53" t="s">
        <v>2045</v>
      </c>
      <c r="M12" s="53">
        <v>1601</v>
      </c>
      <c r="N12" s="53" t="s">
        <v>2042</v>
      </c>
      <c r="O12" s="53" t="s">
        <v>2044</v>
      </c>
      <c r="P12" s="53" t="s">
        <v>2042</v>
      </c>
      <c r="Q12" s="53" t="s">
        <v>2042</v>
      </c>
      <c r="R12" s="53" t="s">
        <v>2043</v>
      </c>
    </row>
    <row r="13" spans="1:18" s="38" customFormat="1" ht="14.25" customHeight="1">
      <c r="A13" s="55">
        <v>27426</v>
      </c>
      <c r="B13" s="53" t="s">
        <v>206</v>
      </c>
      <c r="C13" s="53">
        <v>609</v>
      </c>
      <c r="D13" s="53" t="s">
        <v>2042</v>
      </c>
      <c r="E13" s="53" t="s">
        <v>2042</v>
      </c>
      <c r="F13" s="53" t="s">
        <v>2043</v>
      </c>
      <c r="G13" s="53" t="s">
        <v>2044</v>
      </c>
      <c r="H13" s="53" t="s">
        <v>2042</v>
      </c>
      <c r="I13" s="53" t="s">
        <v>2042</v>
      </c>
      <c r="J13" s="53" t="s">
        <v>2044</v>
      </c>
      <c r="K13" s="53" t="s">
        <v>2044</v>
      </c>
      <c r="L13" s="53" t="s">
        <v>2045</v>
      </c>
      <c r="M13" s="53">
        <v>1274</v>
      </c>
      <c r="N13" s="53" t="s">
        <v>2042</v>
      </c>
      <c r="O13" s="53" t="s">
        <v>2044</v>
      </c>
      <c r="P13" s="53" t="s">
        <v>2042</v>
      </c>
      <c r="Q13" s="53" t="s">
        <v>2042</v>
      </c>
      <c r="R13" s="53" t="s">
        <v>2043</v>
      </c>
    </row>
    <row r="14" spans="1:18" s="38" customFormat="1" ht="14.25" customHeight="1">
      <c r="A14" s="55">
        <v>29252</v>
      </c>
      <c r="B14" s="53" t="s">
        <v>206</v>
      </c>
      <c r="C14" s="53">
        <v>555</v>
      </c>
      <c r="D14" s="53" t="s">
        <v>2042</v>
      </c>
      <c r="E14" s="53" t="s">
        <v>2042</v>
      </c>
      <c r="F14" s="53" t="s">
        <v>2043</v>
      </c>
      <c r="G14" s="53" t="s">
        <v>2044</v>
      </c>
      <c r="H14" s="53" t="s">
        <v>2042</v>
      </c>
      <c r="I14" s="53" t="s">
        <v>2042</v>
      </c>
      <c r="J14" s="53" t="s">
        <v>2044</v>
      </c>
      <c r="K14" s="53" t="s">
        <v>2044</v>
      </c>
      <c r="L14" s="53" t="s">
        <v>2045</v>
      </c>
      <c r="M14" s="53">
        <v>1109</v>
      </c>
      <c r="N14" s="53" t="s">
        <v>2042</v>
      </c>
      <c r="O14" s="53" t="s">
        <v>2044</v>
      </c>
      <c r="P14" s="53" t="s">
        <v>2042</v>
      </c>
      <c r="Q14" s="53" t="s">
        <v>2042</v>
      </c>
      <c r="R14" s="53" t="s">
        <v>2043</v>
      </c>
    </row>
    <row r="15" spans="1:18" s="38" customFormat="1" ht="14.25" customHeight="1">
      <c r="A15" s="55">
        <v>31079</v>
      </c>
      <c r="B15" s="53" t="s">
        <v>206</v>
      </c>
      <c r="C15" s="53">
        <v>541</v>
      </c>
      <c r="D15" s="53" t="s">
        <v>2042</v>
      </c>
      <c r="E15" s="53" t="s">
        <v>2042</v>
      </c>
      <c r="F15" s="53" t="s">
        <v>2043</v>
      </c>
      <c r="G15" s="53" t="s">
        <v>2044</v>
      </c>
      <c r="H15" s="53" t="s">
        <v>2042</v>
      </c>
      <c r="I15" s="53" t="s">
        <v>2042</v>
      </c>
      <c r="J15" s="53" t="s">
        <v>2044</v>
      </c>
      <c r="K15" s="53" t="s">
        <v>2044</v>
      </c>
      <c r="L15" s="53" t="s">
        <v>2045</v>
      </c>
      <c r="M15" s="53">
        <v>1030</v>
      </c>
      <c r="N15" s="53" t="s">
        <v>2042</v>
      </c>
      <c r="O15" s="53" t="s">
        <v>2044</v>
      </c>
      <c r="P15" s="53" t="s">
        <v>2042</v>
      </c>
      <c r="Q15" s="53" t="s">
        <v>2042</v>
      </c>
      <c r="R15" s="53" t="s">
        <v>2043</v>
      </c>
    </row>
    <row r="16" spans="1:18" s="38" customFormat="1">
      <c r="A16" s="10">
        <v>36557</v>
      </c>
      <c r="B16" s="4" t="s">
        <v>1578</v>
      </c>
      <c r="C16" s="4">
        <v>349</v>
      </c>
      <c r="D16" s="4">
        <v>102</v>
      </c>
      <c r="E16" s="4">
        <v>247</v>
      </c>
      <c r="F16" s="4">
        <v>65</v>
      </c>
      <c r="G16" s="4">
        <v>182</v>
      </c>
      <c r="H16" s="4">
        <v>48</v>
      </c>
      <c r="I16" s="4">
        <v>134</v>
      </c>
      <c r="J16" s="4">
        <v>1611</v>
      </c>
      <c r="K16" s="4">
        <v>763</v>
      </c>
      <c r="L16" s="4">
        <v>848</v>
      </c>
      <c r="M16" s="4">
        <v>603</v>
      </c>
      <c r="N16" s="4">
        <v>267</v>
      </c>
      <c r="O16" s="4">
        <v>336</v>
      </c>
      <c r="P16" s="4">
        <v>374</v>
      </c>
      <c r="Q16" s="4">
        <v>216</v>
      </c>
      <c r="R16" s="4">
        <v>158</v>
      </c>
    </row>
    <row r="17" spans="1:18" s="38" customFormat="1">
      <c r="A17" s="10">
        <v>36557</v>
      </c>
      <c r="B17" s="4" t="s">
        <v>1582</v>
      </c>
      <c r="C17" s="4" t="s">
        <v>1982</v>
      </c>
      <c r="D17" s="4" t="s">
        <v>1982</v>
      </c>
      <c r="E17" s="4">
        <v>37</v>
      </c>
      <c r="F17" s="4">
        <v>11</v>
      </c>
      <c r="G17" s="4">
        <v>26</v>
      </c>
      <c r="H17" s="4">
        <v>6</v>
      </c>
      <c r="I17" s="4">
        <v>20</v>
      </c>
      <c r="J17" s="4">
        <v>235</v>
      </c>
      <c r="K17" s="4">
        <v>111</v>
      </c>
      <c r="L17" s="4">
        <v>124</v>
      </c>
      <c r="M17" s="4">
        <v>84</v>
      </c>
      <c r="N17" s="4">
        <v>38</v>
      </c>
      <c r="O17" s="4">
        <v>46</v>
      </c>
      <c r="P17" s="4">
        <v>56</v>
      </c>
      <c r="Q17" s="4">
        <v>33</v>
      </c>
      <c r="R17" s="4">
        <v>23</v>
      </c>
    </row>
    <row r="18" spans="1:18" s="38" customFormat="1">
      <c r="A18" s="10">
        <v>36557</v>
      </c>
      <c r="B18" s="4" t="s">
        <v>1583</v>
      </c>
      <c r="C18" s="4" t="s">
        <v>1982</v>
      </c>
      <c r="D18" s="4" t="s">
        <v>1982</v>
      </c>
      <c r="E18" s="4">
        <v>25</v>
      </c>
      <c r="F18" s="4">
        <v>8</v>
      </c>
      <c r="G18" s="4">
        <v>17</v>
      </c>
      <c r="H18" s="4">
        <v>1</v>
      </c>
      <c r="I18" s="4">
        <v>16</v>
      </c>
      <c r="J18" s="4">
        <v>184</v>
      </c>
      <c r="K18" s="4">
        <v>82</v>
      </c>
      <c r="L18" s="4">
        <v>102</v>
      </c>
      <c r="M18" s="4">
        <v>54</v>
      </c>
      <c r="N18" s="4">
        <v>25</v>
      </c>
      <c r="O18" s="4">
        <v>29</v>
      </c>
      <c r="P18" s="4">
        <v>32</v>
      </c>
      <c r="Q18" s="4">
        <v>21</v>
      </c>
      <c r="R18" s="4">
        <v>11</v>
      </c>
    </row>
    <row r="19" spans="1:18" s="38" customFormat="1">
      <c r="A19" s="10">
        <v>36557</v>
      </c>
      <c r="B19" s="4" t="s">
        <v>1584</v>
      </c>
      <c r="C19" s="4" t="s">
        <v>1982</v>
      </c>
      <c r="D19" s="4" t="s">
        <v>1982</v>
      </c>
      <c r="E19" s="4">
        <v>1</v>
      </c>
      <c r="F19" s="4">
        <v>1</v>
      </c>
      <c r="G19" s="4">
        <v>0</v>
      </c>
      <c r="H19" s="4">
        <v>0</v>
      </c>
      <c r="I19" s="4">
        <v>0</v>
      </c>
      <c r="J19" s="4">
        <v>2</v>
      </c>
      <c r="K19" s="4">
        <v>1</v>
      </c>
      <c r="L19" s="4">
        <v>1</v>
      </c>
      <c r="M19" s="4">
        <v>2</v>
      </c>
      <c r="N19" s="4">
        <v>1</v>
      </c>
      <c r="O19" s="4">
        <v>1</v>
      </c>
      <c r="P19" s="4">
        <v>1</v>
      </c>
      <c r="Q19" s="4">
        <v>1</v>
      </c>
      <c r="R19" s="4">
        <v>0</v>
      </c>
    </row>
    <row r="20" spans="1:18" s="38" customFormat="1">
      <c r="A20" s="10">
        <v>36557</v>
      </c>
      <c r="B20" s="4" t="s">
        <v>1585</v>
      </c>
      <c r="C20" s="4" t="s">
        <v>1983</v>
      </c>
      <c r="D20" s="4" t="s">
        <v>1983</v>
      </c>
      <c r="E20" s="4">
        <v>8</v>
      </c>
      <c r="F20" s="4">
        <v>1</v>
      </c>
      <c r="G20" s="4">
        <v>7</v>
      </c>
      <c r="H20" s="4">
        <v>2</v>
      </c>
      <c r="I20" s="4">
        <v>5</v>
      </c>
      <c r="J20" s="4">
        <v>69</v>
      </c>
      <c r="K20" s="4">
        <v>30</v>
      </c>
      <c r="L20" s="4">
        <v>39</v>
      </c>
      <c r="M20" s="4">
        <v>16</v>
      </c>
      <c r="N20" s="4">
        <v>7</v>
      </c>
      <c r="O20" s="4">
        <v>9</v>
      </c>
      <c r="P20" s="4">
        <v>10</v>
      </c>
      <c r="Q20" s="4">
        <v>6</v>
      </c>
      <c r="R20" s="4">
        <v>4</v>
      </c>
    </row>
    <row r="21" spans="1:18" s="38" customFormat="1">
      <c r="A21" s="10">
        <v>36557</v>
      </c>
      <c r="B21" s="4" t="s">
        <v>1586</v>
      </c>
      <c r="C21" s="4" t="s">
        <v>1982</v>
      </c>
      <c r="D21" s="4" t="s">
        <v>1982</v>
      </c>
      <c r="E21" s="4">
        <v>14</v>
      </c>
      <c r="F21" s="4">
        <v>2</v>
      </c>
      <c r="G21" s="4">
        <v>12</v>
      </c>
      <c r="H21" s="4">
        <v>1</v>
      </c>
      <c r="I21" s="4">
        <v>11</v>
      </c>
      <c r="J21" s="4">
        <v>124</v>
      </c>
      <c r="K21" s="4">
        <v>62</v>
      </c>
      <c r="L21" s="4">
        <v>62</v>
      </c>
      <c r="M21" s="4">
        <v>39</v>
      </c>
      <c r="N21" s="4">
        <v>14</v>
      </c>
      <c r="O21" s="4">
        <v>25</v>
      </c>
      <c r="P21" s="4">
        <v>19</v>
      </c>
      <c r="Q21" s="4">
        <v>11</v>
      </c>
      <c r="R21" s="4">
        <v>8</v>
      </c>
    </row>
    <row r="22" spans="1:18" s="38" customFormat="1">
      <c r="A22" s="10">
        <v>36557</v>
      </c>
      <c r="B22" s="4" t="s">
        <v>1587</v>
      </c>
      <c r="C22" s="4" t="s">
        <v>1984</v>
      </c>
      <c r="D22" s="4" t="s">
        <v>1984</v>
      </c>
      <c r="E22" s="4">
        <v>10</v>
      </c>
      <c r="F22" s="4">
        <v>1</v>
      </c>
      <c r="G22" s="4">
        <v>9</v>
      </c>
      <c r="H22" s="4">
        <v>0</v>
      </c>
      <c r="I22" s="4">
        <v>9</v>
      </c>
      <c r="J22" s="4">
        <v>84</v>
      </c>
      <c r="K22" s="4">
        <v>36</v>
      </c>
      <c r="L22" s="4">
        <v>48</v>
      </c>
      <c r="M22" s="4">
        <v>27</v>
      </c>
      <c r="N22" s="4">
        <v>9</v>
      </c>
      <c r="O22" s="4">
        <v>18</v>
      </c>
      <c r="P22" s="4">
        <v>13</v>
      </c>
      <c r="Q22" s="4">
        <v>7</v>
      </c>
      <c r="R22" s="4">
        <v>6</v>
      </c>
    </row>
    <row r="23" spans="1:18" s="38" customFormat="1">
      <c r="A23" s="10">
        <v>36557</v>
      </c>
      <c r="B23" s="4" t="s">
        <v>1588</v>
      </c>
      <c r="C23" s="4" t="s">
        <v>1982</v>
      </c>
      <c r="D23" s="4" t="s">
        <v>1982</v>
      </c>
      <c r="E23" s="4">
        <v>9</v>
      </c>
      <c r="F23" s="4">
        <v>2</v>
      </c>
      <c r="G23" s="4">
        <v>7</v>
      </c>
      <c r="H23" s="4">
        <v>1</v>
      </c>
      <c r="I23" s="4">
        <v>6</v>
      </c>
      <c r="J23" s="4">
        <v>70</v>
      </c>
      <c r="K23" s="4">
        <v>34</v>
      </c>
      <c r="L23" s="4">
        <v>36</v>
      </c>
      <c r="M23" s="4">
        <v>18</v>
      </c>
      <c r="N23" s="4">
        <v>10</v>
      </c>
      <c r="O23" s="4">
        <v>8</v>
      </c>
      <c r="P23" s="4">
        <v>14</v>
      </c>
      <c r="Q23" s="4">
        <v>9</v>
      </c>
      <c r="R23" s="4">
        <v>5</v>
      </c>
    </row>
    <row r="24" spans="1:18" s="38" customFormat="1">
      <c r="A24" s="10">
        <v>36557</v>
      </c>
      <c r="B24" s="4" t="s">
        <v>1589</v>
      </c>
      <c r="C24" s="4" t="s">
        <v>1982</v>
      </c>
      <c r="D24" s="4" t="s">
        <v>1982</v>
      </c>
      <c r="E24" s="4">
        <v>21</v>
      </c>
      <c r="F24" s="4">
        <v>5</v>
      </c>
      <c r="G24" s="4">
        <v>16</v>
      </c>
      <c r="H24" s="4">
        <v>6</v>
      </c>
      <c r="I24" s="4">
        <v>10</v>
      </c>
      <c r="J24" s="4">
        <v>97</v>
      </c>
      <c r="K24" s="4">
        <v>45</v>
      </c>
      <c r="L24" s="4">
        <v>52</v>
      </c>
      <c r="M24" s="4">
        <v>43</v>
      </c>
      <c r="N24" s="4">
        <v>19</v>
      </c>
      <c r="O24" s="4">
        <v>24</v>
      </c>
      <c r="P24" s="4">
        <v>29</v>
      </c>
      <c r="Q24" s="4">
        <v>15</v>
      </c>
      <c r="R24" s="4">
        <v>14</v>
      </c>
    </row>
    <row r="25" spans="1:18" s="38" customFormat="1">
      <c r="A25" s="10">
        <v>36557</v>
      </c>
      <c r="B25" s="4" t="s">
        <v>1590</v>
      </c>
      <c r="C25" s="4" t="s">
        <v>1982</v>
      </c>
      <c r="D25" s="4" t="s">
        <v>1982</v>
      </c>
      <c r="E25" s="4">
        <v>78</v>
      </c>
      <c r="F25" s="4">
        <v>26</v>
      </c>
      <c r="G25" s="4">
        <v>52</v>
      </c>
      <c r="H25" s="4">
        <v>24</v>
      </c>
      <c r="I25" s="4">
        <v>28</v>
      </c>
      <c r="J25" s="4">
        <v>441</v>
      </c>
      <c r="K25" s="4">
        <v>206</v>
      </c>
      <c r="L25" s="4">
        <v>235</v>
      </c>
      <c r="M25" s="4">
        <v>208</v>
      </c>
      <c r="N25" s="4">
        <v>90</v>
      </c>
      <c r="O25" s="4">
        <v>118</v>
      </c>
      <c r="P25" s="4">
        <v>143</v>
      </c>
      <c r="Q25" s="4">
        <v>77</v>
      </c>
      <c r="R25" s="4">
        <v>66</v>
      </c>
    </row>
    <row r="26" spans="1:18" s="38" customFormat="1">
      <c r="A26" s="10">
        <v>36557</v>
      </c>
      <c r="B26" s="4" t="s">
        <v>1591</v>
      </c>
      <c r="C26" s="4" t="s">
        <v>1982</v>
      </c>
      <c r="D26" s="4" t="s">
        <v>1982</v>
      </c>
      <c r="E26" s="4">
        <v>44</v>
      </c>
      <c r="F26" s="4">
        <v>8</v>
      </c>
      <c r="G26" s="4">
        <v>36</v>
      </c>
      <c r="H26" s="4">
        <v>7</v>
      </c>
      <c r="I26" s="4">
        <v>29</v>
      </c>
      <c r="J26" s="4">
        <v>305</v>
      </c>
      <c r="K26" s="4">
        <v>156</v>
      </c>
      <c r="L26" s="4">
        <v>149</v>
      </c>
      <c r="M26" s="4">
        <v>112</v>
      </c>
      <c r="N26" s="4">
        <v>54</v>
      </c>
      <c r="O26" s="4">
        <v>58</v>
      </c>
      <c r="P26" s="4">
        <v>57</v>
      </c>
      <c r="Q26" s="4">
        <v>36</v>
      </c>
      <c r="R26" s="4">
        <v>21</v>
      </c>
    </row>
    <row r="27" spans="1:18" s="38" customFormat="1">
      <c r="A27" s="10">
        <v>38384</v>
      </c>
      <c r="B27" s="4" t="s">
        <v>1578</v>
      </c>
      <c r="C27" s="4">
        <v>341</v>
      </c>
      <c r="D27" s="4">
        <v>128</v>
      </c>
      <c r="E27" s="4">
        <v>213</v>
      </c>
      <c r="F27" s="4" t="s">
        <v>1982</v>
      </c>
      <c r="G27" s="4" t="s">
        <v>1982</v>
      </c>
      <c r="H27" s="4" t="s">
        <v>1982</v>
      </c>
      <c r="I27" s="4" t="s">
        <v>1982</v>
      </c>
      <c r="J27" s="4">
        <v>1408</v>
      </c>
      <c r="K27" s="4">
        <v>679</v>
      </c>
      <c r="L27" s="4">
        <v>729</v>
      </c>
      <c r="M27" s="4">
        <v>515</v>
      </c>
      <c r="N27" s="4">
        <v>234</v>
      </c>
      <c r="O27" s="4">
        <v>281</v>
      </c>
      <c r="P27" s="4">
        <v>409</v>
      </c>
      <c r="Q27" s="4">
        <v>220</v>
      </c>
      <c r="R27" s="4">
        <v>189</v>
      </c>
    </row>
    <row r="28" spans="1:18" s="38" customFormat="1">
      <c r="A28" s="10">
        <v>38384</v>
      </c>
      <c r="B28" s="4" t="s">
        <v>1582</v>
      </c>
      <c r="C28" s="4">
        <v>52</v>
      </c>
      <c r="D28" s="4">
        <v>22</v>
      </c>
      <c r="E28" s="4">
        <v>30</v>
      </c>
      <c r="F28" s="4" t="s">
        <v>1982</v>
      </c>
      <c r="G28" s="4" t="s">
        <v>1982</v>
      </c>
      <c r="H28" s="4" t="s">
        <v>1982</v>
      </c>
      <c r="I28" s="4" t="s">
        <v>1982</v>
      </c>
      <c r="J28" s="4">
        <f>SUM(K28:L28)</f>
        <v>204</v>
      </c>
      <c r="K28" s="4">
        <v>101</v>
      </c>
      <c r="L28" s="4">
        <v>103</v>
      </c>
      <c r="M28" s="4" t="s">
        <v>1982</v>
      </c>
      <c r="N28" s="4" t="s">
        <v>1982</v>
      </c>
      <c r="O28" s="4" t="s">
        <v>1982</v>
      </c>
      <c r="P28" s="4" t="s">
        <v>1982</v>
      </c>
      <c r="Q28" s="4" t="s">
        <v>1982</v>
      </c>
      <c r="R28" s="4" t="s">
        <v>1982</v>
      </c>
    </row>
    <row r="29" spans="1:18" s="38" customFormat="1">
      <c r="A29" s="10">
        <v>38384</v>
      </c>
      <c r="B29" s="4" t="s">
        <v>1583</v>
      </c>
      <c r="C29" s="4">
        <v>41</v>
      </c>
      <c r="D29" s="4">
        <v>22</v>
      </c>
      <c r="E29" s="4">
        <v>19</v>
      </c>
      <c r="F29" s="4" t="s">
        <v>1982</v>
      </c>
      <c r="G29" s="4" t="s">
        <v>1982</v>
      </c>
      <c r="H29" s="4" t="s">
        <v>1982</v>
      </c>
      <c r="I29" s="4" t="s">
        <v>1982</v>
      </c>
      <c r="J29" s="4">
        <f t="shared" ref="J29:J37" si="4">SUM(K29:L29)</f>
        <v>148</v>
      </c>
      <c r="K29" s="4">
        <v>72</v>
      </c>
      <c r="L29" s="4">
        <v>76</v>
      </c>
      <c r="M29" s="4" t="s">
        <v>1982</v>
      </c>
      <c r="N29" s="4" t="s">
        <v>1982</v>
      </c>
      <c r="O29" s="4" t="s">
        <v>1982</v>
      </c>
      <c r="P29" s="4" t="s">
        <v>1982</v>
      </c>
      <c r="Q29" s="4" t="s">
        <v>1982</v>
      </c>
      <c r="R29" s="4" t="s">
        <v>1982</v>
      </c>
    </row>
    <row r="30" spans="1:18" s="38" customFormat="1">
      <c r="A30" s="10">
        <v>38384</v>
      </c>
      <c r="B30" s="4" t="s">
        <v>1584</v>
      </c>
      <c r="C30" s="4">
        <v>0</v>
      </c>
      <c r="D30" s="4">
        <v>0</v>
      </c>
      <c r="E30" s="4">
        <v>0</v>
      </c>
      <c r="F30" s="4" t="s">
        <v>1982</v>
      </c>
      <c r="G30" s="4" t="s">
        <v>1982</v>
      </c>
      <c r="H30" s="4" t="s">
        <v>1982</v>
      </c>
      <c r="I30" s="4" t="s">
        <v>1982</v>
      </c>
      <c r="J30" s="4">
        <f t="shared" si="4"/>
        <v>0</v>
      </c>
      <c r="K30" s="4">
        <v>0</v>
      </c>
      <c r="L30" s="4">
        <v>0</v>
      </c>
      <c r="M30" s="4" t="s">
        <v>1982</v>
      </c>
      <c r="N30" s="4" t="s">
        <v>1982</v>
      </c>
      <c r="O30" s="4" t="s">
        <v>1982</v>
      </c>
      <c r="P30" s="4" t="s">
        <v>1982</v>
      </c>
      <c r="Q30" s="4" t="s">
        <v>1982</v>
      </c>
      <c r="R30" s="4" t="s">
        <v>1982</v>
      </c>
    </row>
    <row r="31" spans="1:18" s="38" customFormat="1">
      <c r="A31" s="10">
        <v>38384</v>
      </c>
      <c r="B31" s="4" t="s">
        <v>1585</v>
      </c>
      <c r="C31" s="4">
        <v>20</v>
      </c>
      <c r="D31" s="4">
        <v>13</v>
      </c>
      <c r="E31" s="4">
        <v>7</v>
      </c>
      <c r="F31" s="4" t="s">
        <v>1983</v>
      </c>
      <c r="G31" s="4" t="s">
        <v>1983</v>
      </c>
      <c r="H31" s="4" t="s">
        <v>1983</v>
      </c>
      <c r="I31" s="4" t="s">
        <v>1983</v>
      </c>
      <c r="J31" s="4">
        <f t="shared" si="4"/>
        <v>69</v>
      </c>
      <c r="K31" s="4">
        <v>32</v>
      </c>
      <c r="L31" s="4">
        <v>37</v>
      </c>
      <c r="M31" s="4" t="s">
        <v>1983</v>
      </c>
      <c r="N31" s="4" t="s">
        <v>1983</v>
      </c>
      <c r="O31" s="4" t="s">
        <v>1983</v>
      </c>
      <c r="P31" s="4" t="s">
        <v>1983</v>
      </c>
      <c r="Q31" s="4" t="s">
        <v>1983</v>
      </c>
      <c r="R31" s="4" t="s">
        <v>1983</v>
      </c>
    </row>
    <row r="32" spans="1:18" s="38" customFormat="1">
      <c r="A32" s="10">
        <v>38384</v>
      </c>
      <c r="B32" s="4" t="s">
        <v>1586</v>
      </c>
      <c r="C32" s="4">
        <v>28</v>
      </c>
      <c r="D32" s="4">
        <v>9</v>
      </c>
      <c r="E32" s="4">
        <v>19</v>
      </c>
      <c r="F32" s="4" t="s">
        <v>1982</v>
      </c>
      <c r="G32" s="4" t="s">
        <v>1982</v>
      </c>
      <c r="H32" s="4" t="s">
        <v>1982</v>
      </c>
      <c r="I32" s="4" t="s">
        <v>1982</v>
      </c>
      <c r="J32" s="4">
        <f t="shared" si="4"/>
        <v>121</v>
      </c>
      <c r="K32" s="4">
        <v>55</v>
      </c>
      <c r="L32" s="4">
        <v>66</v>
      </c>
      <c r="M32" s="4" t="s">
        <v>1982</v>
      </c>
      <c r="N32" s="4" t="s">
        <v>1982</v>
      </c>
      <c r="O32" s="4" t="s">
        <v>1982</v>
      </c>
      <c r="P32" s="4" t="s">
        <v>1982</v>
      </c>
      <c r="Q32" s="4" t="s">
        <v>1982</v>
      </c>
      <c r="R32" s="4" t="s">
        <v>1982</v>
      </c>
    </row>
    <row r="33" spans="1:18" s="38" customFormat="1">
      <c r="A33" s="10">
        <v>38384</v>
      </c>
      <c r="B33" s="4" t="s">
        <v>1587</v>
      </c>
      <c r="C33" s="4">
        <v>15</v>
      </c>
      <c r="D33" s="4">
        <v>5</v>
      </c>
      <c r="E33" s="4">
        <v>10</v>
      </c>
      <c r="F33" s="4" t="s">
        <v>1984</v>
      </c>
      <c r="G33" s="4" t="s">
        <v>1984</v>
      </c>
      <c r="H33" s="4" t="s">
        <v>1984</v>
      </c>
      <c r="I33" s="4" t="s">
        <v>1984</v>
      </c>
      <c r="J33" s="4">
        <f t="shared" si="4"/>
        <v>76</v>
      </c>
      <c r="K33" s="4">
        <v>29</v>
      </c>
      <c r="L33" s="4">
        <v>47</v>
      </c>
      <c r="M33" s="4" t="s">
        <v>1984</v>
      </c>
      <c r="N33" s="4" t="s">
        <v>1984</v>
      </c>
      <c r="O33" s="4" t="s">
        <v>1984</v>
      </c>
      <c r="P33" s="4" t="s">
        <v>1984</v>
      </c>
      <c r="Q33" s="4" t="s">
        <v>1984</v>
      </c>
      <c r="R33" s="4" t="s">
        <v>1984</v>
      </c>
    </row>
    <row r="34" spans="1:18" s="38" customFormat="1">
      <c r="A34" s="10">
        <v>38384</v>
      </c>
      <c r="B34" s="4" t="s">
        <v>1588</v>
      </c>
      <c r="C34" s="4">
        <v>24</v>
      </c>
      <c r="D34" s="4">
        <v>13</v>
      </c>
      <c r="E34" s="4">
        <v>11</v>
      </c>
      <c r="F34" s="4" t="s">
        <v>1982</v>
      </c>
      <c r="G34" s="4" t="s">
        <v>1982</v>
      </c>
      <c r="H34" s="4" t="s">
        <v>1982</v>
      </c>
      <c r="I34" s="4" t="s">
        <v>1982</v>
      </c>
      <c r="J34" s="4">
        <f t="shared" si="4"/>
        <v>92</v>
      </c>
      <c r="K34" s="4">
        <v>50</v>
      </c>
      <c r="L34" s="4">
        <v>42</v>
      </c>
      <c r="M34" s="4" t="s">
        <v>1982</v>
      </c>
      <c r="N34" s="4" t="s">
        <v>1982</v>
      </c>
      <c r="O34" s="4" t="s">
        <v>1982</v>
      </c>
      <c r="P34" s="4" t="s">
        <v>1982</v>
      </c>
      <c r="Q34" s="4" t="s">
        <v>1982</v>
      </c>
      <c r="R34" s="4" t="s">
        <v>1982</v>
      </c>
    </row>
    <row r="35" spans="1:18" s="38" customFormat="1">
      <c r="A35" s="10">
        <v>38384</v>
      </c>
      <c r="B35" s="4" t="s">
        <v>1589</v>
      </c>
      <c r="C35" s="4">
        <v>22</v>
      </c>
      <c r="D35" s="4">
        <v>5</v>
      </c>
      <c r="E35" s="4">
        <v>17</v>
      </c>
      <c r="F35" s="4" t="s">
        <v>1982</v>
      </c>
      <c r="G35" s="4" t="s">
        <v>1982</v>
      </c>
      <c r="H35" s="4" t="s">
        <v>1982</v>
      </c>
      <c r="I35" s="4" t="s">
        <v>1982</v>
      </c>
      <c r="J35" s="4">
        <f t="shared" si="4"/>
        <v>84</v>
      </c>
      <c r="K35" s="4">
        <v>39</v>
      </c>
      <c r="L35" s="4">
        <v>45</v>
      </c>
      <c r="M35" s="4" t="s">
        <v>1982</v>
      </c>
      <c r="N35" s="4" t="s">
        <v>1982</v>
      </c>
      <c r="O35" s="4" t="s">
        <v>1982</v>
      </c>
      <c r="P35" s="4" t="s">
        <v>1982</v>
      </c>
      <c r="Q35" s="4" t="s">
        <v>1982</v>
      </c>
      <c r="R35" s="4" t="s">
        <v>1982</v>
      </c>
    </row>
    <row r="36" spans="1:18" s="38" customFormat="1">
      <c r="A36" s="10">
        <v>38384</v>
      </c>
      <c r="B36" s="4" t="s">
        <v>1590</v>
      </c>
      <c r="C36" s="4">
        <v>80</v>
      </c>
      <c r="D36" s="4">
        <v>14</v>
      </c>
      <c r="E36" s="4">
        <v>66</v>
      </c>
      <c r="F36" s="4" t="s">
        <v>1982</v>
      </c>
      <c r="G36" s="4" t="s">
        <v>1982</v>
      </c>
      <c r="H36" s="4" t="s">
        <v>1982</v>
      </c>
      <c r="I36" s="4" t="s">
        <v>1982</v>
      </c>
      <c r="J36" s="4">
        <f t="shared" si="4"/>
        <v>355</v>
      </c>
      <c r="K36" s="4">
        <v>166</v>
      </c>
      <c r="L36" s="4">
        <v>189</v>
      </c>
      <c r="M36" s="4" t="s">
        <v>1982</v>
      </c>
      <c r="N36" s="4" t="s">
        <v>1982</v>
      </c>
      <c r="O36" s="4" t="s">
        <v>1982</v>
      </c>
      <c r="P36" s="4" t="s">
        <v>1982</v>
      </c>
      <c r="Q36" s="4" t="s">
        <v>1982</v>
      </c>
      <c r="R36" s="4" t="s">
        <v>1982</v>
      </c>
    </row>
    <row r="37" spans="1:18" s="38" customFormat="1">
      <c r="A37" s="10">
        <v>38384</v>
      </c>
      <c r="B37" s="4" t="s">
        <v>1591</v>
      </c>
      <c r="C37" s="4">
        <v>59</v>
      </c>
      <c r="D37" s="4">
        <v>25</v>
      </c>
      <c r="E37" s="4">
        <v>34</v>
      </c>
      <c r="F37" s="4" t="s">
        <v>1982</v>
      </c>
      <c r="G37" s="4" t="s">
        <v>1982</v>
      </c>
      <c r="H37" s="4" t="s">
        <v>1982</v>
      </c>
      <c r="I37" s="4" t="s">
        <v>1982</v>
      </c>
      <c r="J37" s="4">
        <f t="shared" si="4"/>
        <v>259</v>
      </c>
      <c r="K37" s="4">
        <v>135</v>
      </c>
      <c r="L37" s="4">
        <v>124</v>
      </c>
      <c r="M37" s="4" t="s">
        <v>1982</v>
      </c>
      <c r="N37" s="4" t="s">
        <v>1982</v>
      </c>
      <c r="O37" s="4" t="s">
        <v>1982</v>
      </c>
      <c r="P37" s="4" t="s">
        <v>1982</v>
      </c>
      <c r="Q37" s="4" t="s">
        <v>1982</v>
      </c>
      <c r="R37" s="4" t="s">
        <v>1982</v>
      </c>
    </row>
    <row r="38" spans="1:18">
      <c r="A38" s="10">
        <v>40210</v>
      </c>
      <c r="B38" s="4" t="s">
        <v>1578</v>
      </c>
      <c r="C38" s="4">
        <v>315</v>
      </c>
      <c r="D38" s="4">
        <v>131</v>
      </c>
      <c r="E38" s="4">
        <v>184</v>
      </c>
      <c r="F38" s="4">
        <v>73</v>
      </c>
      <c r="G38" s="4">
        <v>111</v>
      </c>
      <c r="H38" s="4">
        <v>31</v>
      </c>
      <c r="I38" s="4">
        <v>80</v>
      </c>
      <c r="J38" s="4" t="s">
        <v>1982</v>
      </c>
      <c r="K38" s="4" t="s">
        <v>1982</v>
      </c>
      <c r="L38" s="4" t="s">
        <v>1982</v>
      </c>
      <c r="M38" s="4">
        <v>392</v>
      </c>
      <c r="N38" s="4">
        <v>200</v>
      </c>
      <c r="O38" s="4">
        <v>192</v>
      </c>
      <c r="P38" s="4">
        <v>339</v>
      </c>
      <c r="Q38" s="4">
        <v>198</v>
      </c>
      <c r="R38" s="4">
        <v>141</v>
      </c>
    </row>
    <row r="39" spans="1:18">
      <c r="A39" s="10">
        <v>40210</v>
      </c>
      <c r="B39" s="4" t="s">
        <v>1582</v>
      </c>
      <c r="C39" s="4">
        <v>50</v>
      </c>
      <c r="D39" s="4">
        <v>25</v>
      </c>
      <c r="E39" s="4">
        <v>25</v>
      </c>
      <c r="F39" s="4">
        <v>13</v>
      </c>
      <c r="G39" s="4">
        <v>12</v>
      </c>
      <c r="H39" s="4">
        <v>4</v>
      </c>
      <c r="I39" s="4">
        <v>8</v>
      </c>
      <c r="J39" s="4" t="s">
        <v>1982</v>
      </c>
      <c r="K39" s="4" t="s">
        <v>1982</v>
      </c>
      <c r="L39" s="4" t="s">
        <v>1982</v>
      </c>
      <c r="M39" s="4" t="s">
        <v>1982</v>
      </c>
      <c r="N39" s="4" t="s">
        <v>1982</v>
      </c>
      <c r="O39" s="4" t="s">
        <v>1982</v>
      </c>
      <c r="P39" s="4" t="s">
        <v>1982</v>
      </c>
      <c r="Q39" s="4" t="s">
        <v>1982</v>
      </c>
      <c r="R39" s="4" t="s">
        <v>1982</v>
      </c>
    </row>
    <row r="40" spans="1:18">
      <c r="A40" s="10">
        <v>40210</v>
      </c>
      <c r="B40" s="4" t="s">
        <v>1583</v>
      </c>
      <c r="C40" s="4">
        <v>36</v>
      </c>
      <c r="D40" s="4">
        <v>19</v>
      </c>
      <c r="E40" s="4">
        <v>17</v>
      </c>
      <c r="F40" s="4">
        <v>1</v>
      </c>
      <c r="G40" s="4">
        <v>16</v>
      </c>
      <c r="H40" s="4">
        <v>2</v>
      </c>
      <c r="I40" s="4">
        <v>14</v>
      </c>
      <c r="J40" s="4" t="s">
        <v>1982</v>
      </c>
      <c r="K40" s="4" t="s">
        <v>1982</v>
      </c>
      <c r="L40" s="4" t="s">
        <v>1982</v>
      </c>
      <c r="M40" s="4" t="s">
        <v>1982</v>
      </c>
      <c r="N40" s="4" t="s">
        <v>1982</v>
      </c>
      <c r="O40" s="4" t="s">
        <v>1982</v>
      </c>
      <c r="P40" s="4" t="s">
        <v>1982</v>
      </c>
      <c r="Q40" s="4" t="s">
        <v>1982</v>
      </c>
      <c r="R40" s="4" t="s">
        <v>1982</v>
      </c>
    </row>
    <row r="41" spans="1:18">
      <c r="A41" s="10">
        <v>40210</v>
      </c>
      <c r="B41" s="4" t="s">
        <v>1584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 t="s">
        <v>1982</v>
      </c>
      <c r="K41" s="4" t="s">
        <v>1982</v>
      </c>
      <c r="L41" s="4" t="s">
        <v>1982</v>
      </c>
      <c r="M41" s="4" t="s">
        <v>1982</v>
      </c>
      <c r="N41" s="4" t="s">
        <v>1982</v>
      </c>
      <c r="O41" s="4" t="s">
        <v>1982</v>
      </c>
      <c r="P41" s="4" t="s">
        <v>1982</v>
      </c>
      <c r="Q41" s="4" t="s">
        <v>1982</v>
      </c>
      <c r="R41" s="4" t="s">
        <v>1982</v>
      </c>
    </row>
    <row r="42" spans="1:18">
      <c r="A42" s="10">
        <v>40210</v>
      </c>
      <c r="B42" s="4" t="s">
        <v>1585</v>
      </c>
      <c r="C42" s="4">
        <v>19</v>
      </c>
      <c r="D42" s="4">
        <v>12</v>
      </c>
      <c r="E42" s="4">
        <v>7</v>
      </c>
      <c r="F42" s="4">
        <v>0</v>
      </c>
      <c r="G42" s="4">
        <v>7</v>
      </c>
      <c r="H42" s="4">
        <v>0</v>
      </c>
      <c r="I42" s="4">
        <v>7</v>
      </c>
      <c r="J42" s="4" t="s">
        <v>1983</v>
      </c>
      <c r="K42" s="4" t="s">
        <v>1983</v>
      </c>
      <c r="L42" s="4" t="s">
        <v>1983</v>
      </c>
      <c r="M42" s="4" t="s">
        <v>1983</v>
      </c>
      <c r="N42" s="4" t="s">
        <v>1983</v>
      </c>
      <c r="O42" s="4" t="s">
        <v>1983</v>
      </c>
      <c r="P42" s="4" t="s">
        <v>1983</v>
      </c>
      <c r="Q42" s="4" t="s">
        <v>1983</v>
      </c>
      <c r="R42" s="4" t="s">
        <v>1983</v>
      </c>
    </row>
    <row r="43" spans="1:18">
      <c r="A43" s="10">
        <v>40210</v>
      </c>
      <c r="B43" s="4" t="s">
        <v>1586</v>
      </c>
      <c r="C43" s="4">
        <v>24</v>
      </c>
      <c r="D43" s="4">
        <v>9</v>
      </c>
      <c r="E43" s="4">
        <v>15</v>
      </c>
      <c r="F43" s="4">
        <v>4</v>
      </c>
      <c r="G43" s="4">
        <v>11</v>
      </c>
      <c r="H43" s="4">
        <v>1</v>
      </c>
      <c r="I43" s="4">
        <v>10</v>
      </c>
      <c r="J43" s="4" t="s">
        <v>1982</v>
      </c>
      <c r="K43" s="4" t="s">
        <v>1982</v>
      </c>
      <c r="L43" s="4" t="s">
        <v>1982</v>
      </c>
      <c r="M43" s="4" t="s">
        <v>1982</v>
      </c>
      <c r="N43" s="4" t="s">
        <v>1982</v>
      </c>
      <c r="O43" s="4" t="s">
        <v>1982</v>
      </c>
      <c r="P43" s="4" t="s">
        <v>1982</v>
      </c>
      <c r="Q43" s="4" t="s">
        <v>1982</v>
      </c>
      <c r="R43" s="4" t="s">
        <v>1982</v>
      </c>
    </row>
    <row r="44" spans="1:18">
      <c r="A44" s="10">
        <v>40210</v>
      </c>
      <c r="B44" s="4" t="s">
        <v>1587</v>
      </c>
      <c r="C44" s="4">
        <v>14</v>
      </c>
      <c r="D44" s="4">
        <v>6</v>
      </c>
      <c r="E44" s="4">
        <v>8</v>
      </c>
      <c r="F44" s="4">
        <v>4</v>
      </c>
      <c r="G44" s="4">
        <v>4</v>
      </c>
      <c r="H44" s="4">
        <v>2</v>
      </c>
      <c r="I44" s="4">
        <v>2</v>
      </c>
      <c r="J44" s="4" t="s">
        <v>1984</v>
      </c>
      <c r="K44" s="4" t="s">
        <v>1984</v>
      </c>
      <c r="L44" s="4" t="s">
        <v>1984</v>
      </c>
      <c r="M44" s="4" t="s">
        <v>1984</v>
      </c>
      <c r="N44" s="4" t="s">
        <v>1984</v>
      </c>
      <c r="O44" s="4" t="s">
        <v>1984</v>
      </c>
      <c r="P44" s="4" t="s">
        <v>1984</v>
      </c>
      <c r="Q44" s="4" t="s">
        <v>1984</v>
      </c>
      <c r="R44" s="4" t="s">
        <v>1984</v>
      </c>
    </row>
    <row r="45" spans="1:18">
      <c r="A45" s="10">
        <v>40210</v>
      </c>
      <c r="B45" s="4" t="s">
        <v>1588</v>
      </c>
      <c r="C45" s="4">
        <v>21</v>
      </c>
      <c r="D45" s="4">
        <v>12</v>
      </c>
      <c r="E45" s="4">
        <v>9</v>
      </c>
      <c r="F45" s="4">
        <v>7</v>
      </c>
      <c r="G45" s="4">
        <v>2</v>
      </c>
      <c r="H45" s="4">
        <v>1</v>
      </c>
      <c r="I45" s="4">
        <v>1</v>
      </c>
      <c r="J45" s="4" t="s">
        <v>1982</v>
      </c>
      <c r="K45" s="4" t="s">
        <v>1982</v>
      </c>
      <c r="L45" s="4" t="s">
        <v>1982</v>
      </c>
      <c r="M45" s="4" t="s">
        <v>1982</v>
      </c>
      <c r="N45" s="4" t="s">
        <v>1982</v>
      </c>
      <c r="O45" s="4" t="s">
        <v>1982</v>
      </c>
      <c r="P45" s="4" t="s">
        <v>1982</v>
      </c>
      <c r="Q45" s="4" t="s">
        <v>1982</v>
      </c>
      <c r="R45" s="4" t="s">
        <v>1982</v>
      </c>
    </row>
    <row r="46" spans="1:18">
      <c r="A46" s="10">
        <v>40210</v>
      </c>
      <c r="B46" s="4" t="s">
        <v>1589</v>
      </c>
      <c r="C46" s="4">
        <v>21</v>
      </c>
      <c r="D46" s="4">
        <v>6</v>
      </c>
      <c r="E46" s="4">
        <v>15</v>
      </c>
      <c r="F46" s="4">
        <v>6</v>
      </c>
      <c r="G46" s="4">
        <v>9</v>
      </c>
      <c r="H46" s="4">
        <v>2</v>
      </c>
      <c r="I46" s="4">
        <v>7</v>
      </c>
      <c r="J46" s="4" t="s">
        <v>1982</v>
      </c>
      <c r="K46" s="4" t="s">
        <v>1982</v>
      </c>
      <c r="L46" s="4" t="s">
        <v>1982</v>
      </c>
      <c r="M46" s="4" t="s">
        <v>1982</v>
      </c>
      <c r="N46" s="4" t="s">
        <v>1982</v>
      </c>
      <c r="O46" s="4" t="s">
        <v>1982</v>
      </c>
      <c r="P46" s="4" t="s">
        <v>1982</v>
      </c>
      <c r="Q46" s="4" t="s">
        <v>1982</v>
      </c>
      <c r="R46" s="4" t="s">
        <v>1982</v>
      </c>
    </row>
    <row r="47" spans="1:18">
      <c r="A47" s="10">
        <v>40210</v>
      </c>
      <c r="B47" s="4" t="s">
        <v>1590</v>
      </c>
      <c r="C47" s="4">
        <v>80</v>
      </c>
      <c r="D47" s="4">
        <v>22</v>
      </c>
      <c r="E47" s="4">
        <v>58</v>
      </c>
      <c r="F47" s="4">
        <v>27</v>
      </c>
      <c r="G47" s="4">
        <v>31</v>
      </c>
      <c r="H47" s="4">
        <v>17</v>
      </c>
      <c r="I47" s="4">
        <v>14</v>
      </c>
      <c r="J47" s="4" t="s">
        <v>1982</v>
      </c>
      <c r="K47" s="4" t="s">
        <v>1982</v>
      </c>
      <c r="L47" s="4" t="s">
        <v>1982</v>
      </c>
      <c r="M47" s="4" t="s">
        <v>1982</v>
      </c>
      <c r="N47" s="4" t="s">
        <v>1982</v>
      </c>
      <c r="O47" s="4" t="s">
        <v>1982</v>
      </c>
      <c r="P47" s="4" t="s">
        <v>1982</v>
      </c>
      <c r="Q47" s="4" t="s">
        <v>1982</v>
      </c>
      <c r="R47" s="4" t="s">
        <v>1982</v>
      </c>
    </row>
    <row r="48" spans="1:18" ht="14.25" customHeight="1">
      <c r="A48" s="10">
        <v>40210</v>
      </c>
      <c r="B48" s="4" t="s">
        <v>1591</v>
      </c>
      <c r="C48" s="4">
        <v>50</v>
      </c>
      <c r="D48" s="4">
        <v>20</v>
      </c>
      <c r="E48" s="4">
        <v>30</v>
      </c>
      <c r="F48" s="4">
        <v>11</v>
      </c>
      <c r="G48" s="4">
        <v>19</v>
      </c>
      <c r="H48" s="4">
        <v>2</v>
      </c>
      <c r="I48" s="4">
        <v>17</v>
      </c>
      <c r="J48" s="4" t="s">
        <v>1982</v>
      </c>
      <c r="K48" s="4" t="s">
        <v>1982</v>
      </c>
      <c r="L48" s="4" t="s">
        <v>1982</v>
      </c>
      <c r="M48" s="4" t="s">
        <v>1982</v>
      </c>
      <c r="N48" s="4" t="s">
        <v>1982</v>
      </c>
      <c r="O48" s="4" t="s">
        <v>1982</v>
      </c>
      <c r="P48" s="4" t="s">
        <v>1982</v>
      </c>
      <c r="Q48" s="4" t="s">
        <v>1982</v>
      </c>
      <c r="R48" s="4" t="s">
        <v>1982</v>
      </c>
    </row>
    <row r="49" spans="1:1" ht="14.25" customHeight="1">
      <c r="A49" s="38"/>
    </row>
    <row r="50" spans="1:1" ht="14.25" customHeight="1">
      <c r="A50" s="38"/>
    </row>
    <row r="51" spans="1:1" ht="14.25" customHeight="1"/>
    <row r="52" spans="1:1" ht="14.25" customHeight="1"/>
    <row r="53" spans="1:1" ht="14.25" customHeight="1"/>
    <row r="54" spans="1:1" ht="14.25" customHeight="1"/>
    <row r="55" spans="1:1" ht="14.25" customHeight="1"/>
  </sheetData>
  <autoFilter ref="A10:R10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21">
    <mergeCell ref="M6:R6"/>
    <mergeCell ref="M7:M9"/>
    <mergeCell ref="N7:N9"/>
    <mergeCell ref="O7:O9"/>
    <mergeCell ref="P7:R7"/>
    <mergeCell ref="P8:P9"/>
    <mergeCell ref="Q8:Q9"/>
    <mergeCell ref="R8:R9"/>
    <mergeCell ref="J7:J9"/>
    <mergeCell ref="K7:K9"/>
    <mergeCell ref="L7:L9"/>
    <mergeCell ref="J6:L6"/>
    <mergeCell ref="E7:I7"/>
    <mergeCell ref="C6:I6"/>
    <mergeCell ref="F8:F9"/>
    <mergeCell ref="G8:I8"/>
    <mergeCell ref="A6:A9"/>
    <mergeCell ref="B6:B9"/>
    <mergeCell ref="C7:C9"/>
    <mergeCell ref="D7:D9"/>
    <mergeCell ref="E8:E9"/>
  </mergeCells>
  <phoneticPr fontId="18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/>
  </sheetViews>
  <sheetFormatPr defaultRowHeight="14.25"/>
  <cols>
    <col min="1" max="1" width="10.44140625" bestFit="1" customWidth="1"/>
    <col min="2" max="2" width="13.33203125" bestFit="1" customWidth="1"/>
    <col min="3" max="3" width="19.44140625" bestFit="1" customWidth="1"/>
  </cols>
  <sheetData>
    <row r="1" spans="1:3">
      <c r="A1" s="47" t="s">
        <v>2441</v>
      </c>
      <c r="B1" s="166" t="s">
        <v>313</v>
      </c>
    </row>
    <row r="3" spans="1:3">
      <c r="A3" s="47" t="s">
        <v>1975</v>
      </c>
      <c r="B3" s="166" t="s">
        <v>2442</v>
      </c>
      <c r="C3" s="166" t="s">
        <v>1986</v>
      </c>
    </row>
    <row r="4" spans="1:3">
      <c r="A4" s="48">
        <v>23774</v>
      </c>
      <c r="B4" s="1">
        <v>772</v>
      </c>
      <c r="C4" s="1">
        <v>1961</v>
      </c>
    </row>
    <row r="5" spans="1:3">
      <c r="A5" s="48">
        <v>25600</v>
      </c>
      <c r="B5" s="1">
        <v>738</v>
      </c>
      <c r="C5" s="1">
        <v>1601</v>
      </c>
    </row>
    <row r="6" spans="1:3">
      <c r="A6" s="48">
        <v>27426</v>
      </c>
      <c r="B6" s="1">
        <v>609</v>
      </c>
      <c r="C6" s="1">
        <v>1274</v>
      </c>
    </row>
    <row r="7" spans="1:3">
      <c r="A7" s="48">
        <v>29252</v>
      </c>
      <c r="B7" s="1">
        <v>555</v>
      </c>
      <c r="C7" s="1">
        <v>1109</v>
      </c>
    </row>
    <row r="8" spans="1:3">
      <c r="A8" s="48">
        <v>31079</v>
      </c>
      <c r="B8" s="1">
        <v>541</v>
      </c>
      <c r="C8" s="1">
        <v>1030</v>
      </c>
    </row>
    <row r="9" spans="1:3">
      <c r="A9" s="48">
        <v>36557</v>
      </c>
      <c r="B9" s="1">
        <v>349</v>
      </c>
      <c r="C9" s="1">
        <v>603</v>
      </c>
    </row>
    <row r="10" spans="1:3">
      <c r="A10" s="48">
        <v>38384</v>
      </c>
      <c r="B10" s="1">
        <v>341</v>
      </c>
      <c r="C10" s="1">
        <v>515</v>
      </c>
    </row>
    <row r="11" spans="1:3">
      <c r="A11" s="48">
        <v>40210</v>
      </c>
      <c r="B11" s="1">
        <v>315</v>
      </c>
      <c r="C11" s="1">
        <v>392</v>
      </c>
    </row>
    <row r="12" spans="1:3">
      <c r="A12" s="48" t="s">
        <v>1976</v>
      </c>
      <c r="B12" s="1">
        <v>4220</v>
      </c>
      <c r="C12" s="1">
        <v>8485</v>
      </c>
    </row>
  </sheetData>
  <phoneticPr fontId="18"/>
  <pageMargins left="0.7" right="0.7" top="0.75" bottom="0.75" header="0.3" footer="0.3"/>
  <pageSetup paperSize="9" orientation="landscape" r:id="rId2"/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"/>
  <sheetViews>
    <sheetView workbookViewId="0"/>
  </sheetViews>
  <sheetFormatPr defaultRowHeight="14.25"/>
  <cols>
    <col min="1" max="1" width="9.5546875" bestFit="1" customWidth="1"/>
  </cols>
  <sheetData>
    <row r="1" spans="1:16">
      <c r="A1" t="s">
        <v>1606</v>
      </c>
    </row>
    <row r="2" spans="1:16" s="78" customFormat="1">
      <c r="A2" t="s">
        <v>1568</v>
      </c>
    </row>
    <row r="3" spans="1:16" s="78" customFormat="1">
      <c r="A3" t="s">
        <v>3161</v>
      </c>
    </row>
    <row r="4" spans="1:16">
      <c r="A4" t="s">
        <v>1146</v>
      </c>
    </row>
    <row r="5" spans="1:16">
      <c r="A5" s="4" t="s">
        <v>1581</v>
      </c>
      <c r="B5" s="4" t="s">
        <v>1578</v>
      </c>
      <c r="C5" s="4" t="s">
        <v>1594</v>
      </c>
      <c r="D5" s="4" t="s">
        <v>1592</v>
      </c>
      <c r="E5" s="4" t="s">
        <v>1595</v>
      </c>
      <c r="F5" s="4" t="s">
        <v>1596</v>
      </c>
      <c r="G5" s="4" t="s">
        <v>1597</v>
      </c>
      <c r="H5" s="4" t="s">
        <v>1598</v>
      </c>
      <c r="I5" s="4" t="s">
        <v>1599</v>
      </c>
      <c r="J5" s="4" t="s">
        <v>1600</v>
      </c>
      <c r="K5" s="4" t="s">
        <v>1601</v>
      </c>
      <c r="L5" s="4" t="s">
        <v>1602</v>
      </c>
      <c r="M5" s="4" t="s">
        <v>1603</v>
      </c>
      <c r="N5" s="4" t="s">
        <v>1604</v>
      </c>
      <c r="O5" s="4" t="s">
        <v>1605</v>
      </c>
      <c r="P5" s="4" t="s">
        <v>1593</v>
      </c>
    </row>
    <row r="6" spans="1:16" s="38" customFormat="1">
      <c r="A6" s="10">
        <v>36557</v>
      </c>
      <c r="B6" s="4">
        <f>SUM(C6:P6)</f>
        <v>247</v>
      </c>
      <c r="C6" s="4">
        <v>0</v>
      </c>
      <c r="D6" s="4">
        <v>16</v>
      </c>
      <c r="E6" s="4">
        <v>77</v>
      </c>
      <c r="F6" s="4">
        <v>103</v>
      </c>
      <c r="G6" s="4">
        <v>39</v>
      </c>
      <c r="H6" s="4">
        <v>10</v>
      </c>
      <c r="I6" s="4">
        <v>1</v>
      </c>
      <c r="J6" s="4">
        <v>1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</row>
    <row r="7" spans="1:16" s="38" customFormat="1">
      <c r="A7" s="10">
        <v>38384</v>
      </c>
      <c r="B7" s="4">
        <f>SUM(C7:P7)</f>
        <v>213</v>
      </c>
      <c r="C7" s="4">
        <v>0</v>
      </c>
      <c r="D7" s="4">
        <v>17</v>
      </c>
      <c r="E7" s="4">
        <v>58</v>
      </c>
      <c r="F7" s="4">
        <v>89</v>
      </c>
      <c r="G7" s="4">
        <v>33</v>
      </c>
      <c r="H7" s="4">
        <v>11</v>
      </c>
      <c r="I7" s="4">
        <v>4</v>
      </c>
      <c r="J7" s="4">
        <v>1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</row>
    <row r="8" spans="1:16">
      <c r="A8" s="10">
        <v>40210</v>
      </c>
      <c r="B8" s="4">
        <f>SUM(C8:P8)</f>
        <v>184</v>
      </c>
      <c r="C8" s="4">
        <v>0</v>
      </c>
      <c r="D8" s="4">
        <v>10</v>
      </c>
      <c r="E8" s="4">
        <v>51</v>
      </c>
      <c r="F8" s="4">
        <v>71</v>
      </c>
      <c r="G8" s="4">
        <v>39</v>
      </c>
      <c r="H8" s="4">
        <v>9</v>
      </c>
      <c r="I8" s="4">
        <v>2</v>
      </c>
      <c r="J8" s="4">
        <v>2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</row>
  </sheetData>
  <autoFilter ref="A5:P5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/>
  </sheetViews>
  <sheetFormatPr defaultRowHeight="14.25"/>
  <cols>
    <col min="1" max="1" width="10.33203125" bestFit="1" customWidth="1"/>
    <col min="2" max="2" width="10.33203125" customWidth="1"/>
    <col min="3" max="3" width="5.33203125" customWidth="1"/>
    <col min="4" max="8" width="15.44140625" bestFit="1" customWidth="1"/>
    <col min="9" max="9" width="16.6640625" bestFit="1" customWidth="1"/>
    <col min="10" max="12" width="17.88671875" bestFit="1" customWidth="1"/>
    <col min="13" max="13" width="19.109375" bestFit="1" customWidth="1"/>
    <col min="14" max="14" width="19.21875" bestFit="1" customWidth="1"/>
  </cols>
  <sheetData>
    <row r="1" spans="1:3">
      <c r="B1" s="47" t="s">
        <v>2057</v>
      </c>
    </row>
    <row r="2" spans="1:3">
      <c r="A2" s="47" t="s">
        <v>2394</v>
      </c>
      <c r="B2" s="17">
        <v>40210</v>
      </c>
      <c r="C2" s="17" t="s">
        <v>1976</v>
      </c>
    </row>
    <row r="3" spans="1:3">
      <c r="A3" s="50" t="s">
        <v>2445</v>
      </c>
      <c r="B3" s="1">
        <v>71</v>
      </c>
      <c r="C3" s="1">
        <v>71</v>
      </c>
    </row>
    <row r="4" spans="1:3">
      <c r="A4" s="50" t="s">
        <v>2444</v>
      </c>
      <c r="B4" s="1">
        <v>51</v>
      </c>
      <c r="C4" s="1">
        <v>51</v>
      </c>
    </row>
    <row r="5" spans="1:3">
      <c r="A5" s="50" t="s">
        <v>2446</v>
      </c>
      <c r="B5" s="1">
        <v>39</v>
      </c>
      <c r="C5" s="1">
        <v>39</v>
      </c>
    </row>
    <row r="6" spans="1:3">
      <c r="A6" s="50" t="s">
        <v>2443</v>
      </c>
      <c r="B6" s="1">
        <v>10</v>
      </c>
      <c r="C6" s="1">
        <v>10</v>
      </c>
    </row>
    <row r="7" spans="1:3">
      <c r="A7" s="50" t="s">
        <v>2447</v>
      </c>
      <c r="B7" s="1">
        <v>9</v>
      </c>
      <c r="C7" s="1">
        <v>9</v>
      </c>
    </row>
    <row r="8" spans="1:3">
      <c r="A8" s="50" t="s">
        <v>2448</v>
      </c>
      <c r="B8" s="1">
        <v>2</v>
      </c>
      <c r="C8" s="1">
        <v>2</v>
      </c>
    </row>
    <row r="9" spans="1:3">
      <c r="A9" s="50" t="s">
        <v>2449</v>
      </c>
      <c r="B9" s="1">
        <v>2</v>
      </c>
      <c r="C9" s="1">
        <v>2</v>
      </c>
    </row>
  </sheetData>
  <sortState ref="A1:C9">
    <sortCondition descending="1" ref="C3"/>
  </sortState>
  <phoneticPr fontId="18"/>
  <pageMargins left="0.7" right="0.7" top="0.75" bottom="0.75" header="0.3" footer="0.3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"/>
  <sheetViews>
    <sheetView workbookViewId="0"/>
  </sheetViews>
  <sheetFormatPr defaultRowHeight="14.25"/>
  <cols>
    <col min="1" max="1" width="9.5546875" bestFit="1" customWidth="1"/>
  </cols>
  <sheetData>
    <row r="1" spans="1:6">
      <c r="A1" t="s">
        <v>88</v>
      </c>
    </row>
    <row r="2" spans="1:6" s="78" customFormat="1">
      <c r="A2" t="s">
        <v>1568</v>
      </c>
    </row>
    <row r="3" spans="1:6" s="78" customFormat="1">
      <c r="A3" t="s">
        <v>1607</v>
      </c>
    </row>
    <row r="4" spans="1:6" s="78" customFormat="1">
      <c r="A4" s="78" t="s">
        <v>3161</v>
      </c>
    </row>
    <row r="5" spans="1:6">
      <c r="A5" t="s">
        <v>1619</v>
      </c>
    </row>
    <row r="6" spans="1:6">
      <c r="A6" s="4" t="s">
        <v>1581</v>
      </c>
      <c r="B6" s="4" t="s">
        <v>1621</v>
      </c>
      <c r="C6" s="4" t="s">
        <v>1608</v>
      </c>
      <c r="D6" s="4" t="s">
        <v>1609</v>
      </c>
      <c r="E6" s="4" t="s">
        <v>1610</v>
      </c>
      <c r="F6" s="4" t="s">
        <v>1611</v>
      </c>
    </row>
    <row r="7" spans="1:6" s="38" customFormat="1">
      <c r="A7" s="10">
        <v>23774</v>
      </c>
      <c r="B7" s="4" t="s">
        <v>1620</v>
      </c>
      <c r="C7" s="4">
        <v>61177</v>
      </c>
      <c r="D7" s="4">
        <v>28089</v>
      </c>
      <c r="E7" s="4">
        <v>32010</v>
      </c>
      <c r="F7" s="4">
        <v>1078</v>
      </c>
    </row>
    <row r="8" spans="1:6" s="38" customFormat="1">
      <c r="A8" s="10">
        <v>25600</v>
      </c>
      <c r="B8" s="4" t="s">
        <v>1620</v>
      </c>
      <c r="C8" s="4">
        <v>53797</v>
      </c>
      <c r="D8" s="4">
        <v>24864</v>
      </c>
      <c r="E8" s="4">
        <v>27751</v>
      </c>
      <c r="F8" s="4">
        <v>1182</v>
      </c>
    </row>
    <row r="9" spans="1:6" s="38" customFormat="1">
      <c r="A9" s="10">
        <v>27426</v>
      </c>
      <c r="B9" s="4" t="s">
        <v>1620</v>
      </c>
      <c r="C9" s="4">
        <v>37790</v>
      </c>
      <c r="D9" s="4">
        <v>16808</v>
      </c>
      <c r="E9" s="4">
        <v>19596</v>
      </c>
      <c r="F9" s="4">
        <v>1386</v>
      </c>
    </row>
    <row r="10" spans="1:6" s="38" customFormat="1">
      <c r="A10" s="10">
        <v>29252</v>
      </c>
      <c r="B10" s="4" t="s">
        <v>1620</v>
      </c>
      <c r="C10" s="4">
        <v>33711</v>
      </c>
      <c r="D10" s="4">
        <v>14662</v>
      </c>
      <c r="E10" s="4">
        <v>17377</v>
      </c>
      <c r="F10" s="4">
        <v>1672</v>
      </c>
    </row>
    <row r="11" spans="1:6" s="38" customFormat="1">
      <c r="A11" s="10">
        <v>31079</v>
      </c>
      <c r="B11" s="4" t="s">
        <v>1620</v>
      </c>
      <c r="C11" s="4">
        <v>31038</v>
      </c>
      <c r="D11" s="4">
        <v>12717</v>
      </c>
      <c r="E11" s="4">
        <v>16409</v>
      </c>
      <c r="F11" s="4">
        <v>1912</v>
      </c>
    </row>
    <row r="12" spans="1:6" s="38" customFormat="1">
      <c r="A12" s="10">
        <v>36557</v>
      </c>
      <c r="B12" s="4" t="s">
        <v>1620</v>
      </c>
      <c r="C12" s="4">
        <v>19409</v>
      </c>
      <c r="D12" s="4">
        <v>6605</v>
      </c>
      <c r="E12" s="4">
        <v>10910</v>
      </c>
      <c r="F12" s="4">
        <v>1894</v>
      </c>
    </row>
    <row r="13" spans="1:6" s="38" customFormat="1">
      <c r="A13" s="10">
        <v>36557</v>
      </c>
      <c r="B13" s="4" t="s">
        <v>1582</v>
      </c>
      <c r="C13" s="4">
        <v>2905</v>
      </c>
      <c r="D13" s="4">
        <v>912</v>
      </c>
      <c r="E13" s="4">
        <v>1984</v>
      </c>
      <c r="F13" s="4">
        <v>9</v>
      </c>
    </row>
    <row r="14" spans="1:6" s="38" customFormat="1">
      <c r="A14" s="10">
        <v>36557</v>
      </c>
      <c r="B14" s="4" t="s">
        <v>1612</v>
      </c>
      <c r="C14" s="4">
        <v>1615</v>
      </c>
      <c r="D14" s="4">
        <v>723</v>
      </c>
      <c r="E14" s="4">
        <v>809</v>
      </c>
      <c r="F14" s="4">
        <v>83</v>
      </c>
    </row>
    <row r="15" spans="1:6" s="38" customFormat="1">
      <c r="A15" s="10">
        <v>36557</v>
      </c>
      <c r="B15" s="4" t="s">
        <v>1613</v>
      </c>
      <c r="C15" s="4">
        <v>5</v>
      </c>
      <c r="D15" s="4">
        <v>0</v>
      </c>
      <c r="E15" s="4">
        <v>5</v>
      </c>
      <c r="F15" s="4">
        <v>0</v>
      </c>
    </row>
    <row r="16" spans="1:6" s="38" customFormat="1">
      <c r="A16" s="10">
        <v>36557</v>
      </c>
      <c r="B16" s="4" t="s">
        <v>1585</v>
      </c>
      <c r="C16" s="4">
        <v>618</v>
      </c>
      <c r="D16" s="4">
        <v>209</v>
      </c>
      <c r="E16" s="4">
        <v>381</v>
      </c>
      <c r="F16" s="4">
        <v>28</v>
      </c>
    </row>
    <row r="17" spans="1:6" s="38" customFormat="1">
      <c r="A17" s="10">
        <v>36557</v>
      </c>
      <c r="B17" s="4" t="s">
        <v>1614</v>
      </c>
      <c r="C17" s="4">
        <v>1421</v>
      </c>
      <c r="D17" s="4">
        <v>714</v>
      </c>
      <c r="E17" s="4">
        <v>545</v>
      </c>
      <c r="F17" s="4">
        <v>162</v>
      </c>
    </row>
    <row r="18" spans="1:6" s="38" customFormat="1">
      <c r="A18" s="10">
        <v>36557</v>
      </c>
      <c r="B18" s="4" t="s">
        <v>1615</v>
      </c>
      <c r="C18" s="4">
        <v>862</v>
      </c>
      <c r="D18" s="4">
        <v>440</v>
      </c>
      <c r="E18" s="4">
        <v>403</v>
      </c>
      <c r="F18" s="4">
        <v>19</v>
      </c>
    </row>
    <row r="19" spans="1:6" s="38" customFormat="1">
      <c r="A19" s="10">
        <v>36557</v>
      </c>
      <c r="B19" s="4" t="s">
        <v>1616</v>
      </c>
      <c r="C19" s="4">
        <v>975</v>
      </c>
      <c r="D19" s="4">
        <v>243</v>
      </c>
      <c r="E19" s="4">
        <v>652</v>
      </c>
      <c r="F19" s="4">
        <v>80</v>
      </c>
    </row>
    <row r="20" spans="1:6" s="38" customFormat="1">
      <c r="A20" s="10">
        <v>36557</v>
      </c>
      <c r="B20" s="4" t="s">
        <v>1617</v>
      </c>
      <c r="C20" s="4">
        <v>1838</v>
      </c>
      <c r="D20" s="4">
        <v>728</v>
      </c>
      <c r="E20" s="4">
        <v>1005</v>
      </c>
      <c r="F20" s="4">
        <v>105</v>
      </c>
    </row>
    <row r="21" spans="1:6" s="38" customFormat="1">
      <c r="A21" s="10">
        <v>36557</v>
      </c>
      <c r="B21" s="4" t="s">
        <v>1590</v>
      </c>
      <c r="C21" s="4">
        <v>6561</v>
      </c>
      <c r="D21" s="4">
        <v>1880</v>
      </c>
      <c r="E21" s="4">
        <v>3551</v>
      </c>
      <c r="F21" s="4">
        <v>1130</v>
      </c>
    </row>
    <row r="22" spans="1:6" s="38" customFormat="1">
      <c r="A22" s="10">
        <v>36557</v>
      </c>
      <c r="B22" s="4" t="s">
        <v>1618</v>
      </c>
      <c r="C22" s="4">
        <v>2609</v>
      </c>
      <c r="D22" s="4">
        <v>756</v>
      </c>
      <c r="E22" s="4">
        <v>1575</v>
      </c>
      <c r="F22" s="4">
        <v>278</v>
      </c>
    </row>
    <row r="23" spans="1:6" s="38" customFormat="1">
      <c r="A23" s="10">
        <v>38384</v>
      </c>
      <c r="B23" s="4" t="s">
        <v>1620</v>
      </c>
      <c r="C23" s="4">
        <v>17724</v>
      </c>
      <c r="D23" s="4" t="s">
        <v>1982</v>
      </c>
      <c r="E23" s="4" t="s">
        <v>1988</v>
      </c>
      <c r="F23" s="4" t="s">
        <v>1982</v>
      </c>
    </row>
    <row r="24" spans="1:6" s="38" customFormat="1">
      <c r="A24" s="10">
        <v>38384</v>
      </c>
      <c r="B24" s="4" t="s">
        <v>1582</v>
      </c>
      <c r="C24" s="4">
        <v>2775</v>
      </c>
      <c r="D24" s="4" t="s">
        <v>1982</v>
      </c>
      <c r="E24" s="4" t="s">
        <v>1988</v>
      </c>
      <c r="F24" s="4" t="s">
        <v>1982</v>
      </c>
    </row>
    <row r="25" spans="1:6" s="38" customFormat="1">
      <c r="A25" s="10">
        <v>38384</v>
      </c>
      <c r="B25" s="4" t="s">
        <v>1612</v>
      </c>
      <c r="C25" s="4">
        <v>1517</v>
      </c>
      <c r="D25" s="4" t="s">
        <v>1982</v>
      </c>
      <c r="E25" s="4" t="s">
        <v>1988</v>
      </c>
      <c r="F25" s="4" t="s">
        <v>1982</v>
      </c>
    </row>
    <row r="26" spans="1:6" s="38" customFormat="1">
      <c r="A26" s="10">
        <v>38384</v>
      </c>
      <c r="B26" s="4" t="s">
        <v>1613</v>
      </c>
      <c r="C26" s="4">
        <v>0</v>
      </c>
      <c r="D26" s="4" t="s">
        <v>1982</v>
      </c>
      <c r="E26" s="4" t="s">
        <v>1988</v>
      </c>
      <c r="F26" s="4" t="s">
        <v>1982</v>
      </c>
    </row>
    <row r="27" spans="1:6" s="38" customFormat="1">
      <c r="A27" s="10">
        <v>38384</v>
      </c>
      <c r="B27" s="4" t="s">
        <v>1585</v>
      </c>
      <c r="C27" s="4">
        <v>586</v>
      </c>
      <c r="D27" s="4" t="s">
        <v>1982</v>
      </c>
      <c r="E27" s="4" t="s">
        <v>1988</v>
      </c>
      <c r="F27" s="4" t="s">
        <v>1982</v>
      </c>
    </row>
    <row r="28" spans="1:6" s="38" customFormat="1">
      <c r="A28" s="10">
        <v>38384</v>
      </c>
      <c r="B28" s="4" t="s">
        <v>1614</v>
      </c>
      <c r="C28" s="4">
        <v>1765</v>
      </c>
      <c r="D28" s="4" t="s">
        <v>1982</v>
      </c>
      <c r="E28" s="4" t="s">
        <v>1988</v>
      </c>
      <c r="F28" s="4" t="s">
        <v>1982</v>
      </c>
    </row>
    <row r="29" spans="1:6" s="38" customFormat="1">
      <c r="A29" s="10">
        <v>38384</v>
      </c>
      <c r="B29" s="4" t="s">
        <v>1615</v>
      </c>
      <c r="C29" s="4">
        <v>881</v>
      </c>
      <c r="D29" s="4" t="s">
        <v>1982</v>
      </c>
      <c r="E29" s="4" t="s">
        <v>1988</v>
      </c>
      <c r="F29" s="4" t="s">
        <v>1982</v>
      </c>
    </row>
    <row r="30" spans="1:6" s="38" customFormat="1">
      <c r="A30" s="10">
        <v>38384</v>
      </c>
      <c r="B30" s="4" t="s">
        <v>1616</v>
      </c>
      <c r="C30" s="4">
        <v>1241</v>
      </c>
      <c r="D30" s="4" t="s">
        <v>1982</v>
      </c>
      <c r="E30" s="4" t="s">
        <v>1988</v>
      </c>
      <c r="F30" s="4" t="s">
        <v>1982</v>
      </c>
    </row>
    <row r="31" spans="1:6" s="38" customFormat="1">
      <c r="A31" s="10">
        <v>38384</v>
      </c>
      <c r="B31" s="4" t="s">
        <v>1617</v>
      </c>
      <c r="C31" s="4">
        <v>1706</v>
      </c>
      <c r="D31" s="4" t="s">
        <v>1982</v>
      </c>
      <c r="E31" s="4" t="s">
        <v>1988</v>
      </c>
      <c r="F31" s="4" t="s">
        <v>1982</v>
      </c>
    </row>
    <row r="32" spans="1:6" s="38" customFormat="1">
      <c r="A32" s="10">
        <v>38384</v>
      </c>
      <c r="B32" s="4" t="s">
        <v>1590</v>
      </c>
      <c r="C32" s="4">
        <v>5333</v>
      </c>
      <c r="D32" s="4" t="s">
        <v>1982</v>
      </c>
      <c r="E32" s="4" t="s">
        <v>1988</v>
      </c>
      <c r="F32" s="4" t="s">
        <v>1982</v>
      </c>
    </row>
    <row r="33" spans="1:6" s="38" customFormat="1">
      <c r="A33" s="10">
        <v>38384</v>
      </c>
      <c r="B33" s="4" t="s">
        <v>1618</v>
      </c>
      <c r="C33" s="4">
        <v>1920</v>
      </c>
      <c r="D33" s="4" t="s">
        <v>1982</v>
      </c>
      <c r="E33" s="4" t="s">
        <v>1988</v>
      </c>
      <c r="F33" s="4" t="s">
        <v>1982</v>
      </c>
    </row>
    <row r="34" spans="1:6">
      <c r="A34" s="10">
        <v>40210</v>
      </c>
      <c r="B34" s="4" t="s">
        <v>1620</v>
      </c>
      <c r="C34" s="4">
        <v>16438</v>
      </c>
      <c r="D34" s="4" t="s">
        <v>1982</v>
      </c>
      <c r="E34" s="4" t="s">
        <v>1988</v>
      </c>
      <c r="F34" s="4" t="s">
        <v>1982</v>
      </c>
    </row>
    <row r="35" spans="1:6">
      <c r="A35" s="10">
        <v>40210</v>
      </c>
      <c r="B35" s="4" t="s">
        <v>1582</v>
      </c>
      <c r="C35" s="4">
        <v>2689</v>
      </c>
      <c r="D35" s="4" t="s">
        <v>1982</v>
      </c>
      <c r="E35" s="4" t="s">
        <v>1988</v>
      </c>
      <c r="F35" s="4" t="s">
        <v>1982</v>
      </c>
    </row>
    <row r="36" spans="1:6">
      <c r="A36" s="10">
        <v>40210</v>
      </c>
      <c r="B36" s="4" t="s">
        <v>1612</v>
      </c>
      <c r="C36" s="4">
        <v>1238</v>
      </c>
      <c r="D36" s="4" t="s">
        <v>1982</v>
      </c>
      <c r="E36" s="4" t="s">
        <v>1988</v>
      </c>
      <c r="F36" s="4" t="s">
        <v>1982</v>
      </c>
    </row>
    <row r="37" spans="1:6">
      <c r="A37" s="10">
        <v>40210</v>
      </c>
      <c r="B37" s="4" t="s">
        <v>1613</v>
      </c>
      <c r="C37" s="4">
        <v>0</v>
      </c>
      <c r="D37" s="4" t="s">
        <v>1982</v>
      </c>
      <c r="E37" s="4" t="s">
        <v>1988</v>
      </c>
      <c r="F37" s="4" t="s">
        <v>1982</v>
      </c>
    </row>
    <row r="38" spans="1:6">
      <c r="A38" s="10">
        <v>40210</v>
      </c>
      <c r="B38" s="4" t="s">
        <v>1585</v>
      </c>
      <c r="C38" s="4">
        <v>521</v>
      </c>
      <c r="D38" s="4" t="s">
        <v>1982</v>
      </c>
      <c r="E38" s="4" t="s">
        <v>1988</v>
      </c>
      <c r="F38" s="4" t="s">
        <v>1982</v>
      </c>
    </row>
    <row r="39" spans="1:6">
      <c r="A39" s="10">
        <v>40210</v>
      </c>
      <c r="B39" s="4" t="s">
        <v>1614</v>
      </c>
      <c r="C39" s="4">
        <v>1513</v>
      </c>
      <c r="D39" s="4" t="s">
        <v>1982</v>
      </c>
      <c r="E39" s="4" t="s">
        <v>1988</v>
      </c>
      <c r="F39" s="4" t="s">
        <v>1982</v>
      </c>
    </row>
    <row r="40" spans="1:6">
      <c r="A40" s="10">
        <v>40210</v>
      </c>
      <c r="B40" s="4" t="s">
        <v>1615</v>
      </c>
      <c r="C40" s="4">
        <v>871</v>
      </c>
      <c r="D40" s="4" t="s">
        <v>1982</v>
      </c>
      <c r="E40" s="4" t="s">
        <v>1988</v>
      </c>
      <c r="F40" s="4" t="s">
        <v>1982</v>
      </c>
    </row>
    <row r="41" spans="1:6">
      <c r="A41" s="10">
        <v>40210</v>
      </c>
      <c r="B41" s="4" t="s">
        <v>1616</v>
      </c>
      <c r="C41" s="4">
        <v>1074</v>
      </c>
      <c r="D41" s="4" t="s">
        <v>1982</v>
      </c>
      <c r="E41" s="4" t="s">
        <v>1988</v>
      </c>
      <c r="F41" s="4" t="s">
        <v>1982</v>
      </c>
    </row>
    <row r="42" spans="1:6">
      <c r="A42" s="10">
        <v>40210</v>
      </c>
      <c r="B42" s="4" t="s">
        <v>1617</v>
      </c>
      <c r="C42" s="4">
        <v>1580</v>
      </c>
      <c r="D42" s="4" t="s">
        <v>1982</v>
      </c>
      <c r="E42" s="4" t="s">
        <v>1988</v>
      </c>
      <c r="F42" s="4" t="s">
        <v>1982</v>
      </c>
    </row>
    <row r="43" spans="1:6">
      <c r="A43" s="10">
        <v>40210</v>
      </c>
      <c r="B43" s="4" t="s">
        <v>1590</v>
      </c>
      <c r="C43" s="4">
        <v>5142</v>
      </c>
      <c r="D43" s="4" t="s">
        <v>1982</v>
      </c>
      <c r="E43" s="4" t="s">
        <v>1988</v>
      </c>
      <c r="F43" s="4" t="s">
        <v>1982</v>
      </c>
    </row>
    <row r="44" spans="1:6">
      <c r="A44" s="10">
        <v>40210</v>
      </c>
      <c r="B44" s="4" t="s">
        <v>1618</v>
      </c>
      <c r="C44" s="4">
        <v>1810</v>
      </c>
      <c r="D44" s="4" t="s">
        <v>1982</v>
      </c>
      <c r="E44" s="4" t="s">
        <v>1988</v>
      </c>
      <c r="F44" s="4" t="s">
        <v>1982</v>
      </c>
    </row>
  </sheetData>
  <autoFilter ref="A6:F6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workbookViewId="0">
      <selection activeCell="J11" sqref="J11"/>
    </sheetView>
  </sheetViews>
  <sheetFormatPr defaultRowHeight="14.25"/>
  <cols>
    <col min="1" max="1" width="10.33203125" bestFit="1" customWidth="1"/>
    <col min="2" max="2" width="13.77734375" bestFit="1" customWidth="1"/>
  </cols>
  <sheetData>
    <row r="1" spans="1:2">
      <c r="A1" s="47" t="s">
        <v>2542</v>
      </c>
      <c r="B1" s="166" t="s">
        <v>2543</v>
      </c>
    </row>
    <row r="3" spans="1:2">
      <c r="A3" s="47" t="s">
        <v>1975</v>
      </c>
      <c r="B3" t="s">
        <v>1989</v>
      </c>
    </row>
    <row r="4" spans="1:2">
      <c r="A4" s="48">
        <v>23774</v>
      </c>
      <c r="B4" s="1">
        <v>61177</v>
      </c>
    </row>
    <row r="5" spans="1:2">
      <c r="A5" s="48">
        <v>25600</v>
      </c>
      <c r="B5" s="1">
        <v>53797</v>
      </c>
    </row>
    <row r="6" spans="1:2">
      <c r="A6" s="48">
        <v>27426</v>
      </c>
      <c r="B6" s="1">
        <v>37790</v>
      </c>
    </row>
    <row r="7" spans="1:2">
      <c r="A7" s="48">
        <v>29252</v>
      </c>
      <c r="B7" s="1">
        <v>33711</v>
      </c>
    </row>
    <row r="8" spans="1:2">
      <c r="A8" s="48">
        <v>31079</v>
      </c>
      <c r="B8" s="1">
        <v>31038</v>
      </c>
    </row>
    <row r="9" spans="1:2">
      <c r="A9" s="48">
        <v>36557</v>
      </c>
      <c r="B9" s="1">
        <v>19409</v>
      </c>
    </row>
    <row r="10" spans="1:2">
      <c r="A10" s="48">
        <v>38384</v>
      </c>
      <c r="B10" s="1">
        <v>17724</v>
      </c>
    </row>
    <row r="11" spans="1:2">
      <c r="A11" s="48">
        <v>40210</v>
      </c>
      <c r="B11" s="1">
        <v>16438</v>
      </c>
    </row>
    <row r="12" spans="1:2">
      <c r="A12" s="48" t="s">
        <v>1976</v>
      </c>
      <c r="B12" s="1">
        <v>271084</v>
      </c>
    </row>
  </sheetData>
  <phoneticPr fontId="18"/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workbookViewId="0">
      <selection activeCell="B19" sqref="B19"/>
    </sheetView>
  </sheetViews>
  <sheetFormatPr defaultRowHeight="14.25"/>
  <cols>
    <col min="1" max="1" width="17.77734375" customWidth="1"/>
    <col min="2" max="2" width="25.21875" bestFit="1" customWidth="1"/>
    <col min="8" max="8" width="30.109375" customWidth="1"/>
  </cols>
  <sheetData>
    <row r="1" spans="1:4">
      <c r="A1" t="s">
        <v>221</v>
      </c>
    </row>
    <row r="2" spans="1:4" s="57" customFormat="1">
      <c r="A2" s="56" t="s">
        <v>3258</v>
      </c>
      <c r="B2" s="56"/>
    </row>
    <row r="3" spans="1:4" s="57" customFormat="1">
      <c r="A3" s="56" t="s">
        <v>2082</v>
      </c>
      <c r="B3" s="56"/>
    </row>
    <row r="4" spans="1:4">
      <c r="A4" t="s">
        <v>209</v>
      </c>
    </row>
    <row r="5" spans="1:4">
      <c r="A5" s="108" t="s">
        <v>210</v>
      </c>
      <c r="B5" s="108" t="s">
        <v>3189</v>
      </c>
      <c r="C5" s="58" t="s">
        <v>211</v>
      </c>
      <c r="D5" s="58" t="s">
        <v>212</v>
      </c>
    </row>
    <row r="6" spans="1:4">
      <c r="A6" s="108" t="s">
        <v>206</v>
      </c>
      <c r="B6" s="108" t="s">
        <v>3190</v>
      </c>
      <c r="C6" s="58">
        <f>C7+C16</f>
        <v>1342</v>
      </c>
      <c r="D6" s="123">
        <f>D7+D16</f>
        <v>100</v>
      </c>
    </row>
    <row r="7" spans="1:4">
      <c r="A7" s="108" t="s">
        <v>213</v>
      </c>
      <c r="B7" s="108" t="s">
        <v>213</v>
      </c>
      <c r="C7" s="58">
        <f>SUM(C8:C15)</f>
        <v>698</v>
      </c>
      <c r="D7" s="9">
        <f>SUM(D8:D15)</f>
        <v>52.011922503725785</v>
      </c>
    </row>
    <row r="8" spans="1:4">
      <c r="A8" s="108" t="s">
        <v>213</v>
      </c>
      <c r="B8" s="108" t="s">
        <v>214</v>
      </c>
      <c r="C8" s="58">
        <v>66</v>
      </c>
      <c r="D8" s="9">
        <f>C8/$C$6*100</f>
        <v>4.918032786885246</v>
      </c>
    </row>
    <row r="9" spans="1:4">
      <c r="A9" s="108" t="s">
        <v>213</v>
      </c>
      <c r="B9" s="108" t="s">
        <v>215</v>
      </c>
      <c r="C9" s="58">
        <v>92</v>
      </c>
      <c r="D9" s="9">
        <f t="shared" ref="D9:D16" si="0">C9/$C$6*100</f>
        <v>6.855439642324888</v>
      </c>
    </row>
    <row r="10" spans="1:4">
      <c r="A10" s="108" t="s">
        <v>213</v>
      </c>
      <c r="B10" s="108" t="s">
        <v>216</v>
      </c>
      <c r="C10" s="58">
        <v>231</v>
      </c>
      <c r="D10" s="9">
        <f t="shared" si="0"/>
        <v>17.21311475409836</v>
      </c>
    </row>
    <row r="11" spans="1:4">
      <c r="A11" s="108" t="s">
        <v>213</v>
      </c>
      <c r="B11" s="108" t="s">
        <v>207</v>
      </c>
      <c r="C11" s="58">
        <v>18.7</v>
      </c>
      <c r="D11" s="9">
        <f t="shared" si="0"/>
        <v>1.3934426229508197</v>
      </c>
    </row>
    <row r="12" spans="1:4">
      <c r="A12" s="108" t="s">
        <v>213</v>
      </c>
      <c r="B12" s="108" t="s">
        <v>217</v>
      </c>
      <c r="C12" s="58">
        <v>2.2999999999999998</v>
      </c>
      <c r="D12" s="9">
        <f t="shared" si="0"/>
        <v>0.17138599105812219</v>
      </c>
    </row>
    <row r="13" spans="1:4">
      <c r="A13" s="108" t="s">
        <v>213</v>
      </c>
      <c r="B13" s="108" t="s">
        <v>218</v>
      </c>
      <c r="C13" s="58">
        <v>110</v>
      </c>
      <c r="D13" s="9">
        <f t="shared" si="0"/>
        <v>8.1967213114754092</v>
      </c>
    </row>
    <row r="14" spans="1:4">
      <c r="A14" s="108" t="s">
        <v>213</v>
      </c>
      <c r="B14" s="108" t="s">
        <v>219</v>
      </c>
      <c r="C14" s="58">
        <v>75</v>
      </c>
      <c r="D14" s="9">
        <f t="shared" si="0"/>
        <v>5.5886736214605071</v>
      </c>
    </row>
    <row r="15" spans="1:4">
      <c r="A15" s="108" t="s">
        <v>213</v>
      </c>
      <c r="B15" s="108" t="s">
        <v>208</v>
      </c>
      <c r="C15" s="58">
        <v>103</v>
      </c>
      <c r="D15" s="9">
        <f t="shared" si="0"/>
        <v>7.6751117734724286</v>
      </c>
    </row>
    <row r="16" spans="1:4">
      <c r="A16" s="108" t="s">
        <v>220</v>
      </c>
      <c r="B16" s="108" t="s">
        <v>220</v>
      </c>
      <c r="C16" s="58">
        <v>644</v>
      </c>
      <c r="D16" s="9">
        <f t="shared" si="0"/>
        <v>47.988077496274215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/>
  </sheetViews>
  <sheetFormatPr defaultRowHeight="14.25"/>
  <cols>
    <col min="1" max="1" width="20" bestFit="1" customWidth="1"/>
    <col min="5" max="5" width="10" bestFit="1" customWidth="1"/>
  </cols>
  <sheetData>
    <row r="1" spans="1:5">
      <c r="A1" t="s">
        <v>906</v>
      </c>
    </row>
    <row r="2" spans="1:5" s="78" customFormat="1">
      <c r="A2" t="s">
        <v>439</v>
      </c>
    </row>
    <row r="3" spans="1:5">
      <c r="A3" t="s">
        <v>435</v>
      </c>
    </row>
    <row r="4" spans="1:5">
      <c r="A4" s="169" t="s">
        <v>903</v>
      </c>
      <c r="B4" s="169" t="s">
        <v>904</v>
      </c>
      <c r="C4" s="169" t="s">
        <v>436</v>
      </c>
      <c r="D4" s="169"/>
      <c r="E4" s="169"/>
    </row>
    <row r="5" spans="1:5">
      <c r="A5" s="169"/>
      <c r="B5" s="169"/>
      <c r="C5" s="77" t="s">
        <v>2450</v>
      </c>
      <c r="D5" s="77" t="s">
        <v>2451</v>
      </c>
      <c r="E5" s="77" t="s">
        <v>437</v>
      </c>
    </row>
    <row r="6" spans="1:5" s="78" customFormat="1" ht="7.5" customHeight="1">
      <c r="A6" s="139" t="str">
        <f>A4</f>
        <v>年度別</v>
      </c>
      <c r="B6" s="139" t="str">
        <f>B4</f>
        <v>転用件数</v>
      </c>
      <c r="C6" s="139" t="str">
        <f>C5&amp;"("&amp;$C$4&amp;")"</f>
        <v>総面積(転用面積)</v>
      </c>
      <c r="D6" s="139" t="str">
        <f t="shared" ref="D6:E6" si="0">D5&amp;"("&amp;$C$4&amp;")"</f>
        <v>工場敷地(転用面積)</v>
      </c>
      <c r="E6" s="139" t="str">
        <f t="shared" si="0"/>
        <v>住宅その他(転用面積)</v>
      </c>
    </row>
    <row r="7" spans="1:5">
      <c r="A7" s="4" t="s">
        <v>1178</v>
      </c>
      <c r="B7" s="18">
        <v>73</v>
      </c>
      <c r="C7" s="18">
        <v>287.51</v>
      </c>
      <c r="D7" s="18">
        <v>0</v>
      </c>
      <c r="E7" s="18">
        <v>287.51</v>
      </c>
    </row>
    <row r="8" spans="1:5">
      <c r="A8" s="4" t="s">
        <v>1179</v>
      </c>
      <c r="B8" s="18">
        <v>88</v>
      </c>
      <c r="C8" s="18">
        <v>395.54</v>
      </c>
      <c r="D8" s="18">
        <v>0</v>
      </c>
      <c r="E8" s="18">
        <v>395.54</v>
      </c>
    </row>
    <row r="9" spans="1:5">
      <c r="A9" s="4" t="s">
        <v>1180</v>
      </c>
      <c r="B9" s="18">
        <v>82</v>
      </c>
      <c r="C9" s="18">
        <v>347.39</v>
      </c>
      <c r="D9" s="18">
        <v>0.79</v>
      </c>
      <c r="E9" s="18">
        <v>346.6</v>
      </c>
    </row>
    <row r="10" spans="1:5">
      <c r="A10" s="4" t="s">
        <v>507</v>
      </c>
      <c r="B10" s="18">
        <v>77</v>
      </c>
      <c r="C10" s="18">
        <v>292.87</v>
      </c>
      <c r="D10" s="18">
        <v>0</v>
      </c>
      <c r="E10" s="18">
        <v>292.87</v>
      </c>
    </row>
    <row r="11" spans="1:5">
      <c r="A11" s="4" t="s">
        <v>632</v>
      </c>
      <c r="B11" s="18">
        <v>95</v>
      </c>
      <c r="C11" s="18">
        <v>327.26</v>
      </c>
      <c r="D11" s="18">
        <v>8.27</v>
      </c>
      <c r="E11" s="18">
        <v>318.99</v>
      </c>
    </row>
    <row r="12" spans="1:5">
      <c r="A12" s="4" t="s">
        <v>633</v>
      </c>
      <c r="B12" s="18">
        <v>162</v>
      </c>
      <c r="C12" s="18">
        <v>474</v>
      </c>
      <c r="D12" s="18">
        <v>0</v>
      </c>
      <c r="E12" s="18">
        <v>474</v>
      </c>
    </row>
    <row r="13" spans="1:5">
      <c r="A13" s="4" t="s">
        <v>905</v>
      </c>
      <c r="B13" s="131">
        <v>73</v>
      </c>
      <c r="C13" s="131">
        <v>364.04</v>
      </c>
      <c r="D13" s="131">
        <v>0</v>
      </c>
      <c r="E13" s="131">
        <v>364.04</v>
      </c>
    </row>
    <row r="14" spans="1:5">
      <c r="A14" s="58" t="s">
        <v>3376</v>
      </c>
      <c r="B14" s="108">
        <v>109</v>
      </c>
      <c r="C14" s="108">
        <v>452.7</v>
      </c>
      <c r="D14" s="108">
        <v>0</v>
      </c>
      <c r="E14" s="108">
        <v>452.7</v>
      </c>
    </row>
  </sheetData>
  <autoFilter ref="A6:E6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3">
    <mergeCell ref="A4:A5"/>
    <mergeCell ref="B4:B5"/>
    <mergeCell ref="C4:E4"/>
  </mergeCells>
  <phoneticPr fontId="18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4.25"/>
  <cols>
    <col min="1" max="1" width="10.6640625" bestFit="1" customWidth="1"/>
    <col min="2" max="2" width="15.33203125" bestFit="1" customWidth="1"/>
    <col min="3" max="3" width="13.33203125" bestFit="1" customWidth="1"/>
  </cols>
  <sheetData>
    <row r="1" spans="1:3">
      <c r="A1" s="47" t="s">
        <v>1975</v>
      </c>
      <c r="B1" s="166" t="s">
        <v>2452</v>
      </c>
      <c r="C1" s="166" t="s">
        <v>2453</v>
      </c>
    </row>
    <row r="2" spans="1:3">
      <c r="A2" s="50" t="s">
        <v>1184</v>
      </c>
      <c r="B2" s="1">
        <v>73</v>
      </c>
      <c r="C2" s="1">
        <v>287.51</v>
      </c>
    </row>
    <row r="3" spans="1:3">
      <c r="A3" s="50" t="s">
        <v>1185</v>
      </c>
      <c r="B3" s="1">
        <v>88</v>
      </c>
      <c r="C3" s="1">
        <v>395.54</v>
      </c>
    </row>
    <row r="4" spans="1:3">
      <c r="A4" s="50" t="s">
        <v>1186</v>
      </c>
      <c r="B4" s="1">
        <v>82</v>
      </c>
      <c r="C4" s="1">
        <v>347.39</v>
      </c>
    </row>
    <row r="5" spans="1:3">
      <c r="A5" s="50" t="s">
        <v>443</v>
      </c>
      <c r="B5" s="1">
        <v>77</v>
      </c>
      <c r="C5" s="1">
        <v>292.87</v>
      </c>
    </row>
    <row r="6" spans="1:3">
      <c r="A6" s="50" t="s">
        <v>440</v>
      </c>
      <c r="B6" s="1">
        <v>95</v>
      </c>
      <c r="C6" s="1">
        <v>327.26</v>
      </c>
    </row>
    <row r="7" spans="1:3">
      <c r="A7" s="50" t="s">
        <v>441</v>
      </c>
      <c r="B7" s="1">
        <v>162</v>
      </c>
      <c r="C7" s="1">
        <v>474</v>
      </c>
    </row>
    <row r="8" spans="1:3">
      <c r="A8" s="50" t="s">
        <v>677</v>
      </c>
      <c r="B8" s="1">
        <v>73</v>
      </c>
      <c r="C8" s="1">
        <v>364.04</v>
      </c>
    </row>
    <row r="9" spans="1:3">
      <c r="A9" s="50" t="s">
        <v>2834</v>
      </c>
      <c r="B9" s="1">
        <v>109</v>
      </c>
      <c r="C9" s="1">
        <v>452.7</v>
      </c>
    </row>
    <row r="10" spans="1:3">
      <c r="A10" s="50" t="s">
        <v>1976</v>
      </c>
      <c r="B10" s="1">
        <v>759</v>
      </c>
      <c r="C10" s="1">
        <v>2941.3099999999995</v>
      </c>
    </row>
  </sheetData>
  <phoneticPr fontId="18"/>
  <pageMargins left="0.7" right="0.7" top="0.75" bottom="0.75" header="0.3" footer="0.3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/>
  </sheetViews>
  <sheetFormatPr defaultRowHeight="14.25"/>
  <cols>
    <col min="1" max="1" width="9.5546875" bestFit="1" customWidth="1"/>
  </cols>
  <sheetData>
    <row r="1" spans="1:9">
      <c r="A1" t="s">
        <v>1629</v>
      </c>
    </row>
    <row r="2" spans="1:9" s="78" customFormat="1">
      <c r="A2" t="s">
        <v>1630</v>
      </c>
    </row>
    <row r="3" spans="1:9">
      <c r="A3" s="78" t="s">
        <v>3161</v>
      </c>
    </row>
    <row r="4" spans="1:9">
      <c r="A4" s="177" t="s">
        <v>458</v>
      </c>
      <c r="B4" s="177" t="s">
        <v>1623</v>
      </c>
      <c r="C4" s="177"/>
      <c r="D4" s="177" t="s">
        <v>1624</v>
      </c>
      <c r="E4" s="177"/>
      <c r="F4" s="177" t="s">
        <v>1625</v>
      </c>
      <c r="G4" s="177"/>
      <c r="H4" s="177" t="s">
        <v>1626</v>
      </c>
      <c r="I4" s="177"/>
    </row>
    <row r="5" spans="1:9">
      <c r="A5" s="177"/>
      <c r="B5" s="28" t="s">
        <v>1622</v>
      </c>
      <c r="C5" s="28" t="s">
        <v>1627</v>
      </c>
      <c r="D5" s="28" t="s">
        <v>1622</v>
      </c>
      <c r="E5" s="28" t="s">
        <v>1627</v>
      </c>
      <c r="F5" s="28" t="s">
        <v>1622</v>
      </c>
      <c r="G5" s="28" t="s">
        <v>1627</v>
      </c>
      <c r="H5" s="28" t="s">
        <v>1622</v>
      </c>
      <c r="I5" s="28" t="s">
        <v>1628</v>
      </c>
    </row>
    <row r="6" spans="1:9" s="78" customFormat="1" ht="7.5" customHeight="1">
      <c r="A6" s="149" t="str">
        <f>A4</f>
        <v>年別</v>
      </c>
      <c r="B6" s="149" t="str">
        <f>B5&amp;"("&amp;$B$4&amp;")"</f>
        <v>農家数(乳用牛)</v>
      </c>
      <c r="C6" s="149" t="str">
        <f t="shared" ref="C6" si="0">C5&amp;"("&amp;$B$4&amp;")"</f>
        <v>頭数(乳用牛)</v>
      </c>
      <c r="D6" s="149" t="str">
        <f>D5&amp;"("&amp;$D$4&amp;")"</f>
        <v>農家数(肉用牛)</v>
      </c>
      <c r="E6" s="149" t="str">
        <f t="shared" ref="E6" si="1">E5&amp;"("&amp;$D$4&amp;")"</f>
        <v>頭数(肉用牛)</v>
      </c>
      <c r="F6" s="149" t="str">
        <f>F5&amp;"("&amp;$F$4&amp;")"</f>
        <v>農家数(豚)</v>
      </c>
      <c r="G6" s="149" t="str">
        <f t="shared" ref="G6" si="2">G5&amp;"("&amp;$F$4&amp;")"</f>
        <v>頭数(豚)</v>
      </c>
      <c r="H6" s="149" t="str">
        <f>H5&amp;"("&amp;$H$4&amp;")"</f>
        <v>農家数(採卵鶏)</v>
      </c>
      <c r="I6" s="149" t="str">
        <f>I5&amp;"("&amp;$H$4&amp;")"</f>
        <v>羽数(採卵鶏)</v>
      </c>
    </row>
    <row r="7" spans="1:9" s="38" customFormat="1">
      <c r="A7" s="10">
        <v>31079</v>
      </c>
      <c r="B7" s="4">
        <v>17</v>
      </c>
      <c r="C7" s="4">
        <v>613</v>
      </c>
      <c r="D7" s="4">
        <v>0</v>
      </c>
      <c r="E7" s="4">
        <v>0</v>
      </c>
      <c r="F7" s="4">
        <v>3</v>
      </c>
      <c r="G7" s="4">
        <v>330</v>
      </c>
      <c r="H7" s="4">
        <v>13</v>
      </c>
      <c r="I7" s="4">
        <v>125896</v>
      </c>
    </row>
    <row r="8" spans="1:9" s="38" customFormat="1">
      <c r="A8" s="10">
        <v>32905</v>
      </c>
      <c r="B8" s="4">
        <v>12</v>
      </c>
      <c r="C8" s="4">
        <v>447</v>
      </c>
      <c r="D8" s="4">
        <v>2</v>
      </c>
      <c r="E8" s="4">
        <v>35</v>
      </c>
      <c r="F8" s="4">
        <v>1</v>
      </c>
      <c r="G8" s="4">
        <v>680</v>
      </c>
      <c r="H8" s="4">
        <v>6</v>
      </c>
      <c r="I8" s="4">
        <v>95800</v>
      </c>
    </row>
    <row r="9" spans="1:9" s="38" customFormat="1">
      <c r="A9" s="10">
        <v>34731</v>
      </c>
      <c r="B9" s="4">
        <v>9</v>
      </c>
      <c r="C9" s="4">
        <v>445</v>
      </c>
      <c r="D9" s="4">
        <v>2</v>
      </c>
      <c r="E9" s="4">
        <v>57</v>
      </c>
      <c r="F9" s="4">
        <v>1</v>
      </c>
      <c r="G9" s="4">
        <v>160</v>
      </c>
      <c r="H9" s="4">
        <v>7</v>
      </c>
      <c r="I9" s="4">
        <v>70900</v>
      </c>
    </row>
    <row r="10" spans="1:9">
      <c r="A10" s="10">
        <v>36557</v>
      </c>
      <c r="B10" s="4">
        <v>5</v>
      </c>
      <c r="C10" s="4">
        <v>191</v>
      </c>
      <c r="D10" s="4">
        <v>3</v>
      </c>
      <c r="E10" s="4">
        <v>117</v>
      </c>
      <c r="F10" s="4">
        <v>0</v>
      </c>
      <c r="G10" s="4">
        <v>0</v>
      </c>
      <c r="H10" s="4">
        <v>5</v>
      </c>
      <c r="I10" s="4">
        <v>81700</v>
      </c>
    </row>
    <row r="11" spans="1:9">
      <c r="A11" s="10">
        <v>38384</v>
      </c>
      <c r="B11" s="4">
        <v>3</v>
      </c>
      <c r="C11" s="4">
        <v>104</v>
      </c>
      <c r="D11" s="4">
        <v>4</v>
      </c>
      <c r="E11" s="4">
        <v>88</v>
      </c>
      <c r="F11" s="4">
        <v>0</v>
      </c>
      <c r="G11" s="4">
        <v>0</v>
      </c>
      <c r="H11" s="4">
        <v>5</v>
      </c>
      <c r="I11" s="4">
        <v>61500</v>
      </c>
    </row>
    <row r="12" spans="1:9">
      <c r="A12" s="10">
        <v>40210</v>
      </c>
      <c r="B12" s="4">
        <v>1</v>
      </c>
      <c r="C12" s="4" t="s">
        <v>1631</v>
      </c>
      <c r="D12" s="4">
        <v>3</v>
      </c>
      <c r="E12" s="4">
        <v>32</v>
      </c>
      <c r="F12" s="4">
        <v>0</v>
      </c>
      <c r="G12" s="4">
        <v>0</v>
      </c>
      <c r="H12" s="4">
        <v>3</v>
      </c>
      <c r="I12" s="4">
        <v>16500</v>
      </c>
    </row>
  </sheetData>
  <autoFilter ref="A6:I6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5">
    <mergeCell ref="D4:E4"/>
    <mergeCell ref="F4:G4"/>
    <mergeCell ref="H4:I4"/>
    <mergeCell ref="A4:A5"/>
    <mergeCell ref="B4:C4"/>
  </mergeCells>
  <phoneticPr fontId="18"/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4.25"/>
  <cols>
    <col min="1" max="1" width="10.33203125" bestFit="1" customWidth="1"/>
    <col min="2" max="3" width="7.21875" bestFit="1" customWidth="1"/>
    <col min="4" max="4" width="3.44140625" bestFit="1" customWidth="1"/>
    <col min="5" max="5" width="7.21875" bestFit="1" customWidth="1"/>
  </cols>
  <sheetData>
    <row r="1" spans="1:5">
      <c r="A1" s="47" t="s">
        <v>1975</v>
      </c>
      <c r="B1" s="166" t="s">
        <v>1623</v>
      </c>
      <c r="C1" s="166" t="s">
        <v>1624</v>
      </c>
      <c r="D1" s="166" t="s">
        <v>1625</v>
      </c>
      <c r="E1" s="166" t="s">
        <v>1626</v>
      </c>
    </row>
    <row r="2" spans="1:5">
      <c r="A2" s="48">
        <v>31079</v>
      </c>
      <c r="B2" s="1">
        <v>17</v>
      </c>
      <c r="C2" s="1">
        <v>0</v>
      </c>
      <c r="D2" s="1">
        <v>3</v>
      </c>
      <c r="E2" s="1">
        <v>13</v>
      </c>
    </row>
    <row r="3" spans="1:5">
      <c r="A3" s="48">
        <v>32905</v>
      </c>
      <c r="B3" s="1">
        <v>12</v>
      </c>
      <c r="C3" s="1">
        <v>2</v>
      </c>
      <c r="D3" s="1">
        <v>1</v>
      </c>
      <c r="E3" s="1">
        <v>6</v>
      </c>
    </row>
    <row r="4" spans="1:5">
      <c r="A4" s="48">
        <v>34731</v>
      </c>
      <c r="B4" s="1">
        <v>9</v>
      </c>
      <c r="C4" s="1">
        <v>2</v>
      </c>
      <c r="D4" s="1">
        <v>1</v>
      </c>
      <c r="E4" s="1">
        <v>7</v>
      </c>
    </row>
    <row r="5" spans="1:5">
      <c r="A5" s="48">
        <v>36557</v>
      </c>
      <c r="B5" s="1">
        <v>5</v>
      </c>
      <c r="C5" s="1">
        <v>3</v>
      </c>
      <c r="D5" s="1">
        <v>0</v>
      </c>
      <c r="E5" s="1">
        <v>5</v>
      </c>
    </row>
    <row r="6" spans="1:5">
      <c r="A6" s="48">
        <v>38384</v>
      </c>
      <c r="B6" s="1">
        <v>3</v>
      </c>
      <c r="C6" s="1">
        <v>4</v>
      </c>
      <c r="D6" s="1">
        <v>0</v>
      </c>
      <c r="E6" s="1">
        <v>5</v>
      </c>
    </row>
    <row r="7" spans="1:5">
      <c r="A7" s="48">
        <v>40210</v>
      </c>
      <c r="B7" s="1">
        <v>1</v>
      </c>
      <c r="C7" s="1">
        <v>3</v>
      </c>
      <c r="D7" s="1">
        <v>0</v>
      </c>
      <c r="E7" s="1">
        <v>3</v>
      </c>
    </row>
    <row r="8" spans="1:5">
      <c r="A8" s="48" t="s">
        <v>1976</v>
      </c>
      <c r="B8" s="1">
        <v>47</v>
      </c>
      <c r="C8" s="1">
        <v>14</v>
      </c>
      <c r="D8" s="1">
        <v>5</v>
      </c>
      <c r="E8" s="1">
        <v>39</v>
      </c>
    </row>
  </sheetData>
  <phoneticPr fontId="18"/>
  <pageMargins left="0.7" right="0.7" top="0.75" bottom="0.75" header="0.3" footer="0.3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/>
  </sheetViews>
  <sheetFormatPr defaultRowHeight="14.25"/>
  <cols>
    <col min="2" max="2" width="9.5546875" bestFit="1" customWidth="1"/>
    <col min="8" max="8" width="8.88671875" style="38" customWidth="1"/>
    <col min="9" max="9" width="8.88671875" style="38"/>
  </cols>
  <sheetData>
    <row r="1" spans="1:13">
      <c r="A1" t="s">
        <v>1644</v>
      </c>
    </row>
    <row r="2" spans="1:13" s="78" customFormat="1">
      <c r="A2" t="s">
        <v>1568</v>
      </c>
    </row>
    <row r="3" spans="1:13" s="78" customFormat="1">
      <c r="A3" t="s">
        <v>1640</v>
      </c>
    </row>
    <row r="4" spans="1:13" s="78" customFormat="1">
      <c r="A4" s="78" t="s">
        <v>3161</v>
      </c>
    </row>
    <row r="5" spans="1:13">
      <c r="A5" t="s">
        <v>1632</v>
      </c>
    </row>
    <row r="6" spans="1:13" s="38" customFormat="1">
      <c r="A6" s="169" t="s">
        <v>458</v>
      </c>
      <c r="B6" s="169" t="s">
        <v>1633</v>
      </c>
      <c r="C6" s="169"/>
      <c r="D6" s="169"/>
      <c r="E6" s="169"/>
      <c r="F6" s="169"/>
      <c r="G6" s="169"/>
      <c r="H6" s="169" t="s">
        <v>1641</v>
      </c>
      <c r="I6" s="169"/>
      <c r="J6" s="169"/>
      <c r="K6" s="169"/>
      <c r="L6" s="169"/>
      <c r="M6" s="169"/>
    </row>
    <row r="7" spans="1:13">
      <c r="A7" s="169"/>
      <c r="B7" s="169" t="s">
        <v>1634</v>
      </c>
      <c r="C7" s="169" t="s">
        <v>1635</v>
      </c>
      <c r="D7" s="169" t="s">
        <v>1636</v>
      </c>
      <c r="E7" s="169" t="s">
        <v>1637</v>
      </c>
      <c r="F7" s="169" t="s">
        <v>1638</v>
      </c>
      <c r="G7" s="169" t="s">
        <v>1639</v>
      </c>
      <c r="H7" s="169" t="s">
        <v>1578</v>
      </c>
      <c r="I7" s="169"/>
      <c r="J7" s="169" t="s">
        <v>1642</v>
      </c>
      <c r="K7" s="169"/>
      <c r="L7" s="169" t="s">
        <v>1643</v>
      </c>
      <c r="M7" s="169"/>
    </row>
    <row r="8" spans="1:13">
      <c r="A8" s="169"/>
      <c r="B8" s="169"/>
      <c r="C8" s="169"/>
      <c r="D8" s="169"/>
      <c r="E8" s="169"/>
      <c r="F8" s="169"/>
      <c r="G8" s="169"/>
      <c r="H8" s="77" t="s">
        <v>2458</v>
      </c>
      <c r="I8" s="77" t="s">
        <v>2456</v>
      </c>
      <c r="J8" s="77" t="s">
        <v>2457</v>
      </c>
      <c r="K8" s="77" t="s">
        <v>2456</v>
      </c>
      <c r="L8" s="77" t="s">
        <v>2457</v>
      </c>
      <c r="M8" s="77" t="s">
        <v>2456</v>
      </c>
    </row>
    <row r="9" spans="1:13" s="78" customFormat="1" ht="7.5" customHeight="1">
      <c r="A9" s="139" t="str">
        <f>A6</f>
        <v>年別</v>
      </c>
      <c r="B9" s="139" t="str">
        <f>B7&amp;"("&amp;$B$6&amp;")"</f>
        <v>実農家数(農家数(規模別))</v>
      </c>
      <c r="C9" s="139" t="str">
        <f t="shared" ref="C9:G9" si="0">C7&amp;"("&amp;$B$6&amp;")"</f>
        <v>5a未満(農家数(規模別))</v>
      </c>
      <c r="D9" s="139" t="str">
        <f t="shared" si="0"/>
        <v>5～10a
未満(農家数(規模別))</v>
      </c>
      <c r="E9" s="139" t="str">
        <f t="shared" si="0"/>
        <v>10～20a
未満(農家数(規模別))</v>
      </c>
      <c r="F9" s="139" t="str">
        <f t="shared" si="0"/>
        <v>20～30a
未満(農家数(規模別))</v>
      </c>
      <c r="G9" s="139" t="str">
        <f t="shared" si="0"/>
        <v>30a以上(農家数(規模別))</v>
      </c>
      <c r="H9" s="139" t="str">
        <f>H8&amp;"("&amp;$H$7&amp;")"&amp;"("&amp;$H$6&amp;")"</f>
        <v>農家数(総数)(施設栽培)</v>
      </c>
      <c r="I9" s="139" t="str">
        <f t="shared" ref="I9" si="1">I8&amp;"("&amp;$H$7&amp;")"&amp;"("&amp;$H$6&amp;")"</f>
        <v>面積(総数)(施設栽培)</v>
      </c>
      <c r="J9" s="139" t="str">
        <f>J8&amp;"("&amp;$L$7&amp;")"&amp;"("&amp;$H$6&amp;")"</f>
        <v>農家数(ガラス室)(施設栽培)</v>
      </c>
      <c r="K9" s="139" t="str">
        <f t="shared" ref="K9:M9" si="2">K8&amp;"("&amp;$J$7&amp;")"&amp;"("&amp;$H$6&amp;")"</f>
        <v>面積(ハウス)(施設栽培)</v>
      </c>
      <c r="L9" s="139" t="str">
        <f t="shared" si="2"/>
        <v>農家数(ハウス)(施設栽培)</v>
      </c>
      <c r="M9" s="139" t="str">
        <f t="shared" si="2"/>
        <v>面積(ハウス)(施設栽培)</v>
      </c>
    </row>
    <row r="10" spans="1:13" s="38" customFormat="1">
      <c r="A10" s="10">
        <v>31079</v>
      </c>
      <c r="B10" s="4">
        <f t="shared" ref="B10:B12" si="3">SUM(C10:G10)</f>
        <v>107</v>
      </c>
      <c r="C10" s="4">
        <v>20</v>
      </c>
      <c r="D10" s="4">
        <v>39</v>
      </c>
      <c r="E10" s="4">
        <v>38</v>
      </c>
      <c r="F10" s="4">
        <v>9</v>
      </c>
      <c r="G10" s="4">
        <v>1</v>
      </c>
      <c r="H10" s="4">
        <f t="shared" ref="H10:I12" si="4">J10+L10</f>
        <v>138</v>
      </c>
      <c r="I10" s="4">
        <f>K10+M10</f>
        <v>1063</v>
      </c>
      <c r="J10" s="4">
        <v>68</v>
      </c>
      <c r="K10" s="4">
        <v>574</v>
      </c>
      <c r="L10" s="4">
        <v>70</v>
      </c>
      <c r="M10" s="4">
        <v>489</v>
      </c>
    </row>
    <row r="11" spans="1:13" s="38" customFormat="1">
      <c r="A11" s="10">
        <v>32905</v>
      </c>
      <c r="B11" s="4">
        <f t="shared" si="3"/>
        <v>91</v>
      </c>
      <c r="C11" s="4">
        <v>11</v>
      </c>
      <c r="D11" s="4">
        <v>33</v>
      </c>
      <c r="E11" s="4">
        <v>27</v>
      </c>
      <c r="F11" s="4">
        <v>11</v>
      </c>
      <c r="G11" s="4">
        <v>9</v>
      </c>
      <c r="H11" s="4">
        <f t="shared" si="4"/>
        <v>118</v>
      </c>
      <c r="I11" s="4">
        <f t="shared" si="4"/>
        <v>1228</v>
      </c>
      <c r="J11" s="4">
        <v>59</v>
      </c>
      <c r="K11" s="4">
        <v>634</v>
      </c>
      <c r="L11" s="4">
        <v>59</v>
      </c>
      <c r="M11" s="4">
        <v>594</v>
      </c>
    </row>
    <row r="12" spans="1:13" s="38" customFormat="1">
      <c r="A12" s="10">
        <v>34731</v>
      </c>
      <c r="B12" s="4">
        <f t="shared" si="3"/>
        <v>87</v>
      </c>
      <c r="C12" s="4">
        <v>20</v>
      </c>
      <c r="D12" s="4">
        <v>25</v>
      </c>
      <c r="E12" s="4">
        <v>32</v>
      </c>
      <c r="F12" s="4">
        <v>6</v>
      </c>
      <c r="G12" s="4">
        <v>4</v>
      </c>
      <c r="H12" s="4">
        <f t="shared" si="4"/>
        <v>114</v>
      </c>
      <c r="I12" s="4">
        <f t="shared" si="4"/>
        <v>1026</v>
      </c>
      <c r="J12" s="4">
        <v>61</v>
      </c>
      <c r="K12" s="4">
        <v>569</v>
      </c>
      <c r="L12" s="4">
        <v>53</v>
      </c>
      <c r="M12" s="4">
        <v>457</v>
      </c>
    </row>
    <row r="13" spans="1:13">
      <c r="A13" s="10">
        <v>36557</v>
      </c>
      <c r="B13" s="4">
        <f>SUM(C13:G13)</f>
        <v>81</v>
      </c>
      <c r="C13" s="4">
        <v>23</v>
      </c>
      <c r="D13" s="4">
        <v>23</v>
      </c>
      <c r="E13" s="4">
        <v>21</v>
      </c>
      <c r="F13" s="4">
        <v>11</v>
      </c>
      <c r="G13" s="4">
        <v>3</v>
      </c>
      <c r="H13" s="4">
        <f>J13+L13</f>
        <v>102</v>
      </c>
      <c r="I13" s="4">
        <f>K13+M13</f>
        <v>870</v>
      </c>
      <c r="J13" s="4">
        <v>57</v>
      </c>
      <c r="K13" s="4">
        <v>521</v>
      </c>
      <c r="L13" s="4">
        <v>45</v>
      </c>
      <c r="M13" s="4">
        <v>349</v>
      </c>
    </row>
    <row r="14" spans="1:13">
      <c r="A14" s="10">
        <v>38384</v>
      </c>
      <c r="B14" s="4">
        <f>SUM(C14:G14)</f>
        <v>72</v>
      </c>
      <c r="C14" s="4">
        <v>16</v>
      </c>
      <c r="D14" s="4">
        <v>19</v>
      </c>
      <c r="E14" s="4">
        <v>20</v>
      </c>
      <c r="F14" s="4">
        <v>12</v>
      </c>
      <c r="G14" s="4">
        <v>5</v>
      </c>
      <c r="H14" s="4">
        <v>72</v>
      </c>
      <c r="I14" s="4">
        <v>956</v>
      </c>
      <c r="J14" s="58" t="s">
        <v>2454</v>
      </c>
      <c r="K14" s="58" t="s">
        <v>2454</v>
      </c>
      <c r="L14" s="58" t="s">
        <v>2454</v>
      </c>
      <c r="M14" s="58" t="s">
        <v>2454</v>
      </c>
    </row>
    <row r="15" spans="1:13">
      <c r="A15" s="10">
        <v>40210</v>
      </c>
      <c r="B15" s="4">
        <f>SUM(C15:G15)</f>
        <v>62</v>
      </c>
      <c r="C15" s="4">
        <v>13</v>
      </c>
      <c r="D15" s="4">
        <v>11</v>
      </c>
      <c r="E15" s="4">
        <v>22</v>
      </c>
      <c r="F15" s="4">
        <v>9</v>
      </c>
      <c r="G15" s="4">
        <v>7</v>
      </c>
      <c r="H15" s="4">
        <v>62</v>
      </c>
      <c r="I15" s="4">
        <v>843</v>
      </c>
      <c r="J15" s="58" t="s">
        <v>2455</v>
      </c>
      <c r="K15" s="58" t="s">
        <v>2455</v>
      </c>
      <c r="L15" s="58" t="s">
        <v>2455</v>
      </c>
      <c r="M15" s="58" t="s">
        <v>2455</v>
      </c>
    </row>
    <row r="16" spans="1:13" s="38" customFormat="1"/>
    <row r="19" s="38" customFormat="1"/>
    <row r="20" s="38" customFormat="1"/>
  </sheetData>
  <autoFilter ref="A9:M9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12">
    <mergeCell ref="F7:F8"/>
    <mergeCell ref="G7:G8"/>
    <mergeCell ref="A6:A8"/>
    <mergeCell ref="H6:M6"/>
    <mergeCell ref="H7:I7"/>
    <mergeCell ref="J7:K7"/>
    <mergeCell ref="L7:M7"/>
    <mergeCell ref="B6:G6"/>
    <mergeCell ref="B7:B8"/>
    <mergeCell ref="C7:C8"/>
    <mergeCell ref="D7:D8"/>
    <mergeCell ref="E7:E8"/>
  </mergeCells>
  <phoneticPr fontId="18"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workbookViewId="0"/>
  </sheetViews>
  <sheetFormatPr defaultRowHeight="14.25"/>
  <cols>
    <col min="1" max="1" width="10.33203125" bestFit="1" customWidth="1"/>
    <col min="2" max="3" width="21.5546875" bestFit="1" customWidth="1"/>
  </cols>
  <sheetData>
    <row r="1" spans="1:3">
      <c r="A1" s="47" t="s">
        <v>1975</v>
      </c>
      <c r="B1" s="166" t="s">
        <v>2459</v>
      </c>
      <c r="C1" s="166" t="s">
        <v>2460</v>
      </c>
    </row>
    <row r="2" spans="1:3">
      <c r="A2" s="48">
        <v>31079</v>
      </c>
      <c r="B2" s="1">
        <v>138</v>
      </c>
      <c r="C2" s="1">
        <v>1063</v>
      </c>
    </row>
    <row r="3" spans="1:3">
      <c r="A3" s="48">
        <v>32905</v>
      </c>
      <c r="B3" s="1">
        <v>118</v>
      </c>
      <c r="C3" s="1">
        <v>1228</v>
      </c>
    </row>
    <row r="4" spans="1:3">
      <c r="A4" s="48">
        <v>34731</v>
      </c>
      <c r="B4" s="1">
        <v>114</v>
      </c>
      <c r="C4" s="1">
        <v>1026</v>
      </c>
    </row>
    <row r="5" spans="1:3">
      <c r="A5" s="48">
        <v>36557</v>
      </c>
      <c r="B5" s="1">
        <v>102</v>
      </c>
      <c r="C5" s="1">
        <v>870</v>
      </c>
    </row>
    <row r="6" spans="1:3">
      <c r="A6" s="48">
        <v>38384</v>
      </c>
      <c r="B6" s="1">
        <v>72</v>
      </c>
      <c r="C6" s="1">
        <v>956</v>
      </c>
    </row>
    <row r="7" spans="1:3">
      <c r="A7" s="48">
        <v>40210</v>
      </c>
      <c r="B7" s="1">
        <v>62</v>
      </c>
      <c r="C7" s="1">
        <v>843</v>
      </c>
    </row>
    <row r="8" spans="1:3">
      <c r="A8" s="48" t="s">
        <v>1976</v>
      </c>
      <c r="B8" s="1">
        <v>606</v>
      </c>
      <c r="C8" s="1">
        <v>5986</v>
      </c>
    </row>
  </sheetData>
  <phoneticPr fontId="18"/>
  <pageMargins left="0.7" right="0.7" top="0.75" bottom="0.75" header="0.3" footer="0.3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/>
  </sheetViews>
  <sheetFormatPr defaultRowHeight="14.25"/>
  <cols>
    <col min="1" max="1" width="9.5546875" bestFit="1" customWidth="1"/>
  </cols>
  <sheetData>
    <row r="1" spans="1:13">
      <c r="A1" t="s">
        <v>1657</v>
      </c>
    </row>
    <row r="2" spans="1:13" s="78" customFormat="1">
      <c r="A2" t="s">
        <v>1568</v>
      </c>
    </row>
    <row r="3" spans="1:13" s="78" customFormat="1">
      <c r="A3" s="78" t="s">
        <v>3161</v>
      </c>
    </row>
    <row r="4" spans="1:13">
      <c r="A4" t="s">
        <v>435</v>
      </c>
    </row>
    <row r="5" spans="1:13">
      <c r="A5" s="4" t="s">
        <v>458</v>
      </c>
      <c r="B5" s="4" t="s">
        <v>1608</v>
      </c>
      <c r="C5" s="4" t="s">
        <v>1646</v>
      </c>
      <c r="D5" s="4" t="s">
        <v>1647</v>
      </c>
      <c r="E5" s="4" t="s">
        <v>1648</v>
      </c>
      <c r="F5" s="4" t="s">
        <v>1649</v>
      </c>
      <c r="G5" s="4" t="s">
        <v>1650</v>
      </c>
      <c r="H5" s="4" t="s">
        <v>1651</v>
      </c>
      <c r="I5" s="4" t="s">
        <v>1652</v>
      </c>
      <c r="J5" s="4" t="s">
        <v>1653</v>
      </c>
      <c r="K5" s="4" t="s">
        <v>1654</v>
      </c>
      <c r="L5" s="4" t="s">
        <v>1655</v>
      </c>
      <c r="M5" s="4" t="s">
        <v>1656</v>
      </c>
    </row>
    <row r="6" spans="1:13" s="38" customFormat="1">
      <c r="A6" s="10">
        <v>31079</v>
      </c>
      <c r="B6" s="4">
        <v>26295</v>
      </c>
      <c r="C6" s="4">
        <v>11652</v>
      </c>
      <c r="D6" s="4">
        <v>236</v>
      </c>
      <c r="E6" s="4">
        <v>113</v>
      </c>
      <c r="F6" s="4">
        <v>1689</v>
      </c>
      <c r="G6" s="4">
        <v>484</v>
      </c>
      <c r="H6" s="4">
        <v>4</v>
      </c>
      <c r="I6" s="4">
        <v>9295</v>
      </c>
      <c r="J6" s="4">
        <v>742</v>
      </c>
      <c r="K6" s="4">
        <v>30</v>
      </c>
      <c r="L6" s="4">
        <v>2038</v>
      </c>
      <c r="M6" s="4">
        <v>12</v>
      </c>
    </row>
    <row r="7" spans="1:13" s="38" customFormat="1">
      <c r="A7" s="10">
        <v>32905</v>
      </c>
      <c r="B7" s="4">
        <v>18782</v>
      </c>
      <c r="C7" s="4">
        <v>7811</v>
      </c>
      <c r="D7" s="4">
        <v>196</v>
      </c>
      <c r="E7" s="4">
        <v>49</v>
      </c>
      <c r="F7" s="4">
        <v>929</v>
      </c>
      <c r="G7" s="4">
        <v>172</v>
      </c>
      <c r="H7" s="4">
        <v>10</v>
      </c>
      <c r="I7" s="4">
        <v>7637</v>
      </c>
      <c r="J7" s="4">
        <v>407</v>
      </c>
      <c r="K7" s="4">
        <v>150</v>
      </c>
      <c r="L7" s="4">
        <v>1386</v>
      </c>
      <c r="M7" s="4">
        <v>35</v>
      </c>
    </row>
    <row r="8" spans="1:13" s="38" customFormat="1">
      <c r="A8" s="10">
        <v>34731</v>
      </c>
      <c r="B8" s="4">
        <v>16034</v>
      </c>
      <c r="C8" s="4">
        <v>6220</v>
      </c>
      <c r="D8" s="4">
        <v>147</v>
      </c>
      <c r="E8" s="4">
        <v>5</v>
      </c>
      <c r="F8" s="4">
        <v>878</v>
      </c>
      <c r="G8" s="4">
        <v>248</v>
      </c>
      <c r="H8" s="4">
        <v>10</v>
      </c>
      <c r="I8" s="4">
        <v>6846</v>
      </c>
      <c r="J8" s="4">
        <v>735</v>
      </c>
      <c r="K8" s="4">
        <v>29</v>
      </c>
      <c r="L8" s="4">
        <v>916</v>
      </c>
      <c r="M8" s="4">
        <v>0</v>
      </c>
    </row>
    <row r="9" spans="1:13">
      <c r="A9" s="10">
        <v>36557</v>
      </c>
      <c r="B9" s="4">
        <v>9933</v>
      </c>
      <c r="C9" s="4">
        <v>3581</v>
      </c>
      <c r="D9" s="4">
        <v>139</v>
      </c>
      <c r="E9" s="4">
        <v>33</v>
      </c>
      <c r="F9" s="4">
        <v>535</v>
      </c>
      <c r="G9" s="4">
        <v>189</v>
      </c>
      <c r="H9" s="4">
        <v>2</v>
      </c>
      <c r="I9" s="4">
        <v>4899</v>
      </c>
      <c r="J9" s="4">
        <v>545</v>
      </c>
      <c r="K9" s="4">
        <v>54</v>
      </c>
      <c r="L9" s="4">
        <v>0</v>
      </c>
      <c r="M9" s="4">
        <v>10</v>
      </c>
    </row>
    <row r="10" spans="1:13">
      <c r="A10" s="10">
        <v>38384</v>
      </c>
      <c r="B10" s="4">
        <v>9104</v>
      </c>
      <c r="C10" s="4">
        <v>2557</v>
      </c>
      <c r="D10" s="4" t="s">
        <v>1645</v>
      </c>
      <c r="E10" s="4">
        <v>30</v>
      </c>
      <c r="F10" s="4">
        <v>433</v>
      </c>
      <c r="G10" s="4">
        <v>95</v>
      </c>
      <c r="H10" s="4">
        <v>0</v>
      </c>
      <c r="I10" s="4">
        <v>4432</v>
      </c>
      <c r="J10" s="4">
        <v>1338</v>
      </c>
      <c r="K10" s="4">
        <v>0</v>
      </c>
      <c r="L10" s="4">
        <v>0</v>
      </c>
      <c r="M10" s="4" t="s">
        <v>1645</v>
      </c>
    </row>
    <row r="11" spans="1:13">
      <c r="A11" s="10">
        <v>40210</v>
      </c>
      <c r="B11" s="4" t="s">
        <v>1645</v>
      </c>
      <c r="C11" s="4">
        <v>3518</v>
      </c>
      <c r="D11" s="4" t="s">
        <v>1645</v>
      </c>
      <c r="E11" s="4" t="s">
        <v>1645</v>
      </c>
      <c r="F11" s="4">
        <v>341</v>
      </c>
      <c r="G11" s="4">
        <v>92</v>
      </c>
      <c r="H11" s="4">
        <v>41</v>
      </c>
      <c r="I11" s="4">
        <v>4022</v>
      </c>
      <c r="J11" s="4">
        <v>1248</v>
      </c>
      <c r="K11" s="4">
        <v>0</v>
      </c>
      <c r="L11" s="4">
        <v>0</v>
      </c>
      <c r="M11" s="4" t="s">
        <v>1645</v>
      </c>
    </row>
  </sheetData>
  <autoFilter ref="A5:M5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workbookViewId="0"/>
  </sheetViews>
  <sheetFormatPr defaultRowHeight="14.25"/>
  <cols>
    <col min="1" max="1" width="10.33203125" bestFit="1" customWidth="1"/>
    <col min="2" max="2" width="7.88671875" bestFit="1" customWidth="1"/>
    <col min="3" max="3" width="7.109375" bestFit="1" customWidth="1"/>
    <col min="4" max="4" width="7.88671875" bestFit="1" customWidth="1"/>
  </cols>
  <sheetData>
    <row r="1" spans="1:4">
      <c r="A1" s="47" t="s">
        <v>1975</v>
      </c>
      <c r="B1" s="166" t="s">
        <v>2461</v>
      </c>
      <c r="C1" s="166" t="s">
        <v>2462</v>
      </c>
      <c r="D1" s="166" t="s">
        <v>2463</v>
      </c>
    </row>
    <row r="2" spans="1:4">
      <c r="A2" s="48">
        <v>31079</v>
      </c>
      <c r="B2" s="1">
        <v>26295</v>
      </c>
      <c r="C2" s="1">
        <v>11652</v>
      </c>
      <c r="D2" s="1">
        <v>9295</v>
      </c>
    </row>
    <row r="3" spans="1:4">
      <c r="A3" s="48">
        <v>32905</v>
      </c>
      <c r="B3" s="1">
        <v>18782</v>
      </c>
      <c r="C3" s="1">
        <v>7811</v>
      </c>
      <c r="D3" s="1">
        <v>7637</v>
      </c>
    </row>
    <row r="4" spans="1:4">
      <c r="A4" s="48">
        <v>34731</v>
      </c>
      <c r="B4" s="1">
        <v>16034</v>
      </c>
      <c r="C4" s="1">
        <v>6220</v>
      </c>
      <c r="D4" s="1">
        <v>6846</v>
      </c>
    </row>
    <row r="5" spans="1:4">
      <c r="A5" s="48">
        <v>36557</v>
      </c>
      <c r="B5" s="1">
        <v>9933</v>
      </c>
      <c r="C5" s="1">
        <v>3581</v>
      </c>
      <c r="D5" s="1">
        <v>4899</v>
      </c>
    </row>
    <row r="6" spans="1:4">
      <c r="A6" s="48">
        <v>38384</v>
      </c>
      <c r="B6" s="1">
        <v>9104</v>
      </c>
      <c r="C6" s="1">
        <v>2557</v>
      </c>
      <c r="D6" s="1">
        <v>4432</v>
      </c>
    </row>
    <row r="7" spans="1:4">
      <c r="A7" s="48">
        <v>40210</v>
      </c>
      <c r="B7" s="1">
        <v>0</v>
      </c>
      <c r="C7" s="1">
        <v>3518</v>
      </c>
      <c r="D7" s="1">
        <v>4022</v>
      </c>
    </row>
    <row r="8" spans="1:4">
      <c r="A8" s="48" t="s">
        <v>1976</v>
      </c>
      <c r="B8" s="1">
        <v>80148</v>
      </c>
      <c r="C8" s="1">
        <v>35339</v>
      </c>
      <c r="D8" s="1">
        <v>37131</v>
      </c>
    </row>
  </sheetData>
  <phoneticPr fontId="18"/>
  <pageMargins left="0.7" right="0.7" top="0.75" bottom="0.75" header="0.3" footer="0.3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"/>
  <sheetViews>
    <sheetView workbookViewId="0"/>
  </sheetViews>
  <sheetFormatPr defaultRowHeight="14.25"/>
  <cols>
    <col min="1" max="1" width="9.5546875" bestFit="1" customWidth="1"/>
    <col min="2" max="2" width="10.44140625" bestFit="1" customWidth="1"/>
  </cols>
  <sheetData>
    <row r="1" spans="1:16">
      <c r="A1" t="s">
        <v>1662</v>
      </c>
    </row>
    <row r="2" spans="1:16" s="78" customFormat="1">
      <c r="A2" t="s">
        <v>1568</v>
      </c>
    </row>
    <row r="3" spans="1:16" s="78" customFormat="1">
      <c r="A3" s="78" t="s">
        <v>3161</v>
      </c>
    </row>
    <row r="4" spans="1:16">
      <c r="A4" t="s">
        <v>1146</v>
      </c>
    </row>
    <row r="5" spans="1:16">
      <c r="A5" s="4" t="s">
        <v>458</v>
      </c>
      <c r="B5" s="4" t="s">
        <v>1580</v>
      </c>
      <c r="C5" s="4" t="s">
        <v>2465</v>
      </c>
      <c r="D5" s="4" t="s">
        <v>2466</v>
      </c>
      <c r="E5" s="4" t="s">
        <v>2467</v>
      </c>
      <c r="F5" s="4" t="s">
        <v>2468</v>
      </c>
      <c r="G5" s="4" t="s">
        <v>2469</v>
      </c>
      <c r="H5" s="4" t="s">
        <v>2470</v>
      </c>
      <c r="I5" s="4" t="s">
        <v>2471</v>
      </c>
      <c r="J5" s="4" t="s">
        <v>2472</v>
      </c>
      <c r="K5" s="4" t="s">
        <v>2473</v>
      </c>
      <c r="L5" s="4" t="s">
        <v>2474</v>
      </c>
      <c r="M5" s="4" t="s">
        <v>2475</v>
      </c>
      <c r="N5" s="4" t="s">
        <v>2476</v>
      </c>
      <c r="O5" s="4" t="s">
        <v>2477</v>
      </c>
      <c r="P5" s="4" t="s">
        <v>2478</v>
      </c>
    </row>
    <row r="6" spans="1:16" s="38" customFormat="1">
      <c r="A6" s="10">
        <v>36557</v>
      </c>
      <c r="B6" s="4" t="s">
        <v>1661</v>
      </c>
      <c r="C6" s="4">
        <v>221</v>
      </c>
      <c r="D6" s="4">
        <v>0</v>
      </c>
      <c r="E6" s="4">
        <v>32</v>
      </c>
      <c r="F6" s="4">
        <v>1</v>
      </c>
      <c r="G6" s="4">
        <v>5</v>
      </c>
      <c r="H6" s="4">
        <v>77</v>
      </c>
      <c r="I6" s="4">
        <v>16</v>
      </c>
      <c r="J6" s="4">
        <v>15</v>
      </c>
      <c r="K6" s="4">
        <v>63</v>
      </c>
      <c r="L6" s="4">
        <v>0</v>
      </c>
      <c r="M6" s="4">
        <v>5</v>
      </c>
      <c r="N6" s="4">
        <v>2</v>
      </c>
      <c r="O6" s="4">
        <v>0</v>
      </c>
      <c r="P6" s="4">
        <v>5</v>
      </c>
    </row>
    <row r="7" spans="1:16" s="38" customFormat="1">
      <c r="A7" s="10">
        <v>36557</v>
      </c>
      <c r="B7" s="4" t="s">
        <v>798</v>
      </c>
      <c r="C7" s="4">
        <v>36</v>
      </c>
      <c r="D7" s="4">
        <v>0</v>
      </c>
      <c r="E7" s="4">
        <v>3</v>
      </c>
      <c r="F7" s="4">
        <v>0</v>
      </c>
      <c r="G7" s="4">
        <v>1</v>
      </c>
      <c r="H7" s="4">
        <v>27</v>
      </c>
      <c r="I7" s="4">
        <v>1</v>
      </c>
      <c r="J7" s="4">
        <v>0</v>
      </c>
      <c r="K7" s="4">
        <v>2</v>
      </c>
      <c r="L7" s="4">
        <v>0</v>
      </c>
      <c r="M7" s="4">
        <v>1</v>
      </c>
      <c r="N7" s="4">
        <v>1</v>
      </c>
      <c r="O7" s="4">
        <v>0</v>
      </c>
      <c r="P7" s="4">
        <v>0</v>
      </c>
    </row>
    <row r="8" spans="1:16" s="38" customFormat="1">
      <c r="A8" s="10">
        <v>36557</v>
      </c>
      <c r="B8" s="4" t="s">
        <v>799</v>
      </c>
      <c r="C8" s="4">
        <v>24</v>
      </c>
      <c r="D8" s="4">
        <v>0</v>
      </c>
      <c r="E8" s="4">
        <v>6</v>
      </c>
      <c r="F8" s="4">
        <v>0</v>
      </c>
      <c r="G8" s="4">
        <v>0</v>
      </c>
      <c r="H8" s="4">
        <v>12</v>
      </c>
      <c r="I8" s="4">
        <v>0</v>
      </c>
      <c r="J8" s="4">
        <v>0</v>
      </c>
      <c r="K8" s="4">
        <v>4</v>
      </c>
      <c r="L8" s="4">
        <v>0</v>
      </c>
      <c r="M8" s="4">
        <v>1</v>
      </c>
      <c r="N8" s="4">
        <v>0</v>
      </c>
      <c r="O8" s="4">
        <v>0</v>
      </c>
      <c r="P8" s="4">
        <v>1</v>
      </c>
    </row>
    <row r="9" spans="1:16" s="38" customFormat="1">
      <c r="A9" s="10">
        <v>36557</v>
      </c>
      <c r="B9" s="4" t="s">
        <v>800</v>
      </c>
      <c r="C9" s="4">
        <v>1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</row>
    <row r="10" spans="1:16" s="38" customFormat="1">
      <c r="A10" s="10">
        <v>36557</v>
      </c>
      <c r="B10" s="4" t="s">
        <v>801</v>
      </c>
      <c r="C10" s="4">
        <v>8</v>
      </c>
      <c r="D10" s="4">
        <v>0</v>
      </c>
      <c r="E10" s="4">
        <v>0</v>
      </c>
      <c r="F10" s="4">
        <v>0</v>
      </c>
      <c r="G10" s="4">
        <v>0</v>
      </c>
      <c r="H10" s="4">
        <v>7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</row>
    <row r="11" spans="1:16" s="38" customFormat="1">
      <c r="A11" s="10">
        <v>36557</v>
      </c>
      <c r="B11" s="4" t="s">
        <v>802</v>
      </c>
      <c r="C11" s="4">
        <v>12</v>
      </c>
      <c r="D11" s="4">
        <v>0</v>
      </c>
      <c r="E11" s="4">
        <v>6</v>
      </c>
      <c r="F11" s="4">
        <v>0</v>
      </c>
      <c r="G11" s="4">
        <v>0</v>
      </c>
      <c r="H11" s="4">
        <v>3</v>
      </c>
      <c r="I11" s="4">
        <v>0</v>
      </c>
      <c r="J11" s="4">
        <v>0</v>
      </c>
      <c r="K11" s="4">
        <v>3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</row>
    <row r="12" spans="1:16" s="38" customFormat="1">
      <c r="A12" s="10">
        <v>36557</v>
      </c>
      <c r="B12" s="4" t="s">
        <v>803</v>
      </c>
      <c r="C12" s="4">
        <v>8</v>
      </c>
      <c r="D12" s="4">
        <v>0</v>
      </c>
      <c r="E12" s="4">
        <v>3</v>
      </c>
      <c r="F12" s="4">
        <v>0</v>
      </c>
      <c r="G12" s="4">
        <v>1</v>
      </c>
      <c r="H12" s="4">
        <v>3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</row>
    <row r="13" spans="1:16" s="38" customFormat="1">
      <c r="A13" s="10">
        <v>36557</v>
      </c>
      <c r="B13" s="4" t="s">
        <v>804</v>
      </c>
      <c r="C13" s="4">
        <v>9</v>
      </c>
      <c r="D13" s="4">
        <v>0</v>
      </c>
      <c r="E13" s="4">
        <v>1</v>
      </c>
      <c r="F13" s="4">
        <v>0</v>
      </c>
      <c r="G13" s="4">
        <v>0</v>
      </c>
      <c r="H13" s="4">
        <v>5</v>
      </c>
      <c r="I13" s="4">
        <v>0</v>
      </c>
      <c r="J13" s="4">
        <v>1</v>
      </c>
      <c r="K13" s="4">
        <v>0</v>
      </c>
      <c r="L13" s="4">
        <v>0</v>
      </c>
      <c r="M13" s="4">
        <v>1</v>
      </c>
      <c r="N13" s="4">
        <v>1</v>
      </c>
      <c r="O13" s="4">
        <v>0</v>
      </c>
      <c r="P13" s="4">
        <v>0</v>
      </c>
    </row>
    <row r="14" spans="1:16" s="38" customFormat="1">
      <c r="A14" s="10">
        <v>36557</v>
      </c>
      <c r="B14" s="4" t="s">
        <v>805</v>
      </c>
      <c r="C14" s="4">
        <v>17</v>
      </c>
      <c r="D14" s="4">
        <v>0</v>
      </c>
      <c r="E14" s="4">
        <v>3</v>
      </c>
      <c r="F14" s="4">
        <v>0</v>
      </c>
      <c r="G14" s="4">
        <v>2</v>
      </c>
      <c r="H14" s="4">
        <v>5</v>
      </c>
      <c r="I14" s="4">
        <v>2</v>
      </c>
      <c r="J14" s="4">
        <v>1</v>
      </c>
      <c r="K14" s="4">
        <v>3</v>
      </c>
      <c r="L14" s="4">
        <v>0</v>
      </c>
      <c r="M14" s="4">
        <v>1</v>
      </c>
      <c r="N14" s="4">
        <v>0</v>
      </c>
      <c r="O14" s="4">
        <v>0</v>
      </c>
      <c r="P14" s="4">
        <v>0</v>
      </c>
    </row>
    <row r="15" spans="1:16" s="38" customFormat="1">
      <c r="A15" s="10">
        <v>36557</v>
      </c>
      <c r="B15" s="4" t="s">
        <v>806</v>
      </c>
      <c r="C15" s="4">
        <v>70</v>
      </c>
      <c r="D15" s="4">
        <v>0</v>
      </c>
      <c r="E15" s="4">
        <v>2</v>
      </c>
      <c r="F15" s="4">
        <v>1</v>
      </c>
      <c r="G15" s="4">
        <v>1</v>
      </c>
      <c r="H15" s="4">
        <v>8</v>
      </c>
      <c r="I15" s="4">
        <v>6</v>
      </c>
      <c r="J15" s="4">
        <v>11</v>
      </c>
      <c r="K15" s="4">
        <v>36</v>
      </c>
      <c r="L15" s="4">
        <v>0</v>
      </c>
      <c r="M15" s="4">
        <v>1</v>
      </c>
      <c r="N15" s="4">
        <v>0</v>
      </c>
      <c r="O15" s="4">
        <v>0</v>
      </c>
      <c r="P15" s="4">
        <v>4</v>
      </c>
    </row>
    <row r="16" spans="1:16" s="38" customFormat="1">
      <c r="A16" s="10">
        <v>36557</v>
      </c>
      <c r="B16" s="4" t="s">
        <v>1660</v>
      </c>
      <c r="C16" s="4">
        <v>36</v>
      </c>
      <c r="D16" s="4">
        <v>0</v>
      </c>
      <c r="E16" s="4">
        <v>8</v>
      </c>
      <c r="F16" s="4">
        <v>0</v>
      </c>
      <c r="G16" s="4">
        <v>0</v>
      </c>
      <c r="H16" s="4">
        <v>7</v>
      </c>
      <c r="I16" s="4">
        <v>6</v>
      </c>
      <c r="J16" s="4">
        <v>2</v>
      </c>
      <c r="K16" s="4">
        <v>13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</row>
    <row r="17" spans="1:16" s="38" customFormat="1">
      <c r="A17" s="10">
        <v>38384</v>
      </c>
      <c r="B17" s="4" t="s">
        <v>1661</v>
      </c>
      <c r="C17" s="4">
        <v>181</v>
      </c>
      <c r="D17" s="4">
        <v>0</v>
      </c>
      <c r="E17" s="4">
        <v>21</v>
      </c>
      <c r="F17" s="4">
        <v>0</v>
      </c>
      <c r="G17" s="4">
        <v>3</v>
      </c>
      <c r="H17" s="4">
        <v>66</v>
      </c>
      <c r="I17" s="4">
        <v>13</v>
      </c>
      <c r="J17" s="4">
        <v>14</v>
      </c>
      <c r="K17" s="4">
        <v>52</v>
      </c>
      <c r="L17" s="4">
        <v>1</v>
      </c>
      <c r="M17" s="4">
        <v>3</v>
      </c>
      <c r="N17" s="4">
        <v>3</v>
      </c>
      <c r="O17" s="4">
        <v>0</v>
      </c>
      <c r="P17" s="4">
        <v>5</v>
      </c>
    </row>
    <row r="18" spans="1:16" s="38" customFormat="1">
      <c r="A18" s="10">
        <v>38384</v>
      </c>
      <c r="B18" s="4" t="s">
        <v>798</v>
      </c>
      <c r="C18" s="4">
        <v>25</v>
      </c>
      <c r="D18" s="4">
        <v>0</v>
      </c>
      <c r="E18" s="4">
        <v>0</v>
      </c>
      <c r="F18" s="4">
        <v>0</v>
      </c>
      <c r="G18" s="4">
        <v>0</v>
      </c>
      <c r="H18" s="4">
        <v>21</v>
      </c>
      <c r="I18" s="4">
        <v>0</v>
      </c>
      <c r="J18" s="4">
        <v>0</v>
      </c>
      <c r="K18" s="4">
        <v>3</v>
      </c>
      <c r="L18" s="4">
        <v>0</v>
      </c>
      <c r="M18" s="4">
        <v>0</v>
      </c>
      <c r="N18" s="4">
        <v>1</v>
      </c>
      <c r="O18" s="4">
        <v>0</v>
      </c>
      <c r="P18" s="4">
        <v>0</v>
      </c>
    </row>
    <row r="19" spans="1:16" s="38" customFormat="1">
      <c r="A19" s="10">
        <v>38384</v>
      </c>
      <c r="B19" s="4" t="s">
        <v>799</v>
      </c>
      <c r="C19" s="4">
        <v>17</v>
      </c>
      <c r="D19" s="4">
        <v>0</v>
      </c>
      <c r="E19" s="4">
        <v>5</v>
      </c>
      <c r="F19" s="4">
        <v>0</v>
      </c>
      <c r="G19" s="4">
        <v>1</v>
      </c>
      <c r="H19" s="4">
        <v>6</v>
      </c>
      <c r="I19" s="4">
        <v>0</v>
      </c>
      <c r="J19" s="4">
        <v>0</v>
      </c>
      <c r="K19" s="4">
        <v>3</v>
      </c>
      <c r="L19" s="4">
        <v>0</v>
      </c>
      <c r="M19" s="4">
        <v>1</v>
      </c>
      <c r="N19" s="4">
        <v>0</v>
      </c>
      <c r="O19" s="4">
        <v>0</v>
      </c>
      <c r="P19" s="4">
        <v>1</v>
      </c>
    </row>
    <row r="20" spans="1:16" s="38" customFormat="1">
      <c r="A20" s="10">
        <v>38384</v>
      </c>
      <c r="B20" s="4" t="s">
        <v>800</v>
      </c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</row>
    <row r="21" spans="1:16" s="38" customFormat="1">
      <c r="A21" s="10">
        <v>38384</v>
      </c>
      <c r="B21" s="4" t="s">
        <v>801</v>
      </c>
      <c r="C21" s="4">
        <v>7</v>
      </c>
      <c r="D21" s="4">
        <v>0</v>
      </c>
      <c r="E21" s="4">
        <v>0</v>
      </c>
      <c r="F21" s="4">
        <v>0</v>
      </c>
      <c r="G21" s="4">
        <v>0</v>
      </c>
      <c r="H21" s="4">
        <v>6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</row>
    <row r="22" spans="1:16" s="38" customFormat="1">
      <c r="A22" s="10">
        <v>38384</v>
      </c>
      <c r="B22" s="4" t="s">
        <v>802</v>
      </c>
      <c r="C22" s="4">
        <v>11</v>
      </c>
      <c r="D22" s="4">
        <v>0</v>
      </c>
      <c r="E22" s="4">
        <v>2</v>
      </c>
      <c r="F22" s="4">
        <v>0</v>
      </c>
      <c r="G22" s="4">
        <v>1</v>
      </c>
      <c r="H22" s="4">
        <v>5</v>
      </c>
      <c r="I22" s="4">
        <v>0</v>
      </c>
      <c r="J22" s="4">
        <v>0</v>
      </c>
      <c r="K22" s="4">
        <v>3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</row>
    <row r="23" spans="1:16" s="38" customFormat="1">
      <c r="A23" s="10">
        <v>38384</v>
      </c>
      <c r="B23" s="4" t="s">
        <v>803</v>
      </c>
      <c r="C23" s="4">
        <v>8</v>
      </c>
      <c r="D23" s="4">
        <v>0</v>
      </c>
      <c r="E23" s="4">
        <v>4</v>
      </c>
      <c r="F23" s="4">
        <v>0</v>
      </c>
      <c r="G23" s="4">
        <v>1</v>
      </c>
      <c r="H23" s="4">
        <v>2</v>
      </c>
      <c r="I23" s="4">
        <v>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</row>
    <row r="24" spans="1:16" s="38" customFormat="1">
      <c r="A24" s="10">
        <v>38384</v>
      </c>
      <c r="B24" s="4" t="s">
        <v>804</v>
      </c>
      <c r="C24" s="4">
        <v>9</v>
      </c>
      <c r="D24" s="4">
        <v>0</v>
      </c>
      <c r="E24" s="4">
        <v>0</v>
      </c>
      <c r="F24" s="4">
        <v>0</v>
      </c>
      <c r="G24" s="4">
        <v>0</v>
      </c>
      <c r="H24" s="4">
        <v>6</v>
      </c>
      <c r="I24" s="4">
        <v>0</v>
      </c>
      <c r="J24" s="4">
        <v>1</v>
      </c>
      <c r="K24" s="4">
        <v>0</v>
      </c>
      <c r="L24" s="4">
        <v>0</v>
      </c>
      <c r="M24" s="4">
        <v>1</v>
      </c>
      <c r="N24" s="4">
        <v>1</v>
      </c>
      <c r="O24" s="4">
        <v>0</v>
      </c>
      <c r="P24" s="4">
        <v>0</v>
      </c>
    </row>
    <row r="25" spans="1:16" s="38" customFormat="1">
      <c r="A25" s="10">
        <v>38384</v>
      </c>
      <c r="B25" s="4" t="s">
        <v>805</v>
      </c>
      <c r="C25" s="4">
        <v>17</v>
      </c>
      <c r="D25" s="4">
        <v>0</v>
      </c>
      <c r="E25" s="4">
        <v>4</v>
      </c>
      <c r="F25" s="4">
        <v>0</v>
      </c>
      <c r="G25" s="4">
        <v>0</v>
      </c>
      <c r="H25" s="4">
        <v>6</v>
      </c>
      <c r="I25" s="4">
        <v>2</v>
      </c>
      <c r="J25" s="4">
        <v>1</v>
      </c>
      <c r="K25" s="4">
        <v>3</v>
      </c>
      <c r="L25" s="4">
        <v>0</v>
      </c>
      <c r="M25" s="4">
        <v>0</v>
      </c>
      <c r="N25" s="4">
        <v>1</v>
      </c>
      <c r="O25" s="4">
        <v>0</v>
      </c>
      <c r="P25" s="4">
        <v>0</v>
      </c>
    </row>
    <row r="26" spans="1:16" s="38" customFormat="1">
      <c r="A26" s="10">
        <v>38384</v>
      </c>
      <c r="B26" s="4" t="s">
        <v>806</v>
      </c>
      <c r="C26" s="4">
        <v>62</v>
      </c>
      <c r="D26" s="4">
        <v>0</v>
      </c>
      <c r="E26" s="4">
        <v>1</v>
      </c>
      <c r="F26" s="4">
        <v>0</v>
      </c>
      <c r="G26" s="4">
        <v>0</v>
      </c>
      <c r="H26" s="4">
        <v>10</v>
      </c>
      <c r="I26" s="4">
        <v>5</v>
      </c>
      <c r="J26" s="4">
        <v>11</v>
      </c>
      <c r="K26" s="4">
        <v>29</v>
      </c>
      <c r="L26" s="4">
        <v>1</v>
      </c>
      <c r="M26" s="4">
        <v>1</v>
      </c>
      <c r="N26" s="4">
        <v>0</v>
      </c>
      <c r="O26" s="4">
        <v>0</v>
      </c>
      <c r="P26" s="4">
        <v>4</v>
      </c>
    </row>
    <row r="27" spans="1:16" s="38" customFormat="1">
      <c r="A27" s="10">
        <v>38384</v>
      </c>
      <c r="B27" s="4" t="s">
        <v>1660</v>
      </c>
      <c r="C27" s="4">
        <v>25</v>
      </c>
      <c r="D27" s="4">
        <v>0</v>
      </c>
      <c r="E27" s="4">
        <v>5</v>
      </c>
      <c r="F27" s="4">
        <v>0</v>
      </c>
      <c r="G27" s="4">
        <v>0</v>
      </c>
      <c r="H27" s="4">
        <v>4</v>
      </c>
      <c r="I27" s="4">
        <v>4</v>
      </c>
      <c r="J27" s="4">
        <v>1</v>
      </c>
      <c r="K27" s="4">
        <v>11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</row>
    <row r="28" spans="1:16">
      <c r="A28" s="10">
        <v>40210</v>
      </c>
      <c r="B28" s="4" t="s">
        <v>1661</v>
      </c>
      <c r="C28" s="4">
        <v>164</v>
      </c>
      <c r="D28" s="4">
        <v>0</v>
      </c>
      <c r="E28" s="4">
        <v>20</v>
      </c>
      <c r="F28" s="4">
        <v>0</v>
      </c>
      <c r="G28" s="4">
        <v>3</v>
      </c>
      <c r="H28" s="4">
        <v>63</v>
      </c>
      <c r="I28" s="4">
        <v>13</v>
      </c>
      <c r="J28" s="4">
        <v>13</v>
      </c>
      <c r="K28" s="4">
        <v>45</v>
      </c>
      <c r="L28" s="4">
        <v>0</v>
      </c>
      <c r="M28" s="4">
        <v>1</v>
      </c>
      <c r="N28" s="4">
        <v>3</v>
      </c>
      <c r="O28" s="4">
        <v>0</v>
      </c>
      <c r="P28" s="4">
        <v>3</v>
      </c>
    </row>
    <row r="29" spans="1:16">
      <c r="A29" s="10">
        <v>40210</v>
      </c>
      <c r="B29" s="4" t="s">
        <v>798</v>
      </c>
      <c r="C29" s="4">
        <v>24</v>
      </c>
      <c r="D29" s="4">
        <v>0</v>
      </c>
      <c r="E29" s="4">
        <v>1</v>
      </c>
      <c r="F29" s="4">
        <v>0</v>
      </c>
      <c r="G29" s="4">
        <v>1</v>
      </c>
      <c r="H29" s="4">
        <v>18</v>
      </c>
      <c r="I29" s="4">
        <v>0</v>
      </c>
      <c r="J29" s="4">
        <v>0</v>
      </c>
      <c r="K29" s="4">
        <v>3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</row>
    <row r="30" spans="1:16">
      <c r="A30" s="10">
        <v>40210</v>
      </c>
      <c r="B30" s="4" t="s">
        <v>799</v>
      </c>
      <c r="C30" s="4">
        <v>11</v>
      </c>
      <c r="D30" s="4">
        <v>0</v>
      </c>
      <c r="E30" s="4">
        <v>3</v>
      </c>
      <c r="F30" s="4">
        <v>0</v>
      </c>
      <c r="G30" s="4">
        <v>0</v>
      </c>
      <c r="H30" s="4">
        <v>7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</row>
    <row r="31" spans="1:16">
      <c r="A31" s="10">
        <v>40210</v>
      </c>
      <c r="B31" s="4" t="s">
        <v>800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</row>
    <row r="32" spans="1:16">
      <c r="A32" s="10">
        <v>40210</v>
      </c>
      <c r="B32" s="4" t="s">
        <v>801</v>
      </c>
      <c r="C32" s="4">
        <v>7</v>
      </c>
      <c r="D32" s="4">
        <v>0</v>
      </c>
      <c r="E32" s="4">
        <v>2</v>
      </c>
      <c r="F32" s="4">
        <v>0</v>
      </c>
      <c r="G32" s="4">
        <v>0</v>
      </c>
      <c r="H32" s="4">
        <v>4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</row>
    <row r="33" spans="1:16">
      <c r="A33" s="10">
        <v>40210</v>
      </c>
      <c r="B33" s="4" t="s">
        <v>802</v>
      </c>
      <c r="C33" s="4">
        <v>14</v>
      </c>
      <c r="D33" s="4">
        <v>0</v>
      </c>
      <c r="E33" s="4">
        <v>5</v>
      </c>
      <c r="F33" s="4">
        <v>0</v>
      </c>
      <c r="G33" s="4">
        <v>1</v>
      </c>
      <c r="H33" s="4">
        <v>5</v>
      </c>
      <c r="I33" s="4">
        <v>0</v>
      </c>
      <c r="J33" s="4">
        <v>1</v>
      </c>
      <c r="K33" s="4">
        <v>2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</row>
    <row r="34" spans="1:16">
      <c r="A34" s="10">
        <v>40210</v>
      </c>
      <c r="B34" s="4" t="s">
        <v>803</v>
      </c>
      <c r="C34" s="4">
        <v>7</v>
      </c>
      <c r="D34" s="4">
        <v>0</v>
      </c>
      <c r="E34" s="4">
        <v>2</v>
      </c>
      <c r="F34" s="4">
        <v>0</v>
      </c>
      <c r="G34" s="4">
        <v>1</v>
      </c>
      <c r="H34" s="4">
        <v>3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</row>
    <row r="35" spans="1:16">
      <c r="A35" s="10">
        <v>40210</v>
      </c>
      <c r="B35" s="4" t="s">
        <v>804</v>
      </c>
      <c r="C35" s="4">
        <v>9</v>
      </c>
      <c r="D35" s="4">
        <v>0</v>
      </c>
      <c r="E35" s="4">
        <v>0</v>
      </c>
      <c r="F35" s="4">
        <v>0</v>
      </c>
      <c r="G35" s="4">
        <v>0</v>
      </c>
      <c r="H35" s="4">
        <v>6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2</v>
      </c>
      <c r="O35" s="4">
        <v>0</v>
      </c>
      <c r="P35" s="4">
        <v>0</v>
      </c>
    </row>
    <row r="36" spans="1:16">
      <c r="A36" s="10">
        <v>40210</v>
      </c>
      <c r="B36" s="4" t="s">
        <v>805</v>
      </c>
      <c r="C36" s="4">
        <v>13</v>
      </c>
      <c r="D36" s="4">
        <v>0</v>
      </c>
      <c r="E36" s="4">
        <v>3</v>
      </c>
      <c r="F36" s="4">
        <v>0</v>
      </c>
      <c r="G36" s="4">
        <v>0</v>
      </c>
      <c r="H36" s="4">
        <v>4</v>
      </c>
      <c r="I36" s="4">
        <v>3</v>
      </c>
      <c r="J36" s="4">
        <v>0</v>
      </c>
      <c r="K36" s="4">
        <v>2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</row>
    <row r="37" spans="1:16">
      <c r="A37" s="10">
        <v>40210</v>
      </c>
      <c r="B37" s="4" t="s">
        <v>806</v>
      </c>
      <c r="C37" s="4">
        <v>55</v>
      </c>
      <c r="D37" s="4">
        <v>0</v>
      </c>
      <c r="E37" s="4">
        <v>1</v>
      </c>
      <c r="F37" s="4">
        <v>0</v>
      </c>
      <c r="G37" s="4">
        <v>0</v>
      </c>
      <c r="H37" s="4">
        <v>8</v>
      </c>
      <c r="I37" s="4">
        <v>4</v>
      </c>
      <c r="J37" s="4">
        <v>11</v>
      </c>
      <c r="K37" s="4">
        <v>28</v>
      </c>
      <c r="L37" s="4">
        <v>0</v>
      </c>
      <c r="M37" s="4">
        <v>0</v>
      </c>
      <c r="N37" s="4">
        <v>0</v>
      </c>
      <c r="O37" s="4">
        <v>0</v>
      </c>
      <c r="P37" s="4">
        <v>3</v>
      </c>
    </row>
    <row r="38" spans="1:16">
      <c r="A38" s="10">
        <v>40210</v>
      </c>
      <c r="B38" s="4" t="s">
        <v>1660</v>
      </c>
      <c r="C38" s="4">
        <v>24</v>
      </c>
      <c r="D38" s="4">
        <v>0</v>
      </c>
      <c r="E38" s="4">
        <v>3</v>
      </c>
      <c r="F38" s="4">
        <v>0</v>
      </c>
      <c r="G38" s="4">
        <v>0</v>
      </c>
      <c r="H38" s="4">
        <v>8</v>
      </c>
      <c r="I38" s="4">
        <v>4</v>
      </c>
      <c r="J38" s="4">
        <v>0</v>
      </c>
      <c r="K38" s="4">
        <v>9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</row>
  </sheetData>
  <autoFilter ref="A5:P5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workbookViewId="0"/>
  </sheetViews>
  <sheetFormatPr defaultRowHeight="14.25"/>
  <cols>
    <col min="1" max="1" width="14.21875" bestFit="1" customWidth="1"/>
    <col min="2" max="2" width="10.44140625" customWidth="1"/>
    <col min="3" max="3" width="5.33203125" customWidth="1"/>
    <col min="4" max="4" width="15.88671875" customWidth="1"/>
    <col min="5" max="5" width="15.88671875" bestFit="1" customWidth="1"/>
    <col min="6" max="6" width="18.109375" bestFit="1" customWidth="1"/>
    <col min="7" max="7" width="16.5546875" customWidth="1"/>
    <col min="8" max="8" width="16.109375" customWidth="1"/>
    <col min="9" max="9" width="18.109375" customWidth="1"/>
    <col min="10" max="11" width="16.109375" customWidth="1"/>
    <col min="12" max="13" width="16.109375" bestFit="1" customWidth="1"/>
  </cols>
  <sheetData>
    <row r="1" spans="1:3">
      <c r="A1" s="47" t="s">
        <v>2441</v>
      </c>
      <c r="B1" s="166" t="s">
        <v>2464</v>
      </c>
    </row>
    <row r="3" spans="1:3">
      <c r="B3" s="47" t="s">
        <v>2057</v>
      </c>
    </row>
    <row r="4" spans="1:3">
      <c r="A4" s="47" t="s">
        <v>2394</v>
      </c>
      <c r="B4" s="17">
        <v>40210</v>
      </c>
      <c r="C4" s="17" t="s">
        <v>1976</v>
      </c>
    </row>
    <row r="5" spans="1:3">
      <c r="A5" s="50" t="s">
        <v>2481</v>
      </c>
      <c r="B5" s="1">
        <v>63</v>
      </c>
      <c r="C5" s="1">
        <v>63</v>
      </c>
    </row>
    <row r="6" spans="1:3">
      <c r="A6" s="50" t="s">
        <v>2484</v>
      </c>
      <c r="B6" s="1">
        <v>45</v>
      </c>
      <c r="C6" s="1">
        <v>45</v>
      </c>
    </row>
    <row r="7" spans="1:3">
      <c r="A7" s="50" t="s">
        <v>2479</v>
      </c>
      <c r="B7" s="1">
        <v>20</v>
      </c>
      <c r="C7" s="1">
        <v>20</v>
      </c>
    </row>
    <row r="8" spans="1:3">
      <c r="A8" s="50" t="s">
        <v>2482</v>
      </c>
      <c r="B8" s="1">
        <v>13</v>
      </c>
      <c r="C8" s="1">
        <v>13</v>
      </c>
    </row>
    <row r="9" spans="1:3">
      <c r="A9" s="50" t="s">
        <v>2483</v>
      </c>
      <c r="B9" s="1">
        <v>13</v>
      </c>
      <c r="C9" s="1">
        <v>13</v>
      </c>
    </row>
    <row r="10" spans="1:3">
      <c r="A10" s="50" t="s">
        <v>2480</v>
      </c>
      <c r="B10" s="1">
        <v>3</v>
      </c>
      <c r="C10" s="1">
        <v>3</v>
      </c>
    </row>
    <row r="11" spans="1:3">
      <c r="A11" s="50" t="s">
        <v>2486</v>
      </c>
      <c r="B11" s="1">
        <v>3</v>
      </c>
      <c r="C11" s="1">
        <v>3</v>
      </c>
    </row>
    <row r="12" spans="1:3">
      <c r="A12" s="50" t="s">
        <v>2487</v>
      </c>
      <c r="B12" s="1">
        <v>3</v>
      </c>
      <c r="C12" s="1">
        <v>3</v>
      </c>
    </row>
    <row r="13" spans="1:3">
      <c r="A13" s="50" t="s">
        <v>2485</v>
      </c>
      <c r="B13" s="1">
        <v>1</v>
      </c>
      <c r="C13" s="1">
        <v>1</v>
      </c>
    </row>
  </sheetData>
  <sortState ref="A3:C13">
    <sortCondition descending="1" ref="C5"/>
  </sortState>
  <phoneticPr fontId="18"/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C5" sqref="C5"/>
    </sheetView>
  </sheetViews>
  <sheetFormatPr defaultRowHeight="14.25"/>
  <cols>
    <col min="1" max="1" width="25.21875" customWidth="1"/>
    <col min="2" max="2" width="16.109375" customWidth="1"/>
    <col min="3" max="9" width="27.21875" bestFit="1" customWidth="1"/>
    <col min="10" max="10" width="5.33203125" customWidth="1"/>
  </cols>
  <sheetData>
    <row r="1" spans="1:2">
      <c r="A1" s="47" t="s">
        <v>1975</v>
      </c>
      <c r="B1" t="s">
        <v>3193</v>
      </c>
    </row>
    <row r="2" spans="1:2">
      <c r="A2" s="50" t="s">
        <v>220</v>
      </c>
      <c r="B2" s="1">
        <v>644</v>
      </c>
    </row>
    <row r="3" spans="1:2">
      <c r="A3" s="50" t="s">
        <v>216</v>
      </c>
      <c r="B3" s="1">
        <v>231</v>
      </c>
    </row>
    <row r="4" spans="1:2">
      <c r="A4" s="50" t="s">
        <v>218</v>
      </c>
      <c r="B4" s="1">
        <v>110</v>
      </c>
    </row>
    <row r="5" spans="1:2">
      <c r="A5" s="50" t="s">
        <v>3192</v>
      </c>
      <c r="B5" s="1">
        <v>103</v>
      </c>
    </row>
    <row r="6" spans="1:2">
      <c r="A6" s="50" t="s">
        <v>215</v>
      </c>
      <c r="B6" s="1">
        <v>92</v>
      </c>
    </row>
    <row r="7" spans="1:2">
      <c r="A7" s="50" t="s">
        <v>219</v>
      </c>
      <c r="B7" s="1">
        <v>75</v>
      </c>
    </row>
    <row r="8" spans="1:2">
      <c r="A8" s="50" t="s">
        <v>214</v>
      </c>
      <c r="B8" s="1">
        <v>66</v>
      </c>
    </row>
    <row r="9" spans="1:2">
      <c r="A9" s="50" t="s">
        <v>3191</v>
      </c>
      <c r="B9" s="1">
        <v>18.7</v>
      </c>
    </row>
    <row r="10" spans="1:2">
      <c r="A10" s="50" t="s">
        <v>217</v>
      </c>
      <c r="B10" s="1">
        <v>2.2999999999999998</v>
      </c>
    </row>
    <row r="11" spans="1:2">
      <c r="A11" s="50" t="s">
        <v>1976</v>
      </c>
      <c r="B11" s="1">
        <v>1342</v>
      </c>
    </row>
  </sheetData>
  <phoneticPr fontId="18"/>
  <pageMargins left="0.7" right="0.7" top="0.75" bottom="0.75" header="0.3" footer="0.3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81"/>
  <sheetViews>
    <sheetView workbookViewId="0"/>
  </sheetViews>
  <sheetFormatPr defaultRowHeight="14.25"/>
  <cols>
    <col min="1" max="1" width="11.6640625" style="38" bestFit="1" customWidth="1"/>
  </cols>
  <sheetData>
    <row r="1" spans="1:42" s="38" customFormat="1">
      <c r="A1" s="38" t="s">
        <v>1730</v>
      </c>
    </row>
    <row r="2" spans="1:42" s="78" customFormat="1">
      <c r="A2" t="s">
        <v>2492</v>
      </c>
    </row>
    <row r="3" spans="1:42" s="78" customFormat="1">
      <c r="A3" t="s">
        <v>3135</v>
      </c>
    </row>
    <row r="4" spans="1:42">
      <c r="A4" s="38" t="s">
        <v>1729</v>
      </c>
    </row>
    <row r="5" spans="1:42" ht="15" customHeight="1">
      <c r="A5" s="169" t="s">
        <v>1703</v>
      </c>
      <c r="B5" s="169" t="s">
        <v>1701</v>
      </c>
      <c r="C5" s="169" t="s">
        <v>1702</v>
      </c>
      <c r="D5" s="169" t="s">
        <v>1550</v>
      </c>
      <c r="E5" s="169" t="s">
        <v>1704</v>
      </c>
      <c r="F5" s="169"/>
      <c r="G5" s="169"/>
      <c r="H5" s="169"/>
      <c r="I5" s="169"/>
      <c r="J5" s="169"/>
      <c r="K5" s="169"/>
      <c r="L5" s="169"/>
      <c r="M5" s="169"/>
      <c r="N5" s="169" t="s">
        <v>1663</v>
      </c>
      <c r="O5" s="169"/>
      <c r="P5" s="170" t="s">
        <v>1708</v>
      </c>
      <c r="Q5" s="170" t="s">
        <v>1709</v>
      </c>
      <c r="R5" s="170"/>
      <c r="S5" s="170"/>
      <c r="T5" s="169" t="s">
        <v>1664</v>
      </c>
      <c r="U5" s="169"/>
      <c r="V5" s="169"/>
      <c r="W5" s="169"/>
      <c r="X5" s="169" t="s">
        <v>1681</v>
      </c>
      <c r="Y5" s="169"/>
      <c r="Z5" s="169"/>
      <c r="AA5" s="169" t="s">
        <v>1682</v>
      </c>
      <c r="AB5" s="169"/>
      <c r="AC5" s="169"/>
      <c r="AD5" s="169"/>
      <c r="AE5" s="169" t="s">
        <v>1721</v>
      </c>
      <c r="AF5" s="169"/>
      <c r="AG5" s="169"/>
      <c r="AH5" s="169"/>
      <c r="AI5" s="169" t="s">
        <v>1722</v>
      </c>
      <c r="AJ5" s="169"/>
      <c r="AK5" s="169"/>
      <c r="AL5" s="169"/>
      <c r="AM5" s="169" t="s">
        <v>1680</v>
      </c>
      <c r="AN5" s="169" t="s">
        <v>1726</v>
      </c>
      <c r="AO5" s="169" t="s">
        <v>1727</v>
      </c>
      <c r="AP5" s="169" t="s">
        <v>1728</v>
      </c>
    </row>
    <row r="6" spans="1:42" ht="14.25" customHeight="1">
      <c r="A6" s="169"/>
      <c r="B6" s="169"/>
      <c r="C6" s="169"/>
      <c r="D6" s="169"/>
      <c r="E6" s="169" t="s">
        <v>1705</v>
      </c>
      <c r="F6" s="169" t="s">
        <v>1706</v>
      </c>
      <c r="G6" s="169"/>
      <c r="H6" s="169"/>
      <c r="I6" s="169"/>
      <c r="J6" s="169"/>
      <c r="K6" s="169"/>
      <c r="L6" s="169" t="s">
        <v>1707</v>
      </c>
      <c r="M6" s="169"/>
      <c r="N6" s="169"/>
      <c r="O6" s="169"/>
      <c r="P6" s="170"/>
      <c r="Q6" s="170"/>
      <c r="R6" s="170"/>
      <c r="S6" s="170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</row>
    <row r="7" spans="1:42">
      <c r="A7" s="169"/>
      <c r="B7" s="169"/>
      <c r="C7" s="169"/>
      <c r="D7" s="169"/>
      <c r="E7" s="169"/>
      <c r="F7" s="169" t="s">
        <v>1665</v>
      </c>
      <c r="G7" s="169"/>
      <c r="H7" s="169" t="s">
        <v>1666</v>
      </c>
      <c r="I7" s="169"/>
      <c r="J7" s="169" t="s">
        <v>1667</v>
      </c>
      <c r="K7" s="169"/>
      <c r="L7" s="169"/>
      <c r="M7" s="169"/>
      <c r="N7" s="169"/>
      <c r="O7" s="169"/>
      <c r="P7" s="170"/>
      <c r="Q7" s="169" t="s">
        <v>1710</v>
      </c>
      <c r="R7" s="169" t="s">
        <v>1711</v>
      </c>
      <c r="S7" s="169" t="s">
        <v>1700</v>
      </c>
      <c r="T7" s="169" t="s">
        <v>1712</v>
      </c>
      <c r="U7" s="169" t="s">
        <v>1713</v>
      </c>
      <c r="V7" s="169" t="s">
        <v>1714</v>
      </c>
      <c r="W7" s="169" t="s">
        <v>1715</v>
      </c>
      <c r="X7" s="169" t="s">
        <v>1716</v>
      </c>
      <c r="Y7" s="169" t="s">
        <v>1718</v>
      </c>
      <c r="Z7" s="169" t="s">
        <v>1717</v>
      </c>
      <c r="AA7" s="169" t="s">
        <v>1006</v>
      </c>
      <c r="AB7" s="169" t="s">
        <v>1683</v>
      </c>
      <c r="AC7" s="169" t="s">
        <v>1719</v>
      </c>
      <c r="AD7" s="169" t="s">
        <v>1720</v>
      </c>
      <c r="AE7" s="169" t="s">
        <v>1006</v>
      </c>
      <c r="AF7" s="169" t="s">
        <v>1683</v>
      </c>
      <c r="AG7" s="169" t="s">
        <v>1719</v>
      </c>
      <c r="AH7" s="169" t="s">
        <v>2488</v>
      </c>
      <c r="AI7" s="169" t="s">
        <v>1006</v>
      </c>
      <c r="AJ7" s="169" t="s">
        <v>1723</v>
      </c>
      <c r="AK7" s="169" t="s">
        <v>1724</v>
      </c>
      <c r="AL7" s="169" t="s">
        <v>1725</v>
      </c>
      <c r="AM7" s="169"/>
      <c r="AN7" s="169"/>
      <c r="AO7" s="169"/>
      <c r="AP7" s="169"/>
    </row>
    <row r="8" spans="1:42">
      <c r="A8" s="169"/>
      <c r="B8" s="169"/>
      <c r="C8" s="169"/>
      <c r="D8" s="169"/>
      <c r="E8" s="169"/>
      <c r="F8" s="77" t="s">
        <v>1668</v>
      </c>
      <c r="G8" s="77" t="s">
        <v>1669</v>
      </c>
      <c r="H8" s="77" t="s">
        <v>1668</v>
      </c>
      <c r="I8" s="77" t="s">
        <v>1669</v>
      </c>
      <c r="J8" s="77" t="s">
        <v>1668</v>
      </c>
      <c r="K8" s="77" t="s">
        <v>1669</v>
      </c>
      <c r="L8" s="77" t="s">
        <v>405</v>
      </c>
      <c r="M8" s="77" t="s">
        <v>320</v>
      </c>
      <c r="N8" s="77" t="s">
        <v>405</v>
      </c>
      <c r="O8" s="77" t="s">
        <v>320</v>
      </c>
      <c r="P8" s="170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</row>
    <row r="9" spans="1:42" s="56" customFormat="1" ht="7.5" customHeight="1">
      <c r="A9" s="139" t="str">
        <f>A5</f>
        <v>年別</v>
      </c>
      <c r="B9" s="139" t="str">
        <f t="shared" ref="B9:D9" si="0">B5</f>
        <v>産業中分類番号</v>
      </c>
      <c r="C9" s="139" t="str">
        <f t="shared" si="0"/>
        <v>産業中分類</v>
      </c>
      <c r="D9" s="139" t="str">
        <f t="shared" si="0"/>
        <v>事業所数</v>
      </c>
      <c r="E9" s="139" t="str">
        <f>E6&amp;"("&amp;$E$5&amp;")"</f>
        <v>総数(従業者数)</v>
      </c>
      <c r="F9" s="139" t="str">
        <f>F8&amp;"("&amp;$F$7&amp;")"&amp;"("&amp;$F$6&amp;")"&amp;"("&amp;$E$5&amp;")"</f>
        <v>男(正社員・正職員等)(常用労働者)(従業者数)</v>
      </c>
      <c r="G9" s="139" t="str">
        <f t="shared" ref="G9" si="1">G8&amp;"("&amp;$F$7&amp;")"&amp;"("&amp;$F$6&amp;")"&amp;"("&amp;$E$5&amp;")"</f>
        <v>女(正社員・正職員等)(常用労働者)(従業者数)</v>
      </c>
      <c r="H9" s="139" t="str">
        <f>H8&amp;"("&amp;$H$7&amp;")"&amp;"("&amp;$F$6&amp;")"&amp;"("&amp;$E$5&amp;")"</f>
        <v>男(パート・アルバイト等)(常用労働者)(従業者数)</v>
      </c>
      <c r="I9" s="139" t="str">
        <f t="shared" ref="I9" si="2">I8&amp;"("&amp;$H$7&amp;")"&amp;"("&amp;$F$6&amp;")"&amp;"("&amp;$E$5&amp;")"</f>
        <v>女(パート・アルバイト等)(常用労働者)(従業者数)</v>
      </c>
      <c r="J9" s="139" t="str">
        <f>J8&amp;"("&amp;$J$7&amp;")"&amp;"("&amp;$F$6&amp;")"&amp;"("&amp;$E$5&amp;")"</f>
        <v>男(出向・派遣受入者)(常用労働者)(従業者数)</v>
      </c>
      <c r="K9" s="139" t="str">
        <f>K8&amp;"("&amp;$J$7&amp;")"&amp;"("&amp;$F$6&amp;")"&amp;"("&amp;$E$5&amp;")"</f>
        <v>女(出向・派遣受入者)(常用労働者)(従業者数)</v>
      </c>
      <c r="L9" s="139" t="str">
        <f>L8&amp;"("&amp;$L$6&amp;")"&amp;"("&amp;$E$5&amp;")"</f>
        <v>男(個人事業主・家族従業者)(従業者数)</v>
      </c>
      <c r="M9" s="139" t="str">
        <f>M8&amp;"("&amp;$L$6&amp;")"&amp;"("&amp;$E$5&amp;")"</f>
        <v>女(個人事業主・家族従業者)(従業者数)</v>
      </c>
      <c r="N9" s="139" t="str">
        <f>N8&amp;"("&amp;$N$5&amp;")"</f>
        <v>男(臨時雇用者数)</v>
      </c>
      <c r="O9" s="139" t="str">
        <f>O8&amp;"("&amp;$N$5&amp;")"</f>
        <v>女(臨時雇用者数)</v>
      </c>
      <c r="P9" s="139" t="str">
        <f>P5</f>
        <v>年間延従業者数</v>
      </c>
      <c r="Q9" s="139" t="str">
        <f>Q7&amp;"("&amp;$Q$5&amp;")"</f>
        <v>総額(現金給与額)</v>
      </c>
      <c r="R9" s="139" t="str">
        <f t="shared" ref="R9:S9" si="3">R7&amp;"("&amp;$Q$5&amp;")"</f>
        <v>常用労働者(現金給与額)</v>
      </c>
      <c r="S9" s="139" t="str">
        <f t="shared" si="3"/>
        <v>その他(現金給与額)</v>
      </c>
      <c r="T9" s="139" t="str">
        <f>T7&amp;"("&amp;$T$5&amp;")"</f>
        <v>総額(原材料使用額等)</v>
      </c>
      <c r="U9" s="139" t="str">
        <f t="shared" ref="U9:W9" si="4">U7&amp;"("&amp;$T$5&amp;")"</f>
        <v>原材料使用額(原材料使用額等)</v>
      </c>
      <c r="V9" s="139" t="str">
        <f t="shared" si="4"/>
        <v>燃料使用額(原材料使用額等)</v>
      </c>
      <c r="W9" s="139" t="str">
        <f t="shared" si="4"/>
        <v>電力使用額(原材料使用額等)</v>
      </c>
      <c r="X9" s="139" t="str">
        <f>X7&amp;"("&amp;$X$5&amp;")"</f>
        <v>委託生産費(原材料使用額等)</v>
      </c>
      <c r="Y9" s="139" t="str">
        <f t="shared" ref="Y9:Z9" si="5">Y7&amp;"("&amp;$X$5&amp;")"</f>
        <v>製造等に関連する外注費(原材料使用額等)</v>
      </c>
      <c r="Z9" s="139" t="str">
        <f t="shared" si="5"/>
        <v>転売した商品の仕入額(原材料使用額等)</v>
      </c>
      <c r="AA9" s="139" t="str">
        <f>AA7&amp;"("&amp;$AA$5&amp;")"</f>
        <v>総額(年初在庫額（30人以上）)</v>
      </c>
      <c r="AB9" s="139" t="str">
        <f t="shared" ref="AB9:AD9" si="6">AB7&amp;"("&amp;$AA$5&amp;")"</f>
        <v>製造品(年初在庫額（30人以上）)</v>
      </c>
      <c r="AC9" s="139" t="str">
        <f t="shared" si="6"/>
        <v>半製品、仕掛品(年初在庫額（30人以上）)</v>
      </c>
      <c r="AD9" s="139" t="str">
        <f t="shared" si="6"/>
        <v>原材料、燃料(年初在庫額（30人以上）)</v>
      </c>
      <c r="AE9" s="139" t="str">
        <f>AE7&amp;"("&amp;$AE$5&amp;")"</f>
        <v>総額( 年末在庫額（30人以上）)</v>
      </c>
      <c r="AF9" s="139" t="str">
        <f t="shared" ref="AF9:AH9" si="7">AF7&amp;"("&amp;$AE$5&amp;")"</f>
        <v>製造品( 年末在庫額（30人以上）)</v>
      </c>
      <c r="AG9" s="139" t="str">
        <f t="shared" si="7"/>
        <v>半製品、仕掛品( 年末在庫額（30人以上）)</v>
      </c>
      <c r="AH9" s="139" t="str">
        <f t="shared" si="7"/>
        <v>原材料、燃料( 年末在庫額（30人以上）)</v>
      </c>
      <c r="AI9" s="139" t="str">
        <f>AI7&amp;"("&amp;$AI$5&amp;")"</f>
        <v>総額(製造品出荷額等)</v>
      </c>
      <c r="AJ9" s="139" t="str">
        <f t="shared" ref="AJ9:AL9" si="8">AJ7&amp;"("&amp;$AI$5&amp;")"</f>
        <v>製造品出荷額含むくず廃物(製造品出荷額等)</v>
      </c>
      <c r="AK9" s="139" t="str">
        <f t="shared" si="8"/>
        <v>加工賃収入額(製造品出荷額等)</v>
      </c>
      <c r="AL9" s="139" t="str">
        <f t="shared" si="8"/>
        <v>その他収入額(製造品出荷額等)</v>
      </c>
      <c r="AM9" s="139" t="str">
        <f>AM5</f>
        <v>生産額</v>
      </c>
      <c r="AN9" s="139" t="str">
        <f t="shared" ref="AN9:AP9" si="9">AN5</f>
        <v>付加価値額</v>
      </c>
      <c r="AO9" s="139" t="str">
        <f t="shared" si="9"/>
        <v>粗付加価値額</v>
      </c>
      <c r="AP9" s="139" t="str">
        <f t="shared" si="9"/>
        <v>減価償却額(30人以上)</v>
      </c>
    </row>
    <row r="10" spans="1:42" s="56" customFormat="1" ht="14.25" customHeight="1">
      <c r="A10" s="10">
        <v>25933</v>
      </c>
      <c r="B10" s="4">
        <v>0</v>
      </c>
      <c r="C10" s="4" t="s">
        <v>464</v>
      </c>
      <c r="D10" s="53">
        <v>76</v>
      </c>
      <c r="E10" s="53">
        <v>7081</v>
      </c>
      <c r="F10" s="53" t="s">
        <v>2046</v>
      </c>
      <c r="G10" s="53" t="s">
        <v>2046</v>
      </c>
      <c r="H10" s="53" t="s">
        <v>2046</v>
      </c>
      <c r="I10" s="53" t="s">
        <v>2046</v>
      </c>
      <c r="J10" s="53" t="s">
        <v>2046</v>
      </c>
      <c r="K10" s="53" t="s">
        <v>2046</v>
      </c>
      <c r="L10" s="53" t="s">
        <v>2046</v>
      </c>
      <c r="M10" s="53" t="s">
        <v>2046</v>
      </c>
      <c r="N10" s="53" t="s">
        <v>2046</v>
      </c>
      <c r="O10" s="53" t="s">
        <v>2046</v>
      </c>
      <c r="P10" s="53" t="s">
        <v>2046</v>
      </c>
      <c r="Q10" s="53" t="s">
        <v>2046</v>
      </c>
      <c r="R10" s="53" t="s">
        <v>2046</v>
      </c>
      <c r="S10" s="53" t="s">
        <v>2046</v>
      </c>
      <c r="T10" s="53" t="s">
        <v>2046</v>
      </c>
      <c r="U10" s="53" t="s">
        <v>2046</v>
      </c>
      <c r="V10" s="53" t="s">
        <v>2046</v>
      </c>
      <c r="W10" s="53" t="s">
        <v>2046</v>
      </c>
      <c r="X10" s="53" t="s">
        <v>2046</v>
      </c>
      <c r="Y10" s="53" t="s">
        <v>2046</v>
      </c>
      <c r="Z10" s="53" t="s">
        <v>2046</v>
      </c>
      <c r="AA10" s="53" t="s">
        <v>2046</v>
      </c>
      <c r="AB10" s="53" t="s">
        <v>2046</v>
      </c>
      <c r="AC10" s="53" t="s">
        <v>2046</v>
      </c>
      <c r="AD10" s="53" t="s">
        <v>2046</v>
      </c>
      <c r="AE10" s="53" t="s">
        <v>2046</v>
      </c>
      <c r="AF10" s="53" t="s">
        <v>2046</v>
      </c>
      <c r="AG10" s="53" t="s">
        <v>2046</v>
      </c>
      <c r="AH10" s="53" t="s">
        <v>2046</v>
      </c>
      <c r="AI10" s="53">
        <v>56038</v>
      </c>
      <c r="AJ10" s="53" t="s">
        <v>2046</v>
      </c>
      <c r="AK10" s="53" t="s">
        <v>2046</v>
      </c>
      <c r="AL10" s="53" t="s">
        <v>2046</v>
      </c>
      <c r="AM10" s="53" t="s">
        <v>2046</v>
      </c>
      <c r="AN10" s="53" t="s">
        <v>2046</v>
      </c>
      <c r="AO10" s="53" t="s">
        <v>2046</v>
      </c>
      <c r="AP10" s="53" t="s">
        <v>2046</v>
      </c>
    </row>
    <row r="11" spans="1:42" s="56" customFormat="1" ht="14.25" customHeight="1">
      <c r="A11" s="10">
        <v>27759</v>
      </c>
      <c r="B11" s="4">
        <v>0</v>
      </c>
      <c r="C11" s="4" t="s">
        <v>464</v>
      </c>
      <c r="D11" s="53">
        <v>167</v>
      </c>
      <c r="E11" s="53">
        <v>8983</v>
      </c>
      <c r="F11" s="53" t="s">
        <v>2046</v>
      </c>
      <c r="G11" s="53" t="s">
        <v>2046</v>
      </c>
      <c r="H11" s="53" t="s">
        <v>2046</v>
      </c>
      <c r="I11" s="53" t="s">
        <v>2046</v>
      </c>
      <c r="J11" s="53" t="s">
        <v>2046</v>
      </c>
      <c r="K11" s="53" t="s">
        <v>2046</v>
      </c>
      <c r="L11" s="53" t="s">
        <v>2046</v>
      </c>
      <c r="M11" s="53" t="s">
        <v>2046</v>
      </c>
      <c r="N11" s="53" t="s">
        <v>2046</v>
      </c>
      <c r="O11" s="53" t="s">
        <v>2046</v>
      </c>
      <c r="P11" s="53" t="s">
        <v>2046</v>
      </c>
      <c r="Q11" s="53" t="s">
        <v>2046</v>
      </c>
      <c r="R11" s="53" t="s">
        <v>2046</v>
      </c>
      <c r="S11" s="53" t="s">
        <v>2046</v>
      </c>
      <c r="T11" s="53" t="s">
        <v>2046</v>
      </c>
      <c r="U11" s="53" t="s">
        <v>2046</v>
      </c>
      <c r="V11" s="53" t="s">
        <v>2046</v>
      </c>
      <c r="W11" s="53" t="s">
        <v>2046</v>
      </c>
      <c r="X11" s="53" t="s">
        <v>2046</v>
      </c>
      <c r="Y11" s="53" t="s">
        <v>2046</v>
      </c>
      <c r="Z11" s="53" t="s">
        <v>2046</v>
      </c>
      <c r="AA11" s="53" t="s">
        <v>2046</v>
      </c>
      <c r="AB11" s="53" t="s">
        <v>2046</v>
      </c>
      <c r="AC11" s="53" t="s">
        <v>2046</v>
      </c>
      <c r="AD11" s="53" t="s">
        <v>2046</v>
      </c>
      <c r="AE11" s="53" t="s">
        <v>2046</v>
      </c>
      <c r="AF11" s="53" t="s">
        <v>2046</v>
      </c>
      <c r="AG11" s="53" t="s">
        <v>2046</v>
      </c>
      <c r="AH11" s="53" t="s">
        <v>2046</v>
      </c>
      <c r="AI11" s="53">
        <v>126877</v>
      </c>
      <c r="AJ11" s="53" t="s">
        <v>2046</v>
      </c>
      <c r="AK11" s="53" t="s">
        <v>2046</v>
      </c>
      <c r="AL11" s="53" t="s">
        <v>2046</v>
      </c>
      <c r="AM11" s="53" t="s">
        <v>2046</v>
      </c>
      <c r="AN11" s="53" t="s">
        <v>2046</v>
      </c>
      <c r="AO11" s="53" t="s">
        <v>2046</v>
      </c>
      <c r="AP11" s="53" t="s">
        <v>2046</v>
      </c>
    </row>
    <row r="12" spans="1:42" s="56" customFormat="1" ht="14.25" customHeight="1">
      <c r="A12" s="10">
        <v>28490</v>
      </c>
      <c r="B12" s="4">
        <v>0</v>
      </c>
      <c r="C12" s="4" t="s">
        <v>464</v>
      </c>
      <c r="D12" s="53">
        <v>179</v>
      </c>
      <c r="E12" s="53">
        <v>8517</v>
      </c>
      <c r="F12" s="53" t="s">
        <v>2046</v>
      </c>
      <c r="G12" s="53" t="s">
        <v>2046</v>
      </c>
      <c r="H12" s="53" t="s">
        <v>2046</v>
      </c>
      <c r="I12" s="53" t="s">
        <v>2046</v>
      </c>
      <c r="J12" s="53" t="s">
        <v>2046</v>
      </c>
      <c r="K12" s="53" t="s">
        <v>2046</v>
      </c>
      <c r="L12" s="53" t="s">
        <v>2046</v>
      </c>
      <c r="M12" s="53" t="s">
        <v>2046</v>
      </c>
      <c r="N12" s="53" t="s">
        <v>2046</v>
      </c>
      <c r="O12" s="53" t="s">
        <v>2046</v>
      </c>
      <c r="P12" s="53" t="s">
        <v>2046</v>
      </c>
      <c r="Q12" s="53" t="s">
        <v>2046</v>
      </c>
      <c r="R12" s="53" t="s">
        <v>2046</v>
      </c>
      <c r="S12" s="53" t="s">
        <v>2046</v>
      </c>
      <c r="T12" s="53" t="s">
        <v>2046</v>
      </c>
      <c r="U12" s="53" t="s">
        <v>2046</v>
      </c>
      <c r="V12" s="53" t="s">
        <v>2046</v>
      </c>
      <c r="W12" s="53" t="s">
        <v>2046</v>
      </c>
      <c r="X12" s="53" t="s">
        <v>2046</v>
      </c>
      <c r="Y12" s="53" t="s">
        <v>2046</v>
      </c>
      <c r="Z12" s="53" t="s">
        <v>2046</v>
      </c>
      <c r="AA12" s="53" t="s">
        <v>2046</v>
      </c>
      <c r="AB12" s="53" t="s">
        <v>2046</v>
      </c>
      <c r="AC12" s="53" t="s">
        <v>2046</v>
      </c>
      <c r="AD12" s="53" t="s">
        <v>2046</v>
      </c>
      <c r="AE12" s="53" t="s">
        <v>2046</v>
      </c>
      <c r="AF12" s="53" t="s">
        <v>2046</v>
      </c>
      <c r="AG12" s="53" t="s">
        <v>2046</v>
      </c>
      <c r="AH12" s="53" t="s">
        <v>2046</v>
      </c>
      <c r="AI12" s="53">
        <v>180525</v>
      </c>
      <c r="AJ12" s="53" t="s">
        <v>2046</v>
      </c>
      <c r="AK12" s="53" t="s">
        <v>2046</v>
      </c>
      <c r="AL12" s="53" t="s">
        <v>2046</v>
      </c>
      <c r="AM12" s="53" t="s">
        <v>2046</v>
      </c>
      <c r="AN12" s="53" t="s">
        <v>2046</v>
      </c>
      <c r="AO12" s="53" t="s">
        <v>2046</v>
      </c>
      <c r="AP12" s="53" t="s">
        <v>2046</v>
      </c>
    </row>
    <row r="13" spans="1:42" s="56" customFormat="1" ht="14.25" customHeight="1">
      <c r="A13" s="10">
        <v>29586</v>
      </c>
      <c r="B13" s="4">
        <v>0</v>
      </c>
      <c r="C13" s="4" t="s">
        <v>464</v>
      </c>
      <c r="D13" s="53">
        <v>224</v>
      </c>
      <c r="E13" s="53">
        <v>9349</v>
      </c>
      <c r="F13" s="53" t="s">
        <v>2046</v>
      </c>
      <c r="G13" s="53" t="s">
        <v>2046</v>
      </c>
      <c r="H13" s="53" t="s">
        <v>2046</v>
      </c>
      <c r="I13" s="53" t="s">
        <v>2046</v>
      </c>
      <c r="J13" s="53" t="s">
        <v>2046</v>
      </c>
      <c r="K13" s="53" t="s">
        <v>2046</v>
      </c>
      <c r="L13" s="53" t="s">
        <v>2046</v>
      </c>
      <c r="M13" s="53" t="s">
        <v>2046</v>
      </c>
      <c r="N13" s="53" t="s">
        <v>2046</v>
      </c>
      <c r="O13" s="53" t="s">
        <v>2046</v>
      </c>
      <c r="P13" s="53" t="s">
        <v>2046</v>
      </c>
      <c r="Q13" s="53" t="s">
        <v>2046</v>
      </c>
      <c r="R13" s="53" t="s">
        <v>2046</v>
      </c>
      <c r="S13" s="53" t="s">
        <v>2046</v>
      </c>
      <c r="T13" s="53" t="s">
        <v>2046</v>
      </c>
      <c r="U13" s="53" t="s">
        <v>2046</v>
      </c>
      <c r="V13" s="53" t="s">
        <v>2046</v>
      </c>
      <c r="W13" s="53" t="s">
        <v>2046</v>
      </c>
      <c r="X13" s="53" t="s">
        <v>2046</v>
      </c>
      <c r="Y13" s="53" t="s">
        <v>2046</v>
      </c>
      <c r="Z13" s="53" t="s">
        <v>2046</v>
      </c>
      <c r="AA13" s="53" t="s">
        <v>2046</v>
      </c>
      <c r="AB13" s="53" t="s">
        <v>2046</v>
      </c>
      <c r="AC13" s="53" t="s">
        <v>2046</v>
      </c>
      <c r="AD13" s="53" t="s">
        <v>2046</v>
      </c>
      <c r="AE13" s="53" t="s">
        <v>2046</v>
      </c>
      <c r="AF13" s="53" t="s">
        <v>2046</v>
      </c>
      <c r="AG13" s="53" t="s">
        <v>2046</v>
      </c>
      <c r="AH13" s="53" t="s">
        <v>2046</v>
      </c>
      <c r="AI13" s="53">
        <v>250082</v>
      </c>
      <c r="AJ13" s="53" t="s">
        <v>2046</v>
      </c>
      <c r="AK13" s="53" t="s">
        <v>2046</v>
      </c>
      <c r="AL13" s="53" t="s">
        <v>2046</v>
      </c>
      <c r="AM13" s="53" t="s">
        <v>2046</v>
      </c>
      <c r="AN13" s="53" t="s">
        <v>2046</v>
      </c>
      <c r="AO13" s="53" t="s">
        <v>2046</v>
      </c>
      <c r="AP13" s="53" t="s">
        <v>2046</v>
      </c>
    </row>
    <row r="14" spans="1:42" s="56" customFormat="1" ht="14.25" customHeight="1">
      <c r="A14" s="10">
        <v>31412</v>
      </c>
      <c r="B14" s="4">
        <v>0</v>
      </c>
      <c r="C14" s="4" t="s">
        <v>464</v>
      </c>
      <c r="D14" s="53">
        <v>223</v>
      </c>
      <c r="E14" s="53">
        <v>10123</v>
      </c>
      <c r="F14" s="53" t="s">
        <v>2046</v>
      </c>
      <c r="G14" s="53" t="s">
        <v>2046</v>
      </c>
      <c r="H14" s="53" t="s">
        <v>2046</v>
      </c>
      <c r="I14" s="53" t="s">
        <v>2046</v>
      </c>
      <c r="J14" s="53" t="s">
        <v>2046</v>
      </c>
      <c r="K14" s="53" t="s">
        <v>2046</v>
      </c>
      <c r="L14" s="53" t="s">
        <v>2046</v>
      </c>
      <c r="M14" s="53" t="s">
        <v>2046</v>
      </c>
      <c r="N14" s="53" t="s">
        <v>2046</v>
      </c>
      <c r="O14" s="53" t="s">
        <v>2046</v>
      </c>
      <c r="P14" s="53" t="s">
        <v>2046</v>
      </c>
      <c r="Q14" s="53" t="s">
        <v>2046</v>
      </c>
      <c r="R14" s="53" t="s">
        <v>2046</v>
      </c>
      <c r="S14" s="53" t="s">
        <v>2046</v>
      </c>
      <c r="T14" s="53" t="s">
        <v>2046</v>
      </c>
      <c r="U14" s="53" t="s">
        <v>2046</v>
      </c>
      <c r="V14" s="53" t="s">
        <v>2046</v>
      </c>
      <c r="W14" s="53" t="s">
        <v>2046</v>
      </c>
      <c r="X14" s="53" t="s">
        <v>2046</v>
      </c>
      <c r="Y14" s="53" t="s">
        <v>2046</v>
      </c>
      <c r="Z14" s="53" t="s">
        <v>2046</v>
      </c>
      <c r="AA14" s="53" t="s">
        <v>2046</v>
      </c>
      <c r="AB14" s="53" t="s">
        <v>2046</v>
      </c>
      <c r="AC14" s="53" t="s">
        <v>2046</v>
      </c>
      <c r="AD14" s="53" t="s">
        <v>2046</v>
      </c>
      <c r="AE14" s="53" t="s">
        <v>2046</v>
      </c>
      <c r="AF14" s="53" t="s">
        <v>2046</v>
      </c>
      <c r="AG14" s="53" t="s">
        <v>2046</v>
      </c>
      <c r="AH14" s="53" t="s">
        <v>2046</v>
      </c>
      <c r="AI14" s="53">
        <v>357687</v>
      </c>
      <c r="AJ14" s="53" t="s">
        <v>2046</v>
      </c>
      <c r="AK14" s="53" t="s">
        <v>2046</v>
      </c>
      <c r="AL14" s="53" t="s">
        <v>2046</v>
      </c>
      <c r="AM14" s="53" t="s">
        <v>2046</v>
      </c>
      <c r="AN14" s="53" t="s">
        <v>2046</v>
      </c>
      <c r="AO14" s="53" t="s">
        <v>2046</v>
      </c>
      <c r="AP14" s="53" t="s">
        <v>2046</v>
      </c>
    </row>
    <row r="15" spans="1:42" s="56" customFormat="1" ht="14.25" customHeight="1">
      <c r="A15" s="10">
        <v>32508</v>
      </c>
      <c r="B15" s="4">
        <v>0</v>
      </c>
      <c r="C15" s="4" t="s">
        <v>464</v>
      </c>
      <c r="D15" s="53">
        <v>221</v>
      </c>
      <c r="E15" s="53">
        <v>10262</v>
      </c>
      <c r="F15" s="53" t="s">
        <v>2046</v>
      </c>
      <c r="G15" s="53" t="s">
        <v>2046</v>
      </c>
      <c r="H15" s="53" t="s">
        <v>2046</v>
      </c>
      <c r="I15" s="53" t="s">
        <v>2046</v>
      </c>
      <c r="J15" s="53" t="s">
        <v>2046</v>
      </c>
      <c r="K15" s="53" t="s">
        <v>2046</v>
      </c>
      <c r="L15" s="53" t="s">
        <v>2046</v>
      </c>
      <c r="M15" s="53" t="s">
        <v>2046</v>
      </c>
      <c r="N15" s="53" t="s">
        <v>2046</v>
      </c>
      <c r="O15" s="53" t="s">
        <v>2046</v>
      </c>
      <c r="P15" s="53" t="s">
        <v>2046</v>
      </c>
      <c r="Q15" s="53" t="s">
        <v>2046</v>
      </c>
      <c r="R15" s="53" t="s">
        <v>2046</v>
      </c>
      <c r="S15" s="53" t="s">
        <v>2046</v>
      </c>
      <c r="T15" s="53" t="s">
        <v>2046</v>
      </c>
      <c r="U15" s="53" t="s">
        <v>2046</v>
      </c>
      <c r="V15" s="53" t="s">
        <v>2046</v>
      </c>
      <c r="W15" s="53" t="s">
        <v>2046</v>
      </c>
      <c r="X15" s="53" t="s">
        <v>2046</v>
      </c>
      <c r="Y15" s="53" t="s">
        <v>2046</v>
      </c>
      <c r="Z15" s="53" t="s">
        <v>2046</v>
      </c>
      <c r="AA15" s="53" t="s">
        <v>2046</v>
      </c>
      <c r="AB15" s="53" t="s">
        <v>2046</v>
      </c>
      <c r="AC15" s="53" t="s">
        <v>2046</v>
      </c>
      <c r="AD15" s="53" t="s">
        <v>2046</v>
      </c>
      <c r="AE15" s="53" t="s">
        <v>2046</v>
      </c>
      <c r="AF15" s="53" t="s">
        <v>2046</v>
      </c>
      <c r="AG15" s="53" t="s">
        <v>2046</v>
      </c>
      <c r="AH15" s="53" t="s">
        <v>2046</v>
      </c>
      <c r="AI15" s="53">
        <v>379292</v>
      </c>
      <c r="AJ15" s="53" t="s">
        <v>2046</v>
      </c>
      <c r="AK15" s="53" t="s">
        <v>2046</v>
      </c>
      <c r="AL15" s="53" t="s">
        <v>2046</v>
      </c>
      <c r="AM15" s="53" t="s">
        <v>2046</v>
      </c>
      <c r="AN15" s="53" t="s">
        <v>2046</v>
      </c>
      <c r="AO15" s="53" t="s">
        <v>2046</v>
      </c>
      <c r="AP15" s="53" t="s">
        <v>2046</v>
      </c>
    </row>
    <row r="16" spans="1:42" s="56" customFormat="1" ht="14.25" customHeight="1">
      <c r="A16" s="10">
        <v>33238</v>
      </c>
      <c r="B16" s="58">
        <v>0</v>
      </c>
      <c r="C16" s="58" t="s">
        <v>464</v>
      </c>
      <c r="D16" s="54">
        <v>236</v>
      </c>
      <c r="E16" s="54">
        <v>10789</v>
      </c>
      <c r="F16" s="54" t="s">
        <v>154</v>
      </c>
      <c r="G16" s="54" t="s">
        <v>154</v>
      </c>
      <c r="H16" s="54" t="s">
        <v>154</v>
      </c>
      <c r="I16" s="54" t="s">
        <v>154</v>
      </c>
      <c r="J16" s="54" t="s">
        <v>154</v>
      </c>
      <c r="K16" s="54" t="s">
        <v>154</v>
      </c>
      <c r="L16" s="54" t="s">
        <v>154</v>
      </c>
      <c r="M16" s="54" t="s">
        <v>154</v>
      </c>
      <c r="N16" s="54" t="s">
        <v>154</v>
      </c>
      <c r="O16" s="54" t="s">
        <v>154</v>
      </c>
      <c r="P16" s="54" t="s">
        <v>154</v>
      </c>
      <c r="Q16" s="54" t="s">
        <v>154</v>
      </c>
      <c r="R16" s="54" t="s">
        <v>154</v>
      </c>
      <c r="S16" s="54" t="s">
        <v>154</v>
      </c>
      <c r="T16" s="54" t="s">
        <v>154</v>
      </c>
      <c r="U16" s="54" t="s">
        <v>154</v>
      </c>
      <c r="V16" s="54" t="s">
        <v>154</v>
      </c>
      <c r="W16" s="54" t="s">
        <v>154</v>
      </c>
      <c r="X16" s="54" t="s">
        <v>154</v>
      </c>
      <c r="Y16" s="54" t="s">
        <v>154</v>
      </c>
      <c r="Z16" s="54" t="s">
        <v>154</v>
      </c>
      <c r="AA16" s="54" t="s">
        <v>154</v>
      </c>
      <c r="AB16" s="54" t="s">
        <v>154</v>
      </c>
      <c r="AC16" s="54" t="s">
        <v>154</v>
      </c>
      <c r="AD16" s="54" t="s">
        <v>154</v>
      </c>
      <c r="AE16" s="54" t="s">
        <v>154</v>
      </c>
      <c r="AF16" s="54" t="s">
        <v>154</v>
      </c>
      <c r="AG16" s="54" t="s">
        <v>154</v>
      </c>
      <c r="AH16" s="54" t="s">
        <v>154</v>
      </c>
      <c r="AI16" s="54">
        <v>445931</v>
      </c>
      <c r="AJ16" s="54" t="s">
        <v>154</v>
      </c>
      <c r="AK16" s="54" t="s">
        <v>154</v>
      </c>
      <c r="AL16" s="54" t="s">
        <v>154</v>
      </c>
      <c r="AM16" s="54" t="s">
        <v>154</v>
      </c>
      <c r="AN16" s="54" t="s">
        <v>154</v>
      </c>
      <c r="AO16" s="54" t="s">
        <v>154</v>
      </c>
      <c r="AP16" s="54" t="s">
        <v>154</v>
      </c>
    </row>
    <row r="17" spans="1:42" s="56" customFormat="1" ht="14.25" customHeight="1">
      <c r="A17" s="10">
        <v>35064</v>
      </c>
      <c r="B17" s="58">
        <v>0</v>
      </c>
      <c r="C17" s="58" t="s">
        <v>464</v>
      </c>
      <c r="D17" s="54">
        <v>224</v>
      </c>
      <c r="E17" s="54">
        <v>10782</v>
      </c>
      <c r="F17" s="54" t="s">
        <v>154</v>
      </c>
      <c r="G17" s="54" t="s">
        <v>154</v>
      </c>
      <c r="H17" s="54" t="s">
        <v>154</v>
      </c>
      <c r="I17" s="54" t="s">
        <v>154</v>
      </c>
      <c r="J17" s="54" t="s">
        <v>154</v>
      </c>
      <c r="K17" s="54" t="s">
        <v>154</v>
      </c>
      <c r="L17" s="54" t="s">
        <v>154</v>
      </c>
      <c r="M17" s="54" t="s">
        <v>154</v>
      </c>
      <c r="N17" s="54" t="s">
        <v>154</v>
      </c>
      <c r="O17" s="54" t="s">
        <v>154</v>
      </c>
      <c r="P17" s="54" t="s">
        <v>154</v>
      </c>
      <c r="Q17" s="54" t="s">
        <v>154</v>
      </c>
      <c r="R17" s="54" t="s">
        <v>154</v>
      </c>
      <c r="S17" s="54" t="s">
        <v>154</v>
      </c>
      <c r="T17" s="54" t="s">
        <v>154</v>
      </c>
      <c r="U17" s="54" t="s">
        <v>154</v>
      </c>
      <c r="V17" s="54" t="s">
        <v>154</v>
      </c>
      <c r="W17" s="54" t="s">
        <v>154</v>
      </c>
      <c r="X17" s="54" t="s">
        <v>154</v>
      </c>
      <c r="Y17" s="54" t="s">
        <v>154</v>
      </c>
      <c r="Z17" s="54" t="s">
        <v>154</v>
      </c>
      <c r="AA17" s="54" t="s">
        <v>154</v>
      </c>
      <c r="AB17" s="54" t="s">
        <v>154</v>
      </c>
      <c r="AC17" s="54" t="s">
        <v>154</v>
      </c>
      <c r="AD17" s="54" t="s">
        <v>154</v>
      </c>
      <c r="AE17" s="54" t="s">
        <v>154</v>
      </c>
      <c r="AF17" s="54" t="s">
        <v>154</v>
      </c>
      <c r="AG17" s="54" t="s">
        <v>154</v>
      </c>
      <c r="AH17" s="54" t="s">
        <v>154</v>
      </c>
      <c r="AI17" s="54">
        <v>382874</v>
      </c>
      <c r="AJ17" s="54" t="s">
        <v>154</v>
      </c>
      <c r="AK17" s="54" t="s">
        <v>154</v>
      </c>
      <c r="AL17" s="54" t="s">
        <v>154</v>
      </c>
      <c r="AM17" s="54" t="s">
        <v>154</v>
      </c>
      <c r="AN17" s="54" t="s">
        <v>154</v>
      </c>
      <c r="AO17" s="54" t="s">
        <v>154</v>
      </c>
      <c r="AP17" s="54" t="s">
        <v>154</v>
      </c>
    </row>
    <row r="18" spans="1:42" s="56" customFormat="1" ht="14.25" customHeight="1">
      <c r="A18" s="10">
        <v>37621</v>
      </c>
      <c r="B18" s="58">
        <v>0</v>
      </c>
      <c r="C18" s="58" t="s">
        <v>464</v>
      </c>
      <c r="D18" s="54">
        <v>171</v>
      </c>
      <c r="E18" s="54">
        <v>9116</v>
      </c>
      <c r="F18" s="54" t="s">
        <v>154</v>
      </c>
      <c r="G18" s="54" t="s">
        <v>154</v>
      </c>
      <c r="H18" s="54" t="s">
        <v>154</v>
      </c>
      <c r="I18" s="54" t="s">
        <v>154</v>
      </c>
      <c r="J18" s="54" t="s">
        <v>154</v>
      </c>
      <c r="K18" s="54" t="s">
        <v>154</v>
      </c>
      <c r="L18" s="54" t="s">
        <v>154</v>
      </c>
      <c r="M18" s="54" t="s">
        <v>154</v>
      </c>
      <c r="N18" s="54" t="s">
        <v>154</v>
      </c>
      <c r="O18" s="54" t="s">
        <v>154</v>
      </c>
      <c r="P18" s="54" t="s">
        <v>154</v>
      </c>
      <c r="Q18" s="54" t="s">
        <v>154</v>
      </c>
      <c r="R18" s="54" t="s">
        <v>154</v>
      </c>
      <c r="S18" s="54" t="s">
        <v>154</v>
      </c>
      <c r="T18" s="54" t="s">
        <v>154</v>
      </c>
      <c r="U18" s="54" t="s">
        <v>154</v>
      </c>
      <c r="V18" s="54" t="s">
        <v>154</v>
      </c>
      <c r="W18" s="54" t="s">
        <v>154</v>
      </c>
      <c r="X18" s="54" t="s">
        <v>154</v>
      </c>
      <c r="Y18" s="54" t="s">
        <v>154</v>
      </c>
      <c r="Z18" s="54" t="s">
        <v>154</v>
      </c>
      <c r="AA18" s="54" t="s">
        <v>154</v>
      </c>
      <c r="AB18" s="54" t="s">
        <v>154</v>
      </c>
      <c r="AC18" s="54" t="s">
        <v>154</v>
      </c>
      <c r="AD18" s="54" t="s">
        <v>154</v>
      </c>
      <c r="AE18" s="54" t="s">
        <v>154</v>
      </c>
      <c r="AF18" s="54" t="s">
        <v>154</v>
      </c>
      <c r="AG18" s="54" t="s">
        <v>154</v>
      </c>
      <c r="AH18" s="54" t="s">
        <v>154</v>
      </c>
      <c r="AI18" s="54">
        <v>327807</v>
      </c>
      <c r="AJ18" s="54" t="s">
        <v>154</v>
      </c>
      <c r="AK18" s="54" t="s">
        <v>154</v>
      </c>
      <c r="AL18" s="54" t="s">
        <v>154</v>
      </c>
      <c r="AM18" s="54" t="s">
        <v>154</v>
      </c>
      <c r="AN18" s="54" t="s">
        <v>154</v>
      </c>
      <c r="AO18" s="54" t="s">
        <v>154</v>
      </c>
      <c r="AP18" s="54" t="s">
        <v>154</v>
      </c>
    </row>
    <row r="19" spans="1:42" s="56" customFormat="1" ht="14.25" customHeight="1">
      <c r="A19" s="10">
        <v>37986</v>
      </c>
      <c r="B19" s="58">
        <v>0</v>
      </c>
      <c r="C19" s="58" t="s">
        <v>464</v>
      </c>
      <c r="D19" s="54">
        <v>168</v>
      </c>
      <c r="E19" s="54">
        <v>8667</v>
      </c>
      <c r="F19" s="54" t="s">
        <v>154</v>
      </c>
      <c r="G19" s="54" t="s">
        <v>154</v>
      </c>
      <c r="H19" s="54" t="s">
        <v>154</v>
      </c>
      <c r="I19" s="54" t="s">
        <v>154</v>
      </c>
      <c r="J19" s="54" t="s">
        <v>154</v>
      </c>
      <c r="K19" s="54" t="s">
        <v>154</v>
      </c>
      <c r="L19" s="54" t="s">
        <v>154</v>
      </c>
      <c r="M19" s="54" t="s">
        <v>154</v>
      </c>
      <c r="N19" s="54" t="s">
        <v>154</v>
      </c>
      <c r="O19" s="54" t="s">
        <v>154</v>
      </c>
      <c r="P19" s="54" t="s">
        <v>154</v>
      </c>
      <c r="Q19" s="54" t="s">
        <v>154</v>
      </c>
      <c r="R19" s="54" t="s">
        <v>154</v>
      </c>
      <c r="S19" s="54" t="s">
        <v>154</v>
      </c>
      <c r="T19" s="54" t="s">
        <v>154</v>
      </c>
      <c r="U19" s="54" t="s">
        <v>154</v>
      </c>
      <c r="V19" s="54" t="s">
        <v>154</v>
      </c>
      <c r="W19" s="54" t="s">
        <v>154</v>
      </c>
      <c r="X19" s="54" t="s">
        <v>154</v>
      </c>
      <c r="Y19" s="54" t="s">
        <v>154</v>
      </c>
      <c r="Z19" s="54" t="s">
        <v>154</v>
      </c>
      <c r="AA19" s="54" t="s">
        <v>154</v>
      </c>
      <c r="AB19" s="54" t="s">
        <v>154</v>
      </c>
      <c r="AC19" s="54" t="s">
        <v>154</v>
      </c>
      <c r="AD19" s="54" t="s">
        <v>154</v>
      </c>
      <c r="AE19" s="54" t="s">
        <v>154</v>
      </c>
      <c r="AF19" s="54" t="s">
        <v>154</v>
      </c>
      <c r="AG19" s="54" t="s">
        <v>154</v>
      </c>
      <c r="AH19" s="54" t="s">
        <v>154</v>
      </c>
      <c r="AI19" s="54">
        <v>366716</v>
      </c>
      <c r="AJ19" s="54" t="s">
        <v>154</v>
      </c>
      <c r="AK19" s="54" t="s">
        <v>154</v>
      </c>
      <c r="AL19" s="54" t="s">
        <v>154</v>
      </c>
      <c r="AM19" s="54" t="s">
        <v>154</v>
      </c>
      <c r="AN19" s="54" t="s">
        <v>154</v>
      </c>
      <c r="AO19" s="54" t="s">
        <v>154</v>
      </c>
      <c r="AP19" s="54" t="s">
        <v>154</v>
      </c>
    </row>
    <row r="20" spans="1:42" s="56" customFormat="1" ht="14.25" customHeight="1">
      <c r="A20" s="10">
        <v>38352</v>
      </c>
      <c r="B20" s="58">
        <v>0</v>
      </c>
      <c r="C20" s="58" t="s">
        <v>464</v>
      </c>
      <c r="D20" s="54">
        <v>157</v>
      </c>
      <c r="E20" s="54">
        <v>8579</v>
      </c>
      <c r="F20" s="54" t="s">
        <v>154</v>
      </c>
      <c r="G20" s="54" t="s">
        <v>154</v>
      </c>
      <c r="H20" s="54" t="s">
        <v>154</v>
      </c>
      <c r="I20" s="54" t="s">
        <v>154</v>
      </c>
      <c r="J20" s="54" t="s">
        <v>154</v>
      </c>
      <c r="K20" s="54" t="s">
        <v>154</v>
      </c>
      <c r="L20" s="54" t="s">
        <v>154</v>
      </c>
      <c r="M20" s="54" t="s">
        <v>154</v>
      </c>
      <c r="N20" s="54" t="s">
        <v>154</v>
      </c>
      <c r="O20" s="54" t="s">
        <v>154</v>
      </c>
      <c r="P20" s="54" t="s">
        <v>154</v>
      </c>
      <c r="Q20" s="54" t="s">
        <v>154</v>
      </c>
      <c r="R20" s="54" t="s">
        <v>154</v>
      </c>
      <c r="S20" s="54" t="s">
        <v>154</v>
      </c>
      <c r="T20" s="54" t="s">
        <v>154</v>
      </c>
      <c r="U20" s="54" t="s">
        <v>154</v>
      </c>
      <c r="V20" s="54" t="s">
        <v>154</v>
      </c>
      <c r="W20" s="54" t="s">
        <v>154</v>
      </c>
      <c r="X20" s="54" t="s">
        <v>154</v>
      </c>
      <c r="Y20" s="54" t="s">
        <v>154</v>
      </c>
      <c r="Z20" s="54" t="s">
        <v>154</v>
      </c>
      <c r="AA20" s="54" t="s">
        <v>154</v>
      </c>
      <c r="AB20" s="54" t="s">
        <v>154</v>
      </c>
      <c r="AC20" s="54" t="s">
        <v>154</v>
      </c>
      <c r="AD20" s="54" t="s">
        <v>154</v>
      </c>
      <c r="AE20" s="54" t="s">
        <v>154</v>
      </c>
      <c r="AF20" s="54" t="s">
        <v>154</v>
      </c>
      <c r="AG20" s="54" t="s">
        <v>154</v>
      </c>
      <c r="AH20" s="54" t="s">
        <v>154</v>
      </c>
      <c r="AI20" s="54">
        <v>409486</v>
      </c>
      <c r="AJ20" s="54" t="s">
        <v>154</v>
      </c>
      <c r="AK20" s="54" t="s">
        <v>154</v>
      </c>
      <c r="AL20" s="54" t="s">
        <v>154</v>
      </c>
      <c r="AM20" s="54" t="s">
        <v>154</v>
      </c>
      <c r="AN20" s="54" t="s">
        <v>154</v>
      </c>
      <c r="AO20" s="54" t="s">
        <v>154</v>
      </c>
      <c r="AP20" s="54" t="s">
        <v>154</v>
      </c>
    </row>
    <row r="21" spans="1:42" s="56" customFormat="1" ht="14.25" customHeight="1">
      <c r="A21" s="10">
        <v>38717</v>
      </c>
      <c r="B21" s="58">
        <v>0</v>
      </c>
      <c r="C21" s="58" t="s">
        <v>464</v>
      </c>
      <c r="D21" s="54">
        <v>170</v>
      </c>
      <c r="E21" s="54">
        <v>9083</v>
      </c>
      <c r="F21" s="54" t="s">
        <v>154</v>
      </c>
      <c r="G21" s="54" t="s">
        <v>154</v>
      </c>
      <c r="H21" s="54" t="s">
        <v>154</v>
      </c>
      <c r="I21" s="54" t="s">
        <v>154</v>
      </c>
      <c r="J21" s="54" t="s">
        <v>154</v>
      </c>
      <c r="K21" s="54" t="s">
        <v>154</v>
      </c>
      <c r="L21" s="54" t="s">
        <v>154</v>
      </c>
      <c r="M21" s="54" t="s">
        <v>154</v>
      </c>
      <c r="N21" s="54" t="s">
        <v>154</v>
      </c>
      <c r="O21" s="54" t="s">
        <v>154</v>
      </c>
      <c r="P21" s="54" t="s">
        <v>154</v>
      </c>
      <c r="Q21" s="54" t="s">
        <v>154</v>
      </c>
      <c r="R21" s="54" t="s">
        <v>154</v>
      </c>
      <c r="S21" s="54" t="s">
        <v>154</v>
      </c>
      <c r="T21" s="54" t="s">
        <v>154</v>
      </c>
      <c r="U21" s="54" t="s">
        <v>154</v>
      </c>
      <c r="V21" s="54" t="s">
        <v>154</v>
      </c>
      <c r="W21" s="54" t="s">
        <v>154</v>
      </c>
      <c r="X21" s="54" t="s">
        <v>154</v>
      </c>
      <c r="Y21" s="54" t="s">
        <v>154</v>
      </c>
      <c r="Z21" s="54" t="s">
        <v>154</v>
      </c>
      <c r="AA21" s="54" t="s">
        <v>154</v>
      </c>
      <c r="AB21" s="54" t="s">
        <v>154</v>
      </c>
      <c r="AC21" s="54" t="s">
        <v>154</v>
      </c>
      <c r="AD21" s="54" t="s">
        <v>154</v>
      </c>
      <c r="AE21" s="54" t="s">
        <v>154</v>
      </c>
      <c r="AF21" s="54" t="s">
        <v>154</v>
      </c>
      <c r="AG21" s="54" t="s">
        <v>154</v>
      </c>
      <c r="AH21" s="54" t="s">
        <v>154</v>
      </c>
      <c r="AI21" s="54">
        <v>382683</v>
      </c>
      <c r="AJ21" s="54" t="s">
        <v>154</v>
      </c>
      <c r="AK21" s="54" t="s">
        <v>154</v>
      </c>
      <c r="AL21" s="54" t="s">
        <v>154</v>
      </c>
      <c r="AM21" s="54" t="s">
        <v>154</v>
      </c>
      <c r="AN21" s="54" t="s">
        <v>154</v>
      </c>
      <c r="AO21" s="54" t="s">
        <v>154</v>
      </c>
      <c r="AP21" s="54" t="s">
        <v>154</v>
      </c>
    </row>
    <row r="22" spans="1:42" s="56" customFormat="1" ht="14.25" customHeight="1">
      <c r="A22" s="10">
        <v>39082</v>
      </c>
      <c r="B22" s="58">
        <v>0</v>
      </c>
      <c r="C22" s="58" t="s">
        <v>464</v>
      </c>
      <c r="D22" s="54">
        <v>166</v>
      </c>
      <c r="E22" s="54">
        <v>9166</v>
      </c>
      <c r="F22" s="54" t="s">
        <v>154</v>
      </c>
      <c r="G22" s="54" t="s">
        <v>154</v>
      </c>
      <c r="H22" s="54" t="s">
        <v>154</v>
      </c>
      <c r="I22" s="54" t="s">
        <v>154</v>
      </c>
      <c r="J22" s="54" t="s">
        <v>154</v>
      </c>
      <c r="K22" s="54" t="s">
        <v>154</v>
      </c>
      <c r="L22" s="54" t="s">
        <v>154</v>
      </c>
      <c r="M22" s="54" t="s">
        <v>154</v>
      </c>
      <c r="N22" s="54" t="s">
        <v>154</v>
      </c>
      <c r="O22" s="54" t="s">
        <v>154</v>
      </c>
      <c r="P22" s="54" t="s">
        <v>154</v>
      </c>
      <c r="Q22" s="54" t="s">
        <v>154</v>
      </c>
      <c r="R22" s="54" t="s">
        <v>154</v>
      </c>
      <c r="S22" s="54" t="s">
        <v>154</v>
      </c>
      <c r="T22" s="54" t="s">
        <v>154</v>
      </c>
      <c r="U22" s="54" t="s">
        <v>154</v>
      </c>
      <c r="V22" s="54" t="s">
        <v>154</v>
      </c>
      <c r="W22" s="54" t="s">
        <v>154</v>
      </c>
      <c r="X22" s="54" t="s">
        <v>154</v>
      </c>
      <c r="Y22" s="54" t="s">
        <v>154</v>
      </c>
      <c r="Z22" s="54" t="s">
        <v>154</v>
      </c>
      <c r="AA22" s="54" t="s">
        <v>154</v>
      </c>
      <c r="AB22" s="54" t="s">
        <v>154</v>
      </c>
      <c r="AC22" s="54" t="s">
        <v>154</v>
      </c>
      <c r="AD22" s="54" t="s">
        <v>154</v>
      </c>
      <c r="AE22" s="54" t="s">
        <v>154</v>
      </c>
      <c r="AF22" s="54" t="s">
        <v>154</v>
      </c>
      <c r="AG22" s="54" t="s">
        <v>154</v>
      </c>
      <c r="AH22" s="54" t="s">
        <v>154</v>
      </c>
      <c r="AI22" s="54">
        <v>408157</v>
      </c>
      <c r="AJ22" s="54" t="s">
        <v>154</v>
      </c>
      <c r="AK22" s="54" t="s">
        <v>154</v>
      </c>
      <c r="AL22" s="54" t="s">
        <v>154</v>
      </c>
      <c r="AM22" s="54" t="s">
        <v>154</v>
      </c>
      <c r="AN22" s="54" t="s">
        <v>154</v>
      </c>
      <c r="AO22" s="54" t="s">
        <v>154</v>
      </c>
      <c r="AP22" s="54" t="s">
        <v>154</v>
      </c>
    </row>
    <row r="23" spans="1:42" s="56" customFormat="1" ht="14.25" customHeight="1">
      <c r="A23" s="10">
        <v>39447</v>
      </c>
      <c r="B23" s="58">
        <v>0</v>
      </c>
      <c r="C23" s="58" t="s">
        <v>464</v>
      </c>
      <c r="D23" s="54">
        <v>167</v>
      </c>
      <c r="E23" s="54">
        <v>9693</v>
      </c>
      <c r="F23" s="54" t="s">
        <v>154</v>
      </c>
      <c r="G23" s="54" t="s">
        <v>154</v>
      </c>
      <c r="H23" s="54" t="s">
        <v>154</v>
      </c>
      <c r="I23" s="54" t="s">
        <v>154</v>
      </c>
      <c r="J23" s="54" t="s">
        <v>154</v>
      </c>
      <c r="K23" s="54" t="s">
        <v>154</v>
      </c>
      <c r="L23" s="54" t="s">
        <v>154</v>
      </c>
      <c r="M23" s="54" t="s">
        <v>154</v>
      </c>
      <c r="N23" s="54" t="s">
        <v>154</v>
      </c>
      <c r="O23" s="54" t="s">
        <v>154</v>
      </c>
      <c r="P23" s="54" t="s">
        <v>154</v>
      </c>
      <c r="Q23" s="54" t="s">
        <v>154</v>
      </c>
      <c r="R23" s="54" t="s">
        <v>154</v>
      </c>
      <c r="S23" s="54" t="s">
        <v>154</v>
      </c>
      <c r="T23" s="54" t="s">
        <v>154</v>
      </c>
      <c r="U23" s="54" t="s">
        <v>154</v>
      </c>
      <c r="V23" s="54" t="s">
        <v>154</v>
      </c>
      <c r="W23" s="54" t="s">
        <v>154</v>
      </c>
      <c r="X23" s="54" t="s">
        <v>154</v>
      </c>
      <c r="Y23" s="54" t="s">
        <v>154</v>
      </c>
      <c r="Z23" s="54" t="s">
        <v>154</v>
      </c>
      <c r="AA23" s="54" t="s">
        <v>154</v>
      </c>
      <c r="AB23" s="54" t="s">
        <v>154</v>
      </c>
      <c r="AC23" s="54" t="s">
        <v>154</v>
      </c>
      <c r="AD23" s="54" t="s">
        <v>154</v>
      </c>
      <c r="AE23" s="54" t="s">
        <v>154</v>
      </c>
      <c r="AF23" s="54" t="s">
        <v>154</v>
      </c>
      <c r="AG23" s="54" t="s">
        <v>154</v>
      </c>
      <c r="AH23" s="54" t="s">
        <v>154</v>
      </c>
      <c r="AI23" s="54">
        <v>423899</v>
      </c>
      <c r="AJ23" s="54" t="s">
        <v>154</v>
      </c>
      <c r="AK23" s="54" t="s">
        <v>154</v>
      </c>
      <c r="AL23" s="54" t="s">
        <v>154</v>
      </c>
      <c r="AM23" s="54" t="s">
        <v>154</v>
      </c>
      <c r="AN23" s="54" t="s">
        <v>154</v>
      </c>
      <c r="AO23" s="54" t="s">
        <v>154</v>
      </c>
      <c r="AP23" s="54" t="s">
        <v>154</v>
      </c>
    </row>
    <row r="24" spans="1:42">
      <c r="A24" s="10">
        <v>39813</v>
      </c>
      <c r="B24" s="4">
        <v>0</v>
      </c>
      <c r="C24" s="4" t="s">
        <v>1684</v>
      </c>
      <c r="D24" s="4">
        <v>182</v>
      </c>
      <c r="E24" s="4">
        <v>9652</v>
      </c>
      <c r="F24" s="4">
        <v>6514</v>
      </c>
      <c r="G24" s="4">
        <v>781</v>
      </c>
      <c r="H24" s="4">
        <v>523</v>
      </c>
      <c r="I24" s="4">
        <v>945</v>
      </c>
      <c r="J24" s="4">
        <v>605</v>
      </c>
      <c r="K24" s="4">
        <v>279</v>
      </c>
      <c r="L24" s="4">
        <v>4</v>
      </c>
      <c r="M24" s="4">
        <v>1</v>
      </c>
      <c r="N24" s="4">
        <v>17</v>
      </c>
      <c r="O24" s="4">
        <v>0</v>
      </c>
      <c r="P24" s="4">
        <v>118310</v>
      </c>
      <c r="Q24" s="4">
        <v>54131</v>
      </c>
      <c r="R24" s="4">
        <v>49393</v>
      </c>
      <c r="S24" s="4">
        <v>4737</v>
      </c>
      <c r="T24" s="4">
        <v>282095</v>
      </c>
      <c r="U24" s="4">
        <v>242323</v>
      </c>
      <c r="V24" s="4">
        <v>3438</v>
      </c>
      <c r="W24" s="4">
        <v>4822</v>
      </c>
      <c r="X24" s="4">
        <v>15846</v>
      </c>
      <c r="Y24" s="4">
        <v>2281</v>
      </c>
      <c r="Z24" s="4">
        <v>13385</v>
      </c>
      <c r="AA24" s="4">
        <v>51944</v>
      </c>
      <c r="AB24" s="4">
        <v>17046</v>
      </c>
      <c r="AC24" s="4">
        <v>22952</v>
      </c>
      <c r="AD24" s="4">
        <v>11946</v>
      </c>
      <c r="AE24" s="4">
        <v>45426</v>
      </c>
      <c r="AF24" s="4">
        <v>15130</v>
      </c>
      <c r="AG24" s="4">
        <v>19259</v>
      </c>
      <c r="AH24" s="4">
        <v>11038</v>
      </c>
      <c r="AI24" s="4">
        <v>419866</v>
      </c>
      <c r="AJ24" s="4">
        <v>391169</v>
      </c>
      <c r="AK24" s="4">
        <v>13370</v>
      </c>
      <c r="AL24" s="4">
        <v>15327</v>
      </c>
      <c r="AM24" s="4">
        <v>398929</v>
      </c>
      <c r="AN24" s="4">
        <v>114000</v>
      </c>
      <c r="AO24" s="4">
        <v>133477</v>
      </c>
      <c r="AP24" s="4">
        <v>13868</v>
      </c>
    </row>
    <row r="25" spans="1:42">
      <c r="A25" s="10">
        <v>39813</v>
      </c>
      <c r="B25" s="4">
        <v>9</v>
      </c>
      <c r="C25" s="4" t="s">
        <v>1685</v>
      </c>
      <c r="D25" s="4">
        <v>14</v>
      </c>
      <c r="E25" s="4">
        <v>978</v>
      </c>
      <c r="F25" s="4">
        <v>399</v>
      </c>
      <c r="G25" s="4">
        <v>126</v>
      </c>
      <c r="H25" s="4">
        <v>112</v>
      </c>
      <c r="I25" s="4">
        <v>332</v>
      </c>
      <c r="J25" s="4">
        <v>5</v>
      </c>
      <c r="K25" s="4">
        <v>3</v>
      </c>
      <c r="L25" s="4">
        <v>1</v>
      </c>
      <c r="M25" s="4">
        <v>0</v>
      </c>
      <c r="N25" s="4">
        <v>0</v>
      </c>
      <c r="O25" s="4">
        <v>0</v>
      </c>
      <c r="P25" s="4">
        <v>11091</v>
      </c>
      <c r="Q25" s="4">
        <v>3470</v>
      </c>
      <c r="R25" s="4">
        <v>3463</v>
      </c>
      <c r="S25" s="4">
        <v>7</v>
      </c>
      <c r="T25" s="4">
        <v>12527</v>
      </c>
      <c r="U25" s="4">
        <v>11724</v>
      </c>
      <c r="V25" s="4">
        <v>305</v>
      </c>
      <c r="W25" s="4">
        <v>195</v>
      </c>
      <c r="X25" s="4">
        <v>3</v>
      </c>
      <c r="Y25" s="4">
        <v>8</v>
      </c>
      <c r="Z25" s="4">
        <v>293</v>
      </c>
      <c r="AA25" s="4">
        <v>347</v>
      </c>
      <c r="AB25" s="4">
        <v>132</v>
      </c>
      <c r="AC25" s="4">
        <v>9</v>
      </c>
      <c r="AD25" s="4">
        <v>206</v>
      </c>
      <c r="AE25" s="4">
        <v>358</v>
      </c>
      <c r="AF25" s="4">
        <v>151</v>
      </c>
      <c r="AG25" s="4">
        <v>10</v>
      </c>
      <c r="AH25" s="4">
        <v>197</v>
      </c>
      <c r="AI25" s="4">
        <v>25581</v>
      </c>
      <c r="AJ25" s="4">
        <v>24080</v>
      </c>
      <c r="AK25" s="4">
        <v>6</v>
      </c>
      <c r="AL25" s="4">
        <v>1496</v>
      </c>
      <c r="AM25" s="4">
        <v>24106</v>
      </c>
      <c r="AN25" s="4">
        <v>12100</v>
      </c>
      <c r="AO25" s="4">
        <v>12449</v>
      </c>
      <c r="AP25" s="4">
        <v>370</v>
      </c>
    </row>
    <row r="26" spans="1:42">
      <c r="A26" s="10">
        <v>39813</v>
      </c>
      <c r="B26" s="4">
        <v>10</v>
      </c>
      <c r="C26" s="4" t="s">
        <v>1686</v>
      </c>
      <c r="D26" s="4">
        <v>3</v>
      </c>
      <c r="E26" s="4">
        <v>273</v>
      </c>
      <c r="F26" s="4">
        <v>172</v>
      </c>
      <c r="G26" s="4">
        <v>18</v>
      </c>
      <c r="H26" s="4">
        <v>29</v>
      </c>
      <c r="I26" s="4">
        <v>12</v>
      </c>
      <c r="J26" s="4">
        <v>36</v>
      </c>
      <c r="K26" s="4">
        <v>6</v>
      </c>
      <c r="L26" s="4">
        <v>0</v>
      </c>
      <c r="M26" s="4">
        <v>0</v>
      </c>
      <c r="N26" s="4">
        <v>0</v>
      </c>
      <c r="O26" s="4">
        <v>0</v>
      </c>
      <c r="P26" s="4">
        <v>3250</v>
      </c>
      <c r="Q26" s="4">
        <v>1470</v>
      </c>
      <c r="R26" s="4" t="s">
        <v>1670</v>
      </c>
      <c r="S26" s="4" t="s">
        <v>1670</v>
      </c>
      <c r="T26" s="4">
        <v>16796</v>
      </c>
      <c r="U26" s="4" t="s">
        <v>1670</v>
      </c>
      <c r="V26" s="4" t="s">
        <v>1670</v>
      </c>
      <c r="W26" s="4" t="s">
        <v>1670</v>
      </c>
      <c r="X26" s="4" t="s">
        <v>1670</v>
      </c>
      <c r="Y26" s="4" t="s">
        <v>1670</v>
      </c>
      <c r="Z26" s="4" t="s">
        <v>1670</v>
      </c>
      <c r="AA26" s="4" t="s">
        <v>1670</v>
      </c>
      <c r="AB26" s="4" t="s">
        <v>1670</v>
      </c>
      <c r="AC26" s="4" t="s">
        <v>1670</v>
      </c>
      <c r="AD26" s="4" t="s">
        <v>1670</v>
      </c>
      <c r="AE26" s="4" t="s">
        <v>1670</v>
      </c>
      <c r="AF26" s="4" t="s">
        <v>1670</v>
      </c>
      <c r="AG26" s="4" t="s">
        <v>1670</v>
      </c>
      <c r="AH26" s="4" t="s">
        <v>1670</v>
      </c>
      <c r="AI26" s="4">
        <v>24478</v>
      </c>
      <c r="AJ26" s="4">
        <v>24478</v>
      </c>
      <c r="AK26" s="4">
        <v>0</v>
      </c>
      <c r="AL26" s="4">
        <v>0</v>
      </c>
      <c r="AM26" s="4">
        <v>24478</v>
      </c>
      <c r="AN26" s="4">
        <v>5538</v>
      </c>
      <c r="AO26" s="4">
        <v>7378</v>
      </c>
      <c r="AP26" s="4" t="s">
        <v>1670</v>
      </c>
    </row>
    <row r="27" spans="1:42">
      <c r="A27" s="10">
        <v>39813</v>
      </c>
      <c r="B27" s="4">
        <v>11</v>
      </c>
      <c r="C27" s="4" t="s">
        <v>1687</v>
      </c>
      <c r="D27" s="4">
        <v>3</v>
      </c>
      <c r="E27" s="4">
        <v>34</v>
      </c>
      <c r="F27" s="4">
        <v>10</v>
      </c>
      <c r="G27" s="4">
        <v>3</v>
      </c>
      <c r="H27" s="4">
        <v>2</v>
      </c>
      <c r="I27" s="4">
        <v>16</v>
      </c>
      <c r="J27" s="4">
        <v>0</v>
      </c>
      <c r="K27" s="4">
        <v>2</v>
      </c>
      <c r="L27" s="4">
        <v>1</v>
      </c>
      <c r="M27" s="4">
        <v>0</v>
      </c>
      <c r="N27" s="4">
        <v>0</v>
      </c>
      <c r="O27" s="4">
        <v>0</v>
      </c>
      <c r="P27" s="4">
        <v>396</v>
      </c>
      <c r="Q27" s="4">
        <v>79</v>
      </c>
      <c r="R27" s="4">
        <v>79</v>
      </c>
      <c r="S27" s="4">
        <v>0</v>
      </c>
      <c r="T27" s="4">
        <v>669</v>
      </c>
      <c r="U27" s="4">
        <v>669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835</v>
      </c>
      <c r="AJ27" s="4">
        <v>661</v>
      </c>
      <c r="AK27" s="4">
        <v>170</v>
      </c>
      <c r="AL27" s="4">
        <v>4</v>
      </c>
      <c r="AM27" s="4">
        <v>832</v>
      </c>
      <c r="AN27" s="4">
        <v>158</v>
      </c>
      <c r="AO27" s="4">
        <v>158</v>
      </c>
      <c r="AP27" s="4">
        <v>0</v>
      </c>
    </row>
    <row r="28" spans="1:42">
      <c r="A28" s="10">
        <v>39813</v>
      </c>
      <c r="B28" s="4">
        <v>12</v>
      </c>
      <c r="C28" s="4" t="s">
        <v>1671</v>
      </c>
      <c r="D28" s="4">
        <v>1</v>
      </c>
      <c r="E28" s="4">
        <v>21</v>
      </c>
      <c r="F28" s="4">
        <v>11</v>
      </c>
      <c r="G28" s="4">
        <v>2</v>
      </c>
      <c r="H28" s="4">
        <v>0</v>
      </c>
      <c r="I28" s="4">
        <v>6</v>
      </c>
      <c r="J28" s="4">
        <v>1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252</v>
      </c>
      <c r="Q28" s="4" t="s">
        <v>1670</v>
      </c>
      <c r="R28" s="4" t="s">
        <v>1670</v>
      </c>
      <c r="S28" s="4">
        <v>0</v>
      </c>
      <c r="T28" s="4" t="s">
        <v>1670</v>
      </c>
      <c r="U28" s="4" t="s">
        <v>1670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 t="s">
        <v>1670</v>
      </c>
      <c r="AJ28" s="4" t="s">
        <v>1670</v>
      </c>
      <c r="AK28" s="4" t="s">
        <v>1670</v>
      </c>
      <c r="AL28" s="4" t="s">
        <v>1670</v>
      </c>
      <c r="AM28" s="4" t="s">
        <v>1670</v>
      </c>
      <c r="AN28" s="4" t="s">
        <v>1670</v>
      </c>
      <c r="AO28" s="4" t="s">
        <v>1670</v>
      </c>
      <c r="AP28" s="4">
        <v>0</v>
      </c>
    </row>
    <row r="29" spans="1:42">
      <c r="A29" s="10">
        <v>39813</v>
      </c>
      <c r="B29" s="4">
        <v>13</v>
      </c>
      <c r="C29" s="4" t="s">
        <v>1672</v>
      </c>
      <c r="D29" s="4">
        <v>1</v>
      </c>
      <c r="E29" s="4">
        <v>5</v>
      </c>
      <c r="F29" s="4">
        <v>5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60</v>
      </c>
      <c r="Q29" s="4" t="s">
        <v>1670</v>
      </c>
      <c r="R29" s="4" t="s">
        <v>1670</v>
      </c>
      <c r="S29" s="4">
        <v>0</v>
      </c>
      <c r="T29" s="4" t="s">
        <v>1670</v>
      </c>
      <c r="U29" s="4" t="s">
        <v>1670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 t="s">
        <v>1670</v>
      </c>
      <c r="AJ29" s="4" t="s">
        <v>1670</v>
      </c>
      <c r="AK29" s="4" t="s">
        <v>1670</v>
      </c>
      <c r="AL29" s="4" t="s">
        <v>1670</v>
      </c>
      <c r="AM29" s="4" t="s">
        <v>1670</v>
      </c>
      <c r="AN29" s="4" t="s">
        <v>1670</v>
      </c>
      <c r="AO29" s="4" t="s">
        <v>1670</v>
      </c>
      <c r="AP29" s="4">
        <v>0</v>
      </c>
    </row>
    <row r="30" spans="1:42">
      <c r="A30" s="10">
        <v>39813</v>
      </c>
      <c r="B30" s="4">
        <v>14</v>
      </c>
      <c r="C30" s="4" t="s">
        <v>1688</v>
      </c>
      <c r="D30" s="4">
        <v>12</v>
      </c>
      <c r="E30" s="4">
        <v>422</v>
      </c>
      <c r="F30" s="4">
        <v>227</v>
      </c>
      <c r="G30" s="4">
        <v>28</v>
      </c>
      <c r="H30" s="4">
        <v>63</v>
      </c>
      <c r="I30" s="4">
        <v>93</v>
      </c>
      <c r="J30" s="4">
        <v>7</v>
      </c>
      <c r="K30" s="4">
        <v>4</v>
      </c>
      <c r="L30" s="4">
        <v>0</v>
      </c>
      <c r="M30" s="4">
        <v>0</v>
      </c>
      <c r="N30" s="4">
        <v>0</v>
      </c>
      <c r="O30" s="4">
        <v>0</v>
      </c>
      <c r="P30" s="4">
        <v>4949</v>
      </c>
      <c r="Q30" s="4">
        <v>1746</v>
      </c>
      <c r="R30" s="4">
        <v>1665</v>
      </c>
      <c r="S30" s="4">
        <v>80</v>
      </c>
      <c r="T30" s="4">
        <v>13537</v>
      </c>
      <c r="U30" s="4">
        <v>12762</v>
      </c>
      <c r="V30" s="4">
        <v>135</v>
      </c>
      <c r="W30" s="4">
        <v>125</v>
      </c>
      <c r="X30" s="4">
        <v>48</v>
      </c>
      <c r="Y30" s="4">
        <v>427</v>
      </c>
      <c r="Z30" s="4">
        <v>39</v>
      </c>
      <c r="AA30" s="4">
        <v>280</v>
      </c>
      <c r="AB30" s="4">
        <v>123</v>
      </c>
      <c r="AC30" s="4">
        <v>9</v>
      </c>
      <c r="AD30" s="4">
        <v>147</v>
      </c>
      <c r="AE30" s="4">
        <v>261</v>
      </c>
      <c r="AF30" s="4">
        <v>102</v>
      </c>
      <c r="AG30" s="4">
        <v>8</v>
      </c>
      <c r="AH30" s="4">
        <v>151</v>
      </c>
      <c r="AI30" s="4">
        <v>15742</v>
      </c>
      <c r="AJ30" s="4">
        <v>15067</v>
      </c>
      <c r="AK30" s="4">
        <v>472</v>
      </c>
      <c r="AL30" s="4">
        <v>203</v>
      </c>
      <c r="AM30" s="4">
        <v>15517</v>
      </c>
      <c r="AN30" s="4">
        <v>1709</v>
      </c>
      <c r="AO30" s="4">
        <v>2123</v>
      </c>
      <c r="AP30" s="4">
        <v>391</v>
      </c>
    </row>
    <row r="31" spans="1:42">
      <c r="A31" s="10">
        <v>39813</v>
      </c>
      <c r="B31" s="4">
        <v>15</v>
      </c>
      <c r="C31" s="4" t="s">
        <v>1689</v>
      </c>
      <c r="D31" s="4">
        <v>2</v>
      </c>
      <c r="E31" s="4">
        <v>76</v>
      </c>
      <c r="F31" s="4">
        <v>59</v>
      </c>
      <c r="G31" s="4">
        <v>9</v>
      </c>
      <c r="H31" s="4">
        <v>1</v>
      </c>
      <c r="I31" s="4">
        <v>7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888</v>
      </c>
      <c r="Q31" s="4" t="s">
        <v>1670</v>
      </c>
      <c r="R31" s="4" t="s">
        <v>1670</v>
      </c>
      <c r="S31" s="4" t="s">
        <v>1670</v>
      </c>
      <c r="T31" s="4" t="s">
        <v>1670</v>
      </c>
      <c r="U31" s="4" t="s">
        <v>1670</v>
      </c>
      <c r="V31" s="4" t="s">
        <v>1670</v>
      </c>
      <c r="W31" s="4" t="s">
        <v>1670</v>
      </c>
      <c r="X31" s="4" t="s">
        <v>1670</v>
      </c>
      <c r="Y31" s="4" t="s">
        <v>1670</v>
      </c>
      <c r="Z31" s="4" t="s">
        <v>1670</v>
      </c>
      <c r="AA31" s="4" t="s">
        <v>1670</v>
      </c>
      <c r="AB31" s="4" t="s">
        <v>1670</v>
      </c>
      <c r="AC31" s="4" t="s">
        <v>1670</v>
      </c>
      <c r="AD31" s="4" t="s">
        <v>1670</v>
      </c>
      <c r="AE31" s="4" t="s">
        <v>1670</v>
      </c>
      <c r="AF31" s="4" t="s">
        <v>1670</v>
      </c>
      <c r="AG31" s="4" t="s">
        <v>1670</v>
      </c>
      <c r="AH31" s="4" t="s">
        <v>1670</v>
      </c>
      <c r="AI31" s="4" t="s">
        <v>1670</v>
      </c>
      <c r="AJ31" s="4" t="s">
        <v>1670</v>
      </c>
      <c r="AK31" s="4" t="s">
        <v>1670</v>
      </c>
      <c r="AL31" s="4" t="s">
        <v>1670</v>
      </c>
      <c r="AM31" s="4" t="s">
        <v>1670</v>
      </c>
      <c r="AN31" s="4" t="s">
        <v>1670</v>
      </c>
      <c r="AO31" s="4" t="s">
        <v>1670</v>
      </c>
      <c r="AP31" s="4" t="s">
        <v>1670</v>
      </c>
    </row>
    <row r="32" spans="1:42">
      <c r="A32" s="10">
        <v>39813</v>
      </c>
      <c r="B32" s="4">
        <v>16</v>
      </c>
      <c r="C32" s="4" t="s">
        <v>1690</v>
      </c>
      <c r="D32" s="4">
        <v>7</v>
      </c>
      <c r="E32" s="4">
        <v>697</v>
      </c>
      <c r="F32" s="4">
        <v>558</v>
      </c>
      <c r="G32" s="4">
        <v>89</v>
      </c>
      <c r="H32" s="4">
        <v>25</v>
      </c>
      <c r="I32" s="4">
        <v>13</v>
      </c>
      <c r="J32" s="4">
        <v>3</v>
      </c>
      <c r="K32" s="4">
        <v>9</v>
      </c>
      <c r="L32" s="4">
        <v>0</v>
      </c>
      <c r="M32" s="4">
        <v>0</v>
      </c>
      <c r="N32" s="4">
        <v>0</v>
      </c>
      <c r="O32" s="4">
        <v>0</v>
      </c>
      <c r="P32" s="4">
        <v>8529</v>
      </c>
      <c r="Q32" s="4">
        <v>4851</v>
      </c>
      <c r="R32" s="4">
        <v>4713</v>
      </c>
      <c r="S32" s="4">
        <v>138</v>
      </c>
      <c r="T32" s="4">
        <v>10471</v>
      </c>
      <c r="U32" s="4">
        <v>10115</v>
      </c>
      <c r="V32" s="4">
        <v>112</v>
      </c>
      <c r="W32" s="4">
        <v>206</v>
      </c>
      <c r="X32" s="4">
        <v>28</v>
      </c>
      <c r="Y32" s="4">
        <v>10</v>
      </c>
      <c r="Z32" s="4">
        <v>0</v>
      </c>
      <c r="AA32" s="4">
        <v>1300</v>
      </c>
      <c r="AB32" s="4">
        <v>501</v>
      </c>
      <c r="AC32" s="4">
        <v>221</v>
      </c>
      <c r="AD32" s="4">
        <v>578</v>
      </c>
      <c r="AE32" s="4">
        <v>1937</v>
      </c>
      <c r="AF32" s="4">
        <v>674</v>
      </c>
      <c r="AG32" s="4">
        <v>298</v>
      </c>
      <c r="AH32" s="4">
        <v>965</v>
      </c>
      <c r="AI32" s="4">
        <v>18128</v>
      </c>
      <c r="AJ32" s="4">
        <v>18058</v>
      </c>
      <c r="AK32" s="4">
        <v>70</v>
      </c>
      <c r="AL32" s="4">
        <v>0</v>
      </c>
      <c r="AM32" s="4">
        <v>18378</v>
      </c>
      <c r="AN32" s="4">
        <v>3938</v>
      </c>
      <c r="AO32" s="4">
        <v>7538</v>
      </c>
      <c r="AP32" s="4">
        <v>3850</v>
      </c>
    </row>
    <row r="33" spans="1:42">
      <c r="A33" s="10">
        <v>39813</v>
      </c>
      <c r="B33" s="4">
        <v>17</v>
      </c>
      <c r="C33" s="4" t="s">
        <v>1691</v>
      </c>
      <c r="D33" s="4">
        <v>1</v>
      </c>
      <c r="E33" s="4">
        <v>12</v>
      </c>
      <c r="F33" s="4">
        <v>11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144</v>
      </c>
      <c r="Q33" s="4" t="s">
        <v>1670</v>
      </c>
      <c r="R33" s="4" t="s">
        <v>1670</v>
      </c>
      <c r="S33" s="4">
        <v>0</v>
      </c>
      <c r="T33" s="4" t="s">
        <v>1670</v>
      </c>
      <c r="U33" s="4" t="s">
        <v>1670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 t="s">
        <v>1670</v>
      </c>
      <c r="AJ33" s="4" t="s">
        <v>1670</v>
      </c>
      <c r="AK33" s="4" t="s">
        <v>1670</v>
      </c>
      <c r="AL33" s="4" t="s">
        <v>1670</v>
      </c>
      <c r="AM33" s="4" t="s">
        <v>1670</v>
      </c>
      <c r="AN33" s="4" t="s">
        <v>1670</v>
      </c>
      <c r="AO33" s="4" t="s">
        <v>1670</v>
      </c>
      <c r="AP33" s="4">
        <v>0</v>
      </c>
    </row>
    <row r="34" spans="1:42">
      <c r="A34" s="10">
        <v>39813</v>
      </c>
      <c r="B34" s="4">
        <v>18</v>
      </c>
      <c r="C34" s="4" t="s">
        <v>1692</v>
      </c>
      <c r="D34" s="4">
        <v>9</v>
      </c>
      <c r="E34" s="4">
        <v>294</v>
      </c>
      <c r="F34" s="4">
        <v>197</v>
      </c>
      <c r="G34" s="4">
        <v>34</v>
      </c>
      <c r="H34" s="4">
        <v>4</v>
      </c>
      <c r="I34" s="4">
        <v>27</v>
      </c>
      <c r="J34" s="4">
        <v>6</v>
      </c>
      <c r="K34" s="4">
        <v>26</v>
      </c>
      <c r="L34" s="4">
        <v>0</v>
      </c>
      <c r="M34" s="4">
        <v>0</v>
      </c>
      <c r="N34" s="4">
        <v>0</v>
      </c>
      <c r="O34" s="4">
        <v>0</v>
      </c>
      <c r="P34" s="4">
        <v>3786</v>
      </c>
      <c r="Q34" s="4">
        <v>1050</v>
      </c>
      <c r="R34" s="4" t="s">
        <v>1670</v>
      </c>
      <c r="S34" s="4" t="s">
        <v>1670</v>
      </c>
      <c r="T34" s="4">
        <v>3537</v>
      </c>
      <c r="U34" s="4" t="s">
        <v>1670</v>
      </c>
      <c r="V34" s="4" t="s">
        <v>1670</v>
      </c>
      <c r="W34" s="4" t="s">
        <v>1670</v>
      </c>
      <c r="X34" s="4" t="s">
        <v>1670</v>
      </c>
      <c r="Y34" s="4" t="s">
        <v>1670</v>
      </c>
      <c r="Z34" s="4" t="s">
        <v>1670</v>
      </c>
      <c r="AA34" s="4" t="s">
        <v>1670</v>
      </c>
      <c r="AB34" s="4" t="s">
        <v>1670</v>
      </c>
      <c r="AC34" s="4" t="s">
        <v>1670</v>
      </c>
      <c r="AD34" s="4" t="s">
        <v>1670</v>
      </c>
      <c r="AE34" s="4" t="s">
        <v>1670</v>
      </c>
      <c r="AF34" s="4" t="s">
        <v>1670</v>
      </c>
      <c r="AG34" s="4" t="s">
        <v>1670</v>
      </c>
      <c r="AH34" s="4" t="s">
        <v>1670</v>
      </c>
      <c r="AI34" s="4">
        <v>5781</v>
      </c>
      <c r="AJ34" s="4">
        <v>5523</v>
      </c>
      <c r="AK34" s="4">
        <v>258</v>
      </c>
      <c r="AL34" s="4">
        <v>0</v>
      </c>
      <c r="AM34" s="4">
        <v>5795</v>
      </c>
      <c r="AN34" s="4">
        <v>2062</v>
      </c>
      <c r="AO34" s="4">
        <v>2159</v>
      </c>
      <c r="AP34" s="4" t="s">
        <v>1670</v>
      </c>
    </row>
    <row r="35" spans="1:42">
      <c r="A35" s="10">
        <v>39813</v>
      </c>
      <c r="B35" s="4">
        <v>19</v>
      </c>
      <c r="C35" s="4" t="s">
        <v>1693</v>
      </c>
      <c r="D35" s="4">
        <v>4</v>
      </c>
      <c r="E35" s="4">
        <v>297</v>
      </c>
      <c r="F35" s="4">
        <v>222</v>
      </c>
      <c r="G35" s="4">
        <v>24</v>
      </c>
      <c r="H35" s="4">
        <v>2</v>
      </c>
      <c r="I35" s="4">
        <v>10</v>
      </c>
      <c r="J35" s="4">
        <v>28</v>
      </c>
      <c r="K35" s="4">
        <v>11</v>
      </c>
      <c r="L35" s="4">
        <v>0</v>
      </c>
      <c r="M35" s="4">
        <v>0</v>
      </c>
      <c r="N35" s="4">
        <v>0</v>
      </c>
      <c r="O35" s="4">
        <v>0</v>
      </c>
      <c r="P35" s="4">
        <v>3619</v>
      </c>
      <c r="Q35" s="4">
        <v>1457</v>
      </c>
      <c r="R35" s="4" t="s">
        <v>1670</v>
      </c>
      <c r="S35" s="4" t="s">
        <v>1670</v>
      </c>
      <c r="T35" s="4">
        <v>11664</v>
      </c>
      <c r="U35" s="4" t="s">
        <v>1670</v>
      </c>
      <c r="V35" s="4" t="s">
        <v>1670</v>
      </c>
      <c r="W35" s="4" t="s">
        <v>1670</v>
      </c>
      <c r="X35" s="4" t="s">
        <v>1670</v>
      </c>
      <c r="Y35" s="4" t="s">
        <v>1670</v>
      </c>
      <c r="Z35" s="4" t="s">
        <v>1670</v>
      </c>
      <c r="AA35" s="4" t="s">
        <v>1670</v>
      </c>
      <c r="AB35" s="4" t="s">
        <v>1670</v>
      </c>
      <c r="AC35" s="4" t="s">
        <v>1670</v>
      </c>
      <c r="AD35" s="4" t="s">
        <v>1670</v>
      </c>
      <c r="AE35" s="4" t="s">
        <v>1670</v>
      </c>
      <c r="AF35" s="4" t="s">
        <v>1670</v>
      </c>
      <c r="AG35" s="4" t="s">
        <v>1670</v>
      </c>
      <c r="AH35" s="4" t="s">
        <v>1670</v>
      </c>
      <c r="AI35" s="4">
        <v>11818</v>
      </c>
      <c r="AJ35" s="4">
        <v>8661</v>
      </c>
      <c r="AK35" s="4">
        <v>21</v>
      </c>
      <c r="AL35" s="4">
        <v>3136</v>
      </c>
      <c r="AM35" s="4">
        <v>8812</v>
      </c>
      <c r="AN35" s="4">
        <v>121</v>
      </c>
      <c r="AO35" s="4">
        <v>156</v>
      </c>
      <c r="AP35" s="4" t="s">
        <v>1670</v>
      </c>
    </row>
    <row r="36" spans="1:42">
      <c r="A36" s="10">
        <v>39813</v>
      </c>
      <c r="B36" s="4">
        <v>20</v>
      </c>
      <c r="C36" s="4" t="s">
        <v>1694</v>
      </c>
      <c r="D36" s="4"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</row>
    <row r="37" spans="1:42">
      <c r="A37" s="10">
        <v>39813</v>
      </c>
      <c r="B37" s="4">
        <v>21</v>
      </c>
      <c r="C37" s="4" t="s">
        <v>1695</v>
      </c>
      <c r="D37" s="4">
        <v>11</v>
      </c>
      <c r="E37" s="4">
        <v>560</v>
      </c>
      <c r="F37" s="4">
        <v>347</v>
      </c>
      <c r="G37" s="4">
        <v>40</v>
      </c>
      <c r="H37" s="4">
        <v>38</v>
      </c>
      <c r="I37" s="4">
        <v>12</v>
      </c>
      <c r="J37" s="4">
        <v>77</v>
      </c>
      <c r="K37" s="4">
        <v>46</v>
      </c>
      <c r="L37" s="4">
        <v>0</v>
      </c>
      <c r="M37" s="4">
        <v>0</v>
      </c>
      <c r="N37" s="4">
        <v>17</v>
      </c>
      <c r="O37" s="4">
        <v>0</v>
      </c>
      <c r="P37" s="4">
        <v>6685</v>
      </c>
      <c r="Q37" s="4">
        <v>3721</v>
      </c>
      <c r="R37" s="4" t="s">
        <v>1670</v>
      </c>
      <c r="S37" s="4" t="s">
        <v>1670</v>
      </c>
      <c r="T37" s="4">
        <v>12497</v>
      </c>
      <c r="U37" s="4" t="s">
        <v>1670</v>
      </c>
      <c r="V37" s="4" t="s">
        <v>1670</v>
      </c>
      <c r="W37" s="4" t="s">
        <v>1670</v>
      </c>
      <c r="X37" s="4" t="s">
        <v>1670</v>
      </c>
      <c r="Y37" s="4" t="s">
        <v>1670</v>
      </c>
      <c r="Z37" s="4" t="s">
        <v>1670</v>
      </c>
      <c r="AA37" s="4" t="s">
        <v>1670</v>
      </c>
      <c r="AB37" s="4" t="s">
        <v>1670</v>
      </c>
      <c r="AC37" s="4" t="s">
        <v>1670</v>
      </c>
      <c r="AD37" s="4" t="s">
        <v>1670</v>
      </c>
      <c r="AE37" s="4" t="s">
        <v>1670</v>
      </c>
      <c r="AF37" s="4" t="s">
        <v>1670</v>
      </c>
      <c r="AG37" s="4" t="s">
        <v>1670</v>
      </c>
      <c r="AH37" s="4" t="s">
        <v>1670</v>
      </c>
      <c r="AI37" s="4">
        <v>25295</v>
      </c>
      <c r="AJ37" s="4">
        <v>24441</v>
      </c>
      <c r="AK37" s="4">
        <v>640</v>
      </c>
      <c r="AL37" s="4">
        <v>214</v>
      </c>
      <c r="AM37" s="4">
        <v>25095</v>
      </c>
      <c r="AN37" s="4">
        <v>11220</v>
      </c>
      <c r="AO37" s="4">
        <v>12267</v>
      </c>
      <c r="AP37" s="4" t="s">
        <v>1670</v>
      </c>
    </row>
    <row r="38" spans="1:42">
      <c r="A38" s="10">
        <v>39813</v>
      </c>
      <c r="B38" s="4">
        <v>22</v>
      </c>
      <c r="C38" s="4" t="s">
        <v>1696</v>
      </c>
      <c r="D38" s="4">
        <v>2</v>
      </c>
      <c r="E38" s="4">
        <v>23</v>
      </c>
      <c r="F38" s="4">
        <v>20</v>
      </c>
      <c r="G38" s="4">
        <v>2</v>
      </c>
      <c r="H38" s="4">
        <v>0</v>
      </c>
      <c r="I38" s="4">
        <v>0</v>
      </c>
      <c r="J38" s="4">
        <v>1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276</v>
      </c>
      <c r="Q38" s="4" t="s">
        <v>1670</v>
      </c>
      <c r="R38" s="4" t="s">
        <v>1670</v>
      </c>
      <c r="S38" s="4">
        <v>0</v>
      </c>
      <c r="T38" s="4" t="s">
        <v>1670</v>
      </c>
      <c r="U38" s="4" t="s">
        <v>1670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 t="s">
        <v>1670</v>
      </c>
      <c r="AJ38" s="4" t="s">
        <v>1670</v>
      </c>
      <c r="AK38" s="4" t="s">
        <v>1670</v>
      </c>
      <c r="AL38" s="4" t="s">
        <v>1670</v>
      </c>
      <c r="AM38" s="4" t="s">
        <v>1670</v>
      </c>
      <c r="AN38" s="4" t="s">
        <v>1670</v>
      </c>
      <c r="AO38" s="4" t="s">
        <v>1670</v>
      </c>
      <c r="AP38" s="4">
        <v>0</v>
      </c>
    </row>
    <row r="39" spans="1:42">
      <c r="A39" s="10">
        <v>39813</v>
      </c>
      <c r="B39" s="4">
        <v>23</v>
      </c>
      <c r="C39" s="4" t="s">
        <v>1697</v>
      </c>
      <c r="D39" s="4">
        <v>4</v>
      </c>
      <c r="E39" s="4">
        <v>605</v>
      </c>
      <c r="F39" s="4">
        <v>476</v>
      </c>
      <c r="G39" s="4">
        <v>10</v>
      </c>
      <c r="H39" s="4">
        <v>23</v>
      </c>
      <c r="I39" s="4">
        <v>9</v>
      </c>
      <c r="J39" s="4">
        <v>69</v>
      </c>
      <c r="K39" s="4">
        <v>18</v>
      </c>
      <c r="L39" s="4">
        <v>0</v>
      </c>
      <c r="M39" s="4">
        <v>0</v>
      </c>
      <c r="N39" s="4">
        <v>0</v>
      </c>
      <c r="O39" s="4">
        <v>0</v>
      </c>
      <c r="P39" s="4">
        <v>6940</v>
      </c>
      <c r="Q39" s="4">
        <v>3937</v>
      </c>
      <c r="R39" s="4" t="s">
        <v>1670</v>
      </c>
      <c r="S39" s="4" t="s">
        <v>1670</v>
      </c>
      <c r="T39" s="4">
        <v>45095</v>
      </c>
      <c r="U39" s="4" t="s">
        <v>1670</v>
      </c>
      <c r="V39" s="4" t="s">
        <v>1670</v>
      </c>
      <c r="W39" s="4" t="s">
        <v>1670</v>
      </c>
      <c r="X39" s="4" t="s">
        <v>1670</v>
      </c>
      <c r="Y39" s="4" t="s">
        <v>1670</v>
      </c>
      <c r="Z39" s="4" t="s">
        <v>1670</v>
      </c>
      <c r="AA39" s="4" t="s">
        <v>1670</v>
      </c>
      <c r="AB39" s="4" t="s">
        <v>1670</v>
      </c>
      <c r="AC39" s="4" t="s">
        <v>1670</v>
      </c>
      <c r="AD39" s="4" t="s">
        <v>1670</v>
      </c>
      <c r="AE39" s="4" t="s">
        <v>1670</v>
      </c>
      <c r="AF39" s="4" t="s">
        <v>1670</v>
      </c>
      <c r="AG39" s="4" t="s">
        <v>1670</v>
      </c>
      <c r="AH39" s="4" t="s">
        <v>1670</v>
      </c>
      <c r="AI39" s="4">
        <v>49481</v>
      </c>
      <c r="AJ39" s="4">
        <v>47957</v>
      </c>
      <c r="AK39" s="4">
        <v>1525</v>
      </c>
      <c r="AL39" s="4">
        <v>0</v>
      </c>
      <c r="AM39" s="4">
        <v>50053</v>
      </c>
      <c r="AN39" s="4">
        <v>5258</v>
      </c>
      <c r="AO39" s="4">
        <v>4978</v>
      </c>
      <c r="AP39" s="4" t="s">
        <v>1670</v>
      </c>
    </row>
    <row r="40" spans="1:42">
      <c r="A40" s="10">
        <v>39813</v>
      </c>
      <c r="B40" s="4">
        <v>24</v>
      </c>
      <c r="C40" s="4" t="s">
        <v>1698</v>
      </c>
      <c r="D40" s="4">
        <v>25</v>
      </c>
      <c r="E40" s="4">
        <v>406</v>
      </c>
      <c r="F40" s="4">
        <v>257</v>
      </c>
      <c r="G40" s="4">
        <v>41</v>
      </c>
      <c r="H40" s="4">
        <v>33</v>
      </c>
      <c r="I40" s="4">
        <v>44</v>
      </c>
      <c r="J40" s="4">
        <v>17</v>
      </c>
      <c r="K40" s="4">
        <v>14</v>
      </c>
      <c r="L40" s="4">
        <v>0</v>
      </c>
      <c r="M40" s="4">
        <v>0</v>
      </c>
      <c r="N40" s="4">
        <v>0</v>
      </c>
      <c r="O40" s="4">
        <v>0</v>
      </c>
      <c r="P40" s="4">
        <v>4953</v>
      </c>
      <c r="Q40" s="4">
        <v>1747</v>
      </c>
      <c r="R40" s="4">
        <v>1611</v>
      </c>
      <c r="S40" s="4">
        <v>136</v>
      </c>
      <c r="T40" s="4">
        <v>3718</v>
      </c>
      <c r="U40" s="4">
        <v>3088</v>
      </c>
      <c r="V40" s="4">
        <v>8</v>
      </c>
      <c r="W40" s="4">
        <v>116</v>
      </c>
      <c r="X40" s="4">
        <v>506</v>
      </c>
      <c r="Y40" s="4">
        <v>0</v>
      </c>
      <c r="Z40" s="4">
        <v>0</v>
      </c>
      <c r="AA40" s="4">
        <v>230</v>
      </c>
      <c r="AB40" s="4">
        <v>38</v>
      </c>
      <c r="AC40" s="4">
        <v>81</v>
      </c>
      <c r="AD40" s="4">
        <v>111</v>
      </c>
      <c r="AE40" s="4">
        <v>283</v>
      </c>
      <c r="AF40" s="4">
        <v>38</v>
      </c>
      <c r="AG40" s="4">
        <v>79</v>
      </c>
      <c r="AH40" s="4">
        <v>165</v>
      </c>
      <c r="AI40" s="4">
        <v>7612</v>
      </c>
      <c r="AJ40" s="4">
        <v>4098</v>
      </c>
      <c r="AK40" s="4">
        <v>3514</v>
      </c>
      <c r="AL40" s="4">
        <v>0</v>
      </c>
      <c r="AM40" s="4">
        <v>7609</v>
      </c>
      <c r="AN40" s="4">
        <v>3415</v>
      </c>
      <c r="AO40" s="4">
        <v>3726</v>
      </c>
      <c r="AP40" s="4">
        <v>309</v>
      </c>
    </row>
    <row r="41" spans="1:42">
      <c r="A41" s="10">
        <v>39813</v>
      </c>
      <c r="B41" s="4">
        <v>25</v>
      </c>
      <c r="C41" s="4" t="s">
        <v>1673</v>
      </c>
      <c r="D41" s="4">
        <v>9</v>
      </c>
      <c r="E41" s="4">
        <v>204</v>
      </c>
      <c r="F41" s="4">
        <v>136</v>
      </c>
      <c r="G41" s="4">
        <v>38</v>
      </c>
      <c r="H41" s="4">
        <v>11</v>
      </c>
      <c r="I41" s="4">
        <v>12</v>
      </c>
      <c r="J41" s="4">
        <v>2</v>
      </c>
      <c r="K41" s="4">
        <v>4</v>
      </c>
      <c r="L41" s="4">
        <v>1</v>
      </c>
      <c r="M41" s="4">
        <v>0</v>
      </c>
      <c r="N41" s="4">
        <v>0</v>
      </c>
      <c r="O41" s="4">
        <v>0</v>
      </c>
      <c r="P41" s="4">
        <v>2450</v>
      </c>
      <c r="Q41" s="4">
        <v>1057</v>
      </c>
      <c r="R41" s="4" t="s">
        <v>1670</v>
      </c>
      <c r="S41" s="4" t="s">
        <v>1670</v>
      </c>
      <c r="T41" s="4">
        <v>936</v>
      </c>
      <c r="U41" s="4" t="s">
        <v>1670</v>
      </c>
      <c r="V41" s="4" t="s">
        <v>1670</v>
      </c>
      <c r="W41" s="4" t="s">
        <v>1670</v>
      </c>
      <c r="X41" s="4" t="s">
        <v>1670</v>
      </c>
      <c r="Y41" s="4" t="s">
        <v>1670</v>
      </c>
      <c r="Z41" s="4" t="s">
        <v>1670</v>
      </c>
      <c r="AA41" s="4" t="s">
        <v>1670</v>
      </c>
      <c r="AB41" s="4" t="s">
        <v>1670</v>
      </c>
      <c r="AC41" s="4" t="s">
        <v>1670</v>
      </c>
      <c r="AD41" s="4" t="s">
        <v>1670</v>
      </c>
      <c r="AE41" s="4" t="s">
        <v>1670</v>
      </c>
      <c r="AF41" s="4" t="s">
        <v>1670</v>
      </c>
      <c r="AG41" s="4" t="s">
        <v>1670</v>
      </c>
      <c r="AH41" s="4" t="s">
        <v>1670</v>
      </c>
      <c r="AI41" s="4">
        <v>2695</v>
      </c>
      <c r="AJ41" s="4">
        <v>1827</v>
      </c>
      <c r="AK41" s="4">
        <v>867</v>
      </c>
      <c r="AL41" s="4">
        <v>1</v>
      </c>
      <c r="AM41" s="4">
        <v>2679</v>
      </c>
      <c r="AN41" s="4">
        <v>1585</v>
      </c>
      <c r="AO41" s="4">
        <v>1678</v>
      </c>
      <c r="AP41" s="4" t="s">
        <v>1670</v>
      </c>
    </row>
    <row r="42" spans="1:42">
      <c r="A42" s="10">
        <v>39813</v>
      </c>
      <c r="B42" s="4">
        <v>26</v>
      </c>
      <c r="C42" s="4" t="s">
        <v>1674</v>
      </c>
      <c r="D42" s="4">
        <v>23</v>
      </c>
      <c r="E42" s="4">
        <v>478</v>
      </c>
      <c r="F42" s="4">
        <v>345</v>
      </c>
      <c r="G42" s="4">
        <v>48</v>
      </c>
      <c r="H42" s="4">
        <v>28</v>
      </c>
      <c r="I42" s="4">
        <v>19</v>
      </c>
      <c r="J42" s="4">
        <v>4</v>
      </c>
      <c r="K42" s="4">
        <v>32</v>
      </c>
      <c r="L42" s="4">
        <v>1</v>
      </c>
      <c r="M42" s="4">
        <v>1</v>
      </c>
      <c r="N42" s="4">
        <v>0</v>
      </c>
      <c r="O42" s="4">
        <v>0</v>
      </c>
      <c r="P42" s="4">
        <v>5712</v>
      </c>
      <c r="Q42" s="4">
        <v>2966</v>
      </c>
      <c r="R42" s="4">
        <v>2783</v>
      </c>
      <c r="S42" s="4">
        <v>183</v>
      </c>
      <c r="T42" s="4">
        <v>18637</v>
      </c>
      <c r="U42" s="4">
        <v>17161</v>
      </c>
      <c r="V42" s="4">
        <v>13</v>
      </c>
      <c r="W42" s="4">
        <v>82</v>
      </c>
      <c r="X42" s="4">
        <v>1372</v>
      </c>
      <c r="Y42" s="4">
        <v>9</v>
      </c>
      <c r="Z42" s="4">
        <v>0</v>
      </c>
      <c r="AA42" s="4">
        <v>16346</v>
      </c>
      <c r="AB42" s="4">
        <v>12469</v>
      </c>
      <c r="AC42" s="4">
        <v>2587</v>
      </c>
      <c r="AD42" s="4">
        <v>1291</v>
      </c>
      <c r="AE42" s="4">
        <v>12240</v>
      </c>
      <c r="AF42" s="4">
        <v>7730</v>
      </c>
      <c r="AG42" s="4">
        <v>3179</v>
      </c>
      <c r="AH42" s="4">
        <v>1331</v>
      </c>
      <c r="AI42" s="4">
        <v>29109</v>
      </c>
      <c r="AJ42" s="4">
        <v>28736</v>
      </c>
      <c r="AK42" s="4">
        <v>311</v>
      </c>
      <c r="AL42" s="4">
        <v>62</v>
      </c>
      <c r="AM42" s="4">
        <v>24901</v>
      </c>
      <c r="AN42" s="4">
        <v>6019</v>
      </c>
      <c r="AO42" s="4">
        <v>10641</v>
      </c>
      <c r="AP42" s="4">
        <v>474</v>
      </c>
    </row>
    <row r="43" spans="1:42">
      <c r="A43" s="10">
        <v>39813</v>
      </c>
      <c r="B43" s="4">
        <v>27</v>
      </c>
      <c r="C43" s="4" t="s">
        <v>1675</v>
      </c>
      <c r="D43" s="4">
        <v>4</v>
      </c>
      <c r="E43" s="4">
        <v>440</v>
      </c>
      <c r="F43" s="4">
        <v>282</v>
      </c>
      <c r="G43" s="4">
        <v>64</v>
      </c>
      <c r="H43" s="4">
        <v>5</v>
      </c>
      <c r="I43" s="4">
        <v>89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5868</v>
      </c>
      <c r="Q43" s="4">
        <v>3178</v>
      </c>
      <c r="R43" s="4" t="s">
        <v>1670</v>
      </c>
      <c r="S43" s="4" t="s">
        <v>1670</v>
      </c>
      <c r="T43" s="4">
        <v>8801</v>
      </c>
      <c r="U43" s="4" t="s">
        <v>1670</v>
      </c>
      <c r="V43" s="4" t="s">
        <v>1670</v>
      </c>
      <c r="W43" s="4" t="s">
        <v>1670</v>
      </c>
      <c r="X43" s="4" t="s">
        <v>1670</v>
      </c>
      <c r="Y43" s="4" t="s">
        <v>1670</v>
      </c>
      <c r="Z43" s="4" t="s">
        <v>1670</v>
      </c>
      <c r="AA43" s="4" t="s">
        <v>1670</v>
      </c>
      <c r="AB43" s="4" t="s">
        <v>1670</v>
      </c>
      <c r="AC43" s="4" t="s">
        <v>1670</v>
      </c>
      <c r="AD43" s="4" t="s">
        <v>1670</v>
      </c>
      <c r="AE43" s="4" t="s">
        <v>1670</v>
      </c>
      <c r="AF43" s="4" t="s">
        <v>1670</v>
      </c>
      <c r="AG43" s="4" t="s">
        <v>1670</v>
      </c>
      <c r="AH43" s="4" t="s">
        <v>1670</v>
      </c>
      <c r="AI43" s="4">
        <v>20903</v>
      </c>
      <c r="AJ43" s="4">
        <v>20455</v>
      </c>
      <c r="AK43" s="4">
        <v>430</v>
      </c>
      <c r="AL43" s="4">
        <v>18</v>
      </c>
      <c r="AM43" s="4">
        <v>20867</v>
      </c>
      <c r="AN43" s="4">
        <v>11215</v>
      </c>
      <c r="AO43" s="4">
        <v>11573</v>
      </c>
      <c r="AP43" s="4" t="s">
        <v>1670</v>
      </c>
    </row>
    <row r="44" spans="1:42">
      <c r="A44" s="10">
        <v>39813</v>
      </c>
      <c r="B44" s="4">
        <v>28</v>
      </c>
      <c r="C44" s="4" t="s">
        <v>1676</v>
      </c>
      <c r="D44" s="4">
        <v>5</v>
      </c>
      <c r="E44" s="4">
        <v>66</v>
      </c>
      <c r="F44" s="4">
        <v>19</v>
      </c>
      <c r="G44" s="4">
        <v>6</v>
      </c>
      <c r="H44" s="4">
        <v>8</v>
      </c>
      <c r="I44" s="4">
        <v>33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792</v>
      </c>
      <c r="Q44" s="4">
        <v>154</v>
      </c>
      <c r="R44" s="4">
        <v>154</v>
      </c>
      <c r="S44" s="4">
        <v>0</v>
      </c>
      <c r="T44" s="4">
        <v>309</v>
      </c>
      <c r="U44" s="4">
        <v>309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565</v>
      </c>
      <c r="AJ44" s="4">
        <v>106</v>
      </c>
      <c r="AK44" s="4">
        <v>459</v>
      </c>
      <c r="AL44" s="4">
        <v>0</v>
      </c>
      <c r="AM44" s="4">
        <v>565</v>
      </c>
      <c r="AN44" s="4">
        <v>244</v>
      </c>
      <c r="AO44" s="4">
        <v>244</v>
      </c>
      <c r="AP44" s="4">
        <v>0</v>
      </c>
    </row>
    <row r="45" spans="1:42">
      <c r="A45" s="10">
        <v>39813</v>
      </c>
      <c r="B45" s="4">
        <v>29</v>
      </c>
      <c r="C45" s="4" t="s">
        <v>1699</v>
      </c>
      <c r="D45" s="4">
        <v>7</v>
      </c>
      <c r="E45" s="4">
        <v>217</v>
      </c>
      <c r="F45" s="4">
        <v>120</v>
      </c>
      <c r="G45" s="4">
        <v>19</v>
      </c>
      <c r="H45" s="4">
        <v>30</v>
      </c>
      <c r="I45" s="4">
        <v>44</v>
      </c>
      <c r="J45" s="4">
        <v>3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2646</v>
      </c>
      <c r="Q45" s="4">
        <v>1176</v>
      </c>
      <c r="R45" s="4" t="s">
        <v>1670</v>
      </c>
      <c r="S45" s="4" t="s">
        <v>1670</v>
      </c>
      <c r="T45" s="4">
        <v>8830</v>
      </c>
      <c r="U45" s="4" t="s">
        <v>1670</v>
      </c>
      <c r="V45" s="4" t="s">
        <v>1670</v>
      </c>
      <c r="W45" s="4" t="s">
        <v>1670</v>
      </c>
      <c r="X45" s="4" t="s">
        <v>1670</v>
      </c>
      <c r="Y45" s="4" t="s">
        <v>1670</v>
      </c>
      <c r="Z45" s="4" t="s">
        <v>1670</v>
      </c>
      <c r="AA45" s="4" t="s">
        <v>1670</v>
      </c>
      <c r="AB45" s="4" t="s">
        <v>1670</v>
      </c>
      <c r="AC45" s="4" t="s">
        <v>1670</v>
      </c>
      <c r="AD45" s="4" t="s">
        <v>1670</v>
      </c>
      <c r="AE45" s="4" t="s">
        <v>1670</v>
      </c>
      <c r="AF45" s="4" t="s">
        <v>1670</v>
      </c>
      <c r="AG45" s="4" t="s">
        <v>1670</v>
      </c>
      <c r="AH45" s="4" t="s">
        <v>1670</v>
      </c>
      <c r="AI45" s="4">
        <v>13494</v>
      </c>
      <c r="AJ45" s="4">
        <v>13250</v>
      </c>
      <c r="AK45" s="4">
        <v>176</v>
      </c>
      <c r="AL45" s="4">
        <v>68</v>
      </c>
      <c r="AM45" s="4">
        <v>12108</v>
      </c>
      <c r="AN45" s="4">
        <v>3016</v>
      </c>
      <c r="AO45" s="4">
        <v>4416</v>
      </c>
      <c r="AP45" s="4" t="s">
        <v>1670</v>
      </c>
    </row>
    <row r="46" spans="1:42">
      <c r="A46" s="10">
        <v>39813</v>
      </c>
      <c r="B46" s="4">
        <v>30</v>
      </c>
      <c r="C46" s="4" t="s">
        <v>1677</v>
      </c>
      <c r="D46" s="4">
        <v>8</v>
      </c>
      <c r="E46" s="4">
        <v>650</v>
      </c>
      <c r="F46" s="4">
        <v>462</v>
      </c>
      <c r="G46" s="4">
        <v>36</v>
      </c>
      <c r="H46" s="4">
        <v>21</v>
      </c>
      <c r="I46" s="4">
        <v>100</v>
      </c>
      <c r="J46" s="4">
        <v>18</v>
      </c>
      <c r="K46" s="4">
        <v>13</v>
      </c>
      <c r="L46" s="4">
        <v>0</v>
      </c>
      <c r="M46" s="4">
        <v>0</v>
      </c>
      <c r="N46" s="4">
        <v>0</v>
      </c>
      <c r="O46" s="4">
        <v>0</v>
      </c>
      <c r="P46" s="4">
        <v>7921</v>
      </c>
      <c r="Q46" s="4">
        <v>4192</v>
      </c>
      <c r="R46" s="4">
        <v>3754</v>
      </c>
      <c r="S46" s="4">
        <v>438</v>
      </c>
      <c r="T46" s="4">
        <v>9069</v>
      </c>
      <c r="U46" s="4">
        <v>5325</v>
      </c>
      <c r="V46" s="4">
        <v>5</v>
      </c>
      <c r="W46" s="4">
        <v>47</v>
      </c>
      <c r="X46" s="4">
        <v>3677</v>
      </c>
      <c r="Y46" s="4">
        <v>14</v>
      </c>
      <c r="Z46" s="4">
        <v>0</v>
      </c>
      <c r="AA46" s="4">
        <v>4197</v>
      </c>
      <c r="AB46" s="4">
        <v>77</v>
      </c>
      <c r="AC46" s="4">
        <v>3171</v>
      </c>
      <c r="AD46" s="4">
        <v>949</v>
      </c>
      <c r="AE46" s="4">
        <v>4360</v>
      </c>
      <c r="AF46" s="4">
        <v>78</v>
      </c>
      <c r="AG46" s="4">
        <v>3347</v>
      </c>
      <c r="AH46" s="4">
        <v>935</v>
      </c>
      <c r="AI46" s="4">
        <v>16935</v>
      </c>
      <c r="AJ46" s="4">
        <v>14584</v>
      </c>
      <c r="AK46" s="4">
        <v>2314</v>
      </c>
      <c r="AL46" s="4">
        <v>37</v>
      </c>
      <c r="AM46" s="4">
        <v>17075</v>
      </c>
      <c r="AN46" s="4">
        <v>7496</v>
      </c>
      <c r="AO46" s="4">
        <v>7529</v>
      </c>
      <c r="AP46" s="4">
        <v>210</v>
      </c>
    </row>
    <row r="47" spans="1:42">
      <c r="A47" s="10">
        <v>39813</v>
      </c>
      <c r="B47" s="4">
        <v>31</v>
      </c>
      <c r="C47" s="4" t="s">
        <v>1678</v>
      </c>
      <c r="D47" s="4">
        <v>23</v>
      </c>
      <c r="E47" s="4">
        <v>2854</v>
      </c>
      <c r="F47" s="4">
        <v>2151</v>
      </c>
      <c r="G47" s="4">
        <v>138</v>
      </c>
      <c r="H47" s="4">
        <v>86</v>
      </c>
      <c r="I47" s="4">
        <v>62</v>
      </c>
      <c r="J47" s="4">
        <v>328</v>
      </c>
      <c r="K47" s="4">
        <v>89</v>
      </c>
      <c r="L47" s="4">
        <v>0</v>
      </c>
      <c r="M47" s="4">
        <v>0</v>
      </c>
      <c r="N47" s="4">
        <v>0</v>
      </c>
      <c r="O47" s="4">
        <v>0</v>
      </c>
      <c r="P47" s="4">
        <v>36623</v>
      </c>
      <c r="Q47" s="4">
        <v>17006</v>
      </c>
      <c r="R47" s="4">
        <v>14879</v>
      </c>
      <c r="S47" s="4">
        <v>2127</v>
      </c>
      <c r="T47" s="4">
        <v>102827</v>
      </c>
      <c r="U47" s="4">
        <v>89128</v>
      </c>
      <c r="V47" s="4">
        <v>284</v>
      </c>
      <c r="W47" s="4">
        <v>1136</v>
      </c>
      <c r="X47" s="4">
        <v>2021</v>
      </c>
      <c r="Y47" s="4">
        <v>201</v>
      </c>
      <c r="Z47" s="4">
        <v>10058</v>
      </c>
      <c r="AA47" s="4">
        <v>5489</v>
      </c>
      <c r="AB47" s="4">
        <v>684</v>
      </c>
      <c r="AC47" s="4">
        <v>2122</v>
      </c>
      <c r="AD47" s="4">
        <v>2682</v>
      </c>
      <c r="AE47" s="4">
        <v>3988</v>
      </c>
      <c r="AF47" s="4">
        <v>753</v>
      </c>
      <c r="AG47" s="4">
        <v>790</v>
      </c>
      <c r="AH47" s="4">
        <v>2445</v>
      </c>
      <c r="AI47" s="4">
        <v>147004</v>
      </c>
      <c r="AJ47" s="4">
        <v>135595</v>
      </c>
      <c r="AK47" s="4">
        <v>1351</v>
      </c>
      <c r="AL47" s="4">
        <v>10058</v>
      </c>
      <c r="AM47" s="4">
        <v>135682</v>
      </c>
      <c r="AN47" s="4">
        <v>37063</v>
      </c>
      <c r="AO47" s="4">
        <v>42334</v>
      </c>
      <c r="AP47" s="4">
        <v>4007</v>
      </c>
    </row>
    <row r="48" spans="1:42">
      <c r="A48" s="10">
        <v>39813</v>
      </c>
      <c r="B48" s="4">
        <v>32</v>
      </c>
      <c r="C48" s="4" t="s">
        <v>1700</v>
      </c>
      <c r="D48" s="4">
        <v>4</v>
      </c>
      <c r="E48" s="4">
        <v>40</v>
      </c>
      <c r="F48" s="4">
        <v>28</v>
      </c>
      <c r="G48" s="4">
        <v>5</v>
      </c>
      <c r="H48" s="4">
        <v>2</v>
      </c>
      <c r="I48" s="4">
        <v>5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480</v>
      </c>
      <c r="Q48" s="4">
        <v>177</v>
      </c>
      <c r="R48" s="4">
        <v>177</v>
      </c>
      <c r="S48" s="4">
        <v>0</v>
      </c>
      <c r="T48" s="4">
        <v>382</v>
      </c>
      <c r="U48" s="4">
        <v>382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722</v>
      </c>
      <c r="AJ48" s="4">
        <v>683</v>
      </c>
      <c r="AK48" s="4">
        <v>25</v>
      </c>
      <c r="AL48" s="4">
        <v>14</v>
      </c>
      <c r="AM48" s="4">
        <v>708</v>
      </c>
      <c r="AN48" s="4">
        <v>324</v>
      </c>
      <c r="AO48" s="4">
        <v>324</v>
      </c>
      <c r="AP48" s="4">
        <v>0</v>
      </c>
    </row>
    <row r="49" spans="1:42">
      <c r="A49" s="10">
        <v>40178</v>
      </c>
      <c r="B49" s="4">
        <v>0</v>
      </c>
      <c r="C49" s="4" t="s">
        <v>1684</v>
      </c>
      <c r="D49" s="4">
        <v>153</v>
      </c>
      <c r="E49" s="4">
        <v>8921</v>
      </c>
      <c r="F49" s="4">
        <v>6371</v>
      </c>
      <c r="G49" s="4">
        <v>740</v>
      </c>
      <c r="H49" s="4">
        <v>591</v>
      </c>
      <c r="I49" s="4">
        <v>867</v>
      </c>
      <c r="J49" s="4">
        <v>203</v>
      </c>
      <c r="K49" s="4">
        <v>147</v>
      </c>
      <c r="L49" s="4">
        <v>2</v>
      </c>
      <c r="M49" s="4">
        <v>0</v>
      </c>
      <c r="N49" s="4">
        <v>19</v>
      </c>
      <c r="O49" s="4">
        <v>1</v>
      </c>
      <c r="P49" s="4">
        <v>108669</v>
      </c>
      <c r="Q49" s="4">
        <v>47086</v>
      </c>
      <c r="R49" s="4">
        <v>42799</v>
      </c>
      <c r="S49" s="4">
        <v>4287</v>
      </c>
      <c r="T49" s="4">
        <v>217034</v>
      </c>
      <c r="U49" s="4">
        <v>181603</v>
      </c>
      <c r="V49" s="4">
        <v>2951</v>
      </c>
      <c r="W49" s="4">
        <v>4282</v>
      </c>
      <c r="X49" s="4">
        <v>13260</v>
      </c>
      <c r="Y49" s="4">
        <v>2319</v>
      </c>
      <c r="Z49" s="4">
        <v>12618</v>
      </c>
      <c r="AA49" s="4">
        <v>45211</v>
      </c>
      <c r="AB49" s="4">
        <v>15092</v>
      </c>
      <c r="AC49" s="4">
        <v>19299</v>
      </c>
      <c r="AD49" s="4">
        <v>10820</v>
      </c>
      <c r="AE49" s="4">
        <v>36733</v>
      </c>
      <c r="AF49" s="4">
        <v>14029</v>
      </c>
      <c r="AG49" s="4">
        <v>13825</v>
      </c>
      <c r="AH49" s="4">
        <v>8879</v>
      </c>
      <c r="AI49" s="4">
        <v>322126</v>
      </c>
      <c r="AJ49" s="4">
        <v>299403</v>
      </c>
      <c r="AK49" s="4">
        <v>9284</v>
      </c>
      <c r="AL49" s="4">
        <v>13440</v>
      </c>
      <c r="AM49" s="4">
        <v>302148</v>
      </c>
      <c r="AN49" s="4">
        <v>79850</v>
      </c>
      <c r="AO49" s="4">
        <v>101632</v>
      </c>
      <c r="AP49" s="4">
        <v>15245</v>
      </c>
    </row>
    <row r="50" spans="1:42">
      <c r="A50" s="10">
        <v>40178</v>
      </c>
      <c r="B50" s="4">
        <v>9</v>
      </c>
      <c r="C50" s="4" t="s">
        <v>1685</v>
      </c>
      <c r="D50" s="4">
        <v>13</v>
      </c>
      <c r="E50" s="4">
        <v>983</v>
      </c>
      <c r="F50" s="4">
        <v>390</v>
      </c>
      <c r="G50" s="4">
        <v>107</v>
      </c>
      <c r="H50" s="4">
        <v>116</v>
      </c>
      <c r="I50" s="4">
        <v>359</v>
      </c>
      <c r="J50" s="4">
        <v>7</v>
      </c>
      <c r="K50" s="4">
        <v>3</v>
      </c>
      <c r="L50" s="4">
        <v>1</v>
      </c>
      <c r="M50" s="4">
        <v>0</v>
      </c>
      <c r="N50" s="4">
        <v>0</v>
      </c>
      <c r="O50" s="4">
        <v>0</v>
      </c>
      <c r="P50" s="4">
        <v>11756</v>
      </c>
      <c r="Q50" s="4">
        <v>3642</v>
      </c>
      <c r="R50" s="4">
        <v>3609</v>
      </c>
      <c r="S50" s="4">
        <v>33</v>
      </c>
      <c r="T50" s="4">
        <v>12987</v>
      </c>
      <c r="U50" s="4">
        <v>12030</v>
      </c>
      <c r="V50" s="4">
        <v>286</v>
      </c>
      <c r="W50" s="4">
        <v>281</v>
      </c>
      <c r="X50" s="4">
        <v>22</v>
      </c>
      <c r="Y50" s="4">
        <v>11</v>
      </c>
      <c r="Z50" s="4">
        <v>358</v>
      </c>
      <c r="AA50" s="4">
        <v>299</v>
      </c>
      <c r="AB50" s="4">
        <v>90</v>
      </c>
      <c r="AC50" s="4">
        <v>10</v>
      </c>
      <c r="AD50" s="4">
        <v>199</v>
      </c>
      <c r="AE50" s="4">
        <v>285</v>
      </c>
      <c r="AF50" s="4">
        <v>67</v>
      </c>
      <c r="AG50" s="4">
        <v>3</v>
      </c>
      <c r="AH50" s="4">
        <v>215</v>
      </c>
      <c r="AI50" s="4">
        <v>26022</v>
      </c>
      <c r="AJ50" s="4">
        <v>24479</v>
      </c>
      <c r="AK50" s="4">
        <v>6</v>
      </c>
      <c r="AL50" s="4">
        <v>1537</v>
      </c>
      <c r="AM50" s="4">
        <v>24455</v>
      </c>
      <c r="AN50" s="4">
        <v>12042</v>
      </c>
      <c r="AO50" s="4">
        <v>12447</v>
      </c>
      <c r="AP50" s="4">
        <v>375</v>
      </c>
    </row>
    <row r="51" spans="1:42">
      <c r="A51" s="10">
        <v>40178</v>
      </c>
      <c r="B51" s="4">
        <v>10</v>
      </c>
      <c r="C51" s="4" t="s">
        <v>1686</v>
      </c>
      <c r="D51" s="4">
        <v>3</v>
      </c>
      <c r="E51" s="4">
        <v>268</v>
      </c>
      <c r="F51" s="4">
        <v>177</v>
      </c>
      <c r="G51" s="4">
        <v>16</v>
      </c>
      <c r="H51" s="4">
        <v>41</v>
      </c>
      <c r="I51" s="4">
        <v>14</v>
      </c>
      <c r="J51" s="4">
        <v>14</v>
      </c>
      <c r="K51" s="4">
        <v>6</v>
      </c>
      <c r="L51" s="4">
        <v>0</v>
      </c>
      <c r="M51" s="4">
        <v>0</v>
      </c>
      <c r="N51" s="4">
        <v>0</v>
      </c>
      <c r="O51" s="4">
        <v>0</v>
      </c>
      <c r="P51" s="4">
        <v>3245</v>
      </c>
      <c r="Q51" s="4">
        <v>1391</v>
      </c>
      <c r="R51" s="4" t="s">
        <v>1670</v>
      </c>
      <c r="S51" s="4" t="s">
        <v>1670</v>
      </c>
      <c r="T51" s="4">
        <v>15308</v>
      </c>
      <c r="U51" s="4" t="s">
        <v>1670</v>
      </c>
      <c r="V51" s="4" t="s">
        <v>1670</v>
      </c>
      <c r="W51" s="4" t="s">
        <v>1670</v>
      </c>
      <c r="X51" s="4" t="s">
        <v>1670</v>
      </c>
      <c r="Y51" s="4" t="s">
        <v>1670</v>
      </c>
      <c r="Z51" s="4" t="s">
        <v>1670</v>
      </c>
      <c r="AA51" s="4" t="s">
        <v>1670</v>
      </c>
      <c r="AB51" s="4" t="s">
        <v>1670</v>
      </c>
      <c r="AC51" s="4" t="s">
        <v>1670</v>
      </c>
      <c r="AD51" s="4" t="s">
        <v>1670</v>
      </c>
      <c r="AE51" s="4" t="s">
        <v>1670</v>
      </c>
      <c r="AF51" s="4" t="s">
        <v>1670</v>
      </c>
      <c r="AG51" s="4" t="s">
        <v>1670</v>
      </c>
      <c r="AH51" s="4" t="s">
        <v>1670</v>
      </c>
      <c r="AI51" s="4">
        <v>23796</v>
      </c>
      <c r="AJ51" s="4">
        <v>23796</v>
      </c>
      <c r="AK51" s="4">
        <v>0</v>
      </c>
      <c r="AL51" s="4">
        <v>0</v>
      </c>
      <c r="AM51" s="4">
        <v>23796</v>
      </c>
      <c r="AN51" s="4">
        <v>6517</v>
      </c>
      <c r="AO51" s="4">
        <v>8130</v>
      </c>
      <c r="AP51" s="4" t="s">
        <v>1670</v>
      </c>
    </row>
    <row r="52" spans="1:42">
      <c r="A52" s="10">
        <v>40178</v>
      </c>
      <c r="B52" s="4">
        <v>11</v>
      </c>
      <c r="C52" s="4" t="s">
        <v>1687</v>
      </c>
      <c r="D52" s="4">
        <v>3</v>
      </c>
      <c r="E52" s="4">
        <v>21</v>
      </c>
      <c r="F52" s="4">
        <v>5</v>
      </c>
      <c r="G52" s="4">
        <v>1</v>
      </c>
      <c r="H52" s="4">
        <v>2</v>
      </c>
      <c r="I52" s="4">
        <v>7</v>
      </c>
      <c r="J52" s="4">
        <v>0</v>
      </c>
      <c r="K52" s="4">
        <v>5</v>
      </c>
      <c r="L52" s="4">
        <v>1</v>
      </c>
      <c r="M52" s="4">
        <v>0</v>
      </c>
      <c r="N52" s="4">
        <v>0</v>
      </c>
      <c r="O52" s="4">
        <v>0</v>
      </c>
      <c r="P52" s="4">
        <v>240</v>
      </c>
      <c r="Q52" s="4">
        <v>38</v>
      </c>
      <c r="R52" s="4">
        <v>38</v>
      </c>
      <c r="S52" s="4">
        <v>0</v>
      </c>
      <c r="T52" s="4">
        <v>197</v>
      </c>
      <c r="U52" s="4">
        <v>197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276</v>
      </c>
      <c r="AJ52" s="4">
        <v>217</v>
      </c>
      <c r="AK52" s="4">
        <v>54</v>
      </c>
      <c r="AL52" s="4">
        <v>5</v>
      </c>
      <c r="AM52" s="4">
        <v>272</v>
      </c>
      <c r="AN52" s="4">
        <v>75</v>
      </c>
      <c r="AO52" s="4">
        <v>75</v>
      </c>
      <c r="AP52" s="4">
        <v>0</v>
      </c>
    </row>
    <row r="53" spans="1:42">
      <c r="A53" s="10">
        <v>40178</v>
      </c>
      <c r="B53" s="4">
        <v>12</v>
      </c>
      <c r="C53" s="4" t="s">
        <v>1671</v>
      </c>
      <c r="D53" s="4">
        <v>1</v>
      </c>
      <c r="E53" s="4">
        <v>26</v>
      </c>
      <c r="F53" s="4">
        <v>13</v>
      </c>
      <c r="G53" s="4">
        <v>1</v>
      </c>
      <c r="H53" s="4">
        <v>3</v>
      </c>
      <c r="I53" s="4">
        <v>7</v>
      </c>
      <c r="J53" s="4">
        <v>1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312</v>
      </c>
      <c r="Q53" s="4" t="s">
        <v>1670</v>
      </c>
      <c r="R53" s="4" t="s">
        <v>1670</v>
      </c>
      <c r="S53" s="4">
        <v>0</v>
      </c>
      <c r="T53" s="4" t="s">
        <v>1670</v>
      </c>
      <c r="U53" s="4" t="s">
        <v>1670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 t="s">
        <v>1670</v>
      </c>
      <c r="AJ53" s="4" t="s">
        <v>1670</v>
      </c>
      <c r="AK53" s="4" t="s">
        <v>1670</v>
      </c>
      <c r="AL53" s="4" t="s">
        <v>1670</v>
      </c>
      <c r="AM53" s="4" t="s">
        <v>1670</v>
      </c>
      <c r="AN53" s="4" t="s">
        <v>1670</v>
      </c>
      <c r="AO53" s="4" t="s">
        <v>1670</v>
      </c>
      <c r="AP53" s="4">
        <v>0</v>
      </c>
    </row>
    <row r="54" spans="1:42">
      <c r="A54" s="10">
        <v>40178</v>
      </c>
      <c r="B54" s="4">
        <v>13</v>
      </c>
      <c r="C54" s="4" t="s">
        <v>1672</v>
      </c>
      <c r="D54" s="4">
        <v>1</v>
      </c>
      <c r="E54" s="4">
        <v>4</v>
      </c>
      <c r="F54" s="4">
        <v>4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48</v>
      </c>
      <c r="Q54" s="4" t="s">
        <v>1670</v>
      </c>
      <c r="R54" s="4" t="s">
        <v>1670</v>
      </c>
      <c r="S54" s="4">
        <v>0</v>
      </c>
      <c r="T54" s="4" t="s">
        <v>1670</v>
      </c>
      <c r="U54" s="4" t="s">
        <v>1670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 t="s">
        <v>1670</v>
      </c>
      <c r="AJ54" s="4" t="s">
        <v>1670</v>
      </c>
      <c r="AK54" s="4" t="s">
        <v>1670</v>
      </c>
      <c r="AL54" s="4" t="s">
        <v>1670</v>
      </c>
      <c r="AM54" s="4" t="s">
        <v>1670</v>
      </c>
      <c r="AN54" s="4" t="s">
        <v>1670</v>
      </c>
      <c r="AO54" s="4" t="s">
        <v>1670</v>
      </c>
      <c r="AP54" s="4">
        <v>0</v>
      </c>
    </row>
    <row r="55" spans="1:42">
      <c r="A55" s="10">
        <v>40178</v>
      </c>
      <c r="B55" s="4">
        <v>14</v>
      </c>
      <c r="C55" s="4" t="s">
        <v>1688</v>
      </c>
      <c r="D55" s="4">
        <v>12</v>
      </c>
      <c r="E55" s="4">
        <v>420</v>
      </c>
      <c r="F55" s="4">
        <v>238</v>
      </c>
      <c r="G55" s="4">
        <v>28</v>
      </c>
      <c r="H55" s="4">
        <v>58</v>
      </c>
      <c r="I55" s="4">
        <v>87</v>
      </c>
      <c r="J55" s="4">
        <v>6</v>
      </c>
      <c r="K55" s="4">
        <v>3</v>
      </c>
      <c r="L55" s="4">
        <v>0</v>
      </c>
      <c r="M55" s="4">
        <v>0</v>
      </c>
      <c r="N55" s="4">
        <v>5</v>
      </c>
      <c r="O55" s="4">
        <v>1</v>
      </c>
      <c r="P55" s="4">
        <v>5062</v>
      </c>
      <c r="Q55" s="4">
        <v>1849</v>
      </c>
      <c r="R55" s="4">
        <v>1736</v>
      </c>
      <c r="S55" s="4">
        <v>114</v>
      </c>
      <c r="T55" s="4">
        <v>15172</v>
      </c>
      <c r="U55" s="4">
        <v>13585</v>
      </c>
      <c r="V55" s="4">
        <v>15</v>
      </c>
      <c r="W55" s="4">
        <v>120</v>
      </c>
      <c r="X55" s="4">
        <v>36</v>
      </c>
      <c r="Y55" s="4">
        <v>346</v>
      </c>
      <c r="Z55" s="4">
        <v>1069</v>
      </c>
      <c r="AA55" s="4">
        <v>261</v>
      </c>
      <c r="AB55" s="4">
        <v>77</v>
      </c>
      <c r="AC55" s="4">
        <v>33</v>
      </c>
      <c r="AD55" s="4">
        <v>151</v>
      </c>
      <c r="AE55" s="4">
        <v>233</v>
      </c>
      <c r="AF55" s="4">
        <v>69</v>
      </c>
      <c r="AG55" s="4">
        <v>42</v>
      </c>
      <c r="AH55" s="4">
        <v>121</v>
      </c>
      <c r="AI55" s="4">
        <v>17045</v>
      </c>
      <c r="AJ55" s="4">
        <v>15512</v>
      </c>
      <c r="AK55" s="4">
        <v>433</v>
      </c>
      <c r="AL55" s="4">
        <v>1100</v>
      </c>
      <c r="AM55" s="4">
        <v>15947</v>
      </c>
      <c r="AN55" s="4">
        <v>1228</v>
      </c>
      <c r="AO55" s="4">
        <v>1794</v>
      </c>
      <c r="AP55" s="4">
        <v>568</v>
      </c>
    </row>
    <row r="56" spans="1:42">
      <c r="A56" s="10">
        <v>40178</v>
      </c>
      <c r="B56" s="4">
        <v>15</v>
      </c>
      <c r="C56" s="4" t="s">
        <v>1689</v>
      </c>
      <c r="D56" s="4">
        <v>2</v>
      </c>
      <c r="E56" s="4">
        <v>77</v>
      </c>
      <c r="F56" s="4">
        <v>61</v>
      </c>
      <c r="G56" s="4">
        <v>8</v>
      </c>
      <c r="H56" s="4">
        <v>1</v>
      </c>
      <c r="I56" s="4">
        <v>7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919</v>
      </c>
      <c r="Q56" s="4" t="s">
        <v>1670</v>
      </c>
      <c r="R56" s="4" t="s">
        <v>1670</v>
      </c>
      <c r="S56" s="4" t="s">
        <v>1670</v>
      </c>
      <c r="T56" s="4" t="s">
        <v>1670</v>
      </c>
      <c r="U56" s="4" t="s">
        <v>1670</v>
      </c>
      <c r="V56" s="4" t="s">
        <v>1670</v>
      </c>
      <c r="W56" s="4" t="s">
        <v>1670</v>
      </c>
      <c r="X56" s="4" t="s">
        <v>1670</v>
      </c>
      <c r="Y56" s="4" t="s">
        <v>1670</v>
      </c>
      <c r="Z56" s="4" t="s">
        <v>1670</v>
      </c>
      <c r="AA56" s="4" t="s">
        <v>1670</v>
      </c>
      <c r="AB56" s="4" t="s">
        <v>1670</v>
      </c>
      <c r="AC56" s="4" t="s">
        <v>1670</v>
      </c>
      <c r="AD56" s="4" t="s">
        <v>1670</v>
      </c>
      <c r="AE56" s="4" t="s">
        <v>1670</v>
      </c>
      <c r="AF56" s="4" t="s">
        <v>1670</v>
      </c>
      <c r="AG56" s="4" t="s">
        <v>1670</v>
      </c>
      <c r="AH56" s="4" t="s">
        <v>1670</v>
      </c>
      <c r="AI56" s="4" t="s">
        <v>1670</v>
      </c>
      <c r="AJ56" s="4" t="s">
        <v>1670</v>
      </c>
      <c r="AK56" s="4" t="s">
        <v>1670</v>
      </c>
      <c r="AL56" s="4" t="s">
        <v>1670</v>
      </c>
      <c r="AM56" s="4" t="s">
        <v>1670</v>
      </c>
      <c r="AN56" s="4" t="s">
        <v>1670</v>
      </c>
      <c r="AO56" s="4" t="s">
        <v>1670</v>
      </c>
      <c r="AP56" s="4" t="s">
        <v>1670</v>
      </c>
    </row>
    <row r="57" spans="1:42">
      <c r="A57" s="10">
        <v>40178</v>
      </c>
      <c r="B57" s="4">
        <v>16</v>
      </c>
      <c r="C57" s="4" t="s">
        <v>1690</v>
      </c>
      <c r="D57" s="4">
        <v>7</v>
      </c>
      <c r="E57" s="4">
        <v>691</v>
      </c>
      <c r="F57" s="4">
        <v>567</v>
      </c>
      <c r="G57" s="4">
        <v>83</v>
      </c>
      <c r="H57" s="4">
        <v>21</v>
      </c>
      <c r="I57" s="4">
        <v>8</v>
      </c>
      <c r="J57" s="4">
        <v>3</v>
      </c>
      <c r="K57" s="4">
        <v>9</v>
      </c>
      <c r="L57" s="4">
        <v>0</v>
      </c>
      <c r="M57" s="4">
        <v>0</v>
      </c>
      <c r="N57" s="4">
        <v>0</v>
      </c>
      <c r="O57" s="4">
        <v>0</v>
      </c>
      <c r="P57" s="4">
        <v>8496</v>
      </c>
      <c r="Q57" s="4">
        <v>4460</v>
      </c>
      <c r="R57" s="4">
        <v>4116</v>
      </c>
      <c r="S57" s="4">
        <v>345</v>
      </c>
      <c r="T57" s="4">
        <v>8699</v>
      </c>
      <c r="U57" s="4">
        <v>8433</v>
      </c>
      <c r="V57" s="4">
        <v>78</v>
      </c>
      <c r="W57" s="4">
        <v>175</v>
      </c>
      <c r="X57" s="4">
        <v>1</v>
      </c>
      <c r="Y57" s="4">
        <v>11</v>
      </c>
      <c r="Z57" s="4">
        <v>0</v>
      </c>
      <c r="AA57" s="4">
        <v>1937</v>
      </c>
      <c r="AB57" s="4">
        <v>674</v>
      </c>
      <c r="AC57" s="4">
        <v>298</v>
      </c>
      <c r="AD57" s="4">
        <v>965</v>
      </c>
      <c r="AE57" s="4">
        <v>1420</v>
      </c>
      <c r="AF57" s="4">
        <v>535</v>
      </c>
      <c r="AG57" s="4">
        <v>243</v>
      </c>
      <c r="AH57" s="4">
        <v>642</v>
      </c>
      <c r="AI57" s="4">
        <v>14032</v>
      </c>
      <c r="AJ57" s="4">
        <v>14029</v>
      </c>
      <c r="AK57" s="4">
        <v>3</v>
      </c>
      <c r="AL57" s="4">
        <v>0</v>
      </c>
      <c r="AM57" s="4">
        <v>13838</v>
      </c>
      <c r="AN57" s="4">
        <v>1892</v>
      </c>
      <c r="AO57" s="4">
        <v>5136</v>
      </c>
      <c r="AP57" s="4">
        <v>3049</v>
      </c>
    </row>
    <row r="58" spans="1:42">
      <c r="A58" s="10">
        <v>40178</v>
      </c>
      <c r="B58" s="4">
        <v>17</v>
      </c>
      <c r="C58" s="4" t="s">
        <v>1691</v>
      </c>
      <c r="D58" s="4">
        <v>1</v>
      </c>
      <c r="E58" s="4">
        <v>12</v>
      </c>
      <c r="F58" s="4">
        <v>11</v>
      </c>
      <c r="G58" s="4">
        <v>1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144</v>
      </c>
      <c r="Q58" s="4" t="s">
        <v>1670</v>
      </c>
      <c r="R58" s="4" t="s">
        <v>1670</v>
      </c>
      <c r="S58" s="4">
        <v>0</v>
      </c>
      <c r="T58" s="4" t="s">
        <v>1670</v>
      </c>
      <c r="U58" s="4" t="s">
        <v>1670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 t="s">
        <v>1670</v>
      </c>
      <c r="AJ58" s="4" t="s">
        <v>1670</v>
      </c>
      <c r="AK58" s="4" t="s">
        <v>1670</v>
      </c>
      <c r="AL58" s="4" t="s">
        <v>1670</v>
      </c>
      <c r="AM58" s="4" t="s">
        <v>1670</v>
      </c>
      <c r="AN58" s="4" t="s">
        <v>1670</v>
      </c>
      <c r="AO58" s="4" t="s">
        <v>1670</v>
      </c>
      <c r="AP58" s="4">
        <v>0</v>
      </c>
    </row>
    <row r="59" spans="1:42">
      <c r="A59" s="10">
        <v>40178</v>
      </c>
      <c r="B59" s="4">
        <v>18</v>
      </c>
      <c r="C59" s="4" t="s">
        <v>1692</v>
      </c>
      <c r="D59" s="4">
        <v>8</v>
      </c>
      <c r="E59" s="4">
        <v>265</v>
      </c>
      <c r="F59" s="4">
        <v>188</v>
      </c>
      <c r="G59" s="4">
        <v>34</v>
      </c>
      <c r="H59" s="4">
        <v>6</v>
      </c>
      <c r="I59" s="4">
        <v>34</v>
      </c>
      <c r="J59" s="4">
        <v>1</v>
      </c>
      <c r="K59" s="4">
        <v>2</v>
      </c>
      <c r="L59" s="4">
        <v>0</v>
      </c>
      <c r="M59" s="4">
        <v>0</v>
      </c>
      <c r="N59" s="4">
        <v>0</v>
      </c>
      <c r="O59" s="4">
        <v>0</v>
      </c>
      <c r="P59" s="4">
        <v>3210</v>
      </c>
      <c r="Q59" s="4">
        <v>1019</v>
      </c>
      <c r="R59" s="4" t="s">
        <v>1670</v>
      </c>
      <c r="S59" s="4" t="s">
        <v>1670</v>
      </c>
      <c r="T59" s="4">
        <v>3014</v>
      </c>
      <c r="U59" s="4" t="s">
        <v>1670</v>
      </c>
      <c r="V59" s="4" t="s">
        <v>1670</v>
      </c>
      <c r="W59" s="4" t="s">
        <v>1670</v>
      </c>
      <c r="X59" s="4" t="s">
        <v>1670</v>
      </c>
      <c r="Y59" s="4" t="s">
        <v>1670</v>
      </c>
      <c r="Z59" s="4" t="s">
        <v>1670</v>
      </c>
      <c r="AA59" s="4" t="s">
        <v>1670</v>
      </c>
      <c r="AB59" s="4" t="s">
        <v>1670</v>
      </c>
      <c r="AC59" s="4" t="s">
        <v>1670</v>
      </c>
      <c r="AD59" s="4" t="s">
        <v>1670</v>
      </c>
      <c r="AE59" s="4" t="s">
        <v>1670</v>
      </c>
      <c r="AF59" s="4" t="s">
        <v>1670</v>
      </c>
      <c r="AG59" s="4" t="s">
        <v>1670</v>
      </c>
      <c r="AH59" s="4" t="s">
        <v>1670</v>
      </c>
      <c r="AI59" s="4">
        <v>4678</v>
      </c>
      <c r="AJ59" s="4">
        <v>4469</v>
      </c>
      <c r="AK59" s="4">
        <v>209</v>
      </c>
      <c r="AL59" s="4">
        <v>0</v>
      </c>
      <c r="AM59" s="4">
        <v>4667</v>
      </c>
      <c r="AN59" s="4">
        <v>1474</v>
      </c>
      <c r="AO59" s="4">
        <v>1608</v>
      </c>
      <c r="AP59" s="4" t="s">
        <v>1670</v>
      </c>
    </row>
    <row r="60" spans="1:42">
      <c r="A60" s="10">
        <v>40178</v>
      </c>
      <c r="B60" s="4">
        <v>19</v>
      </c>
      <c r="C60" s="4" t="s">
        <v>1693</v>
      </c>
      <c r="D60" s="4">
        <v>3</v>
      </c>
      <c r="E60" s="4">
        <v>274</v>
      </c>
      <c r="F60" s="4">
        <v>233</v>
      </c>
      <c r="G60" s="4">
        <v>31</v>
      </c>
      <c r="H60" s="4">
        <v>2</v>
      </c>
      <c r="I60" s="4">
        <v>0</v>
      </c>
      <c r="J60" s="4">
        <v>5</v>
      </c>
      <c r="K60" s="4">
        <v>3</v>
      </c>
      <c r="L60" s="4">
        <v>0</v>
      </c>
      <c r="M60" s="4">
        <v>0</v>
      </c>
      <c r="N60" s="4">
        <v>0</v>
      </c>
      <c r="O60" s="4">
        <v>0</v>
      </c>
      <c r="P60" s="4">
        <v>3245</v>
      </c>
      <c r="Q60" s="4">
        <v>1137</v>
      </c>
      <c r="R60" s="4" t="s">
        <v>1670</v>
      </c>
      <c r="S60" s="4" t="s">
        <v>1670</v>
      </c>
      <c r="T60" s="4">
        <v>7525</v>
      </c>
      <c r="U60" s="4" t="s">
        <v>1670</v>
      </c>
      <c r="V60" s="4" t="s">
        <v>1670</v>
      </c>
      <c r="W60" s="4" t="s">
        <v>1670</v>
      </c>
      <c r="X60" s="4" t="s">
        <v>1670</v>
      </c>
      <c r="Y60" s="4" t="s">
        <v>1670</v>
      </c>
      <c r="Z60" s="4" t="s">
        <v>1670</v>
      </c>
      <c r="AA60" s="4" t="s">
        <v>1670</v>
      </c>
      <c r="AB60" s="4" t="s">
        <v>1670</v>
      </c>
      <c r="AC60" s="4" t="s">
        <v>1670</v>
      </c>
      <c r="AD60" s="4" t="s">
        <v>1670</v>
      </c>
      <c r="AE60" s="4" t="s">
        <v>1670</v>
      </c>
      <c r="AF60" s="4" t="s">
        <v>1670</v>
      </c>
      <c r="AG60" s="4" t="s">
        <v>1670</v>
      </c>
      <c r="AH60" s="4" t="s">
        <v>1670</v>
      </c>
      <c r="AI60" s="4">
        <v>7933</v>
      </c>
      <c r="AJ60" s="4">
        <v>5845</v>
      </c>
      <c r="AK60" s="4">
        <v>21</v>
      </c>
      <c r="AL60" s="4">
        <v>2067</v>
      </c>
      <c r="AM60" s="4">
        <v>5631</v>
      </c>
      <c r="AN60" s="4">
        <v>176</v>
      </c>
      <c r="AO60" s="4">
        <v>395</v>
      </c>
      <c r="AP60" s="4" t="s">
        <v>1670</v>
      </c>
    </row>
    <row r="61" spans="1:42">
      <c r="A61" s="10">
        <v>40178</v>
      </c>
      <c r="B61" s="4">
        <v>20</v>
      </c>
      <c r="C61" s="4" t="s">
        <v>1694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</row>
    <row r="62" spans="1:42">
      <c r="A62" s="10">
        <v>40178</v>
      </c>
      <c r="B62" s="4">
        <v>21</v>
      </c>
      <c r="C62" s="4" t="s">
        <v>1695</v>
      </c>
      <c r="D62" s="4">
        <v>10</v>
      </c>
      <c r="E62" s="4">
        <v>536</v>
      </c>
      <c r="F62" s="4">
        <v>356</v>
      </c>
      <c r="G62" s="4">
        <v>38</v>
      </c>
      <c r="H62" s="4">
        <v>77</v>
      </c>
      <c r="I62" s="4">
        <v>23</v>
      </c>
      <c r="J62" s="4">
        <v>9</v>
      </c>
      <c r="K62" s="4">
        <v>33</v>
      </c>
      <c r="L62" s="4">
        <v>0</v>
      </c>
      <c r="M62" s="4">
        <v>0</v>
      </c>
      <c r="N62" s="4">
        <v>14</v>
      </c>
      <c r="O62" s="4">
        <v>0</v>
      </c>
      <c r="P62" s="4">
        <v>6326</v>
      </c>
      <c r="Q62" s="4">
        <v>2489</v>
      </c>
      <c r="R62" s="4" t="s">
        <v>1670</v>
      </c>
      <c r="S62" s="4" t="s">
        <v>1670</v>
      </c>
      <c r="T62" s="4">
        <v>11794</v>
      </c>
      <c r="U62" s="4" t="s">
        <v>1670</v>
      </c>
      <c r="V62" s="4" t="s">
        <v>1670</v>
      </c>
      <c r="W62" s="4" t="s">
        <v>1670</v>
      </c>
      <c r="X62" s="4" t="s">
        <v>1670</v>
      </c>
      <c r="Y62" s="4" t="s">
        <v>1670</v>
      </c>
      <c r="Z62" s="4" t="s">
        <v>1670</v>
      </c>
      <c r="AA62" s="4" t="s">
        <v>1670</v>
      </c>
      <c r="AB62" s="4" t="s">
        <v>1670</v>
      </c>
      <c r="AC62" s="4" t="s">
        <v>1670</v>
      </c>
      <c r="AD62" s="4" t="s">
        <v>1670</v>
      </c>
      <c r="AE62" s="4" t="s">
        <v>1670</v>
      </c>
      <c r="AF62" s="4" t="s">
        <v>1670</v>
      </c>
      <c r="AG62" s="4" t="s">
        <v>1670</v>
      </c>
      <c r="AH62" s="4" t="s">
        <v>1670</v>
      </c>
      <c r="AI62" s="4">
        <v>26456</v>
      </c>
      <c r="AJ62" s="4">
        <v>25900</v>
      </c>
      <c r="AK62" s="4">
        <v>412</v>
      </c>
      <c r="AL62" s="4">
        <v>144</v>
      </c>
      <c r="AM62" s="4">
        <v>25381</v>
      </c>
      <c r="AN62" s="4">
        <v>11731</v>
      </c>
      <c r="AO62" s="4">
        <v>14050</v>
      </c>
      <c r="AP62" s="4" t="s">
        <v>1670</v>
      </c>
    </row>
    <row r="63" spans="1:42">
      <c r="A63" s="10">
        <v>40178</v>
      </c>
      <c r="B63" s="4">
        <v>22</v>
      </c>
      <c r="C63" s="4" t="s">
        <v>1696</v>
      </c>
      <c r="D63" s="4">
        <v>2</v>
      </c>
      <c r="E63" s="4">
        <v>23</v>
      </c>
      <c r="F63" s="4">
        <v>21</v>
      </c>
      <c r="G63" s="4">
        <v>2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276</v>
      </c>
      <c r="Q63" s="4" t="s">
        <v>1670</v>
      </c>
      <c r="R63" s="4" t="s">
        <v>1670</v>
      </c>
      <c r="S63" s="4">
        <v>0</v>
      </c>
      <c r="T63" s="4" t="s">
        <v>1670</v>
      </c>
      <c r="U63" s="4" t="s">
        <v>1670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 t="s">
        <v>1670</v>
      </c>
      <c r="AJ63" s="4" t="s">
        <v>1670</v>
      </c>
      <c r="AK63" s="4" t="s">
        <v>1670</v>
      </c>
      <c r="AL63" s="4" t="s">
        <v>1670</v>
      </c>
      <c r="AM63" s="4" t="s">
        <v>1670</v>
      </c>
      <c r="AN63" s="4" t="s">
        <v>1670</v>
      </c>
      <c r="AO63" s="4" t="s">
        <v>1670</v>
      </c>
      <c r="AP63" s="4">
        <v>0</v>
      </c>
    </row>
    <row r="64" spans="1:42">
      <c r="A64" s="10">
        <v>40178</v>
      </c>
      <c r="B64" s="4">
        <v>23</v>
      </c>
      <c r="C64" s="4" t="s">
        <v>1697</v>
      </c>
      <c r="D64" s="4">
        <v>2</v>
      </c>
      <c r="E64" s="4">
        <v>570</v>
      </c>
      <c r="F64" s="4">
        <v>443</v>
      </c>
      <c r="G64" s="4">
        <v>12</v>
      </c>
      <c r="H64" s="4">
        <v>34</v>
      </c>
      <c r="I64" s="4">
        <v>6</v>
      </c>
      <c r="J64" s="4">
        <v>60</v>
      </c>
      <c r="K64" s="4">
        <v>15</v>
      </c>
      <c r="L64" s="4">
        <v>0</v>
      </c>
      <c r="M64" s="4">
        <v>0</v>
      </c>
      <c r="N64" s="4">
        <v>0</v>
      </c>
      <c r="O64" s="4">
        <v>0</v>
      </c>
      <c r="P64" s="4">
        <v>6800</v>
      </c>
      <c r="Q64" s="4" t="s">
        <v>1670</v>
      </c>
      <c r="R64" s="4" t="s">
        <v>1670</v>
      </c>
      <c r="S64" s="4" t="s">
        <v>1670</v>
      </c>
      <c r="T64" s="4" t="s">
        <v>1670</v>
      </c>
      <c r="U64" s="4" t="s">
        <v>1670</v>
      </c>
      <c r="V64" s="4" t="s">
        <v>1670</v>
      </c>
      <c r="W64" s="4" t="s">
        <v>1670</v>
      </c>
      <c r="X64" s="4" t="s">
        <v>1670</v>
      </c>
      <c r="Y64" s="4" t="s">
        <v>1670</v>
      </c>
      <c r="Z64" s="4" t="s">
        <v>1670</v>
      </c>
      <c r="AA64" s="4" t="s">
        <v>1670</v>
      </c>
      <c r="AB64" s="4" t="s">
        <v>1670</v>
      </c>
      <c r="AC64" s="4" t="s">
        <v>1670</v>
      </c>
      <c r="AD64" s="4" t="s">
        <v>1670</v>
      </c>
      <c r="AE64" s="4" t="s">
        <v>1670</v>
      </c>
      <c r="AF64" s="4" t="s">
        <v>1670</v>
      </c>
      <c r="AG64" s="4" t="s">
        <v>1670</v>
      </c>
      <c r="AH64" s="4" t="s">
        <v>1670</v>
      </c>
      <c r="AI64" s="4" t="s">
        <v>1670</v>
      </c>
      <c r="AJ64" s="4" t="s">
        <v>1670</v>
      </c>
      <c r="AK64" s="4" t="s">
        <v>1670</v>
      </c>
      <c r="AL64" s="4" t="s">
        <v>1670</v>
      </c>
      <c r="AM64" s="4" t="s">
        <v>1670</v>
      </c>
      <c r="AN64" s="4" t="s">
        <v>1670</v>
      </c>
      <c r="AO64" s="4" t="s">
        <v>1670</v>
      </c>
      <c r="AP64" s="4" t="s">
        <v>1670</v>
      </c>
    </row>
    <row r="65" spans="1:42">
      <c r="A65" s="10">
        <v>40178</v>
      </c>
      <c r="B65" s="4">
        <v>24</v>
      </c>
      <c r="C65" s="4" t="s">
        <v>1698</v>
      </c>
      <c r="D65" s="4">
        <v>20</v>
      </c>
      <c r="E65" s="4">
        <v>291</v>
      </c>
      <c r="F65" s="4">
        <v>196</v>
      </c>
      <c r="G65" s="4">
        <v>32</v>
      </c>
      <c r="H65" s="4">
        <v>23</v>
      </c>
      <c r="I65" s="4">
        <v>34</v>
      </c>
      <c r="J65" s="4">
        <v>1</v>
      </c>
      <c r="K65" s="4">
        <v>5</v>
      </c>
      <c r="L65" s="4">
        <v>0</v>
      </c>
      <c r="M65" s="4">
        <v>0</v>
      </c>
      <c r="N65" s="4">
        <v>0</v>
      </c>
      <c r="O65" s="4">
        <v>0</v>
      </c>
      <c r="P65" s="4">
        <v>3531</v>
      </c>
      <c r="Q65" s="4">
        <v>1143</v>
      </c>
      <c r="R65" s="4">
        <v>1117</v>
      </c>
      <c r="S65" s="4">
        <v>26</v>
      </c>
      <c r="T65" s="4">
        <v>2896</v>
      </c>
      <c r="U65" s="4">
        <v>2493</v>
      </c>
      <c r="V65" s="4">
        <v>5</v>
      </c>
      <c r="W65" s="4">
        <v>87</v>
      </c>
      <c r="X65" s="4">
        <v>311</v>
      </c>
      <c r="Y65" s="4">
        <v>0</v>
      </c>
      <c r="Z65" s="4">
        <v>0</v>
      </c>
      <c r="AA65" s="4">
        <v>283</v>
      </c>
      <c r="AB65" s="4">
        <v>38</v>
      </c>
      <c r="AC65" s="4">
        <v>79</v>
      </c>
      <c r="AD65" s="4">
        <v>165</v>
      </c>
      <c r="AE65" s="4">
        <v>281</v>
      </c>
      <c r="AF65" s="4">
        <v>36</v>
      </c>
      <c r="AG65" s="4">
        <v>84</v>
      </c>
      <c r="AH65" s="4">
        <v>161</v>
      </c>
      <c r="AI65" s="4">
        <v>5391</v>
      </c>
      <c r="AJ65" s="4">
        <v>3607</v>
      </c>
      <c r="AK65" s="4">
        <v>1774</v>
      </c>
      <c r="AL65" s="4">
        <v>10</v>
      </c>
      <c r="AM65" s="4">
        <v>5383</v>
      </c>
      <c r="AN65" s="4">
        <v>2082</v>
      </c>
      <c r="AO65" s="4">
        <v>2386</v>
      </c>
      <c r="AP65" s="4">
        <v>306</v>
      </c>
    </row>
    <row r="66" spans="1:42">
      <c r="A66" s="10">
        <v>40178</v>
      </c>
      <c r="B66" s="4">
        <v>25</v>
      </c>
      <c r="C66" s="4" t="s">
        <v>1673</v>
      </c>
      <c r="D66" s="4">
        <v>6</v>
      </c>
      <c r="E66" s="4">
        <v>180</v>
      </c>
      <c r="F66" s="4">
        <v>126</v>
      </c>
      <c r="G66" s="4">
        <v>43</v>
      </c>
      <c r="H66" s="4">
        <v>4</v>
      </c>
      <c r="I66" s="4">
        <v>7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2133</v>
      </c>
      <c r="Q66" s="4">
        <v>755</v>
      </c>
      <c r="R66" s="4" t="s">
        <v>1670</v>
      </c>
      <c r="S66" s="4" t="s">
        <v>1670</v>
      </c>
      <c r="T66" s="4">
        <v>608</v>
      </c>
      <c r="U66" s="4" t="s">
        <v>1670</v>
      </c>
      <c r="V66" s="4" t="s">
        <v>1670</v>
      </c>
      <c r="W66" s="4" t="s">
        <v>1670</v>
      </c>
      <c r="X66" s="4" t="s">
        <v>1670</v>
      </c>
      <c r="Y66" s="4" t="s">
        <v>1670</v>
      </c>
      <c r="Z66" s="4" t="s">
        <v>1670</v>
      </c>
      <c r="AA66" s="4" t="s">
        <v>1670</v>
      </c>
      <c r="AB66" s="4" t="s">
        <v>1670</v>
      </c>
      <c r="AC66" s="4" t="s">
        <v>1670</v>
      </c>
      <c r="AD66" s="4" t="s">
        <v>1670</v>
      </c>
      <c r="AE66" s="4" t="s">
        <v>1670</v>
      </c>
      <c r="AF66" s="4" t="s">
        <v>1670</v>
      </c>
      <c r="AG66" s="4" t="s">
        <v>1670</v>
      </c>
      <c r="AH66" s="4" t="s">
        <v>1670</v>
      </c>
      <c r="AI66" s="4">
        <v>1691</v>
      </c>
      <c r="AJ66" s="4">
        <v>1339</v>
      </c>
      <c r="AK66" s="4">
        <v>350</v>
      </c>
      <c r="AL66" s="4">
        <v>2</v>
      </c>
      <c r="AM66" s="4">
        <v>1679</v>
      </c>
      <c r="AN66" s="4">
        <v>951</v>
      </c>
      <c r="AO66" s="4">
        <v>1032</v>
      </c>
      <c r="AP66" s="4" t="s">
        <v>1670</v>
      </c>
    </row>
    <row r="67" spans="1:42">
      <c r="A67" s="10">
        <v>40178</v>
      </c>
      <c r="B67" s="4">
        <v>26</v>
      </c>
      <c r="C67" s="4" t="s">
        <v>1674</v>
      </c>
      <c r="D67" s="4">
        <v>17</v>
      </c>
      <c r="E67" s="4">
        <v>390</v>
      </c>
      <c r="F67" s="4">
        <v>287</v>
      </c>
      <c r="G67" s="4">
        <v>39</v>
      </c>
      <c r="H67" s="4">
        <v>24</v>
      </c>
      <c r="I67" s="4">
        <v>14</v>
      </c>
      <c r="J67" s="4">
        <v>2</v>
      </c>
      <c r="K67" s="4">
        <v>24</v>
      </c>
      <c r="L67" s="4">
        <v>0</v>
      </c>
      <c r="M67" s="4">
        <v>0</v>
      </c>
      <c r="N67" s="4">
        <v>0</v>
      </c>
      <c r="O67" s="4">
        <v>0</v>
      </c>
      <c r="P67" s="4">
        <v>4821</v>
      </c>
      <c r="Q67" s="4">
        <v>2538</v>
      </c>
      <c r="R67" s="4">
        <v>2286</v>
      </c>
      <c r="S67" s="4">
        <v>251</v>
      </c>
      <c r="T67" s="4">
        <v>13524</v>
      </c>
      <c r="U67" s="4">
        <v>12409</v>
      </c>
      <c r="V67" s="4">
        <v>14</v>
      </c>
      <c r="W67" s="4">
        <v>73</v>
      </c>
      <c r="X67" s="4">
        <v>1012</v>
      </c>
      <c r="Y67" s="4">
        <v>15</v>
      </c>
      <c r="Z67" s="4">
        <v>0</v>
      </c>
      <c r="AA67" s="4">
        <v>12240</v>
      </c>
      <c r="AB67" s="4">
        <v>7730</v>
      </c>
      <c r="AC67" s="4">
        <v>3179</v>
      </c>
      <c r="AD67" s="4">
        <v>1331</v>
      </c>
      <c r="AE67" s="4">
        <v>11089</v>
      </c>
      <c r="AF67" s="4">
        <v>8530</v>
      </c>
      <c r="AG67" s="4">
        <v>1798</v>
      </c>
      <c r="AH67" s="4">
        <v>760</v>
      </c>
      <c r="AI67" s="4">
        <v>17748</v>
      </c>
      <c r="AJ67" s="4">
        <v>17576</v>
      </c>
      <c r="AK67" s="4">
        <v>151</v>
      </c>
      <c r="AL67" s="4">
        <v>21</v>
      </c>
      <c r="AM67" s="4">
        <v>17147</v>
      </c>
      <c r="AN67" s="4">
        <v>3309</v>
      </c>
      <c r="AO67" s="4">
        <v>4484</v>
      </c>
      <c r="AP67" s="4">
        <v>596</v>
      </c>
    </row>
    <row r="68" spans="1:42">
      <c r="A68" s="10">
        <v>40178</v>
      </c>
      <c r="B68" s="4">
        <v>27</v>
      </c>
      <c r="C68" s="4" t="s">
        <v>1675</v>
      </c>
      <c r="D68" s="4">
        <v>3</v>
      </c>
      <c r="E68" s="4">
        <v>375</v>
      </c>
      <c r="F68" s="4">
        <v>234</v>
      </c>
      <c r="G68" s="4">
        <v>58</v>
      </c>
      <c r="H68" s="4">
        <v>5</v>
      </c>
      <c r="I68" s="4">
        <v>78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4524</v>
      </c>
      <c r="Q68" s="4">
        <v>2700</v>
      </c>
      <c r="R68" s="4" t="s">
        <v>1670</v>
      </c>
      <c r="S68" s="4" t="s">
        <v>1670</v>
      </c>
      <c r="T68" s="4">
        <v>8795</v>
      </c>
      <c r="U68" s="4" t="s">
        <v>1670</v>
      </c>
      <c r="V68" s="4" t="s">
        <v>1670</v>
      </c>
      <c r="W68" s="4" t="s">
        <v>1670</v>
      </c>
      <c r="X68" s="4" t="s">
        <v>1670</v>
      </c>
      <c r="Y68" s="4" t="s">
        <v>1670</v>
      </c>
      <c r="Z68" s="4" t="s">
        <v>1670</v>
      </c>
      <c r="AA68" s="4" t="s">
        <v>1670</v>
      </c>
      <c r="AB68" s="4" t="s">
        <v>1670</v>
      </c>
      <c r="AC68" s="4" t="s">
        <v>1670</v>
      </c>
      <c r="AD68" s="4" t="s">
        <v>1670</v>
      </c>
      <c r="AE68" s="4" t="s">
        <v>1670</v>
      </c>
      <c r="AF68" s="4" t="s">
        <v>1670</v>
      </c>
      <c r="AG68" s="4" t="s">
        <v>1670</v>
      </c>
      <c r="AH68" s="4" t="s">
        <v>1670</v>
      </c>
      <c r="AI68" s="4">
        <v>20008</v>
      </c>
      <c r="AJ68" s="4">
        <v>19775</v>
      </c>
      <c r="AK68" s="4">
        <v>227</v>
      </c>
      <c r="AL68" s="4">
        <v>6</v>
      </c>
      <c r="AM68" s="4">
        <v>20142</v>
      </c>
      <c r="AN68" s="4">
        <v>10346</v>
      </c>
      <c r="AO68" s="4">
        <v>10683</v>
      </c>
      <c r="AP68" s="4" t="s">
        <v>1670</v>
      </c>
    </row>
    <row r="69" spans="1:42">
      <c r="A69" s="10">
        <v>40178</v>
      </c>
      <c r="B69" s="4">
        <v>28</v>
      </c>
      <c r="C69" s="4" t="s">
        <v>1676</v>
      </c>
      <c r="D69" s="4">
        <v>6</v>
      </c>
      <c r="E69" s="4">
        <v>169</v>
      </c>
      <c r="F69" s="4">
        <v>98</v>
      </c>
      <c r="G69" s="4">
        <v>25</v>
      </c>
      <c r="H69" s="4">
        <v>8</v>
      </c>
      <c r="I69" s="4">
        <v>38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2083</v>
      </c>
      <c r="Q69" s="4">
        <v>659</v>
      </c>
      <c r="R69" s="4" t="s">
        <v>1670</v>
      </c>
      <c r="S69" s="4" t="s">
        <v>1670</v>
      </c>
      <c r="T69" s="4">
        <v>5417</v>
      </c>
      <c r="U69" s="4" t="s">
        <v>1670</v>
      </c>
      <c r="V69" s="4" t="s">
        <v>1670</v>
      </c>
      <c r="W69" s="4" t="s">
        <v>1670</v>
      </c>
      <c r="X69" s="4" t="s">
        <v>1670</v>
      </c>
      <c r="Y69" s="4" t="s">
        <v>1670</v>
      </c>
      <c r="Z69" s="4" t="s">
        <v>1670</v>
      </c>
      <c r="AA69" s="4" t="s">
        <v>1670</v>
      </c>
      <c r="AB69" s="4" t="s">
        <v>1670</v>
      </c>
      <c r="AC69" s="4" t="s">
        <v>1670</v>
      </c>
      <c r="AD69" s="4" t="s">
        <v>1670</v>
      </c>
      <c r="AE69" s="4" t="s">
        <v>1670</v>
      </c>
      <c r="AF69" s="4" t="s">
        <v>1670</v>
      </c>
      <c r="AG69" s="4" t="s">
        <v>1670</v>
      </c>
      <c r="AH69" s="4" t="s">
        <v>1670</v>
      </c>
      <c r="AI69" s="4">
        <v>7331</v>
      </c>
      <c r="AJ69" s="4">
        <v>6815</v>
      </c>
      <c r="AK69" s="4">
        <v>429</v>
      </c>
      <c r="AL69" s="4">
        <v>88</v>
      </c>
      <c r="AM69" s="4">
        <v>6824</v>
      </c>
      <c r="AN69" s="4">
        <v>1291</v>
      </c>
      <c r="AO69" s="4">
        <v>1804</v>
      </c>
      <c r="AP69" s="4" t="s">
        <v>1670</v>
      </c>
    </row>
    <row r="70" spans="1:42">
      <c r="A70" s="10">
        <v>40178</v>
      </c>
      <c r="B70" s="4">
        <v>29</v>
      </c>
      <c r="C70" s="4" t="s">
        <v>1699</v>
      </c>
      <c r="D70" s="4">
        <v>6</v>
      </c>
      <c r="E70" s="4">
        <v>105</v>
      </c>
      <c r="F70" s="4">
        <v>40</v>
      </c>
      <c r="G70" s="4">
        <v>6</v>
      </c>
      <c r="H70" s="4">
        <v>22</v>
      </c>
      <c r="I70" s="4">
        <v>34</v>
      </c>
      <c r="J70" s="4">
        <v>3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1260</v>
      </c>
      <c r="Q70" s="4">
        <v>282</v>
      </c>
      <c r="R70" s="4" t="s">
        <v>1670</v>
      </c>
      <c r="S70" s="4" t="s">
        <v>1670</v>
      </c>
      <c r="T70" s="4">
        <v>415</v>
      </c>
      <c r="U70" s="4" t="s">
        <v>1670</v>
      </c>
      <c r="V70" s="4" t="s">
        <v>1670</v>
      </c>
      <c r="W70" s="4" t="s">
        <v>1670</v>
      </c>
      <c r="X70" s="4" t="s">
        <v>1670</v>
      </c>
      <c r="Y70" s="4" t="s">
        <v>1670</v>
      </c>
      <c r="Z70" s="4" t="s">
        <v>1670</v>
      </c>
      <c r="AA70" s="4" t="s">
        <v>1670</v>
      </c>
      <c r="AB70" s="4" t="s">
        <v>1670</v>
      </c>
      <c r="AC70" s="4" t="s">
        <v>1670</v>
      </c>
      <c r="AD70" s="4" t="s">
        <v>1670</v>
      </c>
      <c r="AE70" s="4" t="s">
        <v>1670</v>
      </c>
      <c r="AF70" s="4" t="s">
        <v>1670</v>
      </c>
      <c r="AG70" s="4" t="s">
        <v>1670</v>
      </c>
      <c r="AH70" s="4" t="s">
        <v>1670</v>
      </c>
      <c r="AI70" s="4">
        <v>842</v>
      </c>
      <c r="AJ70" s="4">
        <v>664</v>
      </c>
      <c r="AK70" s="4">
        <v>136</v>
      </c>
      <c r="AL70" s="4">
        <v>42</v>
      </c>
      <c r="AM70" s="4">
        <v>792</v>
      </c>
      <c r="AN70" s="4">
        <v>326</v>
      </c>
      <c r="AO70" s="4">
        <v>412</v>
      </c>
      <c r="AP70" s="4" t="s">
        <v>1670</v>
      </c>
    </row>
    <row r="71" spans="1:42">
      <c r="A71" s="10">
        <v>40178</v>
      </c>
      <c r="B71" s="4">
        <v>30</v>
      </c>
      <c r="C71" s="4" t="s">
        <v>1677</v>
      </c>
      <c r="D71" s="4">
        <v>6</v>
      </c>
      <c r="E71" s="4">
        <v>603</v>
      </c>
      <c r="F71" s="4">
        <v>445</v>
      </c>
      <c r="G71" s="4">
        <v>24</v>
      </c>
      <c r="H71" s="4">
        <v>23</v>
      </c>
      <c r="I71" s="4">
        <v>66</v>
      </c>
      <c r="J71" s="4">
        <v>26</v>
      </c>
      <c r="K71" s="4">
        <v>19</v>
      </c>
      <c r="L71" s="4">
        <v>0</v>
      </c>
      <c r="M71" s="4">
        <v>0</v>
      </c>
      <c r="N71" s="4">
        <v>0</v>
      </c>
      <c r="O71" s="4">
        <v>0</v>
      </c>
      <c r="P71" s="4">
        <v>7304</v>
      </c>
      <c r="Q71" s="4">
        <v>3862</v>
      </c>
      <c r="R71" s="4">
        <v>3440</v>
      </c>
      <c r="S71" s="4">
        <v>422</v>
      </c>
      <c r="T71" s="4">
        <v>8471</v>
      </c>
      <c r="U71" s="4">
        <v>5038</v>
      </c>
      <c r="V71" s="4">
        <v>4</v>
      </c>
      <c r="W71" s="4">
        <v>38</v>
      </c>
      <c r="X71" s="4">
        <v>3379</v>
      </c>
      <c r="Y71" s="4">
        <v>12</v>
      </c>
      <c r="Z71" s="4">
        <v>0</v>
      </c>
      <c r="AA71" s="4">
        <v>4360</v>
      </c>
      <c r="AB71" s="4">
        <v>78</v>
      </c>
      <c r="AC71" s="4">
        <v>3347</v>
      </c>
      <c r="AD71" s="4">
        <v>935</v>
      </c>
      <c r="AE71" s="4">
        <v>3423</v>
      </c>
      <c r="AF71" s="4">
        <v>114</v>
      </c>
      <c r="AG71" s="4">
        <v>2345</v>
      </c>
      <c r="AH71" s="4">
        <v>964</v>
      </c>
      <c r="AI71" s="4">
        <v>17286</v>
      </c>
      <c r="AJ71" s="4">
        <v>15156</v>
      </c>
      <c r="AK71" s="4">
        <v>2100</v>
      </c>
      <c r="AL71" s="4">
        <v>30</v>
      </c>
      <c r="AM71" s="4">
        <v>16291</v>
      </c>
      <c r="AN71" s="4">
        <v>7275</v>
      </c>
      <c r="AO71" s="4">
        <v>8464</v>
      </c>
      <c r="AP71" s="4">
        <v>224</v>
      </c>
    </row>
    <row r="72" spans="1:42">
      <c r="A72" s="10">
        <v>40178</v>
      </c>
      <c r="B72" s="4">
        <v>31</v>
      </c>
      <c r="C72" s="4" t="s">
        <v>1678</v>
      </c>
      <c r="D72" s="4">
        <v>19</v>
      </c>
      <c r="E72" s="4">
        <v>2607</v>
      </c>
      <c r="F72" s="4">
        <v>2214</v>
      </c>
      <c r="G72" s="4">
        <v>148</v>
      </c>
      <c r="H72" s="4">
        <v>120</v>
      </c>
      <c r="I72" s="4">
        <v>41</v>
      </c>
      <c r="J72" s="4">
        <v>65</v>
      </c>
      <c r="K72" s="4">
        <v>19</v>
      </c>
      <c r="L72" s="4">
        <v>0</v>
      </c>
      <c r="M72" s="4">
        <v>0</v>
      </c>
      <c r="N72" s="4">
        <v>0</v>
      </c>
      <c r="O72" s="4">
        <v>0</v>
      </c>
      <c r="P72" s="4">
        <v>32562</v>
      </c>
      <c r="Q72" s="4">
        <v>14705</v>
      </c>
      <c r="R72" s="4">
        <v>12912</v>
      </c>
      <c r="S72" s="4">
        <v>1793</v>
      </c>
      <c r="T72" s="4">
        <v>78169</v>
      </c>
      <c r="U72" s="4">
        <v>65290</v>
      </c>
      <c r="V72" s="4">
        <v>1088</v>
      </c>
      <c r="W72" s="4">
        <v>825</v>
      </c>
      <c r="X72" s="4">
        <v>1413</v>
      </c>
      <c r="Y72" s="4">
        <v>257</v>
      </c>
      <c r="Z72" s="4">
        <v>9296</v>
      </c>
      <c r="AA72" s="4">
        <v>3831</v>
      </c>
      <c r="AB72" s="4">
        <v>801</v>
      </c>
      <c r="AC72" s="4">
        <v>805</v>
      </c>
      <c r="AD72" s="4">
        <v>2225</v>
      </c>
      <c r="AE72" s="4">
        <v>3419</v>
      </c>
      <c r="AF72" s="4">
        <v>618</v>
      </c>
      <c r="AG72" s="4">
        <v>739</v>
      </c>
      <c r="AH72" s="4">
        <v>2062</v>
      </c>
      <c r="AI72" s="4">
        <v>96415</v>
      </c>
      <c r="AJ72" s="4">
        <v>87030</v>
      </c>
      <c r="AK72" s="4">
        <v>997</v>
      </c>
      <c r="AL72" s="4">
        <v>8388</v>
      </c>
      <c r="AM72" s="4">
        <v>87776</v>
      </c>
      <c r="AN72" s="4">
        <v>13655</v>
      </c>
      <c r="AO72" s="4">
        <v>17467</v>
      </c>
      <c r="AP72" s="4">
        <v>3562</v>
      </c>
    </row>
    <row r="73" spans="1:42">
      <c r="A73" s="10">
        <v>40178</v>
      </c>
      <c r="B73" s="4">
        <v>32</v>
      </c>
      <c r="C73" s="4" t="s">
        <v>1700</v>
      </c>
      <c r="D73" s="4">
        <v>2</v>
      </c>
      <c r="E73" s="4">
        <v>31</v>
      </c>
      <c r="F73" s="4">
        <v>24</v>
      </c>
      <c r="G73" s="4">
        <v>3</v>
      </c>
      <c r="H73" s="4">
        <v>1</v>
      </c>
      <c r="I73" s="4">
        <v>3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372</v>
      </c>
      <c r="Q73" s="4" t="s">
        <v>1670</v>
      </c>
      <c r="R73" s="4" t="s">
        <v>1670</v>
      </c>
      <c r="S73" s="4">
        <v>0</v>
      </c>
      <c r="T73" s="4" t="s">
        <v>1670</v>
      </c>
      <c r="U73" s="4" t="s">
        <v>1670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 t="s">
        <v>1670</v>
      </c>
      <c r="AJ73" s="4" t="s">
        <v>1670</v>
      </c>
      <c r="AK73" s="4" t="s">
        <v>1670</v>
      </c>
      <c r="AL73" s="4" t="s">
        <v>1670</v>
      </c>
      <c r="AM73" s="4" t="s">
        <v>1670</v>
      </c>
      <c r="AN73" s="4" t="s">
        <v>1670</v>
      </c>
      <c r="AO73" s="4" t="s">
        <v>1670</v>
      </c>
      <c r="AP73" s="4">
        <v>0</v>
      </c>
    </row>
    <row r="74" spans="1:42">
      <c r="A74" s="10">
        <v>40543</v>
      </c>
      <c r="B74" s="4">
        <v>0</v>
      </c>
      <c r="C74" s="4" t="s">
        <v>1684</v>
      </c>
      <c r="D74" s="4">
        <v>146</v>
      </c>
      <c r="E74" s="4">
        <v>8711</v>
      </c>
      <c r="F74" s="4">
        <v>6265</v>
      </c>
      <c r="G74" s="4">
        <v>725</v>
      </c>
      <c r="H74" s="4">
        <v>509</v>
      </c>
      <c r="I74" s="4">
        <v>846</v>
      </c>
      <c r="J74" s="4">
        <v>208</v>
      </c>
      <c r="K74" s="4">
        <v>156</v>
      </c>
      <c r="L74" s="4">
        <v>2</v>
      </c>
      <c r="M74" s="4">
        <v>0</v>
      </c>
      <c r="N74" s="4">
        <v>137</v>
      </c>
      <c r="O74" s="4">
        <v>31</v>
      </c>
      <c r="P74" s="4">
        <v>103883</v>
      </c>
      <c r="Q74" s="4">
        <v>48025</v>
      </c>
      <c r="R74" s="4">
        <v>45283</v>
      </c>
      <c r="S74" s="4">
        <v>2742</v>
      </c>
      <c r="T74" s="4">
        <v>216188</v>
      </c>
      <c r="U74" s="4">
        <v>183782</v>
      </c>
      <c r="V74" s="4">
        <v>2257</v>
      </c>
      <c r="W74" s="4">
        <v>4197</v>
      </c>
      <c r="X74" s="4">
        <v>11948</v>
      </c>
      <c r="Y74" s="4">
        <v>3603</v>
      </c>
      <c r="Z74" s="4">
        <v>10402</v>
      </c>
      <c r="AA74" s="4">
        <v>35849</v>
      </c>
      <c r="AB74" s="4">
        <v>14328</v>
      </c>
      <c r="AC74" s="4">
        <v>13143</v>
      </c>
      <c r="AD74" s="4">
        <v>8379</v>
      </c>
      <c r="AE74" s="4">
        <v>43154</v>
      </c>
      <c r="AF74" s="4">
        <v>21891</v>
      </c>
      <c r="AG74" s="4">
        <v>12467</v>
      </c>
      <c r="AH74" s="4">
        <v>8796</v>
      </c>
      <c r="AI74" s="4">
        <v>337943</v>
      </c>
      <c r="AJ74" s="4">
        <v>314249</v>
      </c>
      <c r="AK74" s="4">
        <v>10620</v>
      </c>
      <c r="AL74" s="4">
        <v>13073</v>
      </c>
      <c r="AM74" s="4">
        <v>331755</v>
      </c>
      <c r="AN74" s="4">
        <v>107739</v>
      </c>
      <c r="AO74" s="4">
        <v>117776</v>
      </c>
      <c r="AP74" s="4">
        <v>16925</v>
      </c>
    </row>
    <row r="75" spans="1:42">
      <c r="A75" s="10">
        <v>40543</v>
      </c>
      <c r="B75" s="4">
        <v>9</v>
      </c>
      <c r="C75" s="4" t="s">
        <v>1685</v>
      </c>
      <c r="D75" s="4">
        <v>12</v>
      </c>
      <c r="E75" s="4">
        <v>937</v>
      </c>
      <c r="F75" s="4">
        <v>377</v>
      </c>
      <c r="G75" s="4">
        <v>112</v>
      </c>
      <c r="H75" s="4">
        <v>114</v>
      </c>
      <c r="I75" s="4">
        <v>314</v>
      </c>
      <c r="J75" s="4">
        <v>8</v>
      </c>
      <c r="K75" s="4">
        <v>11</v>
      </c>
      <c r="L75" s="4">
        <v>1</v>
      </c>
      <c r="M75" s="4">
        <v>0</v>
      </c>
      <c r="N75" s="4">
        <v>0</v>
      </c>
      <c r="O75" s="4">
        <v>0</v>
      </c>
      <c r="P75" s="4">
        <v>11089</v>
      </c>
      <c r="Q75" s="4">
        <v>3438</v>
      </c>
      <c r="R75" s="4">
        <v>3400</v>
      </c>
      <c r="S75" s="4">
        <v>38</v>
      </c>
      <c r="T75" s="4">
        <v>11949</v>
      </c>
      <c r="U75" s="4">
        <v>9736</v>
      </c>
      <c r="V75" s="4">
        <v>208</v>
      </c>
      <c r="W75" s="4">
        <v>295</v>
      </c>
      <c r="X75" s="4">
        <v>0</v>
      </c>
      <c r="Y75" s="4">
        <v>9</v>
      </c>
      <c r="Z75" s="4">
        <v>1701</v>
      </c>
      <c r="AA75" s="4">
        <v>285</v>
      </c>
      <c r="AB75" s="4">
        <v>67</v>
      </c>
      <c r="AC75" s="4">
        <v>3</v>
      </c>
      <c r="AD75" s="4">
        <v>215</v>
      </c>
      <c r="AE75" s="4">
        <v>356</v>
      </c>
      <c r="AF75" s="4">
        <v>81</v>
      </c>
      <c r="AG75" s="4">
        <v>5</v>
      </c>
      <c r="AH75" s="4">
        <v>271</v>
      </c>
      <c r="AI75" s="4">
        <v>23789</v>
      </c>
      <c r="AJ75" s="4">
        <v>21337</v>
      </c>
      <c r="AK75" s="4">
        <v>6</v>
      </c>
      <c r="AL75" s="4">
        <v>2446</v>
      </c>
      <c r="AM75" s="4">
        <v>21358</v>
      </c>
      <c r="AN75" s="4">
        <v>11013</v>
      </c>
      <c r="AO75" s="4">
        <v>11306</v>
      </c>
      <c r="AP75" s="4">
        <v>309</v>
      </c>
    </row>
    <row r="76" spans="1:42">
      <c r="A76" s="10">
        <v>40543</v>
      </c>
      <c r="B76" s="4">
        <v>10</v>
      </c>
      <c r="C76" s="4" t="s">
        <v>1686</v>
      </c>
      <c r="D76" s="4">
        <v>3</v>
      </c>
      <c r="E76" s="4">
        <v>272</v>
      </c>
      <c r="F76" s="4">
        <v>175</v>
      </c>
      <c r="G76" s="4">
        <v>18</v>
      </c>
      <c r="H76" s="4">
        <v>55</v>
      </c>
      <c r="I76" s="4">
        <v>12</v>
      </c>
      <c r="J76" s="4">
        <v>9</v>
      </c>
      <c r="K76" s="4">
        <v>3</v>
      </c>
      <c r="L76" s="4">
        <v>0</v>
      </c>
      <c r="M76" s="4">
        <v>0</v>
      </c>
      <c r="N76" s="4">
        <v>0</v>
      </c>
      <c r="O76" s="4">
        <v>0</v>
      </c>
      <c r="P76" s="4">
        <v>3278</v>
      </c>
      <c r="Q76" s="4">
        <v>1425</v>
      </c>
      <c r="R76" s="4" t="s">
        <v>1670</v>
      </c>
      <c r="S76" s="4" t="s">
        <v>1670</v>
      </c>
      <c r="T76" s="4">
        <v>14956</v>
      </c>
      <c r="U76" s="4" t="s">
        <v>1670</v>
      </c>
      <c r="V76" s="4" t="s">
        <v>1670</v>
      </c>
      <c r="W76" s="4" t="s">
        <v>1670</v>
      </c>
      <c r="X76" s="4">
        <v>0</v>
      </c>
      <c r="Y76" s="4" t="s">
        <v>1670</v>
      </c>
      <c r="Z76" s="4">
        <v>0</v>
      </c>
      <c r="AA76" s="4" t="s">
        <v>1670</v>
      </c>
      <c r="AB76" s="4" t="s">
        <v>1670</v>
      </c>
      <c r="AC76" s="4">
        <v>0</v>
      </c>
      <c r="AD76" s="4" t="s">
        <v>1670</v>
      </c>
      <c r="AE76" s="4" t="s">
        <v>1670</v>
      </c>
      <c r="AF76" s="4" t="s">
        <v>1670</v>
      </c>
      <c r="AG76" s="4">
        <v>0</v>
      </c>
      <c r="AH76" s="4" t="s">
        <v>1670</v>
      </c>
      <c r="AI76" s="4">
        <v>31614</v>
      </c>
      <c r="AJ76" s="4">
        <v>31614</v>
      </c>
      <c r="AK76" s="4">
        <v>0</v>
      </c>
      <c r="AL76" s="4">
        <v>0</v>
      </c>
      <c r="AM76" s="4">
        <v>31585</v>
      </c>
      <c r="AN76" s="4">
        <v>14561</v>
      </c>
      <c r="AO76" s="4">
        <v>15888</v>
      </c>
      <c r="AP76" s="4" t="s">
        <v>1670</v>
      </c>
    </row>
    <row r="77" spans="1:42">
      <c r="A77" s="10">
        <v>40543</v>
      </c>
      <c r="B77" s="4">
        <v>11</v>
      </c>
      <c r="C77" s="4" t="s">
        <v>1687</v>
      </c>
      <c r="D77" s="4">
        <v>1</v>
      </c>
      <c r="E77" s="4">
        <v>4</v>
      </c>
      <c r="F77" s="4">
        <v>1</v>
      </c>
      <c r="G77" s="4">
        <v>1</v>
      </c>
      <c r="H77" s="4">
        <v>0</v>
      </c>
      <c r="I77" s="4">
        <v>1</v>
      </c>
      <c r="J77" s="4">
        <v>0</v>
      </c>
      <c r="K77" s="4">
        <v>0</v>
      </c>
      <c r="L77" s="4">
        <v>1</v>
      </c>
      <c r="M77" s="4">
        <v>0</v>
      </c>
      <c r="N77" s="4">
        <v>0</v>
      </c>
      <c r="O77" s="4">
        <v>0</v>
      </c>
      <c r="P77" s="4">
        <v>36</v>
      </c>
      <c r="Q77" s="4" t="s">
        <v>1670</v>
      </c>
      <c r="R77" s="4" t="s">
        <v>1670</v>
      </c>
      <c r="S77" s="4">
        <v>0</v>
      </c>
      <c r="T77" s="4" t="s">
        <v>1670</v>
      </c>
      <c r="U77" s="4" t="s">
        <v>1670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 t="s">
        <v>1670</v>
      </c>
      <c r="AJ77" s="4" t="s">
        <v>1670</v>
      </c>
      <c r="AK77" s="4">
        <v>0</v>
      </c>
      <c r="AL77" s="4" t="s">
        <v>1670</v>
      </c>
      <c r="AM77" s="4" t="s">
        <v>1670</v>
      </c>
      <c r="AN77" s="4" t="s">
        <v>1670</v>
      </c>
      <c r="AO77" s="4" t="s">
        <v>1670</v>
      </c>
      <c r="AP77" s="4">
        <v>0</v>
      </c>
    </row>
    <row r="78" spans="1:42">
      <c r="A78" s="10">
        <v>40543</v>
      </c>
      <c r="B78" s="4">
        <v>12</v>
      </c>
      <c r="C78" s="4" t="s">
        <v>1671</v>
      </c>
      <c r="D78" s="4">
        <v>1</v>
      </c>
      <c r="E78" s="4">
        <v>26</v>
      </c>
      <c r="F78" s="4">
        <v>12</v>
      </c>
      <c r="G78" s="4">
        <v>1</v>
      </c>
      <c r="H78" s="4">
        <v>4</v>
      </c>
      <c r="I78" s="4">
        <v>8</v>
      </c>
      <c r="J78" s="4">
        <v>1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312</v>
      </c>
      <c r="Q78" s="4" t="s">
        <v>1670</v>
      </c>
      <c r="R78" s="4" t="s">
        <v>1670</v>
      </c>
      <c r="S78" s="4">
        <v>0</v>
      </c>
      <c r="T78" s="4" t="s">
        <v>1670</v>
      </c>
      <c r="U78" s="4" t="s">
        <v>1670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 t="s">
        <v>1670</v>
      </c>
      <c r="AJ78" s="4" t="s">
        <v>1670</v>
      </c>
      <c r="AK78" s="4">
        <v>0</v>
      </c>
      <c r="AL78" s="4">
        <v>0</v>
      </c>
      <c r="AM78" s="4" t="s">
        <v>1670</v>
      </c>
      <c r="AN78" s="4" t="s">
        <v>1670</v>
      </c>
      <c r="AO78" s="4" t="s">
        <v>1670</v>
      </c>
      <c r="AP78" s="4">
        <v>0</v>
      </c>
    </row>
    <row r="79" spans="1:42">
      <c r="A79" s="10">
        <v>40543</v>
      </c>
      <c r="B79" s="4">
        <v>13</v>
      </c>
      <c r="C79" s="4" t="s">
        <v>1672</v>
      </c>
      <c r="D79" s="4">
        <v>1</v>
      </c>
      <c r="E79" s="4">
        <v>6</v>
      </c>
      <c r="F79" s="4">
        <v>5</v>
      </c>
      <c r="G79" s="4">
        <v>1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72</v>
      </c>
      <c r="Q79" s="4" t="s">
        <v>1670</v>
      </c>
      <c r="R79" s="4" t="s">
        <v>1670</v>
      </c>
      <c r="S79" s="4">
        <v>0</v>
      </c>
      <c r="T79" s="4" t="s">
        <v>1670</v>
      </c>
      <c r="U79" s="4" t="s">
        <v>1670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 t="s">
        <v>1670</v>
      </c>
      <c r="AJ79" s="4" t="s">
        <v>1670</v>
      </c>
      <c r="AK79" s="4">
        <v>0</v>
      </c>
      <c r="AL79" s="4">
        <v>0</v>
      </c>
      <c r="AM79" s="4" t="s">
        <v>1670</v>
      </c>
      <c r="AN79" s="4" t="s">
        <v>1670</v>
      </c>
      <c r="AO79" s="4" t="s">
        <v>1670</v>
      </c>
      <c r="AP79" s="4">
        <v>0</v>
      </c>
    </row>
    <row r="80" spans="1:42">
      <c r="A80" s="10">
        <v>40543</v>
      </c>
      <c r="B80" s="4">
        <v>14</v>
      </c>
      <c r="C80" s="4" t="s">
        <v>1688</v>
      </c>
      <c r="D80" s="4">
        <v>12</v>
      </c>
      <c r="E80" s="4">
        <v>426</v>
      </c>
      <c r="F80" s="4">
        <v>244</v>
      </c>
      <c r="G80" s="4">
        <v>28</v>
      </c>
      <c r="H80" s="4">
        <v>51</v>
      </c>
      <c r="I80" s="4">
        <v>94</v>
      </c>
      <c r="J80" s="4">
        <v>6</v>
      </c>
      <c r="K80" s="4">
        <v>3</v>
      </c>
      <c r="L80" s="4">
        <v>0</v>
      </c>
      <c r="M80" s="4">
        <v>0</v>
      </c>
      <c r="N80" s="4">
        <v>0</v>
      </c>
      <c r="O80" s="4">
        <v>0</v>
      </c>
      <c r="P80" s="4">
        <v>5110</v>
      </c>
      <c r="Q80" s="4">
        <v>1760</v>
      </c>
      <c r="R80" s="4">
        <v>1723</v>
      </c>
      <c r="S80" s="4">
        <v>37</v>
      </c>
      <c r="T80" s="4">
        <v>8662</v>
      </c>
      <c r="U80" s="4">
        <v>8164</v>
      </c>
      <c r="V80" s="4">
        <v>53</v>
      </c>
      <c r="W80" s="4">
        <v>36</v>
      </c>
      <c r="X80" s="4">
        <v>34</v>
      </c>
      <c r="Y80" s="4">
        <v>339</v>
      </c>
      <c r="Z80" s="4">
        <v>37</v>
      </c>
      <c r="AA80" s="4">
        <v>233</v>
      </c>
      <c r="AB80" s="4">
        <v>69</v>
      </c>
      <c r="AC80" s="4">
        <v>42</v>
      </c>
      <c r="AD80" s="4">
        <v>121</v>
      </c>
      <c r="AE80" s="4">
        <v>249</v>
      </c>
      <c r="AF80" s="4">
        <v>90</v>
      </c>
      <c r="AG80" s="4">
        <v>40</v>
      </c>
      <c r="AH80" s="4">
        <v>119</v>
      </c>
      <c r="AI80" s="4">
        <v>16079</v>
      </c>
      <c r="AJ80" s="4">
        <v>15403</v>
      </c>
      <c r="AK80" s="4">
        <v>480</v>
      </c>
      <c r="AL80" s="4">
        <v>196</v>
      </c>
      <c r="AM80" s="4">
        <v>15901</v>
      </c>
      <c r="AN80" s="4">
        <v>6662</v>
      </c>
      <c r="AO80" s="4">
        <v>7076</v>
      </c>
      <c r="AP80" s="4">
        <v>434</v>
      </c>
    </row>
    <row r="81" spans="1:42">
      <c r="A81" s="10">
        <v>40543</v>
      </c>
      <c r="B81" s="4">
        <v>15</v>
      </c>
      <c r="C81" s="4" t="s">
        <v>1689</v>
      </c>
      <c r="D81" s="4">
        <v>2</v>
      </c>
      <c r="E81" s="4">
        <v>79</v>
      </c>
      <c r="F81" s="4">
        <v>60</v>
      </c>
      <c r="G81" s="4">
        <v>9</v>
      </c>
      <c r="H81" s="4">
        <v>1</v>
      </c>
      <c r="I81" s="4">
        <v>9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955</v>
      </c>
      <c r="Q81" s="4" t="s">
        <v>1670</v>
      </c>
      <c r="R81" s="4" t="s">
        <v>1670</v>
      </c>
      <c r="S81" s="4">
        <v>0</v>
      </c>
      <c r="T81" s="4" t="s">
        <v>1670</v>
      </c>
      <c r="U81" s="4" t="s">
        <v>1670</v>
      </c>
      <c r="V81" s="4">
        <v>0</v>
      </c>
      <c r="W81" s="4" t="s">
        <v>1670</v>
      </c>
      <c r="X81" s="4" t="s">
        <v>1670</v>
      </c>
      <c r="Y81" s="4">
        <v>0</v>
      </c>
      <c r="Z81" s="4">
        <v>0</v>
      </c>
      <c r="AA81" s="4" t="s">
        <v>1670</v>
      </c>
      <c r="AB81" s="4" t="s">
        <v>1670</v>
      </c>
      <c r="AC81" s="4" t="s">
        <v>1670</v>
      </c>
      <c r="AD81" s="4" t="s">
        <v>1670</v>
      </c>
      <c r="AE81" s="4" t="s">
        <v>1670</v>
      </c>
      <c r="AF81" s="4" t="s">
        <v>1670</v>
      </c>
      <c r="AG81" s="4" t="s">
        <v>1670</v>
      </c>
      <c r="AH81" s="4" t="s">
        <v>1670</v>
      </c>
      <c r="AI81" s="4" t="s">
        <v>1670</v>
      </c>
      <c r="AJ81" s="4" t="s">
        <v>1670</v>
      </c>
      <c r="AK81" s="4" t="s">
        <v>1670</v>
      </c>
      <c r="AL81" s="4" t="s">
        <v>1670</v>
      </c>
      <c r="AM81" s="4" t="s">
        <v>1670</v>
      </c>
      <c r="AN81" s="4" t="s">
        <v>1670</v>
      </c>
      <c r="AO81" s="4" t="s">
        <v>1670</v>
      </c>
      <c r="AP81" s="4" t="s">
        <v>1670</v>
      </c>
    </row>
    <row r="82" spans="1:42">
      <c r="A82" s="10">
        <v>40543</v>
      </c>
      <c r="B82" s="4">
        <v>16</v>
      </c>
      <c r="C82" s="4" t="s">
        <v>1690</v>
      </c>
      <c r="D82" s="4">
        <v>7</v>
      </c>
      <c r="E82" s="4">
        <v>690</v>
      </c>
      <c r="F82" s="4">
        <v>565</v>
      </c>
      <c r="G82" s="4">
        <v>81</v>
      </c>
      <c r="H82" s="4">
        <v>25</v>
      </c>
      <c r="I82" s="4">
        <v>14</v>
      </c>
      <c r="J82" s="4">
        <v>3</v>
      </c>
      <c r="K82" s="4">
        <v>2</v>
      </c>
      <c r="L82" s="4">
        <v>0</v>
      </c>
      <c r="M82" s="4">
        <v>0</v>
      </c>
      <c r="N82" s="4">
        <v>0</v>
      </c>
      <c r="O82" s="4">
        <v>0</v>
      </c>
      <c r="P82" s="4">
        <v>8370</v>
      </c>
      <c r="Q82" s="4">
        <v>4371</v>
      </c>
      <c r="R82" s="4">
        <v>4305</v>
      </c>
      <c r="S82" s="4">
        <v>66</v>
      </c>
      <c r="T82" s="4">
        <v>8802</v>
      </c>
      <c r="U82" s="4">
        <v>8585</v>
      </c>
      <c r="V82" s="4">
        <v>63</v>
      </c>
      <c r="W82" s="4">
        <v>143</v>
      </c>
      <c r="X82" s="4">
        <v>1</v>
      </c>
      <c r="Y82" s="4">
        <v>10</v>
      </c>
      <c r="Z82" s="4">
        <v>0</v>
      </c>
      <c r="AA82" s="4">
        <v>1420</v>
      </c>
      <c r="AB82" s="4">
        <v>535</v>
      </c>
      <c r="AC82" s="4">
        <v>243</v>
      </c>
      <c r="AD82" s="4">
        <v>642</v>
      </c>
      <c r="AE82" s="4">
        <v>1234</v>
      </c>
      <c r="AF82" s="4">
        <v>459</v>
      </c>
      <c r="AG82" s="4">
        <v>232</v>
      </c>
      <c r="AH82" s="4">
        <v>543</v>
      </c>
      <c r="AI82" s="4">
        <v>14632</v>
      </c>
      <c r="AJ82" s="4">
        <v>14630</v>
      </c>
      <c r="AK82" s="4">
        <v>2</v>
      </c>
      <c r="AL82" s="4">
        <v>0</v>
      </c>
      <c r="AM82" s="4">
        <v>14545</v>
      </c>
      <c r="AN82" s="4">
        <v>3483</v>
      </c>
      <c r="AO82" s="4">
        <v>5653</v>
      </c>
      <c r="AP82" s="4">
        <v>2083</v>
      </c>
    </row>
    <row r="83" spans="1:42">
      <c r="A83" s="10">
        <v>40543</v>
      </c>
      <c r="B83" s="4">
        <v>17</v>
      </c>
      <c r="C83" s="4" t="s">
        <v>1691</v>
      </c>
      <c r="D83" s="4">
        <v>1</v>
      </c>
      <c r="E83" s="4">
        <v>13</v>
      </c>
      <c r="F83" s="4">
        <v>12</v>
      </c>
      <c r="G83" s="4">
        <v>1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156</v>
      </c>
      <c r="Q83" s="4" t="s">
        <v>1670</v>
      </c>
      <c r="R83" s="4" t="s">
        <v>1670</v>
      </c>
      <c r="S83" s="4">
        <v>0</v>
      </c>
      <c r="T83" s="4" t="s">
        <v>1670</v>
      </c>
      <c r="U83" s="4" t="s">
        <v>1670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 t="s">
        <v>1670</v>
      </c>
      <c r="AJ83" s="4" t="s">
        <v>1670</v>
      </c>
      <c r="AK83" s="4">
        <v>0</v>
      </c>
      <c r="AL83" s="4">
        <v>0</v>
      </c>
      <c r="AM83" s="4" t="s">
        <v>1670</v>
      </c>
      <c r="AN83" s="4" t="s">
        <v>1670</v>
      </c>
      <c r="AO83" s="4" t="s">
        <v>1670</v>
      </c>
      <c r="AP83" s="4">
        <v>0</v>
      </c>
    </row>
    <row r="84" spans="1:42">
      <c r="A84" s="10">
        <v>40543</v>
      </c>
      <c r="B84" s="4">
        <v>18</v>
      </c>
      <c r="C84" s="4" t="s">
        <v>1692</v>
      </c>
      <c r="D84" s="4">
        <v>6</v>
      </c>
      <c r="E84" s="4">
        <v>267</v>
      </c>
      <c r="F84" s="4">
        <v>192</v>
      </c>
      <c r="G84" s="4">
        <v>29</v>
      </c>
      <c r="H84" s="4">
        <v>1</v>
      </c>
      <c r="I84" s="4">
        <v>32</v>
      </c>
      <c r="J84" s="4">
        <v>10</v>
      </c>
      <c r="K84" s="4">
        <v>3</v>
      </c>
      <c r="L84" s="4">
        <v>0</v>
      </c>
      <c r="M84" s="4">
        <v>0</v>
      </c>
      <c r="N84" s="4">
        <v>0</v>
      </c>
      <c r="O84" s="4">
        <v>0</v>
      </c>
      <c r="P84" s="4">
        <v>3192</v>
      </c>
      <c r="Q84" s="4">
        <v>976</v>
      </c>
      <c r="R84" s="4" t="s">
        <v>1670</v>
      </c>
      <c r="S84" s="4" t="s">
        <v>1670</v>
      </c>
      <c r="T84" s="4">
        <v>2903</v>
      </c>
      <c r="U84" s="4" t="s">
        <v>1670</v>
      </c>
      <c r="V84" s="4" t="s">
        <v>1670</v>
      </c>
      <c r="W84" s="4" t="s">
        <v>1670</v>
      </c>
      <c r="X84" s="4" t="s">
        <v>1670</v>
      </c>
      <c r="Y84" s="4">
        <v>0</v>
      </c>
      <c r="Z84" s="4">
        <v>0</v>
      </c>
      <c r="AA84" s="4" t="s">
        <v>1670</v>
      </c>
      <c r="AB84" s="4" t="s">
        <v>1670</v>
      </c>
      <c r="AC84" s="4" t="s">
        <v>1670</v>
      </c>
      <c r="AD84" s="4" t="s">
        <v>1670</v>
      </c>
      <c r="AE84" s="4" t="s">
        <v>1670</v>
      </c>
      <c r="AF84" s="4" t="s">
        <v>1670</v>
      </c>
      <c r="AG84" s="4" t="s">
        <v>1670</v>
      </c>
      <c r="AH84" s="4" t="s">
        <v>1670</v>
      </c>
      <c r="AI84" s="4">
        <v>4876</v>
      </c>
      <c r="AJ84" s="4">
        <v>4722</v>
      </c>
      <c r="AK84" s="4">
        <v>154</v>
      </c>
      <c r="AL84" s="4">
        <v>0</v>
      </c>
      <c r="AM84" s="4">
        <v>4893</v>
      </c>
      <c r="AN84" s="4">
        <v>1809</v>
      </c>
      <c r="AO84" s="4">
        <v>1903</v>
      </c>
      <c r="AP84" s="4" t="s">
        <v>1670</v>
      </c>
    </row>
    <row r="85" spans="1:42">
      <c r="A85" s="10">
        <v>40543</v>
      </c>
      <c r="B85" s="4">
        <v>19</v>
      </c>
      <c r="C85" s="4" t="s">
        <v>1693</v>
      </c>
      <c r="D85" s="4">
        <v>3</v>
      </c>
      <c r="E85" s="4">
        <v>286</v>
      </c>
      <c r="F85" s="4">
        <v>234</v>
      </c>
      <c r="G85" s="4">
        <v>37</v>
      </c>
      <c r="H85" s="4">
        <v>1</v>
      </c>
      <c r="I85" s="4">
        <v>0</v>
      </c>
      <c r="J85" s="4">
        <v>10</v>
      </c>
      <c r="K85" s="4">
        <v>4</v>
      </c>
      <c r="L85" s="4">
        <v>0</v>
      </c>
      <c r="M85" s="4">
        <v>0</v>
      </c>
      <c r="N85" s="4">
        <v>0</v>
      </c>
      <c r="O85" s="4">
        <v>0</v>
      </c>
      <c r="P85" s="4">
        <v>3412</v>
      </c>
      <c r="Q85" s="4">
        <v>1074</v>
      </c>
      <c r="R85" s="4" t="s">
        <v>1670</v>
      </c>
      <c r="S85" s="4" t="s">
        <v>1670</v>
      </c>
      <c r="T85" s="4">
        <v>8682</v>
      </c>
      <c r="U85" s="4" t="s">
        <v>1670</v>
      </c>
      <c r="V85" s="4" t="s">
        <v>1670</v>
      </c>
      <c r="W85" s="4" t="s">
        <v>1670</v>
      </c>
      <c r="X85" s="4" t="s">
        <v>1670</v>
      </c>
      <c r="Y85" s="4" t="s">
        <v>1670</v>
      </c>
      <c r="Z85" s="4" t="s">
        <v>1670</v>
      </c>
      <c r="AA85" s="4" t="s">
        <v>1670</v>
      </c>
      <c r="AB85" s="4" t="s">
        <v>1670</v>
      </c>
      <c r="AC85" s="4" t="s">
        <v>1670</v>
      </c>
      <c r="AD85" s="4" t="s">
        <v>1670</v>
      </c>
      <c r="AE85" s="4" t="s">
        <v>1670</v>
      </c>
      <c r="AF85" s="4" t="s">
        <v>1670</v>
      </c>
      <c r="AG85" s="4" t="s">
        <v>1670</v>
      </c>
      <c r="AH85" s="4" t="s">
        <v>1670</v>
      </c>
      <c r="AI85" s="4">
        <v>7736</v>
      </c>
      <c r="AJ85" s="4">
        <v>5597</v>
      </c>
      <c r="AK85" s="4">
        <v>28</v>
      </c>
      <c r="AL85" s="4">
        <v>2112</v>
      </c>
      <c r="AM85" s="4">
        <v>5702</v>
      </c>
      <c r="AN85" s="4">
        <v>1155</v>
      </c>
      <c r="AO85" s="4">
        <v>890</v>
      </c>
      <c r="AP85" s="4" t="s">
        <v>1670</v>
      </c>
    </row>
    <row r="86" spans="1:42">
      <c r="A86" s="10">
        <v>40543</v>
      </c>
      <c r="B86" s="4">
        <v>20</v>
      </c>
      <c r="C86" s="4" t="s">
        <v>1694</v>
      </c>
      <c r="D86" s="4">
        <v>0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</row>
    <row r="87" spans="1:42">
      <c r="A87" s="10">
        <v>40543</v>
      </c>
      <c r="B87" s="4">
        <v>21</v>
      </c>
      <c r="C87" s="4" t="s">
        <v>1695</v>
      </c>
      <c r="D87" s="4">
        <v>10</v>
      </c>
      <c r="E87" s="4">
        <v>578</v>
      </c>
      <c r="F87" s="4">
        <v>353</v>
      </c>
      <c r="G87" s="4">
        <v>36</v>
      </c>
      <c r="H87" s="4">
        <v>59</v>
      </c>
      <c r="I87" s="4">
        <v>24</v>
      </c>
      <c r="J87" s="4">
        <v>39</v>
      </c>
      <c r="K87" s="4">
        <v>67</v>
      </c>
      <c r="L87" s="4">
        <v>0</v>
      </c>
      <c r="M87" s="4">
        <v>0</v>
      </c>
      <c r="N87" s="4">
        <v>0</v>
      </c>
      <c r="O87" s="4">
        <v>23</v>
      </c>
      <c r="P87" s="4">
        <v>6136</v>
      </c>
      <c r="Q87" s="4">
        <v>2518</v>
      </c>
      <c r="R87" s="4" t="s">
        <v>1670</v>
      </c>
      <c r="S87" s="4" t="s">
        <v>1670</v>
      </c>
      <c r="T87" s="4">
        <v>14472</v>
      </c>
      <c r="U87" s="4" t="s">
        <v>1670</v>
      </c>
      <c r="V87" s="4" t="s">
        <v>1670</v>
      </c>
      <c r="W87" s="4" t="s">
        <v>1670</v>
      </c>
      <c r="X87" s="4" t="s">
        <v>1670</v>
      </c>
      <c r="Y87" s="4" t="s">
        <v>1670</v>
      </c>
      <c r="Z87" s="4">
        <v>0</v>
      </c>
      <c r="AA87" s="4" t="s">
        <v>1670</v>
      </c>
      <c r="AB87" s="4" t="s">
        <v>1670</v>
      </c>
      <c r="AC87" s="4" t="s">
        <v>1670</v>
      </c>
      <c r="AD87" s="4" t="s">
        <v>1670</v>
      </c>
      <c r="AE87" s="4" t="s">
        <v>1670</v>
      </c>
      <c r="AF87" s="4" t="s">
        <v>1670</v>
      </c>
      <c r="AG87" s="4" t="s">
        <v>1670</v>
      </c>
      <c r="AH87" s="4" t="s">
        <v>1670</v>
      </c>
      <c r="AI87" s="4">
        <v>30532</v>
      </c>
      <c r="AJ87" s="4">
        <v>29990</v>
      </c>
      <c r="AK87" s="4">
        <v>390</v>
      </c>
      <c r="AL87" s="4">
        <v>153</v>
      </c>
      <c r="AM87" s="4">
        <v>29657</v>
      </c>
      <c r="AN87" s="4">
        <v>13405</v>
      </c>
      <c r="AO87" s="4">
        <v>15346</v>
      </c>
      <c r="AP87" s="4" t="s">
        <v>1670</v>
      </c>
    </row>
    <row r="88" spans="1:42">
      <c r="A88" s="10">
        <v>40543</v>
      </c>
      <c r="B88" s="4">
        <v>22</v>
      </c>
      <c r="C88" s="4" t="s">
        <v>1696</v>
      </c>
      <c r="D88" s="4">
        <v>2</v>
      </c>
      <c r="E88" s="4">
        <v>23</v>
      </c>
      <c r="F88" s="4">
        <v>21</v>
      </c>
      <c r="G88" s="4">
        <v>2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276</v>
      </c>
      <c r="Q88" s="4" t="s">
        <v>1670</v>
      </c>
      <c r="R88" s="4" t="s">
        <v>1670</v>
      </c>
      <c r="S88" s="4">
        <v>0</v>
      </c>
      <c r="T88" s="4" t="s">
        <v>1670</v>
      </c>
      <c r="U88" s="4" t="s">
        <v>1670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 t="s">
        <v>1670</v>
      </c>
      <c r="AJ88" s="4" t="s">
        <v>1670</v>
      </c>
      <c r="AK88" s="4" t="s">
        <v>1670</v>
      </c>
      <c r="AL88" s="4">
        <v>0</v>
      </c>
      <c r="AM88" s="4" t="s">
        <v>1670</v>
      </c>
      <c r="AN88" s="4" t="s">
        <v>1670</v>
      </c>
      <c r="AO88" s="4" t="s">
        <v>1670</v>
      </c>
      <c r="AP88" s="4">
        <v>0</v>
      </c>
    </row>
    <row r="89" spans="1:42">
      <c r="A89" s="10">
        <v>40543</v>
      </c>
      <c r="B89" s="4">
        <v>23</v>
      </c>
      <c r="C89" s="4" t="s">
        <v>1697</v>
      </c>
      <c r="D89" s="4">
        <v>2</v>
      </c>
      <c r="E89" s="4">
        <v>572</v>
      </c>
      <c r="F89" s="4">
        <v>449</v>
      </c>
      <c r="G89" s="4">
        <v>14</v>
      </c>
      <c r="H89" s="4">
        <v>39</v>
      </c>
      <c r="I89" s="4">
        <v>6</v>
      </c>
      <c r="J89" s="4">
        <v>51</v>
      </c>
      <c r="K89" s="4">
        <v>13</v>
      </c>
      <c r="L89" s="4">
        <v>0</v>
      </c>
      <c r="M89" s="4">
        <v>0</v>
      </c>
      <c r="N89" s="4">
        <v>0</v>
      </c>
      <c r="O89" s="4">
        <v>0</v>
      </c>
      <c r="P89" s="4">
        <v>6859</v>
      </c>
      <c r="Q89" s="4" t="s">
        <v>1670</v>
      </c>
      <c r="R89" s="4" t="s">
        <v>1670</v>
      </c>
      <c r="S89" s="4" t="s">
        <v>1670</v>
      </c>
      <c r="T89" s="4" t="s">
        <v>1670</v>
      </c>
      <c r="U89" s="4" t="s">
        <v>1670</v>
      </c>
      <c r="V89" s="4" t="s">
        <v>1670</v>
      </c>
      <c r="W89" s="4" t="s">
        <v>1670</v>
      </c>
      <c r="X89" s="4" t="s">
        <v>1670</v>
      </c>
      <c r="Y89" s="4" t="s">
        <v>1670</v>
      </c>
      <c r="Z89" s="4">
        <v>0</v>
      </c>
      <c r="AA89" s="4" t="s">
        <v>1670</v>
      </c>
      <c r="AB89" s="4" t="s">
        <v>1670</v>
      </c>
      <c r="AC89" s="4" t="s">
        <v>1670</v>
      </c>
      <c r="AD89" s="4" t="s">
        <v>1670</v>
      </c>
      <c r="AE89" s="4" t="s">
        <v>1670</v>
      </c>
      <c r="AF89" s="4" t="s">
        <v>1670</v>
      </c>
      <c r="AG89" s="4" t="s">
        <v>1670</v>
      </c>
      <c r="AH89" s="4" t="s">
        <v>1670</v>
      </c>
      <c r="AI89" s="4" t="s">
        <v>1670</v>
      </c>
      <c r="AJ89" s="4" t="s">
        <v>1670</v>
      </c>
      <c r="AK89" s="4" t="s">
        <v>1670</v>
      </c>
      <c r="AL89" s="4">
        <v>0</v>
      </c>
      <c r="AM89" s="4" t="s">
        <v>1670</v>
      </c>
      <c r="AN89" s="4" t="s">
        <v>1670</v>
      </c>
      <c r="AO89" s="4" t="s">
        <v>1670</v>
      </c>
      <c r="AP89" s="4" t="s">
        <v>1670</v>
      </c>
    </row>
    <row r="90" spans="1:42">
      <c r="A90" s="10">
        <v>40543</v>
      </c>
      <c r="B90" s="4">
        <v>24</v>
      </c>
      <c r="C90" s="4" t="s">
        <v>1698</v>
      </c>
      <c r="D90" s="4">
        <v>19</v>
      </c>
      <c r="E90" s="4">
        <v>298</v>
      </c>
      <c r="F90" s="4">
        <v>205</v>
      </c>
      <c r="G90" s="4">
        <v>33</v>
      </c>
      <c r="H90" s="4">
        <v>26</v>
      </c>
      <c r="I90" s="4">
        <v>27</v>
      </c>
      <c r="J90" s="4">
        <v>5</v>
      </c>
      <c r="K90" s="4">
        <v>2</v>
      </c>
      <c r="L90" s="4">
        <v>0</v>
      </c>
      <c r="M90" s="4">
        <v>0</v>
      </c>
      <c r="N90" s="4">
        <v>1</v>
      </c>
      <c r="O90" s="4">
        <v>0</v>
      </c>
      <c r="P90" s="4">
        <v>3396</v>
      </c>
      <c r="Q90" s="4">
        <v>1185</v>
      </c>
      <c r="R90" s="4">
        <v>1148</v>
      </c>
      <c r="S90" s="4">
        <v>37</v>
      </c>
      <c r="T90" s="4">
        <v>4057</v>
      </c>
      <c r="U90" s="4">
        <v>3580</v>
      </c>
      <c r="V90" s="4">
        <v>5</v>
      </c>
      <c r="W90" s="4">
        <v>91</v>
      </c>
      <c r="X90" s="4">
        <v>356</v>
      </c>
      <c r="Y90" s="4">
        <v>0</v>
      </c>
      <c r="Z90" s="4">
        <v>24</v>
      </c>
      <c r="AA90" s="4">
        <v>301</v>
      </c>
      <c r="AB90" s="4">
        <v>41</v>
      </c>
      <c r="AC90" s="4">
        <v>78</v>
      </c>
      <c r="AD90" s="4">
        <v>182</v>
      </c>
      <c r="AE90" s="4">
        <v>189</v>
      </c>
      <c r="AF90" s="4">
        <v>32</v>
      </c>
      <c r="AG90" s="4">
        <v>17</v>
      </c>
      <c r="AH90" s="4">
        <v>139</v>
      </c>
      <c r="AI90" s="4">
        <v>6767</v>
      </c>
      <c r="AJ90" s="4">
        <v>4650</v>
      </c>
      <c r="AK90" s="4">
        <v>2085</v>
      </c>
      <c r="AL90" s="4">
        <v>32</v>
      </c>
      <c r="AM90" s="4">
        <v>6666</v>
      </c>
      <c r="AN90" s="4">
        <v>2268</v>
      </c>
      <c r="AO90" s="4">
        <v>2581</v>
      </c>
      <c r="AP90" s="4">
        <v>243</v>
      </c>
    </row>
    <row r="91" spans="1:42">
      <c r="A91" s="10">
        <v>40543</v>
      </c>
      <c r="B91" s="4">
        <v>25</v>
      </c>
      <c r="C91" s="4" t="s">
        <v>1673</v>
      </c>
      <c r="D91" s="4">
        <v>7</v>
      </c>
      <c r="E91" s="4">
        <v>197</v>
      </c>
      <c r="F91" s="4">
        <v>137</v>
      </c>
      <c r="G91" s="4">
        <v>41</v>
      </c>
      <c r="H91" s="4">
        <v>5</v>
      </c>
      <c r="I91" s="4">
        <v>12</v>
      </c>
      <c r="J91" s="4">
        <v>2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2343</v>
      </c>
      <c r="Q91" s="4">
        <v>854</v>
      </c>
      <c r="R91" s="4" t="s">
        <v>1670</v>
      </c>
      <c r="S91" s="4" t="s">
        <v>1670</v>
      </c>
      <c r="T91" s="4">
        <v>682</v>
      </c>
      <c r="U91" s="4" t="s">
        <v>1670</v>
      </c>
      <c r="V91" s="4">
        <v>0</v>
      </c>
      <c r="W91" s="4" t="s">
        <v>1670</v>
      </c>
      <c r="X91" s="4" t="s">
        <v>1670</v>
      </c>
      <c r="Y91" s="4">
        <v>0</v>
      </c>
      <c r="Z91" s="4">
        <v>0</v>
      </c>
      <c r="AA91" s="4" t="s">
        <v>1670</v>
      </c>
      <c r="AB91" s="4" t="s">
        <v>1670</v>
      </c>
      <c r="AC91" s="4" t="s">
        <v>1670</v>
      </c>
      <c r="AD91" s="4" t="s">
        <v>1670</v>
      </c>
      <c r="AE91" s="4" t="s">
        <v>1670</v>
      </c>
      <c r="AF91" s="4" t="s">
        <v>1670</v>
      </c>
      <c r="AG91" s="4" t="s">
        <v>1670</v>
      </c>
      <c r="AH91" s="4" t="s">
        <v>1670</v>
      </c>
      <c r="AI91" s="4">
        <v>2130</v>
      </c>
      <c r="AJ91" s="4">
        <v>1761</v>
      </c>
      <c r="AK91" s="4">
        <v>337</v>
      </c>
      <c r="AL91" s="4">
        <v>32</v>
      </c>
      <c r="AM91" s="4">
        <v>2103</v>
      </c>
      <c r="AN91" s="4">
        <v>1343</v>
      </c>
      <c r="AO91" s="4">
        <v>1383</v>
      </c>
      <c r="AP91" s="4" t="s">
        <v>1670</v>
      </c>
    </row>
    <row r="92" spans="1:42">
      <c r="A92" s="10">
        <v>40543</v>
      </c>
      <c r="B92" s="4">
        <v>26</v>
      </c>
      <c r="C92" s="4" t="s">
        <v>1674</v>
      </c>
      <c r="D92" s="4">
        <v>16</v>
      </c>
      <c r="E92" s="4">
        <v>411</v>
      </c>
      <c r="F92" s="4">
        <v>298</v>
      </c>
      <c r="G92" s="4">
        <v>39</v>
      </c>
      <c r="H92" s="4">
        <v>24</v>
      </c>
      <c r="I92" s="4">
        <v>18</v>
      </c>
      <c r="J92" s="4">
        <v>3</v>
      </c>
      <c r="K92" s="4">
        <v>29</v>
      </c>
      <c r="L92" s="4">
        <v>0</v>
      </c>
      <c r="M92" s="4">
        <v>0</v>
      </c>
      <c r="N92" s="4">
        <v>0</v>
      </c>
      <c r="O92" s="4">
        <v>0</v>
      </c>
      <c r="P92" s="4">
        <v>4908</v>
      </c>
      <c r="Q92" s="4">
        <v>2382</v>
      </c>
      <c r="R92" s="4">
        <v>2356</v>
      </c>
      <c r="S92" s="4">
        <v>26</v>
      </c>
      <c r="T92" s="4">
        <v>15761</v>
      </c>
      <c r="U92" s="4">
        <v>14826</v>
      </c>
      <c r="V92" s="4">
        <v>14</v>
      </c>
      <c r="W92" s="4">
        <v>67</v>
      </c>
      <c r="X92" s="4">
        <v>846</v>
      </c>
      <c r="Y92" s="4">
        <v>8</v>
      </c>
      <c r="Z92" s="4">
        <v>0</v>
      </c>
      <c r="AA92" s="4">
        <v>11088</v>
      </c>
      <c r="AB92" s="4">
        <v>8530</v>
      </c>
      <c r="AC92" s="4">
        <v>1797</v>
      </c>
      <c r="AD92" s="4">
        <v>760</v>
      </c>
      <c r="AE92" s="4">
        <v>15748</v>
      </c>
      <c r="AF92" s="4">
        <v>13982</v>
      </c>
      <c r="AG92" s="4">
        <v>1198</v>
      </c>
      <c r="AH92" s="4">
        <v>568</v>
      </c>
      <c r="AI92" s="4">
        <v>15227</v>
      </c>
      <c r="AJ92" s="4">
        <v>15074</v>
      </c>
      <c r="AK92" s="4">
        <v>144</v>
      </c>
      <c r="AL92" s="4">
        <v>9</v>
      </c>
      <c r="AM92" s="4">
        <v>20070</v>
      </c>
      <c r="AN92" s="4">
        <v>4246</v>
      </c>
      <c r="AO92" s="4">
        <v>139</v>
      </c>
      <c r="AP92" s="4">
        <v>468</v>
      </c>
    </row>
    <row r="93" spans="1:42">
      <c r="A93" s="10">
        <v>40543</v>
      </c>
      <c r="B93" s="4">
        <v>27</v>
      </c>
      <c r="C93" s="4" t="s">
        <v>1675</v>
      </c>
      <c r="D93" s="4">
        <v>3</v>
      </c>
      <c r="E93" s="4">
        <v>408</v>
      </c>
      <c r="F93" s="4">
        <v>264</v>
      </c>
      <c r="G93" s="4">
        <v>62</v>
      </c>
      <c r="H93" s="4">
        <v>3</v>
      </c>
      <c r="I93" s="4">
        <v>79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4895</v>
      </c>
      <c r="Q93" s="4">
        <v>2059</v>
      </c>
      <c r="R93" s="4" t="s">
        <v>1670</v>
      </c>
      <c r="S93" s="4" t="s">
        <v>1670</v>
      </c>
      <c r="T93" s="4">
        <v>7424</v>
      </c>
      <c r="U93" s="4" t="s">
        <v>1670</v>
      </c>
      <c r="V93" s="4" t="s">
        <v>1670</v>
      </c>
      <c r="W93" s="4" t="s">
        <v>1670</v>
      </c>
      <c r="X93" s="4" t="s">
        <v>1670</v>
      </c>
      <c r="Y93" s="4">
        <v>0</v>
      </c>
      <c r="Z93" s="4">
        <v>0</v>
      </c>
      <c r="AA93" s="4" t="s">
        <v>1670</v>
      </c>
      <c r="AB93" s="4">
        <v>0</v>
      </c>
      <c r="AC93" s="4" t="s">
        <v>1670</v>
      </c>
      <c r="AD93" s="4" t="s">
        <v>1670</v>
      </c>
      <c r="AE93" s="4" t="s">
        <v>1670</v>
      </c>
      <c r="AF93" s="4">
        <v>0</v>
      </c>
      <c r="AG93" s="4" t="s">
        <v>1670</v>
      </c>
      <c r="AH93" s="4" t="s">
        <v>1670</v>
      </c>
      <c r="AI93" s="4">
        <v>15636</v>
      </c>
      <c r="AJ93" s="4">
        <v>15245</v>
      </c>
      <c r="AK93" s="4">
        <v>366</v>
      </c>
      <c r="AL93" s="4">
        <v>25</v>
      </c>
      <c r="AM93" s="4">
        <v>15340</v>
      </c>
      <c r="AN93" s="4">
        <v>6710</v>
      </c>
      <c r="AO93" s="4">
        <v>7814</v>
      </c>
      <c r="AP93" s="4" t="s">
        <v>1670</v>
      </c>
    </row>
    <row r="94" spans="1:42">
      <c r="A94" s="10">
        <v>40543</v>
      </c>
      <c r="B94" s="4">
        <v>28</v>
      </c>
      <c r="C94" s="4" t="s">
        <v>1676</v>
      </c>
      <c r="D94" s="4">
        <v>6</v>
      </c>
      <c r="E94" s="4">
        <v>88</v>
      </c>
      <c r="F94" s="4">
        <v>23</v>
      </c>
      <c r="G94" s="4">
        <v>14</v>
      </c>
      <c r="H94" s="4">
        <v>8</v>
      </c>
      <c r="I94" s="4">
        <v>40</v>
      </c>
      <c r="J94" s="4">
        <v>3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1070</v>
      </c>
      <c r="Q94" s="4">
        <v>180</v>
      </c>
      <c r="R94" s="4">
        <v>180</v>
      </c>
      <c r="S94" s="4">
        <v>0</v>
      </c>
      <c r="T94" s="4">
        <v>308</v>
      </c>
      <c r="U94" s="4" t="s">
        <v>1670</v>
      </c>
      <c r="V94" s="4" t="s">
        <v>1670</v>
      </c>
      <c r="W94" s="4" t="s">
        <v>1670</v>
      </c>
      <c r="X94" s="4" t="s">
        <v>1670</v>
      </c>
      <c r="Y94" s="4" t="s">
        <v>1670</v>
      </c>
      <c r="Z94" s="4" t="s">
        <v>1670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697</v>
      </c>
      <c r="AJ94" s="4">
        <v>95</v>
      </c>
      <c r="AK94" s="4">
        <v>496</v>
      </c>
      <c r="AL94" s="4">
        <v>106</v>
      </c>
      <c r="AM94" s="4">
        <v>591</v>
      </c>
      <c r="AN94" s="4">
        <v>366</v>
      </c>
      <c r="AO94" s="4">
        <v>371</v>
      </c>
      <c r="AP94" s="4" t="s">
        <v>1670</v>
      </c>
    </row>
    <row r="95" spans="1:42">
      <c r="A95" s="10">
        <v>40543</v>
      </c>
      <c r="B95" s="4">
        <v>29</v>
      </c>
      <c r="C95" s="4" t="s">
        <v>1699</v>
      </c>
      <c r="D95" s="4">
        <v>6</v>
      </c>
      <c r="E95" s="4">
        <v>81</v>
      </c>
      <c r="F95" s="4">
        <v>26</v>
      </c>
      <c r="G95" s="4">
        <v>5</v>
      </c>
      <c r="H95" s="4">
        <v>15</v>
      </c>
      <c r="I95" s="4">
        <v>33</v>
      </c>
      <c r="J95" s="4">
        <v>2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1188</v>
      </c>
      <c r="Q95" s="4">
        <v>246</v>
      </c>
      <c r="R95" s="4" t="s">
        <v>1670</v>
      </c>
      <c r="S95" s="4" t="s">
        <v>1670</v>
      </c>
      <c r="T95" s="4">
        <v>288</v>
      </c>
      <c r="U95" s="4" t="s">
        <v>1670</v>
      </c>
      <c r="V95" s="4" t="s">
        <v>1670</v>
      </c>
      <c r="W95" s="4" t="s">
        <v>1670</v>
      </c>
      <c r="X95" s="4" t="s">
        <v>1670</v>
      </c>
      <c r="Y95" s="4">
        <v>0</v>
      </c>
      <c r="Z95" s="4">
        <v>0</v>
      </c>
      <c r="AA95" s="4" t="s">
        <v>1670</v>
      </c>
      <c r="AB95" s="4">
        <v>0</v>
      </c>
      <c r="AC95" s="4" t="s">
        <v>1670</v>
      </c>
      <c r="AD95" s="4" t="s">
        <v>1670</v>
      </c>
      <c r="AE95" s="4" t="s">
        <v>1670</v>
      </c>
      <c r="AF95" s="4">
        <v>0</v>
      </c>
      <c r="AG95" s="4" t="s">
        <v>1670</v>
      </c>
      <c r="AH95" s="4" t="s">
        <v>1670</v>
      </c>
      <c r="AI95" s="4">
        <v>623</v>
      </c>
      <c r="AJ95" s="4">
        <v>356</v>
      </c>
      <c r="AK95" s="4">
        <v>258</v>
      </c>
      <c r="AL95" s="4">
        <v>8</v>
      </c>
      <c r="AM95" s="4">
        <v>625</v>
      </c>
      <c r="AN95" s="4">
        <v>252</v>
      </c>
      <c r="AO95" s="4">
        <v>325</v>
      </c>
      <c r="AP95" s="4" t="s">
        <v>1670</v>
      </c>
    </row>
    <row r="96" spans="1:42">
      <c r="A96" s="10">
        <v>40543</v>
      </c>
      <c r="B96" s="4">
        <v>30</v>
      </c>
      <c r="C96" s="4" t="s">
        <v>1677</v>
      </c>
      <c r="D96" s="4">
        <v>8</v>
      </c>
      <c r="E96" s="4">
        <v>527</v>
      </c>
      <c r="F96" s="4">
        <v>423</v>
      </c>
      <c r="G96" s="4">
        <v>27</v>
      </c>
      <c r="H96" s="4">
        <v>13</v>
      </c>
      <c r="I96" s="4">
        <v>56</v>
      </c>
      <c r="J96" s="4">
        <v>5</v>
      </c>
      <c r="K96" s="4">
        <v>3</v>
      </c>
      <c r="L96" s="4">
        <v>0</v>
      </c>
      <c r="M96" s="4">
        <v>0</v>
      </c>
      <c r="N96" s="4">
        <v>0</v>
      </c>
      <c r="O96" s="4">
        <v>0</v>
      </c>
      <c r="P96" s="4">
        <v>6509</v>
      </c>
      <c r="Q96" s="4">
        <v>3686</v>
      </c>
      <c r="R96" s="4">
        <v>3363</v>
      </c>
      <c r="S96" s="4">
        <v>323</v>
      </c>
      <c r="T96" s="4">
        <v>7341</v>
      </c>
      <c r="U96" s="4">
        <v>4320</v>
      </c>
      <c r="V96" s="4">
        <v>3</v>
      </c>
      <c r="W96" s="4">
        <v>44</v>
      </c>
      <c r="X96" s="4">
        <v>2963</v>
      </c>
      <c r="Y96" s="4">
        <v>11</v>
      </c>
      <c r="Z96" s="4">
        <v>0</v>
      </c>
      <c r="AA96" s="4">
        <v>3273</v>
      </c>
      <c r="AB96" s="4">
        <v>114</v>
      </c>
      <c r="AC96" s="4">
        <v>2246</v>
      </c>
      <c r="AD96" s="4">
        <v>913</v>
      </c>
      <c r="AE96" s="4">
        <v>3569</v>
      </c>
      <c r="AF96" s="4">
        <v>91</v>
      </c>
      <c r="AG96" s="4">
        <v>2529</v>
      </c>
      <c r="AH96" s="4">
        <v>949</v>
      </c>
      <c r="AI96" s="4">
        <v>14074</v>
      </c>
      <c r="AJ96" s="4">
        <v>12059</v>
      </c>
      <c r="AK96" s="4">
        <v>1995</v>
      </c>
      <c r="AL96" s="4">
        <v>20</v>
      </c>
      <c r="AM96" s="4">
        <v>14314</v>
      </c>
      <c r="AN96" s="4">
        <v>6421</v>
      </c>
      <c r="AO96" s="4">
        <v>6451</v>
      </c>
      <c r="AP96" s="4">
        <v>290</v>
      </c>
    </row>
    <row r="97" spans="1:42">
      <c r="A97" s="10">
        <v>40543</v>
      </c>
      <c r="B97" s="4">
        <v>31</v>
      </c>
      <c r="C97" s="4" t="s">
        <v>1678</v>
      </c>
      <c r="D97" s="4">
        <v>17</v>
      </c>
      <c r="E97" s="4">
        <v>2494</v>
      </c>
      <c r="F97" s="4">
        <v>2166</v>
      </c>
      <c r="G97" s="4">
        <v>131</v>
      </c>
      <c r="H97" s="4">
        <v>64</v>
      </c>
      <c r="I97" s="4">
        <v>66</v>
      </c>
      <c r="J97" s="4">
        <v>51</v>
      </c>
      <c r="K97" s="4">
        <v>16</v>
      </c>
      <c r="L97" s="4">
        <v>0</v>
      </c>
      <c r="M97" s="4">
        <v>0</v>
      </c>
      <c r="N97" s="4">
        <v>136</v>
      </c>
      <c r="O97" s="4">
        <v>8</v>
      </c>
      <c r="P97" s="4">
        <v>29985</v>
      </c>
      <c r="Q97" s="4">
        <v>17381</v>
      </c>
      <c r="R97" s="4">
        <v>16288</v>
      </c>
      <c r="S97" s="4">
        <v>1093</v>
      </c>
      <c r="T97" s="4">
        <v>69653</v>
      </c>
      <c r="U97" s="4">
        <v>60762</v>
      </c>
      <c r="V97" s="4">
        <v>190</v>
      </c>
      <c r="W97" s="4">
        <v>721</v>
      </c>
      <c r="X97" s="4">
        <v>1409</v>
      </c>
      <c r="Y97" s="4">
        <v>33</v>
      </c>
      <c r="Z97" s="4">
        <v>6538</v>
      </c>
      <c r="AA97" s="4">
        <v>3065</v>
      </c>
      <c r="AB97" s="4">
        <v>441</v>
      </c>
      <c r="AC97" s="4">
        <v>739</v>
      </c>
      <c r="AD97" s="4">
        <v>1885</v>
      </c>
      <c r="AE97" s="4">
        <v>3632</v>
      </c>
      <c r="AF97" s="4">
        <v>766</v>
      </c>
      <c r="AG97" s="4">
        <v>715</v>
      </c>
      <c r="AH97" s="4">
        <v>2151</v>
      </c>
      <c r="AI97" s="4">
        <v>99410</v>
      </c>
      <c r="AJ97" s="4">
        <v>89912</v>
      </c>
      <c r="AK97" s="4">
        <v>1567</v>
      </c>
      <c r="AL97" s="4">
        <v>7931</v>
      </c>
      <c r="AM97" s="4">
        <v>91779</v>
      </c>
      <c r="AN97" s="4">
        <v>22189</v>
      </c>
      <c r="AO97" s="4">
        <v>28519</v>
      </c>
      <c r="AP97" s="4">
        <v>6631</v>
      </c>
    </row>
    <row r="98" spans="1:42">
      <c r="A98" s="10">
        <v>40543</v>
      </c>
      <c r="B98" s="4">
        <v>32</v>
      </c>
      <c r="C98" s="4" t="s">
        <v>1700</v>
      </c>
      <c r="D98" s="4">
        <v>1</v>
      </c>
      <c r="E98" s="4">
        <v>28</v>
      </c>
      <c r="F98" s="4">
        <v>23</v>
      </c>
      <c r="G98" s="4">
        <v>3</v>
      </c>
      <c r="H98" s="4">
        <v>1</v>
      </c>
      <c r="I98" s="4">
        <v>1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336</v>
      </c>
      <c r="Q98" s="4" t="s">
        <v>1670</v>
      </c>
      <c r="R98" s="4" t="s">
        <v>1670</v>
      </c>
      <c r="S98" s="4">
        <v>0</v>
      </c>
      <c r="T98" s="4" t="s">
        <v>1670</v>
      </c>
      <c r="U98" s="4" t="s">
        <v>1670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 t="s">
        <v>1670</v>
      </c>
      <c r="AJ98" s="4" t="s">
        <v>1670</v>
      </c>
      <c r="AK98" s="4">
        <v>0</v>
      </c>
      <c r="AL98" s="4">
        <v>0</v>
      </c>
      <c r="AM98" s="4" t="s">
        <v>1670</v>
      </c>
      <c r="AN98" s="4" t="s">
        <v>1670</v>
      </c>
      <c r="AO98" s="4" t="s">
        <v>1670</v>
      </c>
      <c r="AP98" s="4">
        <v>0</v>
      </c>
    </row>
    <row r="99" spans="1:42">
      <c r="A99" s="10">
        <v>41274</v>
      </c>
      <c r="B99" s="4">
        <v>0</v>
      </c>
      <c r="C99" s="4" t="s">
        <v>1684</v>
      </c>
      <c r="D99" s="4">
        <v>130</v>
      </c>
      <c r="E99" s="4">
        <v>7222</v>
      </c>
      <c r="F99" s="4">
        <v>4968</v>
      </c>
      <c r="G99" s="4">
        <v>622</v>
      </c>
      <c r="H99" s="4">
        <v>628</v>
      </c>
      <c r="I99" s="4">
        <v>763</v>
      </c>
      <c r="J99" s="4">
        <v>174</v>
      </c>
      <c r="K99" s="4">
        <v>65</v>
      </c>
      <c r="L99" s="4">
        <v>2</v>
      </c>
      <c r="M99" s="4">
        <v>0</v>
      </c>
      <c r="N99" s="4">
        <v>194</v>
      </c>
      <c r="O99" s="4">
        <v>7</v>
      </c>
      <c r="P99" s="4">
        <v>88170</v>
      </c>
      <c r="Q99" s="4">
        <v>37362</v>
      </c>
      <c r="R99" s="4">
        <v>34981</v>
      </c>
      <c r="S99" s="4">
        <v>2381</v>
      </c>
      <c r="T99" s="4">
        <v>214500</v>
      </c>
      <c r="U99" s="4">
        <v>183624</v>
      </c>
      <c r="V99" s="4">
        <v>3180</v>
      </c>
      <c r="W99" s="4">
        <v>5606</v>
      </c>
      <c r="X99" s="4">
        <v>10135</v>
      </c>
      <c r="Y99" s="4">
        <v>4975</v>
      </c>
      <c r="Z99" s="4">
        <v>6980</v>
      </c>
      <c r="AA99" s="4">
        <v>30896</v>
      </c>
      <c r="AB99" s="4">
        <v>13702</v>
      </c>
      <c r="AC99" s="4">
        <v>9827</v>
      </c>
      <c r="AD99" s="4">
        <v>7367</v>
      </c>
      <c r="AE99" s="4">
        <v>29498</v>
      </c>
      <c r="AF99" s="4">
        <v>10698</v>
      </c>
      <c r="AG99" s="4">
        <v>11847</v>
      </c>
      <c r="AH99" s="4">
        <v>6953</v>
      </c>
      <c r="AI99" s="4">
        <v>332107</v>
      </c>
      <c r="AJ99" s="4">
        <v>313991</v>
      </c>
      <c r="AK99" s="4">
        <v>9407</v>
      </c>
      <c r="AL99" s="4">
        <v>8710</v>
      </c>
      <c r="AM99" s="4">
        <v>322414</v>
      </c>
      <c r="AN99" s="4">
        <v>101638</v>
      </c>
      <c r="AO99" s="4">
        <v>113506</v>
      </c>
      <c r="AP99" s="4">
        <v>10885</v>
      </c>
    </row>
    <row r="100" spans="1:42">
      <c r="A100" s="10">
        <v>41274</v>
      </c>
      <c r="B100" s="4">
        <v>9</v>
      </c>
      <c r="C100" s="4" t="s">
        <v>1685</v>
      </c>
      <c r="D100" s="4">
        <v>10</v>
      </c>
      <c r="E100" s="4">
        <v>864</v>
      </c>
      <c r="F100" s="4">
        <v>381</v>
      </c>
      <c r="G100" s="4">
        <v>111</v>
      </c>
      <c r="H100" s="4">
        <v>82</v>
      </c>
      <c r="I100" s="4">
        <v>284</v>
      </c>
      <c r="J100" s="4">
        <v>1</v>
      </c>
      <c r="K100" s="4">
        <v>4</v>
      </c>
      <c r="L100" s="4">
        <v>1</v>
      </c>
      <c r="M100" s="4">
        <v>0</v>
      </c>
      <c r="N100" s="4">
        <v>1</v>
      </c>
      <c r="O100" s="4">
        <v>0</v>
      </c>
      <c r="P100" s="4">
        <v>10332</v>
      </c>
      <c r="Q100" s="4">
        <v>3465</v>
      </c>
      <c r="R100" s="4">
        <v>3430</v>
      </c>
      <c r="S100" s="4">
        <v>35</v>
      </c>
      <c r="T100" s="4">
        <v>12972</v>
      </c>
      <c r="U100" s="4">
        <v>10255</v>
      </c>
      <c r="V100" s="4">
        <v>249</v>
      </c>
      <c r="W100" s="4">
        <v>303</v>
      </c>
      <c r="X100" s="4">
        <v>2</v>
      </c>
      <c r="Y100" s="4">
        <v>7</v>
      </c>
      <c r="Z100" s="4">
        <v>2155</v>
      </c>
      <c r="AA100" s="4">
        <v>252</v>
      </c>
      <c r="AB100" s="4">
        <v>65</v>
      </c>
      <c r="AC100" s="4">
        <v>4</v>
      </c>
      <c r="AD100" s="4">
        <v>184</v>
      </c>
      <c r="AE100" s="4">
        <v>336</v>
      </c>
      <c r="AF100" s="4">
        <v>70</v>
      </c>
      <c r="AG100" s="4">
        <v>5</v>
      </c>
      <c r="AH100" s="4">
        <v>261</v>
      </c>
      <c r="AI100" s="4">
        <v>25790</v>
      </c>
      <c r="AJ100" s="4">
        <v>23623</v>
      </c>
      <c r="AK100" s="4">
        <v>6</v>
      </c>
      <c r="AL100" s="4">
        <v>2161</v>
      </c>
      <c r="AM100" s="4">
        <v>23634</v>
      </c>
      <c r="AN100" s="4">
        <v>11695</v>
      </c>
      <c r="AO100" s="4">
        <v>12227</v>
      </c>
      <c r="AP100" s="4">
        <v>538</v>
      </c>
    </row>
    <row r="101" spans="1:42">
      <c r="A101" s="10">
        <v>41274</v>
      </c>
      <c r="B101" s="4">
        <v>10</v>
      </c>
      <c r="C101" s="4" t="s">
        <v>1686</v>
      </c>
      <c r="D101" s="4">
        <v>3</v>
      </c>
      <c r="E101" s="4">
        <v>265</v>
      </c>
      <c r="F101" s="4">
        <v>162</v>
      </c>
      <c r="G101" s="4">
        <v>21</v>
      </c>
      <c r="H101" s="4">
        <v>57</v>
      </c>
      <c r="I101" s="4">
        <v>9</v>
      </c>
      <c r="J101" s="4">
        <v>12</v>
      </c>
      <c r="K101" s="4">
        <v>4</v>
      </c>
      <c r="L101" s="4">
        <v>0</v>
      </c>
      <c r="M101" s="4">
        <v>0</v>
      </c>
      <c r="N101" s="4">
        <v>0</v>
      </c>
      <c r="O101" s="4">
        <v>0</v>
      </c>
      <c r="P101" s="4">
        <v>3170</v>
      </c>
      <c r="Q101" s="4">
        <v>1420</v>
      </c>
      <c r="R101" s="4" t="s">
        <v>1670</v>
      </c>
      <c r="S101" s="4" t="s">
        <v>1670</v>
      </c>
      <c r="T101" s="4">
        <v>14635</v>
      </c>
      <c r="U101" s="4" t="s">
        <v>1670</v>
      </c>
      <c r="V101" s="4" t="s">
        <v>1670</v>
      </c>
      <c r="W101" s="4" t="s">
        <v>1670</v>
      </c>
      <c r="X101" s="4">
        <v>0</v>
      </c>
      <c r="Y101" s="4" t="s">
        <v>1670</v>
      </c>
      <c r="Z101" s="4">
        <v>0</v>
      </c>
      <c r="AA101" s="4" t="s">
        <v>1670</v>
      </c>
      <c r="AB101" s="4" t="s">
        <v>1670</v>
      </c>
      <c r="AC101" s="4">
        <v>0</v>
      </c>
      <c r="AD101" s="4" t="s">
        <v>1670</v>
      </c>
      <c r="AE101" s="4" t="s">
        <v>1670</v>
      </c>
      <c r="AF101" s="4" t="s">
        <v>1670</v>
      </c>
      <c r="AG101" s="4">
        <v>0</v>
      </c>
      <c r="AH101" s="4" t="s">
        <v>1670</v>
      </c>
      <c r="AI101" s="4">
        <v>29626</v>
      </c>
      <c r="AJ101" s="4">
        <v>29626</v>
      </c>
      <c r="AK101" s="4">
        <v>0</v>
      </c>
      <c r="AL101" s="4">
        <v>0</v>
      </c>
      <c r="AM101" s="4">
        <v>29608</v>
      </c>
      <c r="AN101" s="4">
        <v>13239</v>
      </c>
      <c r="AO101" s="4">
        <v>14323</v>
      </c>
      <c r="AP101" s="4" t="s">
        <v>1670</v>
      </c>
    </row>
    <row r="102" spans="1:42">
      <c r="A102" s="10">
        <v>41274</v>
      </c>
      <c r="B102" s="4">
        <v>11</v>
      </c>
      <c r="C102" s="4" t="s">
        <v>1687</v>
      </c>
      <c r="D102" s="4">
        <v>1</v>
      </c>
      <c r="E102" s="4">
        <v>4</v>
      </c>
      <c r="F102" s="4">
        <v>1</v>
      </c>
      <c r="G102" s="4">
        <v>1</v>
      </c>
      <c r="H102" s="4">
        <v>1</v>
      </c>
      <c r="I102" s="4">
        <v>0</v>
      </c>
      <c r="J102" s="4">
        <v>0</v>
      </c>
      <c r="K102" s="4">
        <v>0</v>
      </c>
      <c r="L102" s="4">
        <v>1</v>
      </c>
      <c r="M102" s="4">
        <v>0</v>
      </c>
      <c r="N102" s="4">
        <v>0</v>
      </c>
      <c r="O102" s="4">
        <v>0</v>
      </c>
      <c r="P102" s="4">
        <v>36</v>
      </c>
      <c r="Q102" s="4" t="s">
        <v>1670</v>
      </c>
      <c r="R102" s="4" t="s">
        <v>1670</v>
      </c>
      <c r="S102" s="4">
        <v>0</v>
      </c>
      <c r="T102" s="4" t="s">
        <v>1670</v>
      </c>
      <c r="U102" s="4" t="s">
        <v>1670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 t="s">
        <v>1670</v>
      </c>
      <c r="AJ102" s="4" t="s">
        <v>1670</v>
      </c>
      <c r="AK102" s="4">
        <v>0</v>
      </c>
      <c r="AL102" s="4" t="s">
        <v>1670</v>
      </c>
      <c r="AM102" s="4" t="s">
        <v>1670</v>
      </c>
      <c r="AN102" s="4" t="s">
        <v>1670</v>
      </c>
      <c r="AO102" s="4" t="s">
        <v>1670</v>
      </c>
      <c r="AP102" s="4">
        <v>0</v>
      </c>
    </row>
    <row r="103" spans="1:42">
      <c r="A103" s="10">
        <v>41274</v>
      </c>
      <c r="B103" s="4">
        <v>12</v>
      </c>
      <c r="C103" s="4" t="s">
        <v>1671</v>
      </c>
      <c r="D103" s="4">
        <v>1</v>
      </c>
      <c r="E103" s="4">
        <v>15</v>
      </c>
      <c r="F103" s="4">
        <v>7</v>
      </c>
      <c r="G103" s="4">
        <v>2</v>
      </c>
      <c r="H103" s="4">
        <v>5</v>
      </c>
      <c r="I103" s="4">
        <v>1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180</v>
      </c>
      <c r="Q103" s="4" t="s">
        <v>1670</v>
      </c>
      <c r="R103" s="4" t="s">
        <v>1670</v>
      </c>
      <c r="S103" s="4">
        <v>0</v>
      </c>
      <c r="T103" s="4" t="s">
        <v>1670</v>
      </c>
      <c r="U103" s="4" t="s">
        <v>1670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 t="s">
        <v>1670</v>
      </c>
      <c r="AJ103" s="4" t="s">
        <v>1670</v>
      </c>
      <c r="AK103" s="4" t="s">
        <v>1670</v>
      </c>
      <c r="AL103" s="4" t="s">
        <v>1670</v>
      </c>
      <c r="AM103" s="4" t="s">
        <v>1670</v>
      </c>
      <c r="AN103" s="4" t="s">
        <v>1670</v>
      </c>
      <c r="AO103" s="4" t="s">
        <v>1670</v>
      </c>
      <c r="AP103" s="4">
        <v>0</v>
      </c>
    </row>
    <row r="104" spans="1:42">
      <c r="A104" s="10">
        <v>41274</v>
      </c>
      <c r="B104" s="4">
        <v>13</v>
      </c>
      <c r="C104" s="4" t="s">
        <v>1672</v>
      </c>
      <c r="D104" s="4">
        <v>1</v>
      </c>
      <c r="E104" s="4">
        <v>6</v>
      </c>
      <c r="F104" s="4">
        <v>5</v>
      </c>
      <c r="G104" s="4">
        <v>1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72</v>
      </c>
      <c r="Q104" s="4" t="s">
        <v>1670</v>
      </c>
      <c r="R104" s="4" t="s">
        <v>1670</v>
      </c>
      <c r="S104" s="4">
        <v>0</v>
      </c>
      <c r="T104" s="4" t="s">
        <v>1670</v>
      </c>
      <c r="U104" s="4" t="s">
        <v>1670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 t="s">
        <v>1670</v>
      </c>
      <c r="AJ104" s="4" t="s">
        <v>1670</v>
      </c>
      <c r="AK104" s="4">
        <v>0</v>
      </c>
      <c r="AL104" s="4">
        <v>0</v>
      </c>
      <c r="AM104" s="4" t="s">
        <v>1670</v>
      </c>
      <c r="AN104" s="4" t="s">
        <v>1670</v>
      </c>
      <c r="AO104" s="4" t="s">
        <v>1670</v>
      </c>
      <c r="AP104" s="4">
        <v>0</v>
      </c>
    </row>
    <row r="105" spans="1:42">
      <c r="A105" s="10">
        <v>41274</v>
      </c>
      <c r="B105" s="4">
        <v>14</v>
      </c>
      <c r="C105" s="4" t="s">
        <v>1688</v>
      </c>
      <c r="D105" s="4">
        <v>11</v>
      </c>
      <c r="E105" s="4">
        <v>403</v>
      </c>
      <c r="F105" s="4">
        <v>237</v>
      </c>
      <c r="G105" s="4">
        <v>35</v>
      </c>
      <c r="H105" s="4">
        <v>43</v>
      </c>
      <c r="I105" s="4">
        <v>81</v>
      </c>
      <c r="J105" s="4">
        <v>5</v>
      </c>
      <c r="K105" s="4">
        <v>2</v>
      </c>
      <c r="L105" s="4">
        <v>0</v>
      </c>
      <c r="M105" s="4">
        <v>0</v>
      </c>
      <c r="N105" s="4">
        <v>0</v>
      </c>
      <c r="O105" s="4">
        <v>0</v>
      </c>
      <c r="P105" s="4">
        <v>4865</v>
      </c>
      <c r="Q105" s="4">
        <v>1709</v>
      </c>
      <c r="R105" s="4">
        <v>1639</v>
      </c>
      <c r="S105" s="4">
        <v>71</v>
      </c>
      <c r="T105" s="4">
        <v>9001</v>
      </c>
      <c r="U105" s="4">
        <v>8347</v>
      </c>
      <c r="V105" s="4">
        <v>103</v>
      </c>
      <c r="W105" s="4">
        <v>130</v>
      </c>
      <c r="X105" s="4">
        <v>34</v>
      </c>
      <c r="Y105" s="4">
        <v>387</v>
      </c>
      <c r="Z105" s="4">
        <v>0</v>
      </c>
      <c r="AA105" s="4">
        <v>250</v>
      </c>
      <c r="AB105" s="4">
        <v>74</v>
      </c>
      <c r="AC105" s="4">
        <v>34</v>
      </c>
      <c r="AD105" s="4">
        <v>143</v>
      </c>
      <c r="AE105" s="4">
        <v>347</v>
      </c>
      <c r="AF105" s="4">
        <v>202</v>
      </c>
      <c r="AG105" s="4">
        <v>31</v>
      </c>
      <c r="AH105" s="4">
        <v>114</v>
      </c>
      <c r="AI105" s="4">
        <v>16770</v>
      </c>
      <c r="AJ105" s="4">
        <v>16207</v>
      </c>
      <c r="AK105" s="4">
        <v>431</v>
      </c>
      <c r="AL105" s="4">
        <v>132</v>
      </c>
      <c r="AM105" s="4">
        <v>16763</v>
      </c>
      <c r="AN105" s="4">
        <v>7272</v>
      </c>
      <c r="AO105" s="4">
        <v>7405</v>
      </c>
      <c r="AP105" s="4">
        <v>258</v>
      </c>
    </row>
    <row r="106" spans="1:42">
      <c r="A106" s="10">
        <v>41274</v>
      </c>
      <c r="B106" s="4">
        <v>15</v>
      </c>
      <c r="C106" s="4" t="s">
        <v>1689</v>
      </c>
      <c r="D106" s="4">
        <v>2</v>
      </c>
      <c r="E106" s="4">
        <v>79</v>
      </c>
      <c r="F106" s="4">
        <v>61</v>
      </c>
      <c r="G106" s="4">
        <v>8</v>
      </c>
      <c r="H106" s="4">
        <v>3</v>
      </c>
      <c r="I106" s="4">
        <v>7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957</v>
      </c>
      <c r="Q106" s="4" t="s">
        <v>1670</v>
      </c>
      <c r="R106" s="4" t="s">
        <v>1670</v>
      </c>
      <c r="S106" s="4">
        <v>0</v>
      </c>
      <c r="T106" s="4" t="s">
        <v>1670</v>
      </c>
      <c r="U106" s="4" t="s">
        <v>1670</v>
      </c>
      <c r="V106" s="4">
        <v>0</v>
      </c>
      <c r="W106" s="4" t="s">
        <v>1670</v>
      </c>
      <c r="X106" s="4" t="s">
        <v>1670</v>
      </c>
      <c r="Y106" s="4">
        <v>0</v>
      </c>
      <c r="Z106" s="4">
        <v>0</v>
      </c>
      <c r="AA106" s="4" t="s">
        <v>1670</v>
      </c>
      <c r="AB106" s="4" t="s">
        <v>1670</v>
      </c>
      <c r="AC106" s="4">
        <v>0</v>
      </c>
      <c r="AD106" s="4" t="s">
        <v>1670</v>
      </c>
      <c r="AE106" s="4" t="s">
        <v>1670</v>
      </c>
      <c r="AF106" s="4" t="s">
        <v>1670</v>
      </c>
      <c r="AG106" s="4">
        <v>0</v>
      </c>
      <c r="AH106" s="4" t="s">
        <v>1670</v>
      </c>
      <c r="AI106" s="4" t="s">
        <v>1670</v>
      </c>
      <c r="AJ106" s="4" t="s">
        <v>1670</v>
      </c>
      <c r="AK106" s="4" t="s">
        <v>1670</v>
      </c>
      <c r="AL106" s="4">
        <v>0</v>
      </c>
      <c r="AM106" s="4" t="s">
        <v>1670</v>
      </c>
      <c r="AN106" s="4" t="s">
        <v>1670</v>
      </c>
      <c r="AO106" s="4" t="s">
        <v>1670</v>
      </c>
      <c r="AP106" s="4" t="s">
        <v>1670</v>
      </c>
    </row>
    <row r="107" spans="1:42">
      <c r="A107" s="10">
        <v>41274</v>
      </c>
      <c r="B107" s="4">
        <v>16</v>
      </c>
      <c r="C107" s="4" t="s">
        <v>1690</v>
      </c>
      <c r="D107" s="4">
        <v>8</v>
      </c>
      <c r="E107" s="4">
        <v>678</v>
      </c>
      <c r="F107" s="4">
        <v>547</v>
      </c>
      <c r="G107" s="4">
        <v>71</v>
      </c>
      <c r="H107" s="4">
        <v>19</v>
      </c>
      <c r="I107" s="4">
        <v>13</v>
      </c>
      <c r="J107" s="4">
        <v>21</v>
      </c>
      <c r="K107" s="4">
        <v>7</v>
      </c>
      <c r="L107" s="4">
        <v>0</v>
      </c>
      <c r="M107" s="4">
        <v>0</v>
      </c>
      <c r="N107" s="4">
        <v>0</v>
      </c>
      <c r="O107" s="4">
        <v>0</v>
      </c>
      <c r="P107" s="4">
        <v>8113</v>
      </c>
      <c r="Q107" s="4">
        <v>4525</v>
      </c>
      <c r="R107" s="4">
        <v>4430</v>
      </c>
      <c r="S107" s="4">
        <v>95</v>
      </c>
      <c r="T107" s="4">
        <v>9367</v>
      </c>
      <c r="U107" s="4">
        <v>8769</v>
      </c>
      <c r="V107" s="4">
        <v>226</v>
      </c>
      <c r="W107" s="4">
        <v>334</v>
      </c>
      <c r="X107" s="4">
        <v>13</v>
      </c>
      <c r="Y107" s="4">
        <v>0</v>
      </c>
      <c r="Z107" s="4">
        <v>25</v>
      </c>
      <c r="AA107" s="4">
        <v>1269</v>
      </c>
      <c r="AB107" s="4">
        <v>424</v>
      </c>
      <c r="AC107" s="4">
        <v>252</v>
      </c>
      <c r="AD107" s="4">
        <v>593</v>
      </c>
      <c r="AE107" s="4">
        <v>1105</v>
      </c>
      <c r="AF107" s="4">
        <v>302</v>
      </c>
      <c r="AG107" s="4">
        <v>249</v>
      </c>
      <c r="AH107" s="4">
        <v>555</v>
      </c>
      <c r="AI107" s="4">
        <v>16289</v>
      </c>
      <c r="AJ107" s="4">
        <v>16178</v>
      </c>
      <c r="AK107" s="4">
        <v>2</v>
      </c>
      <c r="AL107" s="4">
        <v>108</v>
      </c>
      <c r="AM107" s="4">
        <v>16055</v>
      </c>
      <c r="AN107" s="4">
        <v>4664</v>
      </c>
      <c r="AO107" s="4">
        <v>6738</v>
      </c>
      <c r="AP107" s="4">
        <v>1948</v>
      </c>
    </row>
    <row r="108" spans="1:42">
      <c r="A108" s="10">
        <v>41274</v>
      </c>
      <c r="B108" s="4">
        <v>17</v>
      </c>
      <c r="C108" s="4" t="s">
        <v>1691</v>
      </c>
      <c r="D108" s="4">
        <v>1</v>
      </c>
      <c r="E108" s="4">
        <v>17</v>
      </c>
      <c r="F108" s="4">
        <v>12</v>
      </c>
      <c r="G108" s="4">
        <v>2</v>
      </c>
      <c r="H108" s="4">
        <v>1</v>
      </c>
      <c r="I108" s="4">
        <v>2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204</v>
      </c>
      <c r="Q108" s="4" t="s">
        <v>1670</v>
      </c>
      <c r="R108" s="4" t="s">
        <v>1670</v>
      </c>
      <c r="S108" s="4">
        <v>0</v>
      </c>
      <c r="T108" s="4" t="s">
        <v>1670</v>
      </c>
      <c r="U108" s="4" t="s">
        <v>1670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 t="s">
        <v>1670</v>
      </c>
      <c r="AJ108" s="4" t="s">
        <v>1670</v>
      </c>
      <c r="AK108" s="4">
        <v>0</v>
      </c>
      <c r="AL108" s="4" t="s">
        <v>1670</v>
      </c>
      <c r="AM108" s="4" t="s">
        <v>1670</v>
      </c>
      <c r="AN108" s="4" t="s">
        <v>1670</v>
      </c>
      <c r="AO108" s="4" t="s">
        <v>1670</v>
      </c>
      <c r="AP108" s="4">
        <v>0</v>
      </c>
    </row>
    <row r="109" spans="1:42">
      <c r="A109" s="10">
        <v>41274</v>
      </c>
      <c r="B109" s="4">
        <v>18</v>
      </c>
      <c r="C109" s="4" t="s">
        <v>1692</v>
      </c>
      <c r="D109" s="4">
        <v>7</v>
      </c>
      <c r="E109" s="4">
        <v>282</v>
      </c>
      <c r="F109" s="4">
        <v>200</v>
      </c>
      <c r="G109" s="4">
        <v>34</v>
      </c>
      <c r="H109" s="4">
        <v>5</v>
      </c>
      <c r="I109" s="4">
        <v>36</v>
      </c>
      <c r="J109" s="4">
        <v>4</v>
      </c>
      <c r="K109" s="4">
        <v>3</v>
      </c>
      <c r="L109" s="4">
        <v>0</v>
      </c>
      <c r="M109" s="4">
        <v>0</v>
      </c>
      <c r="N109" s="4">
        <v>0</v>
      </c>
      <c r="O109" s="4">
        <v>0</v>
      </c>
      <c r="P109" s="4">
        <v>3382</v>
      </c>
      <c r="Q109" s="4">
        <v>1361</v>
      </c>
      <c r="R109" s="4" t="s">
        <v>1670</v>
      </c>
      <c r="S109" s="4" t="s">
        <v>1670</v>
      </c>
      <c r="T109" s="4">
        <v>2269</v>
      </c>
      <c r="U109" s="4" t="s">
        <v>1670</v>
      </c>
      <c r="V109" s="4" t="s">
        <v>1670</v>
      </c>
      <c r="W109" s="4" t="s">
        <v>1670</v>
      </c>
      <c r="X109" s="4" t="s">
        <v>1670</v>
      </c>
      <c r="Y109" s="4" t="s">
        <v>1670</v>
      </c>
      <c r="Z109" s="4">
        <v>0</v>
      </c>
      <c r="AA109" s="4" t="s">
        <v>1670</v>
      </c>
      <c r="AB109" s="4" t="s">
        <v>1670</v>
      </c>
      <c r="AC109" s="4" t="s">
        <v>1670</v>
      </c>
      <c r="AD109" s="4" t="s">
        <v>1670</v>
      </c>
      <c r="AE109" s="4" t="s">
        <v>1670</v>
      </c>
      <c r="AF109" s="4" t="s">
        <v>1670</v>
      </c>
      <c r="AG109" s="4" t="s">
        <v>1670</v>
      </c>
      <c r="AH109" s="4" t="s">
        <v>1670</v>
      </c>
      <c r="AI109" s="4">
        <v>3800</v>
      </c>
      <c r="AJ109" s="4">
        <v>3434</v>
      </c>
      <c r="AK109" s="4">
        <v>367</v>
      </c>
      <c r="AL109" s="4">
        <v>0</v>
      </c>
      <c r="AM109" s="4">
        <v>3803</v>
      </c>
      <c r="AN109" s="4">
        <v>1420</v>
      </c>
      <c r="AO109" s="4">
        <v>1460</v>
      </c>
      <c r="AP109" s="4" t="s">
        <v>1670</v>
      </c>
    </row>
    <row r="110" spans="1:42">
      <c r="A110" s="10">
        <v>41274</v>
      </c>
      <c r="B110" s="4">
        <v>19</v>
      </c>
      <c r="C110" s="4" t="s">
        <v>1693</v>
      </c>
      <c r="D110" s="4">
        <v>3</v>
      </c>
      <c r="E110" s="4">
        <v>284</v>
      </c>
      <c r="F110" s="4">
        <v>220</v>
      </c>
      <c r="G110" s="4">
        <v>54</v>
      </c>
      <c r="H110" s="4">
        <v>2</v>
      </c>
      <c r="I110" s="4">
        <v>1</v>
      </c>
      <c r="J110" s="4">
        <v>6</v>
      </c>
      <c r="K110" s="4">
        <v>1</v>
      </c>
      <c r="L110" s="4">
        <v>0</v>
      </c>
      <c r="M110" s="4">
        <v>0</v>
      </c>
      <c r="N110" s="4">
        <v>0</v>
      </c>
      <c r="O110" s="4">
        <v>0</v>
      </c>
      <c r="P110" s="4">
        <v>3377</v>
      </c>
      <c r="Q110" s="4">
        <v>1355</v>
      </c>
      <c r="R110" s="4" t="s">
        <v>1670</v>
      </c>
      <c r="S110" s="4" t="s">
        <v>1670</v>
      </c>
      <c r="T110" s="4">
        <v>8354</v>
      </c>
      <c r="U110" s="4" t="s">
        <v>1670</v>
      </c>
      <c r="V110" s="4" t="s">
        <v>1670</v>
      </c>
      <c r="W110" s="4" t="s">
        <v>1670</v>
      </c>
      <c r="X110" s="4" t="s">
        <v>1670</v>
      </c>
      <c r="Y110" s="4" t="s">
        <v>1670</v>
      </c>
      <c r="Z110" s="4" t="s">
        <v>1670</v>
      </c>
      <c r="AA110" s="4" t="s">
        <v>1670</v>
      </c>
      <c r="AB110" s="4" t="s">
        <v>1670</v>
      </c>
      <c r="AC110" s="4" t="s">
        <v>1670</v>
      </c>
      <c r="AD110" s="4" t="s">
        <v>1670</v>
      </c>
      <c r="AE110" s="4" t="s">
        <v>1670</v>
      </c>
      <c r="AF110" s="4" t="s">
        <v>1670</v>
      </c>
      <c r="AG110" s="4" t="s">
        <v>1670</v>
      </c>
      <c r="AH110" s="4" t="s">
        <v>1670</v>
      </c>
      <c r="AI110" s="4">
        <v>10672</v>
      </c>
      <c r="AJ110" s="4">
        <v>7969</v>
      </c>
      <c r="AK110" s="4">
        <v>12</v>
      </c>
      <c r="AL110" s="4">
        <v>2692</v>
      </c>
      <c r="AM110" s="4">
        <v>7991</v>
      </c>
      <c r="AN110" s="4">
        <v>1965</v>
      </c>
      <c r="AO110" s="4">
        <v>2223</v>
      </c>
      <c r="AP110" s="4" t="s">
        <v>1670</v>
      </c>
    </row>
    <row r="111" spans="1:42">
      <c r="A111" s="10">
        <v>41274</v>
      </c>
      <c r="B111" s="4">
        <v>20</v>
      </c>
      <c r="C111" s="4" t="s">
        <v>1694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</row>
    <row r="112" spans="1:42">
      <c r="A112" s="10">
        <v>41274</v>
      </c>
      <c r="B112" s="4">
        <v>21</v>
      </c>
      <c r="C112" s="4" t="s">
        <v>1695</v>
      </c>
      <c r="D112" s="4">
        <v>8</v>
      </c>
      <c r="E112" s="4">
        <v>506</v>
      </c>
      <c r="F112" s="4">
        <v>328</v>
      </c>
      <c r="G112" s="4">
        <v>32</v>
      </c>
      <c r="H112" s="4">
        <v>100</v>
      </c>
      <c r="I112" s="4">
        <v>28</v>
      </c>
      <c r="J112" s="4">
        <v>15</v>
      </c>
      <c r="K112" s="4">
        <v>3</v>
      </c>
      <c r="L112" s="4">
        <v>0</v>
      </c>
      <c r="M112" s="4">
        <v>0</v>
      </c>
      <c r="N112" s="4">
        <v>60</v>
      </c>
      <c r="O112" s="4">
        <v>1</v>
      </c>
      <c r="P112" s="4">
        <v>6090</v>
      </c>
      <c r="Q112" s="4">
        <v>2782</v>
      </c>
      <c r="R112" s="4">
        <v>2372</v>
      </c>
      <c r="S112" s="4">
        <v>410</v>
      </c>
      <c r="T112" s="4">
        <v>16669</v>
      </c>
      <c r="U112" s="4">
        <v>9075</v>
      </c>
      <c r="V112" s="4">
        <v>1581</v>
      </c>
      <c r="W112" s="4">
        <v>1245</v>
      </c>
      <c r="X112" s="4">
        <v>3495</v>
      </c>
      <c r="Y112" s="4">
        <v>1273</v>
      </c>
      <c r="Z112" s="4">
        <v>0</v>
      </c>
      <c r="AA112" s="4">
        <v>4715</v>
      </c>
      <c r="AB112" s="4">
        <v>2649</v>
      </c>
      <c r="AC112" s="4">
        <v>1687</v>
      </c>
      <c r="AD112" s="4">
        <v>379</v>
      </c>
      <c r="AE112" s="4">
        <v>5646</v>
      </c>
      <c r="AF112" s="4">
        <v>3518</v>
      </c>
      <c r="AG112" s="4">
        <v>1693</v>
      </c>
      <c r="AH112" s="4">
        <v>436</v>
      </c>
      <c r="AI112" s="4">
        <v>32393</v>
      </c>
      <c r="AJ112" s="4">
        <v>31604</v>
      </c>
      <c r="AK112" s="4">
        <v>654</v>
      </c>
      <c r="AL112" s="4">
        <v>135</v>
      </c>
      <c r="AM112" s="4">
        <v>33132</v>
      </c>
      <c r="AN112" s="4">
        <v>15150</v>
      </c>
      <c r="AO112" s="4">
        <v>15003</v>
      </c>
      <c r="AP112" s="4">
        <v>727</v>
      </c>
    </row>
    <row r="113" spans="1:42">
      <c r="A113" s="10">
        <v>41274</v>
      </c>
      <c r="B113" s="4">
        <v>22</v>
      </c>
      <c r="C113" s="4" t="s">
        <v>1696</v>
      </c>
      <c r="D113" s="4">
        <v>2</v>
      </c>
      <c r="E113" s="4">
        <v>17</v>
      </c>
      <c r="F113" s="4">
        <v>17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204</v>
      </c>
      <c r="Q113" s="4" t="s">
        <v>1670</v>
      </c>
      <c r="R113" s="4" t="s">
        <v>1670</v>
      </c>
      <c r="S113" s="4">
        <v>0</v>
      </c>
      <c r="T113" s="4" t="s">
        <v>1670</v>
      </c>
      <c r="U113" s="4" t="s">
        <v>1670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 t="s">
        <v>1670</v>
      </c>
      <c r="AJ113" s="4" t="s">
        <v>1670</v>
      </c>
      <c r="AK113" s="4" t="s">
        <v>1670</v>
      </c>
      <c r="AL113" s="4">
        <v>0</v>
      </c>
      <c r="AM113" s="4" t="s">
        <v>1670</v>
      </c>
      <c r="AN113" s="4" t="s">
        <v>1670</v>
      </c>
      <c r="AO113" s="4" t="s">
        <v>1670</v>
      </c>
      <c r="AP113" s="4">
        <v>0</v>
      </c>
    </row>
    <row r="114" spans="1:42">
      <c r="A114" s="10">
        <v>41274</v>
      </c>
      <c r="B114" s="4">
        <v>23</v>
      </c>
      <c r="C114" s="4" t="s">
        <v>1697</v>
      </c>
      <c r="D114" s="4">
        <v>2</v>
      </c>
      <c r="E114" s="4">
        <v>553</v>
      </c>
      <c r="F114" s="4">
        <v>434</v>
      </c>
      <c r="G114" s="4">
        <v>15</v>
      </c>
      <c r="H114" s="4">
        <v>53</v>
      </c>
      <c r="I114" s="4">
        <v>7</v>
      </c>
      <c r="J114" s="4">
        <v>35</v>
      </c>
      <c r="K114" s="4">
        <v>9</v>
      </c>
      <c r="L114" s="4">
        <v>0</v>
      </c>
      <c r="M114" s="4">
        <v>0</v>
      </c>
      <c r="N114" s="4">
        <v>0</v>
      </c>
      <c r="O114" s="4">
        <v>0</v>
      </c>
      <c r="P114" s="4">
        <v>6652</v>
      </c>
      <c r="Q114" s="4" t="s">
        <v>1670</v>
      </c>
      <c r="R114" s="4" t="s">
        <v>1670</v>
      </c>
      <c r="S114" s="4" t="s">
        <v>1670</v>
      </c>
      <c r="T114" s="4" t="s">
        <v>1670</v>
      </c>
      <c r="U114" s="4" t="s">
        <v>1670</v>
      </c>
      <c r="V114" s="4" t="s">
        <v>1670</v>
      </c>
      <c r="W114" s="4" t="s">
        <v>1670</v>
      </c>
      <c r="X114" s="4" t="s">
        <v>1670</v>
      </c>
      <c r="Y114" s="4" t="s">
        <v>1670</v>
      </c>
      <c r="Z114" s="4" t="s">
        <v>1670</v>
      </c>
      <c r="AA114" s="4" t="s">
        <v>1670</v>
      </c>
      <c r="AB114" s="4" t="s">
        <v>1670</v>
      </c>
      <c r="AC114" s="4" t="s">
        <v>1670</v>
      </c>
      <c r="AD114" s="4" t="s">
        <v>1670</v>
      </c>
      <c r="AE114" s="4" t="s">
        <v>1670</v>
      </c>
      <c r="AF114" s="4" t="s">
        <v>1670</v>
      </c>
      <c r="AG114" s="4" t="s">
        <v>1670</v>
      </c>
      <c r="AH114" s="4" t="s">
        <v>1670</v>
      </c>
      <c r="AI114" s="4" t="s">
        <v>1670</v>
      </c>
      <c r="AJ114" s="4" t="s">
        <v>1670</v>
      </c>
      <c r="AK114" s="4" t="s">
        <v>1670</v>
      </c>
      <c r="AL114" s="4">
        <v>0</v>
      </c>
      <c r="AM114" s="4" t="s">
        <v>1670</v>
      </c>
      <c r="AN114" s="4" t="s">
        <v>1670</v>
      </c>
      <c r="AO114" s="4" t="s">
        <v>1670</v>
      </c>
      <c r="AP114" s="4" t="s">
        <v>1670</v>
      </c>
    </row>
    <row r="115" spans="1:42">
      <c r="A115" s="10">
        <v>41274</v>
      </c>
      <c r="B115" s="4">
        <v>24</v>
      </c>
      <c r="C115" s="4" t="s">
        <v>1698</v>
      </c>
      <c r="D115" s="4">
        <v>17</v>
      </c>
      <c r="E115" s="4">
        <v>331</v>
      </c>
      <c r="F115" s="4">
        <v>191</v>
      </c>
      <c r="G115" s="4">
        <v>29</v>
      </c>
      <c r="H115" s="4">
        <v>46</v>
      </c>
      <c r="I115" s="4">
        <v>38</v>
      </c>
      <c r="J115" s="4">
        <v>16</v>
      </c>
      <c r="K115" s="4">
        <v>11</v>
      </c>
      <c r="L115" s="4">
        <v>0</v>
      </c>
      <c r="M115" s="4">
        <v>0</v>
      </c>
      <c r="N115" s="4">
        <v>0</v>
      </c>
      <c r="O115" s="4">
        <v>0</v>
      </c>
      <c r="P115" s="4">
        <v>3753</v>
      </c>
      <c r="Q115" s="4">
        <v>1350</v>
      </c>
      <c r="R115" s="4">
        <v>1244</v>
      </c>
      <c r="S115" s="4">
        <v>106</v>
      </c>
      <c r="T115" s="4">
        <v>4375</v>
      </c>
      <c r="U115" s="4">
        <v>3656</v>
      </c>
      <c r="V115" s="4">
        <v>5</v>
      </c>
      <c r="W115" s="4">
        <v>129</v>
      </c>
      <c r="X115" s="4">
        <v>584</v>
      </c>
      <c r="Y115" s="4">
        <v>0</v>
      </c>
      <c r="Z115" s="4">
        <v>0</v>
      </c>
      <c r="AA115" s="4">
        <v>309</v>
      </c>
      <c r="AB115" s="4">
        <v>40</v>
      </c>
      <c r="AC115" s="4">
        <v>107</v>
      </c>
      <c r="AD115" s="4">
        <v>163</v>
      </c>
      <c r="AE115" s="4">
        <v>305</v>
      </c>
      <c r="AF115" s="4">
        <v>50</v>
      </c>
      <c r="AG115" s="4">
        <v>98</v>
      </c>
      <c r="AH115" s="4">
        <v>157</v>
      </c>
      <c r="AI115" s="4">
        <v>7244</v>
      </c>
      <c r="AJ115" s="4">
        <v>4840</v>
      </c>
      <c r="AK115" s="4">
        <v>2399</v>
      </c>
      <c r="AL115" s="4">
        <v>6</v>
      </c>
      <c r="AM115" s="4">
        <v>7240</v>
      </c>
      <c r="AN115" s="4">
        <v>2558</v>
      </c>
      <c r="AO115" s="4">
        <v>2736</v>
      </c>
      <c r="AP115" s="4">
        <v>181</v>
      </c>
    </row>
    <row r="116" spans="1:42">
      <c r="A116" s="10">
        <v>41274</v>
      </c>
      <c r="B116" s="4">
        <v>25</v>
      </c>
      <c r="C116" s="4" t="s">
        <v>1673</v>
      </c>
      <c r="D116" s="4">
        <v>8</v>
      </c>
      <c r="E116" s="4">
        <v>541</v>
      </c>
      <c r="F116" s="4">
        <v>344</v>
      </c>
      <c r="G116" s="4">
        <v>87</v>
      </c>
      <c r="H116" s="4">
        <v>3</v>
      </c>
      <c r="I116" s="4">
        <v>98</v>
      </c>
      <c r="J116" s="4">
        <v>3</v>
      </c>
      <c r="K116" s="4">
        <v>6</v>
      </c>
      <c r="L116" s="4">
        <v>0</v>
      </c>
      <c r="M116" s="4">
        <v>0</v>
      </c>
      <c r="N116" s="4">
        <v>0</v>
      </c>
      <c r="O116" s="4">
        <v>0</v>
      </c>
      <c r="P116" s="4">
        <v>6566</v>
      </c>
      <c r="Q116" s="4">
        <v>2673</v>
      </c>
      <c r="R116" s="4" t="s">
        <v>1670</v>
      </c>
      <c r="S116" s="4" t="s">
        <v>1670</v>
      </c>
      <c r="T116" s="4">
        <v>11016</v>
      </c>
      <c r="U116" s="4" t="s">
        <v>1670</v>
      </c>
      <c r="V116" s="4" t="s">
        <v>1670</v>
      </c>
      <c r="W116" s="4" t="s">
        <v>1670</v>
      </c>
      <c r="X116" s="4" t="s">
        <v>1670</v>
      </c>
      <c r="Y116" s="4" t="s">
        <v>1670</v>
      </c>
      <c r="Z116" s="4">
        <v>0</v>
      </c>
      <c r="AA116" s="4" t="s">
        <v>1670</v>
      </c>
      <c r="AB116" s="4" t="s">
        <v>1670</v>
      </c>
      <c r="AC116" s="4" t="s">
        <v>1670</v>
      </c>
      <c r="AD116" s="4" t="s">
        <v>1670</v>
      </c>
      <c r="AE116" s="4" t="s">
        <v>1670</v>
      </c>
      <c r="AF116" s="4" t="s">
        <v>1670</v>
      </c>
      <c r="AG116" s="4" t="s">
        <v>1670</v>
      </c>
      <c r="AH116" s="4" t="s">
        <v>1670</v>
      </c>
      <c r="AI116" s="4">
        <v>12634</v>
      </c>
      <c r="AJ116" s="4">
        <v>12278</v>
      </c>
      <c r="AK116" s="4">
        <v>326</v>
      </c>
      <c r="AL116" s="4">
        <v>29</v>
      </c>
      <c r="AM116" s="4">
        <v>12716</v>
      </c>
      <c r="AN116" s="4">
        <v>1388</v>
      </c>
      <c r="AO116" s="4">
        <v>1557</v>
      </c>
      <c r="AP116" s="4" t="s">
        <v>1670</v>
      </c>
    </row>
    <row r="117" spans="1:42">
      <c r="A117" s="10">
        <v>41274</v>
      </c>
      <c r="B117" s="4">
        <v>26</v>
      </c>
      <c r="C117" s="4" t="s">
        <v>1674</v>
      </c>
      <c r="D117" s="4">
        <v>14</v>
      </c>
      <c r="E117" s="4">
        <v>260</v>
      </c>
      <c r="F117" s="4">
        <v>218</v>
      </c>
      <c r="G117" s="4">
        <v>22</v>
      </c>
      <c r="H117" s="4">
        <v>10</v>
      </c>
      <c r="I117" s="4">
        <v>10</v>
      </c>
      <c r="J117" s="4">
        <v>0</v>
      </c>
      <c r="K117" s="4">
        <v>0</v>
      </c>
      <c r="L117" s="4">
        <v>0</v>
      </c>
      <c r="M117" s="4">
        <v>0</v>
      </c>
      <c r="N117" s="4">
        <v>3</v>
      </c>
      <c r="O117" s="4">
        <v>0</v>
      </c>
      <c r="P117" s="4">
        <v>3127</v>
      </c>
      <c r="Q117" s="4">
        <v>1509</v>
      </c>
      <c r="R117" s="4">
        <v>1509</v>
      </c>
      <c r="S117" s="4">
        <v>0</v>
      </c>
      <c r="T117" s="4">
        <v>3021</v>
      </c>
      <c r="U117" s="4">
        <v>2027</v>
      </c>
      <c r="V117" s="4">
        <v>21</v>
      </c>
      <c r="W117" s="4">
        <v>60</v>
      </c>
      <c r="X117" s="4">
        <v>912</v>
      </c>
      <c r="Y117" s="4">
        <v>1</v>
      </c>
      <c r="Z117" s="4">
        <v>0</v>
      </c>
      <c r="AA117" s="4">
        <v>6071</v>
      </c>
      <c r="AB117" s="4">
        <v>5716</v>
      </c>
      <c r="AC117" s="4">
        <v>291</v>
      </c>
      <c r="AD117" s="4">
        <v>63</v>
      </c>
      <c r="AE117" s="4">
        <v>2759</v>
      </c>
      <c r="AF117" s="4">
        <v>1708</v>
      </c>
      <c r="AG117" s="4">
        <v>918</v>
      </c>
      <c r="AH117" s="4">
        <v>133</v>
      </c>
      <c r="AI117" s="4">
        <v>11405</v>
      </c>
      <c r="AJ117" s="4">
        <v>11210</v>
      </c>
      <c r="AK117" s="4">
        <v>188</v>
      </c>
      <c r="AL117" s="4">
        <v>7</v>
      </c>
      <c r="AM117" s="4">
        <v>8016</v>
      </c>
      <c r="AN117" s="4">
        <v>4640</v>
      </c>
      <c r="AO117" s="4">
        <v>8271</v>
      </c>
      <c r="AP117" s="4">
        <v>249</v>
      </c>
    </row>
    <row r="118" spans="1:42">
      <c r="A118" s="10">
        <v>41274</v>
      </c>
      <c r="B118" s="4">
        <v>27</v>
      </c>
      <c r="C118" s="4" t="s">
        <v>1675</v>
      </c>
      <c r="D118" s="4">
        <v>2</v>
      </c>
      <c r="E118" s="4">
        <v>38</v>
      </c>
      <c r="F118" s="4">
        <v>28</v>
      </c>
      <c r="G118" s="4">
        <v>3</v>
      </c>
      <c r="H118" s="4">
        <v>4</v>
      </c>
      <c r="I118" s="4">
        <v>3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456</v>
      </c>
      <c r="Q118" s="4" t="s">
        <v>1670</v>
      </c>
      <c r="R118" s="4" t="s">
        <v>1670</v>
      </c>
      <c r="S118" s="4">
        <v>0</v>
      </c>
      <c r="T118" s="4" t="s">
        <v>1670</v>
      </c>
      <c r="U118" s="4" t="s">
        <v>1670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 t="s">
        <v>1670</v>
      </c>
      <c r="AJ118" s="4" t="s">
        <v>1670</v>
      </c>
      <c r="AK118" s="4" t="s">
        <v>1670</v>
      </c>
      <c r="AL118" s="4">
        <v>0</v>
      </c>
      <c r="AM118" s="4" t="s">
        <v>1670</v>
      </c>
      <c r="AN118" s="4" t="s">
        <v>1670</v>
      </c>
      <c r="AO118" s="4" t="s">
        <v>1670</v>
      </c>
      <c r="AP118" s="4">
        <v>0</v>
      </c>
    </row>
    <row r="119" spans="1:42">
      <c r="A119" s="10">
        <v>41274</v>
      </c>
      <c r="B119" s="4">
        <v>28</v>
      </c>
      <c r="C119" s="4" t="s">
        <v>1676</v>
      </c>
      <c r="D119" s="4">
        <v>3</v>
      </c>
      <c r="E119" s="4">
        <v>47</v>
      </c>
      <c r="F119" s="4">
        <v>20</v>
      </c>
      <c r="G119" s="4">
        <v>10</v>
      </c>
      <c r="H119" s="4">
        <v>0</v>
      </c>
      <c r="I119" s="4">
        <v>17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564</v>
      </c>
      <c r="Q119" s="4">
        <v>141</v>
      </c>
      <c r="R119" s="4">
        <v>141</v>
      </c>
      <c r="S119" s="4">
        <v>0</v>
      </c>
      <c r="T119" s="4">
        <v>190</v>
      </c>
      <c r="U119" s="4">
        <v>190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442</v>
      </c>
      <c r="AJ119" s="4">
        <v>107</v>
      </c>
      <c r="AK119" s="4">
        <v>254</v>
      </c>
      <c r="AL119" s="4">
        <v>81</v>
      </c>
      <c r="AM119" s="4">
        <v>361</v>
      </c>
      <c r="AN119" s="4">
        <v>240</v>
      </c>
      <c r="AO119" s="4">
        <v>240</v>
      </c>
      <c r="AP119" s="4">
        <v>0</v>
      </c>
    </row>
    <row r="120" spans="1:42">
      <c r="A120" s="10">
        <v>41274</v>
      </c>
      <c r="B120" s="4">
        <v>29</v>
      </c>
      <c r="C120" s="4" t="s">
        <v>1699</v>
      </c>
      <c r="D120" s="4">
        <v>3</v>
      </c>
      <c r="E120" s="4">
        <v>32</v>
      </c>
      <c r="F120" s="4">
        <v>17</v>
      </c>
      <c r="G120" s="4">
        <v>4</v>
      </c>
      <c r="H120" s="4">
        <v>3</v>
      </c>
      <c r="I120" s="4">
        <v>8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384</v>
      </c>
      <c r="Q120" s="4">
        <v>103</v>
      </c>
      <c r="R120" s="4">
        <v>103</v>
      </c>
      <c r="S120" s="4">
        <v>0</v>
      </c>
      <c r="T120" s="4">
        <v>133</v>
      </c>
      <c r="U120" s="4">
        <v>133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256</v>
      </c>
      <c r="AJ120" s="4">
        <v>156</v>
      </c>
      <c r="AK120" s="4">
        <v>100</v>
      </c>
      <c r="AL120" s="4">
        <v>0</v>
      </c>
      <c r="AM120" s="4">
        <v>256</v>
      </c>
      <c r="AN120" s="4">
        <v>116</v>
      </c>
      <c r="AO120" s="4">
        <v>116</v>
      </c>
      <c r="AP120" s="4">
        <v>0</v>
      </c>
    </row>
    <row r="121" spans="1:42">
      <c r="A121" s="10">
        <v>41274</v>
      </c>
      <c r="B121" s="4">
        <v>30</v>
      </c>
      <c r="C121" s="4" t="s">
        <v>1677</v>
      </c>
      <c r="D121" s="4">
        <v>4</v>
      </c>
      <c r="E121" s="4">
        <v>117</v>
      </c>
      <c r="F121" s="4">
        <v>33</v>
      </c>
      <c r="G121" s="4">
        <v>4</v>
      </c>
      <c r="H121" s="4">
        <v>17</v>
      </c>
      <c r="I121" s="4">
        <v>62</v>
      </c>
      <c r="J121" s="4">
        <v>0</v>
      </c>
      <c r="K121" s="4">
        <v>1</v>
      </c>
      <c r="L121" s="4">
        <v>0</v>
      </c>
      <c r="M121" s="4">
        <v>0</v>
      </c>
      <c r="N121" s="4">
        <v>0</v>
      </c>
      <c r="O121" s="4">
        <v>0</v>
      </c>
      <c r="P121" s="4">
        <v>1424</v>
      </c>
      <c r="Q121" s="4">
        <v>231</v>
      </c>
      <c r="R121" s="4" t="s">
        <v>1670</v>
      </c>
      <c r="S121" s="4" t="s">
        <v>1670</v>
      </c>
      <c r="T121" s="4">
        <v>177</v>
      </c>
      <c r="U121" s="4" t="s">
        <v>1670</v>
      </c>
      <c r="V121" s="4" t="s">
        <v>1670</v>
      </c>
      <c r="W121" s="4" t="s">
        <v>1670</v>
      </c>
      <c r="X121" s="4" t="s">
        <v>1670</v>
      </c>
      <c r="Y121" s="4" t="s">
        <v>1670</v>
      </c>
      <c r="Z121" s="4">
        <v>0</v>
      </c>
      <c r="AA121" s="4" t="s">
        <v>1670</v>
      </c>
      <c r="AB121" s="4" t="s">
        <v>1670</v>
      </c>
      <c r="AC121" s="4" t="s">
        <v>1670</v>
      </c>
      <c r="AD121" s="4" t="s">
        <v>1670</v>
      </c>
      <c r="AE121" s="4" t="s">
        <v>1670</v>
      </c>
      <c r="AF121" s="4" t="s">
        <v>1670</v>
      </c>
      <c r="AG121" s="4" t="s">
        <v>1670</v>
      </c>
      <c r="AH121" s="4" t="s">
        <v>1670</v>
      </c>
      <c r="AI121" s="4">
        <v>615</v>
      </c>
      <c r="AJ121" s="4">
        <v>378</v>
      </c>
      <c r="AK121" s="4">
        <v>232</v>
      </c>
      <c r="AL121" s="4">
        <v>5</v>
      </c>
      <c r="AM121" s="4">
        <v>616</v>
      </c>
      <c r="AN121" s="4">
        <v>416</v>
      </c>
      <c r="AO121" s="4">
        <v>420</v>
      </c>
      <c r="AP121" s="4" t="s">
        <v>1670</v>
      </c>
    </row>
    <row r="122" spans="1:42">
      <c r="A122" s="10">
        <v>40940</v>
      </c>
      <c r="B122" s="4">
        <v>31</v>
      </c>
      <c r="C122" s="4" t="s">
        <v>1678</v>
      </c>
      <c r="D122" s="4">
        <v>18</v>
      </c>
      <c r="E122" s="4">
        <v>1855</v>
      </c>
      <c r="F122" s="4">
        <v>1482</v>
      </c>
      <c r="G122" s="4">
        <v>73</v>
      </c>
      <c r="H122" s="4">
        <v>173</v>
      </c>
      <c r="I122" s="4">
        <v>57</v>
      </c>
      <c r="J122" s="4">
        <v>56</v>
      </c>
      <c r="K122" s="4">
        <v>14</v>
      </c>
      <c r="L122" s="4">
        <v>0</v>
      </c>
      <c r="M122" s="4">
        <v>0</v>
      </c>
      <c r="N122" s="4">
        <v>130</v>
      </c>
      <c r="O122" s="4">
        <v>6</v>
      </c>
      <c r="P122" s="4">
        <v>23926</v>
      </c>
      <c r="Q122" s="4">
        <v>10323</v>
      </c>
      <c r="R122" s="4">
        <v>9589</v>
      </c>
      <c r="S122" s="4">
        <v>734</v>
      </c>
      <c r="T122" s="4">
        <v>87845</v>
      </c>
      <c r="U122" s="4">
        <v>80255</v>
      </c>
      <c r="V122" s="4">
        <v>413</v>
      </c>
      <c r="W122" s="4">
        <v>1016</v>
      </c>
      <c r="X122" s="4">
        <v>3211</v>
      </c>
      <c r="Y122" s="4">
        <v>521</v>
      </c>
      <c r="Z122" s="4">
        <v>2430</v>
      </c>
      <c r="AA122" s="4">
        <v>3746</v>
      </c>
      <c r="AB122" s="4">
        <v>791</v>
      </c>
      <c r="AC122" s="4">
        <v>832</v>
      </c>
      <c r="AD122" s="4">
        <v>2122</v>
      </c>
      <c r="AE122" s="4">
        <v>3536</v>
      </c>
      <c r="AF122" s="4">
        <v>389</v>
      </c>
      <c r="AG122" s="4">
        <v>901</v>
      </c>
      <c r="AH122" s="4">
        <v>2245</v>
      </c>
      <c r="AI122" s="4">
        <v>118321</v>
      </c>
      <c r="AJ122" s="4">
        <v>113163</v>
      </c>
      <c r="AK122" s="4">
        <v>2211</v>
      </c>
      <c r="AL122" s="4">
        <v>2947</v>
      </c>
      <c r="AM122" s="4">
        <v>115040</v>
      </c>
      <c r="AN122" s="4">
        <v>25967</v>
      </c>
      <c r="AO122" s="4">
        <v>29126</v>
      </c>
      <c r="AP122" s="4">
        <v>2826</v>
      </c>
    </row>
    <row r="123" spans="1:42">
      <c r="A123" s="10">
        <v>40940</v>
      </c>
      <c r="B123" s="4">
        <v>32</v>
      </c>
      <c r="C123" s="4" t="s">
        <v>1700</v>
      </c>
      <c r="D123" s="4">
        <v>1</v>
      </c>
      <c r="E123" s="4">
        <v>28</v>
      </c>
      <c r="F123" s="4">
        <v>23</v>
      </c>
      <c r="G123" s="4">
        <v>3</v>
      </c>
      <c r="H123" s="4">
        <v>1</v>
      </c>
      <c r="I123" s="4">
        <v>1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336</v>
      </c>
      <c r="Q123" s="4" t="s">
        <v>1670</v>
      </c>
      <c r="R123" s="4" t="s">
        <v>1670</v>
      </c>
      <c r="S123" s="4">
        <v>0</v>
      </c>
      <c r="T123" s="4" t="s">
        <v>1670</v>
      </c>
      <c r="U123" s="4" t="s">
        <v>1670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0</v>
      </c>
      <c r="AI123" s="4" t="s">
        <v>1670</v>
      </c>
      <c r="AJ123" s="4" t="s">
        <v>1670</v>
      </c>
      <c r="AK123" s="4">
        <v>0</v>
      </c>
      <c r="AL123" s="4">
        <v>0</v>
      </c>
      <c r="AM123" s="4" t="s">
        <v>1670</v>
      </c>
      <c r="AN123" s="4" t="s">
        <v>1670</v>
      </c>
      <c r="AO123" s="4" t="s">
        <v>1670</v>
      </c>
      <c r="AP123" s="4">
        <v>0</v>
      </c>
    </row>
    <row r="124" spans="1:42">
      <c r="A124" s="10">
        <v>41639</v>
      </c>
      <c r="B124" s="4">
        <v>0</v>
      </c>
      <c r="C124" s="4" t="s">
        <v>1684</v>
      </c>
      <c r="D124" s="4">
        <v>120</v>
      </c>
      <c r="E124" s="4">
        <v>7196</v>
      </c>
      <c r="F124" s="4">
        <v>5084</v>
      </c>
      <c r="G124" s="4">
        <v>607</v>
      </c>
      <c r="H124" s="4">
        <v>539</v>
      </c>
      <c r="I124" s="4">
        <v>705</v>
      </c>
      <c r="J124" s="4">
        <v>166</v>
      </c>
      <c r="K124" s="4">
        <v>93</v>
      </c>
      <c r="L124" s="4">
        <v>2</v>
      </c>
      <c r="M124" s="4">
        <v>0</v>
      </c>
      <c r="N124" s="4">
        <v>31</v>
      </c>
      <c r="O124" s="4">
        <v>0</v>
      </c>
      <c r="P124" s="4">
        <v>85886</v>
      </c>
      <c r="Q124" s="4">
        <v>38874</v>
      </c>
      <c r="R124" s="4">
        <v>37150</v>
      </c>
      <c r="S124" s="4">
        <v>1724</v>
      </c>
      <c r="T124" s="4">
        <v>209976</v>
      </c>
      <c r="U124" s="4">
        <v>180473</v>
      </c>
      <c r="V124" s="4">
        <v>3337</v>
      </c>
      <c r="W124" s="4">
        <v>6434</v>
      </c>
      <c r="X124" s="4">
        <v>10575</v>
      </c>
      <c r="Y124" s="4">
        <v>4930</v>
      </c>
      <c r="Z124" s="4">
        <v>4227</v>
      </c>
      <c r="AA124" s="4">
        <v>28999</v>
      </c>
      <c r="AB124" s="4">
        <v>10566</v>
      </c>
      <c r="AC124" s="4">
        <v>11522</v>
      </c>
      <c r="AD124" s="4">
        <v>6911</v>
      </c>
      <c r="AE124" s="4">
        <v>29356</v>
      </c>
      <c r="AF124" s="4">
        <v>10548</v>
      </c>
      <c r="AG124" s="4">
        <v>11831</v>
      </c>
      <c r="AH124" s="4">
        <v>6977</v>
      </c>
      <c r="AI124" s="4">
        <v>316889</v>
      </c>
      <c r="AJ124" s="4">
        <v>301537</v>
      </c>
      <c r="AK124" s="4">
        <v>9916</v>
      </c>
      <c r="AL124" s="4">
        <v>5436</v>
      </c>
      <c r="AM124" s="4">
        <v>311741</v>
      </c>
      <c r="AN124" s="4">
        <v>93506</v>
      </c>
      <c r="AO124" s="4">
        <v>103457</v>
      </c>
      <c r="AP124" s="4">
        <v>10243</v>
      </c>
    </row>
    <row r="125" spans="1:42">
      <c r="A125" s="10">
        <v>41639</v>
      </c>
      <c r="B125" s="4">
        <v>9</v>
      </c>
      <c r="C125" s="4" t="s">
        <v>1685</v>
      </c>
      <c r="D125" s="4">
        <v>6</v>
      </c>
      <c r="E125" s="4">
        <v>668</v>
      </c>
      <c r="F125" s="4">
        <v>325</v>
      </c>
      <c r="G125" s="4">
        <v>86</v>
      </c>
      <c r="H125" s="4">
        <v>70</v>
      </c>
      <c r="I125" s="4">
        <v>186</v>
      </c>
      <c r="J125" s="4">
        <v>0</v>
      </c>
      <c r="K125" s="4">
        <v>0</v>
      </c>
      <c r="L125" s="4">
        <v>1</v>
      </c>
      <c r="M125" s="4">
        <v>0</v>
      </c>
      <c r="N125" s="4">
        <v>0</v>
      </c>
      <c r="O125" s="4">
        <v>0</v>
      </c>
      <c r="P125" s="4">
        <v>8015</v>
      </c>
      <c r="Q125" s="4">
        <v>2754</v>
      </c>
      <c r="R125" s="4" t="s">
        <v>1670</v>
      </c>
      <c r="S125" s="4" t="s">
        <v>1670</v>
      </c>
      <c r="T125" s="4">
        <v>7910</v>
      </c>
      <c r="U125" s="4" t="s">
        <v>1670</v>
      </c>
      <c r="V125" s="4" t="s">
        <v>1670</v>
      </c>
      <c r="W125" s="4" t="s">
        <v>1670</v>
      </c>
      <c r="X125" s="4" t="s">
        <v>1670</v>
      </c>
      <c r="Y125" s="4" t="s">
        <v>1670</v>
      </c>
      <c r="Z125" s="4">
        <v>0</v>
      </c>
      <c r="AA125" s="4" t="s">
        <v>1670</v>
      </c>
      <c r="AB125" s="4" t="s">
        <v>1670</v>
      </c>
      <c r="AC125" s="4" t="s">
        <v>1670</v>
      </c>
      <c r="AD125" s="4" t="s">
        <v>1670</v>
      </c>
      <c r="AE125" s="4" t="s">
        <v>1670</v>
      </c>
      <c r="AF125" s="4" t="s">
        <v>1670</v>
      </c>
      <c r="AG125" s="4" t="s">
        <v>1670</v>
      </c>
      <c r="AH125" s="4" t="s">
        <v>1670</v>
      </c>
      <c r="AI125" s="4">
        <v>19505</v>
      </c>
      <c r="AJ125" s="4">
        <v>19487</v>
      </c>
      <c r="AK125" s="4">
        <v>13</v>
      </c>
      <c r="AL125" s="4">
        <v>5</v>
      </c>
      <c r="AM125" s="4">
        <v>19503</v>
      </c>
      <c r="AN125" s="4">
        <v>10648</v>
      </c>
      <c r="AO125" s="4">
        <v>11061</v>
      </c>
      <c r="AP125" s="4" t="s">
        <v>1670</v>
      </c>
    </row>
    <row r="126" spans="1:42">
      <c r="A126" s="10">
        <v>41639</v>
      </c>
      <c r="B126" s="4">
        <v>10</v>
      </c>
      <c r="C126" s="4" t="s">
        <v>1686</v>
      </c>
      <c r="D126" s="4">
        <v>3</v>
      </c>
      <c r="E126" s="4">
        <v>266</v>
      </c>
      <c r="F126" s="4">
        <v>162</v>
      </c>
      <c r="G126" s="4">
        <v>25</v>
      </c>
      <c r="H126" s="4">
        <v>58</v>
      </c>
      <c r="I126" s="4">
        <v>12</v>
      </c>
      <c r="J126" s="4">
        <v>9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3192</v>
      </c>
      <c r="Q126" s="4">
        <v>1400</v>
      </c>
      <c r="R126" s="4" t="s">
        <v>1670</v>
      </c>
      <c r="S126" s="4" t="s">
        <v>1670</v>
      </c>
      <c r="T126" s="4">
        <v>16187</v>
      </c>
      <c r="U126" s="4" t="s">
        <v>1670</v>
      </c>
      <c r="V126" s="4" t="s">
        <v>1670</v>
      </c>
      <c r="W126" s="4" t="s">
        <v>1670</v>
      </c>
      <c r="X126" s="4">
        <v>0</v>
      </c>
      <c r="Y126" s="4" t="s">
        <v>1670</v>
      </c>
      <c r="Z126" s="4">
        <v>0</v>
      </c>
      <c r="AA126" s="4" t="s">
        <v>1670</v>
      </c>
      <c r="AB126" s="4" t="s">
        <v>1670</v>
      </c>
      <c r="AC126" s="4">
        <v>0</v>
      </c>
      <c r="AD126" s="4" t="s">
        <v>1670</v>
      </c>
      <c r="AE126" s="4" t="s">
        <v>1670</v>
      </c>
      <c r="AF126" s="4" t="s">
        <v>1670</v>
      </c>
      <c r="AG126" s="4">
        <v>0</v>
      </c>
      <c r="AH126" s="4" t="s">
        <v>1670</v>
      </c>
      <c r="AI126" s="4">
        <v>28558</v>
      </c>
      <c r="AJ126" s="4">
        <v>28558</v>
      </c>
      <c r="AK126" s="4">
        <v>0</v>
      </c>
      <c r="AL126" s="4">
        <v>0</v>
      </c>
      <c r="AM126" s="4">
        <v>28745</v>
      </c>
      <c r="AN126" s="4">
        <v>11294</v>
      </c>
      <c r="AO126" s="4">
        <v>11822</v>
      </c>
      <c r="AP126" s="4" t="s">
        <v>1670</v>
      </c>
    </row>
    <row r="127" spans="1:42">
      <c r="A127" s="10">
        <v>41639</v>
      </c>
      <c r="B127" s="4">
        <v>11</v>
      </c>
      <c r="C127" s="4" t="s">
        <v>1687</v>
      </c>
      <c r="D127" s="4">
        <v>1</v>
      </c>
      <c r="E127" s="4">
        <v>4</v>
      </c>
      <c r="F127" s="4">
        <v>1</v>
      </c>
      <c r="G127" s="4">
        <v>1</v>
      </c>
      <c r="H127" s="4">
        <v>0</v>
      </c>
      <c r="I127" s="4">
        <v>1</v>
      </c>
      <c r="J127" s="4">
        <v>0</v>
      </c>
      <c r="K127" s="4">
        <v>0</v>
      </c>
      <c r="L127" s="4">
        <v>1</v>
      </c>
      <c r="M127" s="4">
        <v>0</v>
      </c>
      <c r="N127" s="4">
        <v>1</v>
      </c>
      <c r="O127" s="4">
        <v>0</v>
      </c>
      <c r="P127" s="4">
        <v>36</v>
      </c>
      <c r="Q127" s="4" t="s">
        <v>1670</v>
      </c>
      <c r="R127" s="4" t="s">
        <v>1670</v>
      </c>
      <c r="S127" s="4">
        <v>0</v>
      </c>
      <c r="T127" s="4" t="s">
        <v>1670</v>
      </c>
      <c r="U127" s="4" t="s">
        <v>1670</v>
      </c>
      <c r="V127" s="4">
        <v>0</v>
      </c>
      <c r="W127" s="4">
        <v>0</v>
      </c>
      <c r="X127" s="4">
        <v>0</v>
      </c>
      <c r="Y127" s="4">
        <v>0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0</v>
      </c>
      <c r="AF127" s="4">
        <v>0</v>
      </c>
      <c r="AG127" s="4">
        <v>0</v>
      </c>
      <c r="AH127" s="4">
        <v>0</v>
      </c>
      <c r="AI127" s="4" t="s">
        <v>1670</v>
      </c>
      <c r="AJ127" s="4" t="s">
        <v>1670</v>
      </c>
      <c r="AK127" s="4">
        <v>0</v>
      </c>
      <c r="AL127" s="4" t="s">
        <v>1670</v>
      </c>
      <c r="AM127" s="4" t="s">
        <v>1670</v>
      </c>
      <c r="AN127" s="4" t="s">
        <v>1670</v>
      </c>
      <c r="AO127" s="4" t="s">
        <v>1670</v>
      </c>
      <c r="AP127" s="4">
        <v>0</v>
      </c>
    </row>
    <row r="128" spans="1:42">
      <c r="A128" s="10">
        <v>41639</v>
      </c>
      <c r="B128" s="4">
        <v>12</v>
      </c>
      <c r="C128" s="4" t="s">
        <v>1671</v>
      </c>
      <c r="D128" s="4">
        <v>1</v>
      </c>
      <c r="E128" s="4">
        <v>15</v>
      </c>
      <c r="F128" s="4">
        <v>6</v>
      </c>
      <c r="G128" s="4">
        <v>2</v>
      </c>
      <c r="H128" s="4">
        <v>5</v>
      </c>
      <c r="I128" s="4">
        <v>2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180</v>
      </c>
      <c r="Q128" s="4" t="s">
        <v>1670</v>
      </c>
      <c r="R128" s="4" t="s">
        <v>1670</v>
      </c>
      <c r="S128" s="4">
        <v>0</v>
      </c>
      <c r="T128" s="4" t="s">
        <v>1670</v>
      </c>
      <c r="U128" s="4" t="s">
        <v>1670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 t="s">
        <v>1670</v>
      </c>
      <c r="AJ128" s="4" t="s">
        <v>1670</v>
      </c>
      <c r="AK128" s="4" t="s">
        <v>1670</v>
      </c>
      <c r="AL128" s="4">
        <v>0</v>
      </c>
      <c r="AM128" s="4" t="s">
        <v>1670</v>
      </c>
      <c r="AN128" s="4" t="s">
        <v>1670</v>
      </c>
      <c r="AO128" s="4" t="s">
        <v>1670</v>
      </c>
      <c r="AP128" s="4">
        <v>0</v>
      </c>
    </row>
    <row r="129" spans="1:42">
      <c r="A129" s="10">
        <v>41639</v>
      </c>
      <c r="B129" s="4">
        <v>13</v>
      </c>
      <c r="C129" s="4" t="s">
        <v>1672</v>
      </c>
      <c r="D129" s="4">
        <v>1</v>
      </c>
      <c r="E129" s="4">
        <v>6</v>
      </c>
      <c r="F129" s="4">
        <v>4</v>
      </c>
      <c r="G129" s="4">
        <v>1</v>
      </c>
      <c r="H129" s="4">
        <v>0</v>
      </c>
      <c r="I129" s="4">
        <v>1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72</v>
      </c>
      <c r="Q129" s="4" t="s">
        <v>1670</v>
      </c>
      <c r="R129" s="4" t="s">
        <v>1670</v>
      </c>
      <c r="S129" s="4">
        <v>0</v>
      </c>
      <c r="T129" s="4" t="s">
        <v>1670</v>
      </c>
      <c r="U129" s="4" t="s">
        <v>1670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0</v>
      </c>
      <c r="AI129" s="4" t="s">
        <v>1670</v>
      </c>
      <c r="AJ129" s="4" t="s">
        <v>1670</v>
      </c>
      <c r="AK129" s="4">
        <v>0</v>
      </c>
      <c r="AL129" s="4">
        <v>0</v>
      </c>
      <c r="AM129" s="4" t="s">
        <v>1670</v>
      </c>
      <c r="AN129" s="4" t="s">
        <v>1670</v>
      </c>
      <c r="AO129" s="4" t="s">
        <v>1670</v>
      </c>
      <c r="AP129" s="4">
        <v>0</v>
      </c>
    </row>
    <row r="130" spans="1:42">
      <c r="A130" s="10">
        <v>41639</v>
      </c>
      <c r="B130" s="4">
        <v>14</v>
      </c>
      <c r="C130" s="4" t="s">
        <v>1688</v>
      </c>
      <c r="D130" s="4">
        <v>11</v>
      </c>
      <c r="E130" s="4">
        <v>416</v>
      </c>
      <c r="F130" s="4">
        <v>252</v>
      </c>
      <c r="G130" s="4">
        <v>30</v>
      </c>
      <c r="H130" s="4">
        <v>50</v>
      </c>
      <c r="I130" s="4">
        <v>79</v>
      </c>
      <c r="J130" s="4">
        <v>3</v>
      </c>
      <c r="K130" s="4">
        <v>2</v>
      </c>
      <c r="L130" s="4">
        <v>0</v>
      </c>
      <c r="M130" s="4">
        <v>0</v>
      </c>
      <c r="N130" s="4">
        <v>0</v>
      </c>
      <c r="O130" s="4">
        <v>0</v>
      </c>
      <c r="P130" s="4">
        <v>4946</v>
      </c>
      <c r="Q130" s="4">
        <v>1728</v>
      </c>
      <c r="R130" s="4">
        <v>1616</v>
      </c>
      <c r="S130" s="4">
        <v>113</v>
      </c>
      <c r="T130" s="4">
        <v>8690</v>
      </c>
      <c r="U130" s="4">
        <v>8011</v>
      </c>
      <c r="V130" s="4">
        <v>99</v>
      </c>
      <c r="W130" s="4">
        <v>141</v>
      </c>
      <c r="X130" s="4">
        <v>15</v>
      </c>
      <c r="Y130" s="4">
        <v>424</v>
      </c>
      <c r="Z130" s="4">
        <v>1</v>
      </c>
      <c r="AA130" s="4">
        <v>212</v>
      </c>
      <c r="AB130" s="4">
        <v>89</v>
      </c>
      <c r="AC130" s="4">
        <v>9</v>
      </c>
      <c r="AD130" s="4">
        <v>114</v>
      </c>
      <c r="AE130" s="4">
        <v>246</v>
      </c>
      <c r="AF130" s="4">
        <v>94</v>
      </c>
      <c r="AG130" s="4">
        <v>9</v>
      </c>
      <c r="AH130" s="4">
        <v>143</v>
      </c>
      <c r="AI130" s="4">
        <v>15792</v>
      </c>
      <c r="AJ130" s="4">
        <v>15297</v>
      </c>
      <c r="AK130" s="4">
        <v>432</v>
      </c>
      <c r="AL130" s="4">
        <v>63</v>
      </c>
      <c r="AM130" s="4">
        <v>15733</v>
      </c>
      <c r="AN130" s="4">
        <v>6465</v>
      </c>
      <c r="AO130" s="4">
        <v>6778</v>
      </c>
      <c r="AP130" s="4">
        <v>318</v>
      </c>
    </row>
    <row r="131" spans="1:42">
      <c r="A131" s="10">
        <v>41639</v>
      </c>
      <c r="B131" s="4">
        <v>15</v>
      </c>
      <c r="C131" s="4" t="s">
        <v>1689</v>
      </c>
      <c r="D131" s="4">
        <v>2</v>
      </c>
      <c r="E131" s="4">
        <v>78</v>
      </c>
      <c r="F131" s="4">
        <v>61</v>
      </c>
      <c r="G131" s="4">
        <v>8</v>
      </c>
      <c r="H131" s="4">
        <v>4</v>
      </c>
      <c r="I131" s="4">
        <v>5</v>
      </c>
      <c r="J131" s="4">
        <v>0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>
        <v>913</v>
      </c>
      <c r="Q131" s="4" t="s">
        <v>1670</v>
      </c>
      <c r="R131" s="4" t="s">
        <v>1670</v>
      </c>
      <c r="S131" s="4">
        <v>0</v>
      </c>
      <c r="T131" s="4" t="s">
        <v>1670</v>
      </c>
      <c r="U131" s="4" t="s">
        <v>1670</v>
      </c>
      <c r="V131" s="4">
        <v>0</v>
      </c>
      <c r="W131" s="4" t="s">
        <v>1670</v>
      </c>
      <c r="X131" s="4" t="s">
        <v>1670</v>
      </c>
      <c r="Y131" s="4">
        <v>0</v>
      </c>
      <c r="Z131" s="4">
        <v>0</v>
      </c>
      <c r="AA131" s="4" t="s">
        <v>1670</v>
      </c>
      <c r="AB131" s="4" t="s">
        <v>1670</v>
      </c>
      <c r="AC131" s="4">
        <v>0</v>
      </c>
      <c r="AD131" s="4" t="s">
        <v>1670</v>
      </c>
      <c r="AE131" s="4" t="s">
        <v>1670</v>
      </c>
      <c r="AF131" s="4" t="s">
        <v>1670</v>
      </c>
      <c r="AG131" s="4">
        <v>0</v>
      </c>
      <c r="AH131" s="4" t="s">
        <v>1670</v>
      </c>
      <c r="AI131" s="4" t="s">
        <v>1670</v>
      </c>
      <c r="AJ131" s="4" t="s">
        <v>1670</v>
      </c>
      <c r="AK131" s="4" t="s">
        <v>1670</v>
      </c>
      <c r="AL131" s="4">
        <v>0</v>
      </c>
      <c r="AM131" s="4" t="s">
        <v>1670</v>
      </c>
      <c r="AN131" s="4" t="s">
        <v>1670</v>
      </c>
      <c r="AO131" s="4" t="s">
        <v>1670</v>
      </c>
      <c r="AP131" s="4" t="s">
        <v>1670</v>
      </c>
    </row>
    <row r="132" spans="1:42">
      <c r="A132" s="10">
        <v>41639</v>
      </c>
      <c r="B132" s="4">
        <v>16</v>
      </c>
      <c r="C132" s="4" t="s">
        <v>1690</v>
      </c>
      <c r="D132" s="4">
        <v>7</v>
      </c>
      <c r="E132" s="4">
        <v>642</v>
      </c>
      <c r="F132" s="4">
        <v>510</v>
      </c>
      <c r="G132" s="4">
        <v>65</v>
      </c>
      <c r="H132" s="4">
        <v>22</v>
      </c>
      <c r="I132" s="4">
        <v>14</v>
      </c>
      <c r="J132" s="4">
        <v>24</v>
      </c>
      <c r="K132" s="4">
        <v>7</v>
      </c>
      <c r="L132" s="4">
        <v>0</v>
      </c>
      <c r="M132" s="4">
        <v>0</v>
      </c>
      <c r="N132" s="4">
        <v>0</v>
      </c>
      <c r="O132" s="4">
        <v>0</v>
      </c>
      <c r="P132" s="4">
        <v>7759</v>
      </c>
      <c r="Q132" s="4">
        <v>4495</v>
      </c>
      <c r="R132" s="4">
        <v>4445</v>
      </c>
      <c r="S132" s="4">
        <v>50</v>
      </c>
      <c r="T132" s="4">
        <v>8265</v>
      </c>
      <c r="U132" s="4">
        <v>7602</v>
      </c>
      <c r="V132" s="4">
        <v>237</v>
      </c>
      <c r="W132" s="4">
        <v>389</v>
      </c>
      <c r="X132" s="4">
        <v>8</v>
      </c>
      <c r="Y132" s="4">
        <v>0</v>
      </c>
      <c r="Z132" s="4">
        <v>29</v>
      </c>
      <c r="AA132" s="4">
        <v>956</v>
      </c>
      <c r="AB132" s="4">
        <v>249</v>
      </c>
      <c r="AC132" s="4">
        <v>204</v>
      </c>
      <c r="AD132" s="4">
        <v>503</v>
      </c>
      <c r="AE132" s="4">
        <v>786</v>
      </c>
      <c r="AF132" s="4">
        <v>261</v>
      </c>
      <c r="AG132" s="4">
        <v>119</v>
      </c>
      <c r="AH132" s="4">
        <v>406</v>
      </c>
      <c r="AI132" s="4">
        <v>12381</v>
      </c>
      <c r="AJ132" s="4">
        <v>12327</v>
      </c>
      <c r="AK132" s="4">
        <v>0</v>
      </c>
      <c r="AL132" s="4">
        <v>55</v>
      </c>
      <c r="AM132" s="4">
        <v>12254</v>
      </c>
      <c r="AN132" s="4">
        <v>2571</v>
      </c>
      <c r="AO132" s="4">
        <v>4060</v>
      </c>
      <c r="AP132" s="4">
        <v>1416</v>
      </c>
    </row>
    <row r="133" spans="1:42">
      <c r="A133" s="10">
        <v>41639</v>
      </c>
      <c r="B133" s="4">
        <v>17</v>
      </c>
      <c r="C133" s="4" t="s">
        <v>1691</v>
      </c>
      <c r="D133" s="4">
        <v>1</v>
      </c>
      <c r="E133" s="4">
        <v>18</v>
      </c>
      <c r="F133" s="4">
        <v>16</v>
      </c>
      <c r="G133" s="4">
        <v>2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216</v>
      </c>
      <c r="Q133" s="4" t="s">
        <v>1670</v>
      </c>
      <c r="R133" s="4" t="s">
        <v>1670</v>
      </c>
      <c r="S133" s="4">
        <v>0</v>
      </c>
      <c r="T133" s="4" t="s">
        <v>1670</v>
      </c>
      <c r="U133" s="4" t="s">
        <v>1670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0</v>
      </c>
      <c r="AH133" s="4">
        <v>0</v>
      </c>
      <c r="AI133" s="4" t="s">
        <v>1670</v>
      </c>
      <c r="AJ133" s="4" t="s">
        <v>1670</v>
      </c>
      <c r="AK133" s="4">
        <v>0</v>
      </c>
      <c r="AL133" s="4">
        <v>0</v>
      </c>
      <c r="AM133" s="4" t="s">
        <v>1670</v>
      </c>
      <c r="AN133" s="4" t="s">
        <v>1670</v>
      </c>
      <c r="AO133" s="4" t="s">
        <v>1670</v>
      </c>
      <c r="AP133" s="4">
        <v>0</v>
      </c>
    </row>
    <row r="134" spans="1:42">
      <c r="A134" s="10">
        <v>41639</v>
      </c>
      <c r="B134" s="4">
        <v>18</v>
      </c>
      <c r="C134" s="4" t="s">
        <v>1692</v>
      </c>
      <c r="D134" s="4">
        <v>6</v>
      </c>
      <c r="E134" s="4">
        <v>258</v>
      </c>
      <c r="F134" s="4">
        <v>174</v>
      </c>
      <c r="G134" s="4">
        <v>26</v>
      </c>
      <c r="H134" s="4">
        <v>5</v>
      </c>
      <c r="I134" s="4">
        <v>28</v>
      </c>
      <c r="J134" s="4">
        <v>18</v>
      </c>
      <c r="K134" s="4">
        <v>7</v>
      </c>
      <c r="L134" s="4">
        <v>0</v>
      </c>
      <c r="M134" s="4">
        <v>0</v>
      </c>
      <c r="N134" s="4">
        <v>0</v>
      </c>
      <c r="O134" s="4">
        <v>0</v>
      </c>
      <c r="P134" s="4">
        <v>3106</v>
      </c>
      <c r="Q134" s="4">
        <v>882</v>
      </c>
      <c r="R134" s="4" t="s">
        <v>1670</v>
      </c>
      <c r="S134" s="4" t="s">
        <v>1670</v>
      </c>
      <c r="T134" s="4">
        <v>1839</v>
      </c>
      <c r="U134" s="4" t="s">
        <v>1670</v>
      </c>
      <c r="V134" s="4" t="s">
        <v>1670</v>
      </c>
      <c r="W134" s="4" t="s">
        <v>1670</v>
      </c>
      <c r="X134" s="4" t="s">
        <v>1670</v>
      </c>
      <c r="Y134" s="4">
        <v>0</v>
      </c>
      <c r="Z134" s="4">
        <v>0</v>
      </c>
      <c r="AA134" s="4" t="s">
        <v>1670</v>
      </c>
      <c r="AB134" s="4" t="s">
        <v>1670</v>
      </c>
      <c r="AC134" s="4" t="s">
        <v>1670</v>
      </c>
      <c r="AD134" s="4" t="s">
        <v>1670</v>
      </c>
      <c r="AE134" s="4" t="s">
        <v>1670</v>
      </c>
      <c r="AF134" s="4" t="s">
        <v>1670</v>
      </c>
      <c r="AG134" s="4" t="s">
        <v>1670</v>
      </c>
      <c r="AH134" s="4" t="s">
        <v>1670</v>
      </c>
      <c r="AI134" s="4">
        <v>3074</v>
      </c>
      <c r="AJ134" s="4">
        <v>2988</v>
      </c>
      <c r="AK134" s="4">
        <v>86</v>
      </c>
      <c r="AL134" s="4">
        <v>0</v>
      </c>
      <c r="AM134" s="4">
        <v>3140</v>
      </c>
      <c r="AN134" s="4">
        <v>1192</v>
      </c>
      <c r="AO134" s="4">
        <v>1179</v>
      </c>
      <c r="AP134" s="4" t="s">
        <v>1670</v>
      </c>
    </row>
    <row r="135" spans="1:42">
      <c r="A135" s="10">
        <v>41639</v>
      </c>
      <c r="B135" s="4">
        <v>19</v>
      </c>
      <c r="C135" s="4" t="s">
        <v>1693</v>
      </c>
      <c r="D135" s="4">
        <v>2</v>
      </c>
      <c r="E135" s="4">
        <v>272</v>
      </c>
      <c r="F135" s="4">
        <v>212</v>
      </c>
      <c r="G135" s="4">
        <v>54</v>
      </c>
      <c r="H135" s="4">
        <v>0</v>
      </c>
      <c r="I135" s="4">
        <v>1</v>
      </c>
      <c r="J135" s="4">
        <v>4</v>
      </c>
      <c r="K135" s="4">
        <v>1</v>
      </c>
      <c r="L135" s="4">
        <v>0</v>
      </c>
      <c r="M135" s="4">
        <v>0</v>
      </c>
      <c r="N135" s="4">
        <v>0</v>
      </c>
      <c r="O135" s="4">
        <v>0</v>
      </c>
      <c r="P135" s="4">
        <v>3186</v>
      </c>
      <c r="Q135" s="4" t="s">
        <v>1670</v>
      </c>
      <c r="R135" s="4" t="s">
        <v>1670</v>
      </c>
      <c r="S135" s="4" t="s">
        <v>1670</v>
      </c>
      <c r="T135" s="4" t="s">
        <v>1670</v>
      </c>
      <c r="U135" s="4" t="s">
        <v>1670</v>
      </c>
      <c r="V135" s="4" t="s">
        <v>1670</v>
      </c>
      <c r="W135" s="4" t="s">
        <v>1670</v>
      </c>
      <c r="X135" s="4" t="s">
        <v>1670</v>
      </c>
      <c r="Y135" s="4" t="s">
        <v>1670</v>
      </c>
      <c r="Z135" s="4" t="s">
        <v>1670</v>
      </c>
      <c r="AA135" s="4" t="s">
        <v>1670</v>
      </c>
      <c r="AB135" s="4" t="s">
        <v>1670</v>
      </c>
      <c r="AC135" s="4" t="s">
        <v>1670</v>
      </c>
      <c r="AD135" s="4" t="s">
        <v>1670</v>
      </c>
      <c r="AE135" s="4" t="s">
        <v>1670</v>
      </c>
      <c r="AF135" s="4" t="s">
        <v>1670</v>
      </c>
      <c r="AG135" s="4" t="s">
        <v>1670</v>
      </c>
      <c r="AH135" s="4" t="s">
        <v>1670</v>
      </c>
      <c r="AI135" s="4" t="s">
        <v>1670</v>
      </c>
      <c r="AJ135" s="4" t="s">
        <v>1670</v>
      </c>
      <c r="AK135" s="4" t="s">
        <v>1670</v>
      </c>
      <c r="AL135" s="4" t="s">
        <v>1670</v>
      </c>
      <c r="AM135" s="4" t="s">
        <v>1670</v>
      </c>
      <c r="AN135" s="4" t="s">
        <v>1670</v>
      </c>
      <c r="AO135" s="4" t="s">
        <v>1670</v>
      </c>
      <c r="AP135" s="4" t="s">
        <v>1670</v>
      </c>
    </row>
    <row r="136" spans="1:42">
      <c r="A136" s="10">
        <v>41639</v>
      </c>
      <c r="B136" s="4">
        <v>20</v>
      </c>
      <c r="C136" s="4" t="s">
        <v>1694</v>
      </c>
      <c r="D136" s="4">
        <v>0</v>
      </c>
      <c r="E136" s="4">
        <v>0</v>
      </c>
      <c r="F136" s="4">
        <v>0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0</v>
      </c>
      <c r="AH136" s="4">
        <v>0</v>
      </c>
      <c r="AI136" s="4">
        <v>0</v>
      </c>
      <c r="AJ136" s="4">
        <v>0</v>
      </c>
      <c r="AK136" s="4">
        <v>0</v>
      </c>
      <c r="AL136" s="4">
        <v>0</v>
      </c>
      <c r="AM136" s="4">
        <v>0</v>
      </c>
      <c r="AN136" s="4">
        <v>0</v>
      </c>
      <c r="AO136" s="4">
        <v>0</v>
      </c>
      <c r="AP136" s="4">
        <v>0</v>
      </c>
    </row>
    <row r="137" spans="1:42">
      <c r="A137" s="10">
        <v>41639</v>
      </c>
      <c r="B137" s="4">
        <v>21</v>
      </c>
      <c r="C137" s="4" t="s">
        <v>1695</v>
      </c>
      <c r="D137" s="4">
        <v>9</v>
      </c>
      <c r="E137" s="4">
        <v>603</v>
      </c>
      <c r="F137" s="4">
        <v>357</v>
      </c>
      <c r="G137" s="4">
        <v>43</v>
      </c>
      <c r="H137" s="4">
        <v>120</v>
      </c>
      <c r="I137" s="4">
        <v>28</v>
      </c>
      <c r="J137" s="4">
        <v>19</v>
      </c>
      <c r="K137" s="4">
        <v>36</v>
      </c>
      <c r="L137" s="4">
        <v>0</v>
      </c>
      <c r="M137" s="4">
        <v>0</v>
      </c>
      <c r="N137" s="4">
        <v>30</v>
      </c>
      <c r="O137" s="4">
        <v>0</v>
      </c>
      <c r="P137" s="4">
        <v>7172</v>
      </c>
      <c r="Q137" s="4">
        <v>3955</v>
      </c>
      <c r="R137" s="4">
        <v>3897</v>
      </c>
      <c r="S137" s="4">
        <v>58</v>
      </c>
      <c r="T137" s="4">
        <v>18123</v>
      </c>
      <c r="U137" s="4">
        <v>10110</v>
      </c>
      <c r="V137" s="4">
        <v>1750</v>
      </c>
      <c r="W137" s="4">
        <v>1494</v>
      </c>
      <c r="X137" s="4">
        <v>3540</v>
      </c>
      <c r="Y137" s="4">
        <v>1230</v>
      </c>
      <c r="Z137" s="4">
        <v>0</v>
      </c>
      <c r="AA137" s="4">
        <v>5646</v>
      </c>
      <c r="AB137" s="4">
        <v>3518</v>
      </c>
      <c r="AC137" s="4">
        <v>1693</v>
      </c>
      <c r="AD137" s="4">
        <v>436</v>
      </c>
      <c r="AE137" s="4">
        <v>3872</v>
      </c>
      <c r="AF137" s="4">
        <v>2337</v>
      </c>
      <c r="AG137" s="4">
        <v>1030</v>
      </c>
      <c r="AH137" s="4">
        <v>504</v>
      </c>
      <c r="AI137" s="4">
        <v>35204</v>
      </c>
      <c r="AJ137" s="4">
        <v>34155</v>
      </c>
      <c r="AK137" s="4">
        <v>921</v>
      </c>
      <c r="AL137" s="4">
        <v>128</v>
      </c>
      <c r="AM137" s="4">
        <v>33233</v>
      </c>
      <c r="AN137" s="4">
        <v>13220</v>
      </c>
      <c r="AO137" s="4">
        <v>16331</v>
      </c>
      <c r="AP137" s="4">
        <v>1268</v>
      </c>
    </row>
    <row r="138" spans="1:42">
      <c r="A138" s="10">
        <v>41639</v>
      </c>
      <c r="B138" s="4">
        <v>22</v>
      </c>
      <c r="C138" s="4" t="s">
        <v>1696</v>
      </c>
      <c r="D138" s="4">
        <v>2</v>
      </c>
      <c r="E138" s="4">
        <v>17</v>
      </c>
      <c r="F138" s="4">
        <v>17</v>
      </c>
      <c r="G138" s="4">
        <v>0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204</v>
      </c>
      <c r="Q138" s="4" t="s">
        <v>1670</v>
      </c>
      <c r="R138" s="4" t="s">
        <v>1670</v>
      </c>
      <c r="S138" s="4">
        <v>0</v>
      </c>
      <c r="T138" s="4" t="s">
        <v>1670</v>
      </c>
      <c r="U138" s="4" t="s">
        <v>1670</v>
      </c>
      <c r="V138" s="4">
        <v>0</v>
      </c>
      <c r="W138" s="4">
        <v>0</v>
      </c>
      <c r="X138" s="4">
        <v>0</v>
      </c>
      <c r="Y138" s="4">
        <v>0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0</v>
      </c>
      <c r="AH138" s="4">
        <v>0</v>
      </c>
      <c r="AI138" s="4" t="s">
        <v>1670</v>
      </c>
      <c r="AJ138" s="4" t="s">
        <v>1670</v>
      </c>
      <c r="AK138" s="4" t="s">
        <v>1670</v>
      </c>
      <c r="AL138" s="4">
        <v>0</v>
      </c>
      <c r="AM138" s="4" t="s">
        <v>1670</v>
      </c>
      <c r="AN138" s="4" t="s">
        <v>1670</v>
      </c>
      <c r="AO138" s="4" t="s">
        <v>1670</v>
      </c>
      <c r="AP138" s="4">
        <v>0</v>
      </c>
    </row>
    <row r="139" spans="1:42">
      <c r="A139" s="10">
        <v>41639</v>
      </c>
      <c r="B139" s="4">
        <v>23</v>
      </c>
      <c r="C139" s="4" t="s">
        <v>1697</v>
      </c>
      <c r="D139" s="4">
        <v>2</v>
      </c>
      <c r="E139" s="4">
        <v>554</v>
      </c>
      <c r="F139" s="4">
        <v>483</v>
      </c>
      <c r="G139" s="4">
        <v>18</v>
      </c>
      <c r="H139" s="4">
        <v>6</v>
      </c>
      <c r="I139" s="4">
        <v>6</v>
      </c>
      <c r="J139" s="4">
        <v>28</v>
      </c>
      <c r="K139" s="4">
        <v>13</v>
      </c>
      <c r="L139" s="4">
        <v>0</v>
      </c>
      <c r="M139" s="4">
        <v>0</v>
      </c>
      <c r="N139" s="4">
        <v>0</v>
      </c>
      <c r="O139" s="4">
        <v>0</v>
      </c>
      <c r="P139" s="4">
        <v>6854</v>
      </c>
      <c r="Q139" s="4" t="s">
        <v>1670</v>
      </c>
      <c r="R139" s="4" t="s">
        <v>1670</v>
      </c>
      <c r="S139" s="4" t="s">
        <v>1670</v>
      </c>
      <c r="T139" s="4" t="s">
        <v>1670</v>
      </c>
      <c r="U139" s="4" t="s">
        <v>1670</v>
      </c>
      <c r="V139" s="4" t="s">
        <v>1670</v>
      </c>
      <c r="W139" s="4" t="s">
        <v>1670</v>
      </c>
      <c r="X139" s="4" t="s">
        <v>1670</v>
      </c>
      <c r="Y139" s="4" t="s">
        <v>1670</v>
      </c>
      <c r="Z139" s="4">
        <v>0</v>
      </c>
      <c r="AA139" s="4" t="s">
        <v>1670</v>
      </c>
      <c r="AB139" s="4" t="s">
        <v>1670</v>
      </c>
      <c r="AC139" s="4" t="s">
        <v>1670</v>
      </c>
      <c r="AD139" s="4" t="s">
        <v>1670</v>
      </c>
      <c r="AE139" s="4" t="s">
        <v>1670</v>
      </c>
      <c r="AF139" s="4" t="s">
        <v>1670</v>
      </c>
      <c r="AG139" s="4" t="s">
        <v>1670</v>
      </c>
      <c r="AH139" s="4" t="s">
        <v>1670</v>
      </c>
      <c r="AI139" s="4" t="s">
        <v>1670</v>
      </c>
      <c r="AJ139" s="4" t="s">
        <v>1670</v>
      </c>
      <c r="AK139" s="4" t="s">
        <v>1670</v>
      </c>
      <c r="AL139" s="4">
        <v>0</v>
      </c>
      <c r="AM139" s="4" t="s">
        <v>1670</v>
      </c>
      <c r="AN139" s="4" t="s">
        <v>1670</v>
      </c>
      <c r="AO139" s="4" t="s">
        <v>1670</v>
      </c>
      <c r="AP139" s="4" t="s">
        <v>1670</v>
      </c>
    </row>
    <row r="140" spans="1:42">
      <c r="A140" s="10">
        <v>41639</v>
      </c>
      <c r="B140" s="4">
        <v>24</v>
      </c>
      <c r="C140" s="4" t="s">
        <v>1698</v>
      </c>
      <c r="D140" s="4">
        <v>15</v>
      </c>
      <c r="E140" s="4">
        <v>272</v>
      </c>
      <c r="F140" s="4">
        <v>150</v>
      </c>
      <c r="G140" s="4">
        <v>21</v>
      </c>
      <c r="H140" s="4">
        <v>32</v>
      </c>
      <c r="I140" s="4">
        <v>45</v>
      </c>
      <c r="J140" s="4">
        <v>17</v>
      </c>
      <c r="K140" s="4">
        <v>7</v>
      </c>
      <c r="L140" s="4">
        <v>0</v>
      </c>
      <c r="M140" s="4">
        <v>0</v>
      </c>
      <c r="N140" s="4">
        <v>0</v>
      </c>
      <c r="O140" s="4">
        <v>0</v>
      </c>
      <c r="P140" s="4">
        <v>3136</v>
      </c>
      <c r="Q140" s="4">
        <v>1185</v>
      </c>
      <c r="R140" s="4" t="s">
        <v>1670</v>
      </c>
      <c r="S140" s="4" t="s">
        <v>1670</v>
      </c>
      <c r="T140" s="4">
        <v>3128</v>
      </c>
      <c r="U140" s="4" t="s">
        <v>1670</v>
      </c>
      <c r="V140" s="4" t="s">
        <v>1670</v>
      </c>
      <c r="W140" s="4" t="s">
        <v>1670</v>
      </c>
      <c r="X140" s="4" t="s">
        <v>1670</v>
      </c>
      <c r="Y140" s="4">
        <v>0</v>
      </c>
      <c r="Z140" s="4">
        <v>0</v>
      </c>
      <c r="AA140" s="4" t="s">
        <v>1670</v>
      </c>
      <c r="AB140" s="4" t="s">
        <v>1670</v>
      </c>
      <c r="AC140" s="4" t="s">
        <v>1670</v>
      </c>
      <c r="AD140" s="4" t="s">
        <v>1670</v>
      </c>
      <c r="AE140" s="4" t="s">
        <v>1670</v>
      </c>
      <c r="AF140" s="4" t="s">
        <v>1670</v>
      </c>
      <c r="AG140" s="4" t="s">
        <v>1670</v>
      </c>
      <c r="AH140" s="4" t="s">
        <v>1670</v>
      </c>
      <c r="AI140" s="4">
        <v>6015</v>
      </c>
      <c r="AJ140" s="4">
        <v>3626</v>
      </c>
      <c r="AK140" s="4">
        <v>2387</v>
      </c>
      <c r="AL140" s="4">
        <v>1</v>
      </c>
      <c r="AM140" s="4">
        <v>6018</v>
      </c>
      <c r="AN140" s="4">
        <v>2625</v>
      </c>
      <c r="AO140" s="4">
        <v>2753</v>
      </c>
      <c r="AP140" s="4" t="s">
        <v>1670</v>
      </c>
    </row>
    <row r="141" spans="1:42">
      <c r="A141" s="10">
        <v>41639</v>
      </c>
      <c r="B141" s="4">
        <v>25</v>
      </c>
      <c r="C141" s="4" t="s">
        <v>1673</v>
      </c>
      <c r="D141" s="4">
        <v>7</v>
      </c>
      <c r="E141" s="4">
        <v>535</v>
      </c>
      <c r="F141" s="4">
        <v>332</v>
      </c>
      <c r="G141" s="4">
        <v>83</v>
      </c>
      <c r="H141" s="4">
        <v>6</v>
      </c>
      <c r="I141" s="4">
        <v>108</v>
      </c>
      <c r="J141" s="4">
        <v>4</v>
      </c>
      <c r="K141" s="4">
        <v>2</v>
      </c>
      <c r="L141" s="4">
        <v>0</v>
      </c>
      <c r="M141" s="4">
        <v>0</v>
      </c>
      <c r="N141" s="4">
        <v>0</v>
      </c>
      <c r="O141" s="4">
        <v>0</v>
      </c>
      <c r="P141" s="4">
        <v>6271</v>
      </c>
      <c r="Q141" s="4">
        <v>2573</v>
      </c>
      <c r="R141" s="4" t="s">
        <v>1670</v>
      </c>
      <c r="S141" s="4" t="s">
        <v>1670</v>
      </c>
      <c r="T141" s="4">
        <v>10687</v>
      </c>
      <c r="U141" s="4" t="s">
        <v>1670</v>
      </c>
      <c r="V141" s="4" t="s">
        <v>1670</v>
      </c>
      <c r="W141" s="4" t="s">
        <v>1670</v>
      </c>
      <c r="X141" s="4" t="s">
        <v>1670</v>
      </c>
      <c r="Y141" s="4" t="s">
        <v>1670</v>
      </c>
      <c r="Z141" s="4">
        <v>0</v>
      </c>
      <c r="AA141" s="4" t="s">
        <v>1670</v>
      </c>
      <c r="AB141" s="4" t="s">
        <v>1670</v>
      </c>
      <c r="AC141" s="4" t="s">
        <v>1670</v>
      </c>
      <c r="AD141" s="4" t="s">
        <v>1670</v>
      </c>
      <c r="AE141" s="4" t="s">
        <v>1670</v>
      </c>
      <c r="AF141" s="4" t="s">
        <v>1670</v>
      </c>
      <c r="AG141" s="4" t="s">
        <v>1670</v>
      </c>
      <c r="AH141" s="4" t="s">
        <v>1670</v>
      </c>
      <c r="AI141" s="4">
        <v>12795</v>
      </c>
      <c r="AJ141" s="4">
        <v>12543</v>
      </c>
      <c r="AK141" s="4">
        <v>246</v>
      </c>
      <c r="AL141" s="4">
        <v>6</v>
      </c>
      <c r="AM141" s="4">
        <v>12774</v>
      </c>
      <c r="AN141" s="4">
        <v>1727</v>
      </c>
      <c r="AO141" s="4">
        <v>2022</v>
      </c>
      <c r="AP141" s="4" t="s">
        <v>1670</v>
      </c>
    </row>
    <row r="142" spans="1:42">
      <c r="A142" s="10">
        <v>41639</v>
      </c>
      <c r="B142" s="4">
        <v>26</v>
      </c>
      <c r="C142" s="4" t="s">
        <v>1674</v>
      </c>
      <c r="D142" s="4">
        <v>11</v>
      </c>
      <c r="E142" s="4">
        <v>291</v>
      </c>
      <c r="F142" s="4">
        <v>230</v>
      </c>
      <c r="G142" s="4">
        <v>31</v>
      </c>
      <c r="H142" s="4">
        <v>9</v>
      </c>
      <c r="I142" s="4">
        <v>21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3420</v>
      </c>
      <c r="Q142" s="4">
        <v>2765</v>
      </c>
      <c r="R142" s="4">
        <v>2585</v>
      </c>
      <c r="S142" s="4">
        <v>180</v>
      </c>
      <c r="T142" s="4">
        <v>5892</v>
      </c>
      <c r="U142" s="4">
        <v>4307</v>
      </c>
      <c r="V142" s="4">
        <v>22</v>
      </c>
      <c r="W142" s="4">
        <v>114</v>
      </c>
      <c r="X142" s="4">
        <v>1447</v>
      </c>
      <c r="Y142" s="4">
        <v>2</v>
      </c>
      <c r="Z142" s="4">
        <v>0</v>
      </c>
      <c r="AA142" s="4">
        <v>2807</v>
      </c>
      <c r="AB142" s="4">
        <v>1775</v>
      </c>
      <c r="AC142" s="4">
        <v>753</v>
      </c>
      <c r="AD142" s="4">
        <v>279</v>
      </c>
      <c r="AE142" s="4">
        <v>3888</v>
      </c>
      <c r="AF142" s="4">
        <v>2460</v>
      </c>
      <c r="AG142" s="4">
        <v>899</v>
      </c>
      <c r="AH142" s="4">
        <v>529</v>
      </c>
      <c r="AI142" s="4">
        <v>9286</v>
      </c>
      <c r="AJ142" s="4">
        <v>9221</v>
      </c>
      <c r="AK142" s="4">
        <v>59</v>
      </c>
      <c r="AL142" s="4">
        <v>6</v>
      </c>
      <c r="AM142" s="4">
        <v>10111</v>
      </c>
      <c r="AN142" s="4">
        <v>4057</v>
      </c>
      <c r="AO142" s="4">
        <v>3410</v>
      </c>
      <c r="AP142" s="4">
        <v>184</v>
      </c>
    </row>
    <row r="143" spans="1:42">
      <c r="A143" s="10">
        <v>41639</v>
      </c>
      <c r="B143" s="4">
        <v>27</v>
      </c>
      <c r="C143" s="4" t="s">
        <v>1675</v>
      </c>
      <c r="D143" s="4">
        <v>1</v>
      </c>
      <c r="E143" s="4">
        <v>20</v>
      </c>
      <c r="F143" s="4">
        <v>15</v>
      </c>
      <c r="G143" s="4">
        <v>2</v>
      </c>
      <c r="H143" s="4">
        <v>3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240</v>
      </c>
      <c r="Q143" s="4" t="s">
        <v>1670</v>
      </c>
      <c r="R143" s="4" t="s">
        <v>1670</v>
      </c>
      <c r="S143" s="4">
        <v>0</v>
      </c>
      <c r="T143" s="4" t="s">
        <v>1670</v>
      </c>
      <c r="U143" s="4" t="s">
        <v>1670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0</v>
      </c>
      <c r="AH143" s="4">
        <v>0</v>
      </c>
      <c r="AI143" s="4" t="s">
        <v>1670</v>
      </c>
      <c r="AJ143" s="4">
        <v>0</v>
      </c>
      <c r="AK143" s="4" t="s">
        <v>1670</v>
      </c>
      <c r="AL143" s="4">
        <v>0</v>
      </c>
      <c r="AM143" s="4" t="s">
        <v>1670</v>
      </c>
      <c r="AN143" s="4" t="s">
        <v>1670</v>
      </c>
      <c r="AO143" s="4" t="s">
        <v>1670</v>
      </c>
      <c r="AP143" s="4">
        <v>0</v>
      </c>
    </row>
    <row r="144" spans="1:42">
      <c r="A144" s="10">
        <v>41639</v>
      </c>
      <c r="B144" s="4">
        <v>28</v>
      </c>
      <c r="C144" s="4" t="s">
        <v>1676</v>
      </c>
      <c r="D144" s="4">
        <v>4</v>
      </c>
      <c r="E144" s="4">
        <v>98</v>
      </c>
      <c r="F144" s="4">
        <v>33</v>
      </c>
      <c r="G144" s="4">
        <v>19</v>
      </c>
      <c r="H144" s="4">
        <v>1</v>
      </c>
      <c r="I144" s="4">
        <v>45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1125</v>
      </c>
      <c r="Q144" s="4">
        <v>253</v>
      </c>
      <c r="R144" s="4">
        <v>253</v>
      </c>
      <c r="S144" s="4">
        <v>0</v>
      </c>
      <c r="T144" s="4">
        <v>227</v>
      </c>
      <c r="U144" s="4" t="s">
        <v>1670</v>
      </c>
      <c r="V144" s="4" t="s">
        <v>1670</v>
      </c>
      <c r="W144" s="4" t="s">
        <v>1670</v>
      </c>
      <c r="X144" s="4" t="s">
        <v>1670</v>
      </c>
      <c r="Y144" s="4">
        <v>0</v>
      </c>
      <c r="Z144" s="4" t="s">
        <v>1670</v>
      </c>
      <c r="AA144" s="4" t="s">
        <v>1670</v>
      </c>
      <c r="AB144" s="4">
        <v>0</v>
      </c>
      <c r="AC144" s="4" t="s">
        <v>1670</v>
      </c>
      <c r="AD144" s="4" t="s">
        <v>1670</v>
      </c>
      <c r="AE144" s="4" t="s">
        <v>1670</v>
      </c>
      <c r="AF144" s="4">
        <v>0</v>
      </c>
      <c r="AG144" s="4" t="s">
        <v>1670</v>
      </c>
      <c r="AH144" s="4" t="s">
        <v>1670</v>
      </c>
      <c r="AI144" s="4">
        <v>654</v>
      </c>
      <c r="AJ144" s="4">
        <v>105</v>
      </c>
      <c r="AK144" s="4">
        <v>483</v>
      </c>
      <c r="AL144" s="4">
        <v>66</v>
      </c>
      <c r="AM144" s="4">
        <v>588</v>
      </c>
      <c r="AN144" s="4">
        <v>396</v>
      </c>
      <c r="AO144" s="4">
        <v>407</v>
      </c>
      <c r="AP144" s="4" t="s">
        <v>1670</v>
      </c>
    </row>
    <row r="145" spans="1:42">
      <c r="A145" s="10">
        <v>41639</v>
      </c>
      <c r="B145" s="4">
        <v>29</v>
      </c>
      <c r="C145" s="4" t="s">
        <v>1699</v>
      </c>
      <c r="D145" s="4">
        <v>5</v>
      </c>
      <c r="E145" s="4">
        <v>48</v>
      </c>
      <c r="F145" s="4">
        <v>23</v>
      </c>
      <c r="G145" s="4">
        <v>4</v>
      </c>
      <c r="H145" s="4">
        <v>10</v>
      </c>
      <c r="I145" s="4">
        <v>8</v>
      </c>
      <c r="J145" s="4">
        <v>3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576</v>
      </c>
      <c r="Q145" s="4">
        <v>178</v>
      </c>
      <c r="R145" s="4">
        <v>178</v>
      </c>
      <c r="S145" s="4">
        <v>0</v>
      </c>
      <c r="T145" s="4">
        <v>342</v>
      </c>
      <c r="U145" s="4">
        <v>342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625</v>
      </c>
      <c r="AJ145" s="4">
        <v>476</v>
      </c>
      <c r="AK145" s="4">
        <v>121</v>
      </c>
      <c r="AL145" s="4">
        <v>28</v>
      </c>
      <c r="AM145" s="4">
        <v>597</v>
      </c>
      <c r="AN145" s="4">
        <v>269</v>
      </c>
      <c r="AO145" s="4">
        <v>269</v>
      </c>
      <c r="AP145" s="4">
        <v>0</v>
      </c>
    </row>
    <row r="146" spans="1:42">
      <c r="A146" s="10">
        <v>41639</v>
      </c>
      <c r="B146" s="4">
        <v>30</v>
      </c>
      <c r="C146" s="4" t="s">
        <v>1677</v>
      </c>
      <c r="D146" s="4">
        <v>5</v>
      </c>
      <c r="E146" s="4">
        <v>124</v>
      </c>
      <c r="F146" s="4">
        <v>41</v>
      </c>
      <c r="G146" s="4">
        <v>4</v>
      </c>
      <c r="H146" s="4">
        <v>20</v>
      </c>
      <c r="I146" s="4">
        <v>59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1488</v>
      </c>
      <c r="Q146" s="4">
        <v>286</v>
      </c>
      <c r="R146" s="4" t="s">
        <v>1670</v>
      </c>
      <c r="S146" s="4" t="s">
        <v>1670</v>
      </c>
      <c r="T146" s="4">
        <v>347</v>
      </c>
      <c r="U146" s="4" t="s">
        <v>1670</v>
      </c>
      <c r="V146" s="4" t="s">
        <v>1670</v>
      </c>
      <c r="W146" s="4" t="s">
        <v>1670</v>
      </c>
      <c r="X146" s="4" t="s">
        <v>1670</v>
      </c>
      <c r="Y146" s="4" t="s">
        <v>1670</v>
      </c>
      <c r="Z146" s="4">
        <v>0</v>
      </c>
      <c r="AA146" s="4" t="s">
        <v>1670</v>
      </c>
      <c r="AB146" s="4" t="s">
        <v>1670</v>
      </c>
      <c r="AC146" s="4" t="s">
        <v>1670</v>
      </c>
      <c r="AD146" s="4" t="s">
        <v>1670</v>
      </c>
      <c r="AE146" s="4" t="s">
        <v>1670</v>
      </c>
      <c r="AF146" s="4" t="s">
        <v>1670</v>
      </c>
      <c r="AG146" s="4" t="s">
        <v>1670</v>
      </c>
      <c r="AH146" s="4" t="s">
        <v>1670</v>
      </c>
      <c r="AI146" s="4">
        <v>877</v>
      </c>
      <c r="AJ146" s="4">
        <v>599</v>
      </c>
      <c r="AK146" s="4">
        <v>274</v>
      </c>
      <c r="AL146" s="4">
        <v>3</v>
      </c>
      <c r="AM146" s="4">
        <v>877</v>
      </c>
      <c r="AN146" s="4">
        <v>506</v>
      </c>
      <c r="AO146" s="4">
        <v>507</v>
      </c>
      <c r="AP146" s="4" t="s">
        <v>1670</v>
      </c>
    </row>
    <row r="147" spans="1:42">
      <c r="A147" s="10">
        <v>41639</v>
      </c>
      <c r="B147" s="4">
        <v>31</v>
      </c>
      <c r="C147" s="4" t="s">
        <v>1678</v>
      </c>
      <c r="D147" s="4">
        <v>17</v>
      </c>
      <c r="E147" s="4">
        <v>1963</v>
      </c>
      <c r="F147" s="4">
        <v>1656</v>
      </c>
      <c r="G147" s="4">
        <v>79</v>
      </c>
      <c r="H147" s="4">
        <v>117</v>
      </c>
      <c r="I147" s="4">
        <v>56</v>
      </c>
      <c r="J147" s="4">
        <v>37</v>
      </c>
      <c r="K147" s="4">
        <v>18</v>
      </c>
      <c r="L147" s="4">
        <v>0</v>
      </c>
      <c r="M147" s="4">
        <v>0</v>
      </c>
      <c r="N147" s="4">
        <v>0</v>
      </c>
      <c r="O147" s="4">
        <v>0</v>
      </c>
      <c r="P147" s="4">
        <v>23443</v>
      </c>
      <c r="Q147" s="4">
        <v>10746</v>
      </c>
      <c r="R147" s="4">
        <v>10216</v>
      </c>
      <c r="S147" s="4">
        <v>530</v>
      </c>
      <c r="T147" s="4">
        <v>81563</v>
      </c>
      <c r="U147" s="4">
        <v>74208</v>
      </c>
      <c r="V147" s="4">
        <v>354</v>
      </c>
      <c r="W147" s="4">
        <v>1028</v>
      </c>
      <c r="X147" s="4">
        <v>3373</v>
      </c>
      <c r="Y147" s="4">
        <v>461</v>
      </c>
      <c r="Z147" s="4">
        <v>2140</v>
      </c>
      <c r="AA147" s="4">
        <v>3536</v>
      </c>
      <c r="AB147" s="4">
        <v>389</v>
      </c>
      <c r="AC147" s="4">
        <v>901</v>
      </c>
      <c r="AD147" s="4">
        <v>2245</v>
      </c>
      <c r="AE147" s="4">
        <v>3148</v>
      </c>
      <c r="AF147" s="4">
        <v>278</v>
      </c>
      <c r="AG147" s="4">
        <v>880</v>
      </c>
      <c r="AH147" s="4">
        <v>1990</v>
      </c>
      <c r="AI147" s="4">
        <v>110760</v>
      </c>
      <c r="AJ147" s="4">
        <v>105720</v>
      </c>
      <c r="AK147" s="4">
        <v>2444</v>
      </c>
      <c r="AL147" s="4">
        <v>2596</v>
      </c>
      <c r="AM147" s="4">
        <v>108028</v>
      </c>
      <c r="AN147" s="4">
        <v>25086</v>
      </c>
      <c r="AO147" s="4">
        <v>27946</v>
      </c>
      <c r="AP147" s="4">
        <v>2728</v>
      </c>
    </row>
    <row r="148" spans="1:42">
      <c r="A148" s="10">
        <v>41639</v>
      </c>
      <c r="B148" s="4">
        <v>32</v>
      </c>
      <c r="C148" s="4" t="s">
        <v>1700</v>
      </c>
      <c r="D148" s="4">
        <v>1</v>
      </c>
      <c r="E148" s="4">
        <v>28</v>
      </c>
      <c r="F148" s="4">
        <v>24</v>
      </c>
      <c r="G148" s="4">
        <v>3</v>
      </c>
      <c r="H148" s="4">
        <v>1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336</v>
      </c>
      <c r="Q148" s="4" t="s">
        <v>1670</v>
      </c>
      <c r="R148" s="4" t="s">
        <v>1670</v>
      </c>
      <c r="S148" s="4">
        <v>0</v>
      </c>
      <c r="T148" s="4" t="s">
        <v>1670</v>
      </c>
      <c r="U148" s="4" t="s">
        <v>1670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0</v>
      </c>
      <c r="AG148" s="4">
        <v>0</v>
      </c>
      <c r="AH148" s="4">
        <v>0</v>
      </c>
      <c r="AI148" s="4" t="s">
        <v>1670</v>
      </c>
      <c r="AJ148" s="4" t="s">
        <v>1670</v>
      </c>
      <c r="AK148" s="4">
        <v>0</v>
      </c>
      <c r="AL148" s="4">
        <v>0</v>
      </c>
      <c r="AM148" s="4" t="s">
        <v>1670</v>
      </c>
      <c r="AN148" s="4" t="s">
        <v>1670</v>
      </c>
      <c r="AO148" s="4" t="s">
        <v>1670</v>
      </c>
      <c r="AP148" s="4">
        <v>0</v>
      </c>
    </row>
    <row r="149" spans="1:42">
      <c r="A149" s="119">
        <v>42004</v>
      </c>
      <c r="B149" s="108">
        <v>0</v>
      </c>
      <c r="C149" s="108" t="s">
        <v>464</v>
      </c>
      <c r="D149" s="108">
        <v>123</v>
      </c>
      <c r="E149" s="108">
        <v>7468</v>
      </c>
      <c r="F149" s="108">
        <v>5278</v>
      </c>
      <c r="G149" s="108">
        <v>612</v>
      </c>
      <c r="H149" s="108">
        <v>464</v>
      </c>
      <c r="I149" s="108">
        <v>763</v>
      </c>
      <c r="J149" s="108">
        <v>263</v>
      </c>
      <c r="K149" s="108">
        <v>87</v>
      </c>
      <c r="L149" s="108">
        <v>1</v>
      </c>
      <c r="M149" s="108" t="s">
        <v>257</v>
      </c>
      <c r="N149" s="108">
        <v>26</v>
      </c>
      <c r="O149" s="108" t="s">
        <v>257</v>
      </c>
      <c r="P149" s="108">
        <v>91989</v>
      </c>
      <c r="Q149" s="108">
        <v>42100</v>
      </c>
      <c r="R149" s="108">
        <v>40132</v>
      </c>
      <c r="S149" s="108">
        <v>1968</v>
      </c>
      <c r="T149" s="108">
        <v>219648</v>
      </c>
      <c r="U149" s="108">
        <v>187678</v>
      </c>
      <c r="V149" s="108">
        <v>3685</v>
      </c>
      <c r="W149" s="108">
        <v>7140</v>
      </c>
      <c r="X149" s="108">
        <v>10088</v>
      </c>
      <c r="Y149" s="108">
        <v>5400</v>
      </c>
      <c r="Z149" s="108">
        <v>5657</v>
      </c>
      <c r="AA149" s="108">
        <v>30067</v>
      </c>
      <c r="AB149" s="108">
        <v>10698</v>
      </c>
      <c r="AC149" s="108">
        <v>12255</v>
      </c>
      <c r="AD149" s="108">
        <v>7114</v>
      </c>
      <c r="AE149" s="108">
        <v>30537</v>
      </c>
      <c r="AF149" s="108">
        <v>8314</v>
      </c>
      <c r="AG149" s="108">
        <v>14328</v>
      </c>
      <c r="AH149" s="108">
        <v>7895</v>
      </c>
      <c r="AI149" s="108">
        <v>330678</v>
      </c>
      <c r="AJ149" s="108">
        <v>310872</v>
      </c>
      <c r="AK149" s="108">
        <v>9984</v>
      </c>
      <c r="AL149" s="108">
        <v>9822</v>
      </c>
      <c r="AM149" s="108">
        <v>320541</v>
      </c>
      <c r="AN149" s="108">
        <v>95818</v>
      </c>
      <c r="AO149" s="108">
        <v>105965</v>
      </c>
      <c r="AP149" s="108">
        <v>9835</v>
      </c>
    </row>
    <row r="150" spans="1:42" s="78" customFormat="1">
      <c r="A150" s="119">
        <v>42004</v>
      </c>
      <c r="B150" s="108">
        <v>9</v>
      </c>
      <c r="C150" s="108" t="s">
        <v>1685</v>
      </c>
      <c r="D150" s="108">
        <v>7</v>
      </c>
      <c r="E150" s="108">
        <v>741</v>
      </c>
      <c r="F150" s="108">
        <v>338</v>
      </c>
      <c r="G150" s="108">
        <v>88</v>
      </c>
      <c r="H150" s="108">
        <v>79</v>
      </c>
      <c r="I150" s="108">
        <v>235</v>
      </c>
      <c r="J150" s="108" t="s">
        <v>257</v>
      </c>
      <c r="K150" s="108" t="s">
        <v>257</v>
      </c>
      <c r="L150" s="108">
        <v>1</v>
      </c>
      <c r="M150" s="108" t="s">
        <v>257</v>
      </c>
      <c r="N150" s="108" t="s">
        <v>257</v>
      </c>
      <c r="O150" s="108" t="s">
        <v>257</v>
      </c>
      <c r="P150" s="108">
        <v>8898</v>
      </c>
      <c r="Q150" s="108">
        <v>2870</v>
      </c>
      <c r="R150" s="108">
        <v>2866</v>
      </c>
      <c r="S150" s="108">
        <v>3</v>
      </c>
      <c r="T150" s="108">
        <v>8954</v>
      </c>
      <c r="U150" s="108">
        <v>8224</v>
      </c>
      <c r="V150" s="108">
        <v>285</v>
      </c>
      <c r="W150" s="108">
        <v>439</v>
      </c>
      <c r="X150" s="108">
        <v>2</v>
      </c>
      <c r="Y150" s="108">
        <v>5</v>
      </c>
      <c r="Z150" s="108" t="s">
        <v>257</v>
      </c>
      <c r="AA150" s="108">
        <v>195</v>
      </c>
      <c r="AB150" s="108">
        <v>54</v>
      </c>
      <c r="AC150" s="108">
        <v>9</v>
      </c>
      <c r="AD150" s="108">
        <v>132</v>
      </c>
      <c r="AE150" s="108">
        <v>179</v>
      </c>
      <c r="AF150" s="108">
        <v>58</v>
      </c>
      <c r="AG150" s="108">
        <v>6</v>
      </c>
      <c r="AH150" s="108">
        <v>115</v>
      </c>
      <c r="AI150" s="108">
        <v>21558</v>
      </c>
      <c r="AJ150" s="108">
        <v>21545</v>
      </c>
      <c r="AK150" s="108">
        <v>6</v>
      </c>
      <c r="AL150" s="108">
        <v>7</v>
      </c>
      <c r="AM150" s="108">
        <v>21552</v>
      </c>
      <c r="AN150" s="108">
        <v>11397</v>
      </c>
      <c r="AO150" s="108">
        <v>11775</v>
      </c>
      <c r="AP150" s="108">
        <v>378</v>
      </c>
    </row>
    <row r="151" spans="1:42" s="78" customFormat="1">
      <c r="A151" s="119">
        <v>42004</v>
      </c>
      <c r="B151" s="108">
        <v>10</v>
      </c>
      <c r="C151" s="108" t="s">
        <v>1686</v>
      </c>
      <c r="D151" s="108">
        <v>3</v>
      </c>
      <c r="E151" s="108">
        <v>258</v>
      </c>
      <c r="F151" s="108">
        <v>196</v>
      </c>
      <c r="G151" s="108">
        <v>21</v>
      </c>
      <c r="H151" s="108">
        <v>26</v>
      </c>
      <c r="I151" s="108">
        <v>6</v>
      </c>
      <c r="J151" s="108">
        <v>8</v>
      </c>
      <c r="K151" s="108">
        <v>1</v>
      </c>
      <c r="L151" s="108" t="s">
        <v>257</v>
      </c>
      <c r="M151" s="108" t="s">
        <v>257</v>
      </c>
      <c r="N151" s="108" t="s">
        <v>257</v>
      </c>
      <c r="O151" s="108" t="s">
        <v>257</v>
      </c>
      <c r="P151" s="108">
        <v>3096</v>
      </c>
      <c r="Q151" s="108">
        <v>1425</v>
      </c>
      <c r="R151" s="108" t="s">
        <v>1670</v>
      </c>
      <c r="S151" s="108" t="s">
        <v>1670</v>
      </c>
      <c r="T151" s="108">
        <v>15472</v>
      </c>
      <c r="U151" s="108" t="s">
        <v>1670</v>
      </c>
      <c r="V151" s="108" t="s">
        <v>1670</v>
      </c>
      <c r="W151" s="108" t="s">
        <v>1670</v>
      </c>
      <c r="X151" s="108" t="s">
        <v>257</v>
      </c>
      <c r="Y151" s="108" t="s">
        <v>1670</v>
      </c>
      <c r="Z151" s="108" t="s">
        <v>257</v>
      </c>
      <c r="AA151" s="108" t="s">
        <v>1670</v>
      </c>
      <c r="AB151" s="108" t="s">
        <v>1670</v>
      </c>
      <c r="AC151" s="108" t="s">
        <v>257</v>
      </c>
      <c r="AD151" s="108" t="s">
        <v>1670</v>
      </c>
      <c r="AE151" s="108" t="s">
        <v>1670</v>
      </c>
      <c r="AF151" s="108" t="s">
        <v>1670</v>
      </c>
      <c r="AG151" s="108" t="s">
        <v>257</v>
      </c>
      <c r="AH151" s="108" t="s">
        <v>1670</v>
      </c>
      <c r="AI151" s="108">
        <v>28979</v>
      </c>
      <c r="AJ151" s="108">
        <v>28976</v>
      </c>
      <c r="AK151" s="108">
        <v>3</v>
      </c>
      <c r="AL151" s="108" t="s">
        <v>257</v>
      </c>
      <c r="AM151" s="108">
        <v>28587</v>
      </c>
      <c r="AN151" s="108">
        <v>11575</v>
      </c>
      <c r="AO151" s="108">
        <v>12697</v>
      </c>
      <c r="AP151" s="108" t="s">
        <v>1670</v>
      </c>
    </row>
    <row r="152" spans="1:42" s="78" customFormat="1">
      <c r="A152" s="119">
        <v>42004</v>
      </c>
      <c r="B152" s="108">
        <v>11</v>
      </c>
      <c r="C152" s="108" t="s">
        <v>1687</v>
      </c>
      <c r="D152" s="108">
        <v>1</v>
      </c>
      <c r="E152" s="108">
        <v>5</v>
      </c>
      <c r="F152" s="108">
        <v>2</v>
      </c>
      <c r="G152" s="108">
        <v>2</v>
      </c>
      <c r="H152" s="108" t="s">
        <v>257</v>
      </c>
      <c r="I152" s="108">
        <v>1</v>
      </c>
      <c r="J152" s="108" t="s">
        <v>257</v>
      </c>
      <c r="K152" s="108" t="s">
        <v>257</v>
      </c>
      <c r="L152" s="108" t="s">
        <v>257</v>
      </c>
      <c r="M152" s="108" t="s">
        <v>257</v>
      </c>
      <c r="N152" s="108" t="s">
        <v>257</v>
      </c>
      <c r="O152" s="108" t="s">
        <v>257</v>
      </c>
      <c r="P152" s="108">
        <v>60</v>
      </c>
      <c r="Q152" s="108" t="s">
        <v>1670</v>
      </c>
      <c r="R152" s="108" t="s">
        <v>1670</v>
      </c>
      <c r="S152" s="108" t="s">
        <v>257</v>
      </c>
      <c r="T152" s="108" t="s">
        <v>1670</v>
      </c>
      <c r="U152" s="108" t="s">
        <v>1670</v>
      </c>
      <c r="V152" s="108" t="s">
        <v>257</v>
      </c>
      <c r="W152" s="108" t="s">
        <v>257</v>
      </c>
      <c r="X152" s="108" t="s">
        <v>257</v>
      </c>
      <c r="Y152" s="108" t="s">
        <v>257</v>
      </c>
      <c r="Z152" s="108" t="s">
        <v>257</v>
      </c>
      <c r="AA152" s="108" t="s">
        <v>257</v>
      </c>
      <c r="AB152" s="108" t="s">
        <v>257</v>
      </c>
      <c r="AC152" s="108" t="s">
        <v>257</v>
      </c>
      <c r="AD152" s="108" t="s">
        <v>257</v>
      </c>
      <c r="AE152" s="108" t="s">
        <v>257</v>
      </c>
      <c r="AF152" s="108" t="s">
        <v>257</v>
      </c>
      <c r="AG152" s="108" t="s">
        <v>257</v>
      </c>
      <c r="AH152" s="108" t="s">
        <v>257</v>
      </c>
      <c r="AI152" s="108" t="s">
        <v>1670</v>
      </c>
      <c r="AJ152" s="108" t="s">
        <v>1670</v>
      </c>
      <c r="AK152" s="108" t="s">
        <v>257</v>
      </c>
      <c r="AL152" s="108" t="s">
        <v>1670</v>
      </c>
      <c r="AM152" s="108" t="s">
        <v>1670</v>
      </c>
      <c r="AN152" s="108" t="s">
        <v>1670</v>
      </c>
      <c r="AO152" s="108" t="s">
        <v>1670</v>
      </c>
      <c r="AP152" s="108" t="s">
        <v>257</v>
      </c>
    </row>
    <row r="153" spans="1:42" s="78" customFormat="1">
      <c r="A153" s="119">
        <v>42004</v>
      </c>
      <c r="B153" s="108">
        <v>12</v>
      </c>
      <c r="C153" s="108" t="s">
        <v>1671</v>
      </c>
      <c r="D153" s="108">
        <v>1</v>
      </c>
      <c r="E153" s="108">
        <v>14</v>
      </c>
      <c r="F153" s="108">
        <v>6</v>
      </c>
      <c r="G153" s="108">
        <v>3</v>
      </c>
      <c r="H153" s="108">
        <v>4</v>
      </c>
      <c r="I153" s="108">
        <v>1</v>
      </c>
      <c r="J153" s="108" t="s">
        <v>257</v>
      </c>
      <c r="K153" s="108" t="s">
        <v>257</v>
      </c>
      <c r="L153" s="108" t="s">
        <v>257</v>
      </c>
      <c r="M153" s="108" t="s">
        <v>257</v>
      </c>
      <c r="N153" s="108" t="s">
        <v>257</v>
      </c>
      <c r="O153" s="108" t="s">
        <v>257</v>
      </c>
      <c r="P153" s="108">
        <v>168</v>
      </c>
      <c r="Q153" s="108" t="s">
        <v>1670</v>
      </c>
      <c r="R153" s="108" t="s">
        <v>1670</v>
      </c>
      <c r="S153" s="108" t="s">
        <v>257</v>
      </c>
      <c r="T153" s="108" t="s">
        <v>1670</v>
      </c>
      <c r="U153" s="108" t="s">
        <v>1670</v>
      </c>
      <c r="V153" s="108" t="s">
        <v>257</v>
      </c>
      <c r="W153" s="108" t="s">
        <v>257</v>
      </c>
      <c r="X153" s="108" t="s">
        <v>257</v>
      </c>
      <c r="Y153" s="108" t="s">
        <v>257</v>
      </c>
      <c r="Z153" s="108" t="s">
        <v>257</v>
      </c>
      <c r="AA153" s="108" t="s">
        <v>257</v>
      </c>
      <c r="AB153" s="108" t="s">
        <v>257</v>
      </c>
      <c r="AC153" s="108" t="s">
        <v>257</v>
      </c>
      <c r="AD153" s="108" t="s">
        <v>257</v>
      </c>
      <c r="AE153" s="108" t="s">
        <v>257</v>
      </c>
      <c r="AF153" s="108" t="s">
        <v>257</v>
      </c>
      <c r="AG153" s="108" t="s">
        <v>257</v>
      </c>
      <c r="AH153" s="108" t="s">
        <v>257</v>
      </c>
      <c r="AI153" s="108" t="s">
        <v>1670</v>
      </c>
      <c r="AJ153" s="108" t="s">
        <v>1670</v>
      </c>
      <c r="AK153" s="108" t="s">
        <v>1670</v>
      </c>
      <c r="AL153" s="108" t="s">
        <v>257</v>
      </c>
      <c r="AM153" s="108" t="s">
        <v>1670</v>
      </c>
      <c r="AN153" s="108" t="s">
        <v>1670</v>
      </c>
      <c r="AO153" s="108" t="s">
        <v>1670</v>
      </c>
      <c r="AP153" s="108" t="s">
        <v>257</v>
      </c>
    </row>
    <row r="154" spans="1:42" s="78" customFormat="1">
      <c r="A154" s="119">
        <v>42004</v>
      </c>
      <c r="B154" s="108">
        <v>13</v>
      </c>
      <c r="C154" s="108" t="s">
        <v>1672</v>
      </c>
      <c r="D154" s="108">
        <v>1</v>
      </c>
      <c r="E154" s="108">
        <v>6</v>
      </c>
      <c r="F154" s="108">
        <v>5</v>
      </c>
      <c r="G154" s="108">
        <v>1</v>
      </c>
      <c r="H154" s="108" t="s">
        <v>257</v>
      </c>
      <c r="I154" s="108" t="s">
        <v>257</v>
      </c>
      <c r="J154" s="108" t="s">
        <v>257</v>
      </c>
      <c r="K154" s="108" t="s">
        <v>257</v>
      </c>
      <c r="L154" s="108" t="s">
        <v>257</v>
      </c>
      <c r="M154" s="108" t="s">
        <v>257</v>
      </c>
      <c r="N154" s="108" t="s">
        <v>257</v>
      </c>
      <c r="O154" s="108" t="s">
        <v>257</v>
      </c>
      <c r="P154" s="108">
        <v>72</v>
      </c>
      <c r="Q154" s="108" t="s">
        <v>1670</v>
      </c>
      <c r="R154" s="108" t="s">
        <v>1670</v>
      </c>
      <c r="S154" s="108" t="s">
        <v>257</v>
      </c>
      <c r="T154" s="108" t="s">
        <v>1670</v>
      </c>
      <c r="U154" s="108" t="s">
        <v>1670</v>
      </c>
      <c r="V154" s="108" t="s">
        <v>257</v>
      </c>
      <c r="W154" s="108" t="s">
        <v>257</v>
      </c>
      <c r="X154" s="108" t="s">
        <v>257</v>
      </c>
      <c r="Y154" s="108" t="s">
        <v>257</v>
      </c>
      <c r="Z154" s="108" t="s">
        <v>257</v>
      </c>
      <c r="AA154" s="108" t="s">
        <v>257</v>
      </c>
      <c r="AB154" s="108" t="s">
        <v>257</v>
      </c>
      <c r="AC154" s="108" t="s">
        <v>257</v>
      </c>
      <c r="AD154" s="108" t="s">
        <v>257</v>
      </c>
      <c r="AE154" s="108" t="s">
        <v>257</v>
      </c>
      <c r="AF154" s="108" t="s">
        <v>257</v>
      </c>
      <c r="AG154" s="108" t="s">
        <v>257</v>
      </c>
      <c r="AH154" s="108" t="s">
        <v>257</v>
      </c>
      <c r="AI154" s="108" t="s">
        <v>1670</v>
      </c>
      <c r="AJ154" s="108" t="s">
        <v>1670</v>
      </c>
      <c r="AK154" s="108" t="s">
        <v>257</v>
      </c>
      <c r="AL154" s="108" t="s">
        <v>257</v>
      </c>
      <c r="AM154" s="108" t="s">
        <v>1670</v>
      </c>
      <c r="AN154" s="108" t="s">
        <v>1670</v>
      </c>
      <c r="AO154" s="108" t="s">
        <v>1670</v>
      </c>
      <c r="AP154" s="108" t="s">
        <v>257</v>
      </c>
    </row>
    <row r="155" spans="1:42" s="78" customFormat="1">
      <c r="A155" s="119">
        <v>42004</v>
      </c>
      <c r="B155" s="108">
        <v>14</v>
      </c>
      <c r="C155" s="108" t="s">
        <v>1688</v>
      </c>
      <c r="D155" s="108">
        <v>11</v>
      </c>
      <c r="E155" s="108">
        <v>406</v>
      </c>
      <c r="F155" s="108">
        <v>257</v>
      </c>
      <c r="G155" s="108">
        <v>27</v>
      </c>
      <c r="H155" s="108">
        <v>41</v>
      </c>
      <c r="I155" s="108">
        <v>79</v>
      </c>
      <c r="J155" s="108">
        <v>2</v>
      </c>
      <c r="K155" s="108" t="s">
        <v>257</v>
      </c>
      <c r="L155" s="108" t="s">
        <v>257</v>
      </c>
      <c r="M155" s="108" t="s">
        <v>257</v>
      </c>
      <c r="N155" s="108" t="s">
        <v>257</v>
      </c>
      <c r="O155" s="108" t="s">
        <v>257</v>
      </c>
      <c r="P155" s="108">
        <v>4832</v>
      </c>
      <c r="Q155" s="108">
        <v>1847</v>
      </c>
      <c r="R155" s="108">
        <v>1766</v>
      </c>
      <c r="S155" s="108">
        <v>82</v>
      </c>
      <c r="T155" s="108">
        <v>8245</v>
      </c>
      <c r="U155" s="108">
        <v>7520</v>
      </c>
      <c r="V155" s="108">
        <v>102</v>
      </c>
      <c r="W155" s="108">
        <v>157</v>
      </c>
      <c r="X155" s="108">
        <v>54</v>
      </c>
      <c r="Y155" s="108">
        <v>412</v>
      </c>
      <c r="Z155" s="108">
        <v>0</v>
      </c>
      <c r="AA155" s="108">
        <v>187</v>
      </c>
      <c r="AB155" s="108">
        <v>89</v>
      </c>
      <c r="AC155" s="108">
        <v>9</v>
      </c>
      <c r="AD155" s="108">
        <v>89</v>
      </c>
      <c r="AE155" s="108">
        <v>219</v>
      </c>
      <c r="AF155" s="108">
        <v>85</v>
      </c>
      <c r="AG155" s="108">
        <v>18</v>
      </c>
      <c r="AH155" s="108">
        <v>116</v>
      </c>
      <c r="AI155" s="108">
        <v>13053</v>
      </c>
      <c r="AJ155" s="108">
        <v>12519</v>
      </c>
      <c r="AK155" s="108">
        <v>413</v>
      </c>
      <c r="AL155" s="108">
        <v>121</v>
      </c>
      <c r="AM155" s="108">
        <v>12937</v>
      </c>
      <c r="AN155" s="108">
        <v>4201</v>
      </c>
      <c r="AO155" s="108">
        <v>4508</v>
      </c>
      <c r="AP155" s="108">
        <v>312</v>
      </c>
    </row>
    <row r="156" spans="1:42" s="78" customFormat="1">
      <c r="A156" s="119">
        <v>42004</v>
      </c>
      <c r="B156" s="108">
        <v>15</v>
      </c>
      <c r="C156" s="108" t="s">
        <v>1689</v>
      </c>
      <c r="D156" s="108">
        <v>2</v>
      </c>
      <c r="E156" s="108">
        <v>91</v>
      </c>
      <c r="F156" s="108">
        <v>73</v>
      </c>
      <c r="G156" s="108">
        <v>9</v>
      </c>
      <c r="H156" s="108">
        <v>2</v>
      </c>
      <c r="I156" s="108">
        <v>7</v>
      </c>
      <c r="J156" s="108" t="s">
        <v>257</v>
      </c>
      <c r="K156" s="108" t="s">
        <v>257</v>
      </c>
      <c r="L156" s="108" t="s">
        <v>257</v>
      </c>
      <c r="M156" s="108" t="s">
        <v>257</v>
      </c>
      <c r="N156" s="108" t="s">
        <v>257</v>
      </c>
      <c r="O156" s="108" t="s">
        <v>257</v>
      </c>
      <c r="P156" s="108">
        <v>1051</v>
      </c>
      <c r="Q156" s="108" t="s">
        <v>1670</v>
      </c>
      <c r="R156" s="108" t="s">
        <v>1670</v>
      </c>
      <c r="S156" s="108" t="s">
        <v>257</v>
      </c>
      <c r="T156" s="108" t="s">
        <v>1670</v>
      </c>
      <c r="U156" s="108" t="s">
        <v>1670</v>
      </c>
      <c r="V156" s="108" t="s">
        <v>257</v>
      </c>
      <c r="W156" s="108" t="s">
        <v>1670</v>
      </c>
      <c r="X156" s="108" t="s">
        <v>1670</v>
      </c>
      <c r="Y156" s="108" t="s">
        <v>257</v>
      </c>
      <c r="Z156" s="108" t="s">
        <v>1670</v>
      </c>
      <c r="AA156" s="108" t="s">
        <v>1670</v>
      </c>
      <c r="AB156" s="108" t="s">
        <v>1670</v>
      </c>
      <c r="AC156" s="108" t="s">
        <v>257</v>
      </c>
      <c r="AD156" s="108" t="s">
        <v>1670</v>
      </c>
      <c r="AE156" s="108" t="s">
        <v>1670</v>
      </c>
      <c r="AF156" s="108" t="s">
        <v>1670</v>
      </c>
      <c r="AG156" s="108" t="s">
        <v>1670</v>
      </c>
      <c r="AH156" s="108" t="s">
        <v>1670</v>
      </c>
      <c r="AI156" s="108" t="s">
        <v>1670</v>
      </c>
      <c r="AJ156" s="108" t="s">
        <v>1670</v>
      </c>
      <c r="AK156" s="108" t="s">
        <v>1670</v>
      </c>
      <c r="AL156" s="108" t="s">
        <v>1670</v>
      </c>
      <c r="AM156" s="108" t="s">
        <v>1670</v>
      </c>
      <c r="AN156" s="108" t="s">
        <v>1670</v>
      </c>
      <c r="AO156" s="108" t="s">
        <v>1670</v>
      </c>
      <c r="AP156" s="108" t="s">
        <v>1670</v>
      </c>
    </row>
    <row r="157" spans="1:42" s="78" customFormat="1">
      <c r="A157" s="119">
        <v>42004</v>
      </c>
      <c r="B157" s="108">
        <v>16</v>
      </c>
      <c r="C157" s="108" t="s">
        <v>1690</v>
      </c>
      <c r="D157" s="108">
        <v>8</v>
      </c>
      <c r="E157" s="108">
        <v>697</v>
      </c>
      <c r="F157" s="108">
        <v>562</v>
      </c>
      <c r="G157" s="108">
        <v>63</v>
      </c>
      <c r="H157" s="108">
        <v>29</v>
      </c>
      <c r="I157" s="108">
        <v>15</v>
      </c>
      <c r="J157" s="108">
        <v>23</v>
      </c>
      <c r="K157" s="108">
        <v>5</v>
      </c>
      <c r="L157" s="108" t="s">
        <v>257</v>
      </c>
      <c r="M157" s="108" t="s">
        <v>257</v>
      </c>
      <c r="N157" s="108" t="s">
        <v>257</v>
      </c>
      <c r="O157" s="108" t="s">
        <v>257</v>
      </c>
      <c r="P157" s="108">
        <v>8237</v>
      </c>
      <c r="Q157" s="108">
        <v>5094</v>
      </c>
      <c r="R157" s="108">
        <v>4993</v>
      </c>
      <c r="S157" s="108">
        <v>101</v>
      </c>
      <c r="T157" s="108">
        <v>8562</v>
      </c>
      <c r="U157" s="108">
        <v>7841</v>
      </c>
      <c r="V157" s="108">
        <v>249</v>
      </c>
      <c r="W157" s="108">
        <v>425</v>
      </c>
      <c r="X157" s="108">
        <v>10</v>
      </c>
      <c r="Y157" s="108" t="s">
        <v>257</v>
      </c>
      <c r="Z157" s="108">
        <v>36</v>
      </c>
      <c r="AA157" s="108">
        <v>905</v>
      </c>
      <c r="AB157" s="108">
        <v>298</v>
      </c>
      <c r="AC157" s="108">
        <v>152</v>
      </c>
      <c r="AD157" s="108">
        <v>456</v>
      </c>
      <c r="AE157" s="108">
        <v>899</v>
      </c>
      <c r="AF157" s="108">
        <v>280</v>
      </c>
      <c r="AG157" s="108">
        <v>165</v>
      </c>
      <c r="AH157" s="108">
        <v>454</v>
      </c>
      <c r="AI157" s="108">
        <v>13689</v>
      </c>
      <c r="AJ157" s="108">
        <v>13588</v>
      </c>
      <c r="AK157" s="108">
        <v>2</v>
      </c>
      <c r="AL157" s="108">
        <v>100</v>
      </c>
      <c r="AM157" s="108">
        <v>13584</v>
      </c>
      <c r="AN157" s="108">
        <v>4079</v>
      </c>
      <c r="AO157" s="108">
        <v>4961</v>
      </c>
      <c r="AP157" s="108">
        <v>877</v>
      </c>
    </row>
    <row r="158" spans="1:42" s="78" customFormat="1">
      <c r="A158" s="119">
        <v>42004</v>
      </c>
      <c r="B158" s="108">
        <v>17</v>
      </c>
      <c r="C158" s="108" t="s">
        <v>1691</v>
      </c>
      <c r="D158" s="108">
        <v>1</v>
      </c>
      <c r="E158" s="108">
        <v>28</v>
      </c>
      <c r="F158" s="108">
        <v>21</v>
      </c>
      <c r="G158" s="108">
        <v>2</v>
      </c>
      <c r="H158" s="108">
        <v>1</v>
      </c>
      <c r="I158" s="108">
        <v>1</v>
      </c>
      <c r="J158" s="108">
        <v>3</v>
      </c>
      <c r="K158" s="108" t="s">
        <v>257</v>
      </c>
      <c r="L158" s="108" t="s">
        <v>257</v>
      </c>
      <c r="M158" s="108" t="s">
        <v>257</v>
      </c>
      <c r="N158" s="108" t="s">
        <v>257</v>
      </c>
      <c r="O158" s="108" t="s">
        <v>257</v>
      </c>
      <c r="P158" s="108">
        <v>336</v>
      </c>
      <c r="Q158" s="108" t="s">
        <v>1670</v>
      </c>
      <c r="R158" s="108" t="s">
        <v>1670</v>
      </c>
      <c r="S158" s="108" t="s">
        <v>257</v>
      </c>
      <c r="T158" s="108" t="s">
        <v>1670</v>
      </c>
      <c r="U158" s="108" t="s">
        <v>1670</v>
      </c>
      <c r="V158" s="108" t="s">
        <v>257</v>
      </c>
      <c r="W158" s="108" t="s">
        <v>257</v>
      </c>
      <c r="X158" s="108" t="s">
        <v>257</v>
      </c>
      <c r="Y158" s="108" t="s">
        <v>257</v>
      </c>
      <c r="Z158" s="108" t="s">
        <v>257</v>
      </c>
      <c r="AA158" s="108" t="s">
        <v>257</v>
      </c>
      <c r="AB158" s="108" t="s">
        <v>257</v>
      </c>
      <c r="AC158" s="108" t="s">
        <v>257</v>
      </c>
      <c r="AD158" s="108" t="s">
        <v>257</v>
      </c>
      <c r="AE158" s="108" t="s">
        <v>257</v>
      </c>
      <c r="AF158" s="108" t="s">
        <v>257</v>
      </c>
      <c r="AG158" s="108" t="s">
        <v>257</v>
      </c>
      <c r="AH158" s="108" t="s">
        <v>257</v>
      </c>
      <c r="AI158" s="108" t="s">
        <v>1670</v>
      </c>
      <c r="AJ158" s="108" t="s">
        <v>1670</v>
      </c>
      <c r="AK158" s="108" t="s">
        <v>257</v>
      </c>
      <c r="AL158" s="108" t="s">
        <v>1670</v>
      </c>
      <c r="AM158" s="108" t="s">
        <v>1670</v>
      </c>
      <c r="AN158" s="108" t="s">
        <v>1670</v>
      </c>
      <c r="AO158" s="108" t="s">
        <v>1670</v>
      </c>
      <c r="AP158" s="108" t="s">
        <v>257</v>
      </c>
    </row>
    <row r="159" spans="1:42" s="78" customFormat="1">
      <c r="A159" s="119">
        <v>42004</v>
      </c>
      <c r="B159" s="108">
        <v>18</v>
      </c>
      <c r="C159" s="108" t="s">
        <v>1692</v>
      </c>
      <c r="D159" s="108">
        <v>7</v>
      </c>
      <c r="E159" s="108">
        <v>275</v>
      </c>
      <c r="F159" s="108">
        <v>182</v>
      </c>
      <c r="G159" s="108">
        <v>29</v>
      </c>
      <c r="H159" s="108">
        <v>4</v>
      </c>
      <c r="I159" s="108">
        <v>33</v>
      </c>
      <c r="J159" s="108">
        <v>19</v>
      </c>
      <c r="K159" s="108">
        <v>8</v>
      </c>
      <c r="L159" s="108" t="s">
        <v>257</v>
      </c>
      <c r="M159" s="108" t="s">
        <v>257</v>
      </c>
      <c r="N159" s="108" t="s">
        <v>257</v>
      </c>
      <c r="O159" s="108" t="s">
        <v>257</v>
      </c>
      <c r="P159" s="108">
        <v>3303</v>
      </c>
      <c r="Q159" s="108">
        <v>1037</v>
      </c>
      <c r="R159" s="108" t="s">
        <v>1670</v>
      </c>
      <c r="S159" s="108" t="s">
        <v>1670</v>
      </c>
      <c r="T159" s="108">
        <v>2347</v>
      </c>
      <c r="U159" s="108" t="s">
        <v>1670</v>
      </c>
      <c r="V159" s="108" t="s">
        <v>1670</v>
      </c>
      <c r="W159" s="108" t="s">
        <v>1670</v>
      </c>
      <c r="X159" s="108" t="s">
        <v>1670</v>
      </c>
      <c r="Y159" s="108" t="s">
        <v>257</v>
      </c>
      <c r="Z159" s="108" t="s">
        <v>257</v>
      </c>
      <c r="AA159" s="108" t="s">
        <v>1670</v>
      </c>
      <c r="AB159" s="108" t="s">
        <v>1670</v>
      </c>
      <c r="AC159" s="108" t="s">
        <v>1670</v>
      </c>
      <c r="AD159" s="108" t="s">
        <v>1670</v>
      </c>
      <c r="AE159" s="108" t="s">
        <v>1670</v>
      </c>
      <c r="AF159" s="108" t="s">
        <v>1670</v>
      </c>
      <c r="AG159" s="108" t="s">
        <v>1670</v>
      </c>
      <c r="AH159" s="108" t="s">
        <v>1670</v>
      </c>
      <c r="AI159" s="108">
        <v>3971</v>
      </c>
      <c r="AJ159" s="108">
        <v>3664</v>
      </c>
      <c r="AK159" s="108">
        <v>307</v>
      </c>
      <c r="AL159" s="108" t="s">
        <v>257</v>
      </c>
      <c r="AM159" s="108">
        <v>3940</v>
      </c>
      <c r="AN159" s="108">
        <v>1429</v>
      </c>
      <c r="AO159" s="108">
        <v>1526</v>
      </c>
      <c r="AP159" s="108" t="s">
        <v>1670</v>
      </c>
    </row>
    <row r="160" spans="1:42" s="78" customFormat="1">
      <c r="A160" s="119">
        <v>42004</v>
      </c>
      <c r="B160" s="108">
        <v>19</v>
      </c>
      <c r="C160" s="108" t="s">
        <v>1693</v>
      </c>
      <c r="D160" s="108">
        <v>3</v>
      </c>
      <c r="E160" s="108">
        <v>311</v>
      </c>
      <c r="F160" s="108">
        <v>246</v>
      </c>
      <c r="G160" s="108">
        <v>58</v>
      </c>
      <c r="H160" s="108">
        <v>2</v>
      </c>
      <c r="I160" s="108" t="s">
        <v>257</v>
      </c>
      <c r="J160" s="108">
        <v>4</v>
      </c>
      <c r="K160" s="108">
        <v>1</v>
      </c>
      <c r="L160" s="108" t="s">
        <v>257</v>
      </c>
      <c r="M160" s="108" t="s">
        <v>257</v>
      </c>
      <c r="N160" s="108" t="s">
        <v>257</v>
      </c>
      <c r="O160" s="108" t="s">
        <v>257</v>
      </c>
      <c r="P160" s="108">
        <v>3765</v>
      </c>
      <c r="Q160" s="108">
        <v>1384</v>
      </c>
      <c r="R160" s="108" t="s">
        <v>1670</v>
      </c>
      <c r="S160" s="108" t="s">
        <v>1670</v>
      </c>
      <c r="T160" s="108">
        <v>8828</v>
      </c>
      <c r="U160" s="108" t="s">
        <v>1670</v>
      </c>
      <c r="V160" s="108" t="s">
        <v>1670</v>
      </c>
      <c r="W160" s="108" t="s">
        <v>1670</v>
      </c>
      <c r="X160" s="108" t="s">
        <v>1670</v>
      </c>
      <c r="Y160" s="108" t="s">
        <v>1670</v>
      </c>
      <c r="Z160" s="108" t="s">
        <v>1670</v>
      </c>
      <c r="AA160" s="108" t="s">
        <v>1670</v>
      </c>
      <c r="AB160" s="108" t="s">
        <v>1670</v>
      </c>
      <c r="AC160" s="108" t="s">
        <v>1670</v>
      </c>
      <c r="AD160" s="108" t="s">
        <v>1670</v>
      </c>
      <c r="AE160" s="108" t="s">
        <v>1670</v>
      </c>
      <c r="AF160" s="108" t="s">
        <v>1670</v>
      </c>
      <c r="AG160" s="108" t="s">
        <v>1670</v>
      </c>
      <c r="AH160" s="108" t="s">
        <v>1670</v>
      </c>
      <c r="AI160" s="108">
        <v>10515</v>
      </c>
      <c r="AJ160" s="108">
        <v>9313</v>
      </c>
      <c r="AK160" s="108" t="s">
        <v>257</v>
      </c>
      <c r="AL160" s="108">
        <v>1203</v>
      </c>
      <c r="AM160" s="108">
        <v>9204</v>
      </c>
      <c r="AN160" s="108">
        <v>1251</v>
      </c>
      <c r="AO160" s="108">
        <v>1601</v>
      </c>
      <c r="AP160" s="108" t="s">
        <v>1670</v>
      </c>
    </row>
    <row r="161" spans="1:42" s="78" customFormat="1">
      <c r="A161" s="119">
        <v>42004</v>
      </c>
      <c r="B161" s="108">
        <v>20</v>
      </c>
      <c r="C161" s="108" t="s">
        <v>1694</v>
      </c>
      <c r="D161" s="108" t="s">
        <v>257</v>
      </c>
      <c r="E161" s="108" t="s">
        <v>257</v>
      </c>
      <c r="F161" s="108" t="s">
        <v>257</v>
      </c>
      <c r="G161" s="108" t="s">
        <v>257</v>
      </c>
      <c r="H161" s="108" t="s">
        <v>257</v>
      </c>
      <c r="I161" s="108" t="s">
        <v>257</v>
      </c>
      <c r="J161" s="108" t="s">
        <v>257</v>
      </c>
      <c r="K161" s="108" t="s">
        <v>257</v>
      </c>
      <c r="L161" s="108" t="s">
        <v>257</v>
      </c>
      <c r="M161" s="108" t="s">
        <v>257</v>
      </c>
      <c r="N161" s="108" t="s">
        <v>257</v>
      </c>
      <c r="O161" s="108" t="s">
        <v>257</v>
      </c>
      <c r="P161" s="108" t="s">
        <v>257</v>
      </c>
      <c r="Q161" s="108" t="s">
        <v>257</v>
      </c>
      <c r="R161" s="108" t="s">
        <v>257</v>
      </c>
      <c r="S161" s="108" t="s">
        <v>257</v>
      </c>
      <c r="T161" s="108" t="s">
        <v>257</v>
      </c>
      <c r="U161" s="108" t="s">
        <v>257</v>
      </c>
      <c r="V161" s="108" t="s">
        <v>257</v>
      </c>
      <c r="W161" s="108" t="s">
        <v>257</v>
      </c>
      <c r="X161" s="108" t="s">
        <v>257</v>
      </c>
      <c r="Y161" s="108" t="s">
        <v>257</v>
      </c>
      <c r="Z161" s="108" t="s">
        <v>257</v>
      </c>
      <c r="AA161" s="108" t="s">
        <v>257</v>
      </c>
      <c r="AB161" s="108" t="s">
        <v>257</v>
      </c>
      <c r="AC161" s="108" t="s">
        <v>257</v>
      </c>
      <c r="AD161" s="108" t="s">
        <v>257</v>
      </c>
      <c r="AE161" s="108" t="s">
        <v>257</v>
      </c>
      <c r="AF161" s="108" t="s">
        <v>257</v>
      </c>
      <c r="AG161" s="108" t="s">
        <v>257</v>
      </c>
      <c r="AH161" s="108" t="s">
        <v>257</v>
      </c>
      <c r="AI161" s="108" t="s">
        <v>257</v>
      </c>
      <c r="AJ161" s="108" t="s">
        <v>257</v>
      </c>
      <c r="AK161" s="108" t="s">
        <v>257</v>
      </c>
      <c r="AL161" s="108" t="s">
        <v>257</v>
      </c>
      <c r="AM161" s="108" t="s">
        <v>257</v>
      </c>
      <c r="AN161" s="108" t="s">
        <v>257</v>
      </c>
      <c r="AO161" s="108" t="s">
        <v>257</v>
      </c>
      <c r="AP161" s="108" t="s">
        <v>257</v>
      </c>
    </row>
    <row r="162" spans="1:42" s="78" customFormat="1">
      <c r="A162" s="119">
        <v>42004</v>
      </c>
      <c r="B162" s="108">
        <v>21</v>
      </c>
      <c r="C162" s="108" t="s">
        <v>1695</v>
      </c>
      <c r="D162" s="108">
        <v>8</v>
      </c>
      <c r="E162" s="108">
        <v>582</v>
      </c>
      <c r="F162" s="108">
        <v>351</v>
      </c>
      <c r="G162" s="108">
        <v>34</v>
      </c>
      <c r="H162" s="108">
        <v>109</v>
      </c>
      <c r="I162" s="108">
        <v>21</v>
      </c>
      <c r="J162" s="108">
        <v>31</v>
      </c>
      <c r="K162" s="108">
        <v>36</v>
      </c>
      <c r="L162" s="108" t="s">
        <v>257</v>
      </c>
      <c r="M162" s="108" t="s">
        <v>257</v>
      </c>
      <c r="N162" s="108">
        <v>26</v>
      </c>
      <c r="O162" s="108" t="s">
        <v>257</v>
      </c>
      <c r="P162" s="108">
        <v>8416</v>
      </c>
      <c r="Q162" s="108">
        <v>4202</v>
      </c>
      <c r="R162" s="108">
        <v>3986</v>
      </c>
      <c r="S162" s="108">
        <v>216</v>
      </c>
      <c r="T162" s="108">
        <v>18789</v>
      </c>
      <c r="U162" s="108">
        <v>8559</v>
      </c>
      <c r="V162" s="108">
        <v>1962</v>
      </c>
      <c r="W162" s="108">
        <v>1658</v>
      </c>
      <c r="X162" s="108">
        <v>3444</v>
      </c>
      <c r="Y162" s="108">
        <v>1179</v>
      </c>
      <c r="Z162" s="108">
        <v>1988</v>
      </c>
      <c r="AA162" s="108">
        <v>3872</v>
      </c>
      <c r="AB162" s="108">
        <v>2337</v>
      </c>
      <c r="AC162" s="108">
        <v>1030</v>
      </c>
      <c r="AD162" s="108">
        <v>504</v>
      </c>
      <c r="AE162" s="108">
        <v>3264</v>
      </c>
      <c r="AF162" s="108">
        <v>2310</v>
      </c>
      <c r="AG162" s="108">
        <v>739</v>
      </c>
      <c r="AH162" s="108">
        <v>214</v>
      </c>
      <c r="AI162" s="108">
        <v>37720</v>
      </c>
      <c r="AJ162" s="108">
        <v>33687</v>
      </c>
      <c r="AK162" s="108">
        <v>664</v>
      </c>
      <c r="AL162" s="108">
        <v>3369</v>
      </c>
      <c r="AM162" s="108">
        <v>34033</v>
      </c>
      <c r="AN162" s="108">
        <v>16196</v>
      </c>
      <c r="AO162" s="108">
        <v>17745</v>
      </c>
      <c r="AP162" s="108">
        <v>1231</v>
      </c>
    </row>
    <row r="163" spans="1:42" s="78" customFormat="1">
      <c r="A163" s="119">
        <v>42004</v>
      </c>
      <c r="B163" s="108">
        <v>22</v>
      </c>
      <c r="C163" s="108" t="s">
        <v>1696</v>
      </c>
      <c r="D163" s="108">
        <v>2</v>
      </c>
      <c r="E163" s="108">
        <v>18</v>
      </c>
      <c r="F163" s="108">
        <v>18</v>
      </c>
      <c r="G163" s="108" t="s">
        <v>257</v>
      </c>
      <c r="H163" s="108" t="s">
        <v>257</v>
      </c>
      <c r="I163" s="108" t="s">
        <v>257</v>
      </c>
      <c r="J163" s="108" t="s">
        <v>257</v>
      </c>
      <c r="K163" s="108" t="s">
        <v>257</v>
      </c>
      <c r="L163" s="108" t="s">
        <v>257</v>
      </c>
      <c r="M163" s="108" t="s">
        <v>257</v>
      </c>
      <c r="N163" s="108" t="s">
        <v>257</v>
      </c>
      <c r="O163" s="108" t="s">
        <v>257</v>
      </c>
      <c r="P163" s="108">
        <v>216</v>
      </c>
      <c r="Q163" s="108" t="s">
        <v>1670</v>
      </c>
      <c r="R163" s="108" t="s">
        <v>1670</v>
      </c>
      <c r="S163" s="108" t="s">
        <v>257</v>
      </c>
      <c r="T163" s="108" t="s">
        <v>1670</v>
      </c>
      <c r="U163" s="108" t="s">
        <v>1670</v>
      </c>
      <c r="V163" s="108" t="s">
        <v>257</v>
      </c>
      <c r="W163" s="108" t="s">
        <v>257</v>
      </c>
      <c r="X163" s="108" t="s">
        <v>257</v>
      </c>
      <c r="Y163" s="108" t="s">
        <v>257</v>
      </c>
      <c r="Z163" s="108" t="s">
        <v>257</v>
      </c>
      <c r="AA163" s="108" t="s">
        <v>257</v>
      </c>
      <c r="AB163" s="108" t="s">
        <v>257</v>
      </c>
      <c r="AC163" s="108" t="s">
        <v>257</v>
      </c>
      <c r="AD163" s="108" t="s">
        <v>257</v>
      </c>
      <c r="AE163" s="108" t="s">
        <v>257</v>
      </c>
      <c r="AF163" s="108" t="s">
        <v>257</v>
      </c>
      <c r="AG163" s="108" t="s">
        <v>257</v>
      </c>
      <c r="AH163" s="108" t="s">
        <v>257</v>
      </c>
      <c r="AI163" s="108" t="s">
        <v>1670</v>
      </c>
      <c r="AJ163" s="108" t="s">
        <v>1670</v>
      </c>
      <c r="AK163" s="108" t="s">
        <v>1670</v>
      </c>
      <c r="AL163" s="108" t="s">
        <v>257</v>
      </c>
      <c r="AM163" s="108" t="s">
        <v>1670</v>
      </c>
      <c r="AN163" s="108" t="s">
        <v>1670</v>
      </c>
      <c r="AO163" s="108" t="s">
        <v>1670</v>
      </c>
      <c r="AP163" s="108" t="s">
        <v>257</v>
      </c>
    </row>
    <row r="164" spans="1:42" s="78" customFormat="1">
      <c r="A164" s="119">
        <v>42004</v>
      </c>
      <c r="B164" s="108">
        <v>23</v>
      </c>
      <c r="C164" s="108" t="s">
        <v>1697</v>
      </c>
      <c r="D164" s="108">
        <v>2</v>
      </c>
      <c r="E164" s="108">
        <v>569</v>
      </c>
      <c r="F164" s="108">
        <v>482</v>
      </c>
      <c r="G164" s="108">
        <v>23</v>
      </c>
      <c r="H164" s="108">
        <v>8</v>
      </c>
      <c r="I164" s="108">
        <v>8</v>
      </c>
      <c r="J164" s="108">
        <v>36</v>
      </c>
      <c r="K164" s="108">
        <v>12</v>
      </c>
      <c r="L164" s="108" t="s">
        <v>257</v>
      </c>
      <c r="M164" s="108" t="s">
        <v>257</v>
      </c>
      <c r="N164" s="108" t="s">
        <v>257</v>
      </c>
      <c r="O164" s="108" t="s">
        <v>257</v>
      </c>
      <c r="P164" s="108">
        <v>6748</v>
      </c>
      <c r="Q164" s="108" t="s">
        <v>1670</v>
      </c>
      <c r="R164" s="108" t="s">
        <v>1670</v>
      </c>
      <c r="S164" s="108" t="s">
        <v>1670</v>
      </c>
      <c r="T164" s="108" t="s">
        <v>1670</v>
      </c>
      <c r="U164" s="108" t="s">
        <v>1670</v>
      </c>
      <c r="V164" s="108" t="s">
        <v>1670</v>
      </c>
      <c r="W164" s="108" t="s">
        <v>1670</v>
      </c>
      <c r="X164" s="108" t="s">
        <v>1670</v>
      </c>
      <c r="Y164" s="108" t="s">
        <v>1670</v>
      </c>
      <c r="Z164" s="108" t="s">
        <v>257</v>
      </c>
      <c r="AA164" s="108" t="s">
        <v>1670</v>
      </c>
      <c r="AB164" s="108" t="s">
        <v>1670</v>
      </c>
      <c r="AC164" s="108" t="s">
        <v>1670</v>
      </c>
      <c r="AD164" s="108" t="s">
        <v>1670</v>
      </c>
      <c r="AE164" s="108" t="s">
        <v>1670</v>
      </c>
      <c r="AF164" s="108" t="s">
        <v>1670</v>
      </c>
      <c r="AG164" s="108" t="s">
        <v>1670</v>
      </c>
      <c r="AH164" s="108" t="s">
        <v>1670</v>
      </c>
      <c r="AI164" s="108" t="s">
        <v>1670</v>
      </c>
      <c r="AJ164" s="108" t="s">
        <v>1670</v>
      </c>
      <c r="AK164" s="108" t="s">
        <v>1670</v>
      </c>
      <c r="AL164" s="108" t="s">
        <v>257</v>
      </c>
      <c r="AM164" s="108" t="s">
        <v>1670</v>
      </c>
      <c r="AN164" s="108" t="s">
        <v>1670</v>
      </c>
      <c r="AO164" s="108" t="s">
        <v>1670</v>
      </c>
      <c r="AP164" s="108" t="s">
        <v>1670</v>
      </c>
    </row>
    <row r="165" spans="1:42" s="78" customFormat="1">
      <c r="A165" s="119">
        <v>42004</v>
      </c>
      <c r="B165" s="108">
        <v>24</v>
      </c>
      <c r="C165" s="108" t="s">
        <v>1698</v>
      </c>
      <c r="D165" s="108">
        <v>13</v>
      </c>
      <c r="E165" s="108">
        <v>256</v>
      </c>
      <c r="F165" s="108">
        <v>159</v>
      </c>
      <c r="G165" s="108">
        <v>22</v>
      </c>
      <c r="H165" s="108">
        <v>10</v>
      </c>
      <c r="I165" s="108">
        <v>41</v>
      </c>
      <c r="J165" s="108">
        <v>16</v>
      </c>
      <c r="K165" s="108">
        <v>8</v>
      </c>
      <c r="L165" s="108" t="s">
        <v>257</v>
      </c>
      <c r="M165" s="108" t="s">
        <v>257</v>
      </c>
      <c r="N165" s="108" t="s">
        <v>257</v>
      </c>
      <c r="O165" s="108" t="s">
        <v>257</v>
      </c>
      <c r="P165" s="108">
        <v>3075</v>
      </c>
      <c r="Q165" s="108">
        <v>1186</v>
      </c>
      <c r="R165" s="108" t="s">
        <v>1670</v>
      </c>
      <c r="S165" s="108" t="s">
        <v>1670</v>
      </c>
      <c r="T165" s="108">
        <v>3277</v>
      </c>
      <c r="U165" s="108" t="s">
        <v>1670</v>
      </c>
      <c r="V165" s="108" t="s">
        <v>1670</v>
      </c>
      <c r="W165" s="108" t="s">
        <v>1670</v>
      </c>
      <c r="X165" s="108" t="s">
        <v>1670</v>
      </c>
      <c r="Y165" s="108" t="s">
        <v>257</v>
      </c>
      <c r="Z165" s="108" t="s">
        <v>1670</v>
      </c>
      <c r="AA165" s="108" t="s">
        <v>1670</v>
      </c>
      <c r="AB165" s="108" t="s">
        <v>1670</v>
      </c>
      <c r="AC165" s="108" t="s">
        <v>1670</v>
      </c>
      <c r="AD165" s="108" t="s">
        <v>1670</v>
      </c>
      <c r="AE165" s="108" t="s">
        <v>1670</v>
      </c>
      <c r="AF165" s="108" t="s">
        <v>1670</v>
      </c>
      <c r="AG165" s="108" t="s">
        <v>1670</v>
      </c>
      <c r="AH165" s="108" t="s">
        <v>1670</v>
      </c>
      <c r="AI165" s="108">
        <v>5891</v>
      </c>
      <c r="AJ165" s="108">
        <v>4136</v>
      </c>
      <c r="AK165" s="108">
        <v>1754</v>
      </c>
      <c r="AL165" s="108">
        <v>1</v>
      </c>
      <c r="AM165" s="108">
        <v>5882</v>
      </c>
      <c r="AN165" s="108">
        <v>2341</v>
      </c>
      <c r="AO165" s="108">
        <v>2443</v>
      </c>
      <c r="AP165" s="108" t="s">
        <v>1670</v>
      </c>
    </row>
    <row r="166" spans="1:42" s="78" customFormat="1">
      <c r="A166" s="119">
        <v>42004</v>
      </c>
      <c r="B166" s="108">
        <v>25</v>
      </c>
      <c r="C166" s="108" t="s">
        <v>1673</v>
      </c>
      <c r="D166" s="108">
        <v>6</v>
      </c>
      <c r="E166" s="108">
        <v>522</v>
      </c>
      <c r="F166" s="108">
        <v>323</v>
      </c>
      <c r="G166" s="108">
        <v>79</v>
      </c>
      <c r="H166" s="108">
        <v>7</v>
      </c>
      <c r="I166" s="108">
        <v>112</v>
      </c>
      <c r="J166" s="108">
        <v>1</v>
      </c>
      <c r="K166" s="108" t="s">
        <v>257</v>
      </c>
      <c r="L166" s="108" t="s">
        <v>257</v>
      </c>
      <c r="M166" s="108" t="s">
        <v>257</v>
      </c>
      <c r="N166" s="108" t="s">
        <v>257</v>
      </c>
      <c r="O166" s="108" t="s">
        <v>257</v>
      </c>
      <c r="P166" s="108">
        <v>6145</v>
      </c>
      <c r="Q166" s="108">
        <v>2634</v>
      </c>
      <c r="R166" s="108" t="s">
        <v>1670</v>
      </c>
      <c r="S166" s="108" t="s">
        <v>1670</v>
      </c>
      <c r="T166" s="108">
        <v>10014</v>
      </c>
      <c r="U166" s="108" t="s">
        <v>1670</v>
      </c>
      <c r="V166" s="108" t="s">
        <v>1670</v>
      </c>
      <c r="W166" s="108" t="s">
        <v>1670</v>
      </c>
      <c r="X166" s="108" t="s">
        <v>1670</v>
      </c>
      <c r="Y166" s="108" t="s">
        <v>1670</v>
      </c>
      <c r="Z166" s="108" t="s">
        <v>257</v>
      </c>
      <c r="AA166" s="108" t="s">
        <v>1670</v>
      </c>
      <c r="AB166" s="108" t="s">
        <v>1670</v>
      </c>
      <c r="AC166" s="108" t="s">
        <v>1670</v>
      </c>
      <c r="AD166" s="108" t="s">
        <v>1670</v>
      </c>
      <c r="AE166" s="108" t="s">
        <v>1670</v>
      </c>
      <c r="AF166" s="108" t="s">
        <v>1670</v>
      </c>
      <c r="AG166" s="108" t="s">
        <v>1670</v>
      </c>
      <c r="AH166" s="108" t="s">
        <v>1670</v>
      </c>
      <c r="AI166" s="108">
        <v>11353</v>
      </c>
      <c r="AJ166" s="108">
        <v>10973</v>
      </c>
      <c r="AK166" s="108">
        <v>378</v>
      </c>
      <c r="AL166" s="108">
        <v>2</v>
      </c>
      <c r="AM166" s="108">
        <v>11358</v>
      </c>
      <c r="AN166" s="108">
        <v>968</v>
      </c>
      <c r="AO166" s="108">
        <v>1272</v>
      </c>
      <c r="AP166" s="108" t="s">
        <v>1670</v>
      </c>
    </row>
    <row r="167" spans="1:42" s="78" customFormat="1">
      <c r="A167" s="119">
        <v>42004</v>
      </c>
      <c r="B167" s="108">
        <v>26</v>
      </c>
      <c r="C167" s="108" t="s">
        <v>1674</v>
      </c>
      <c r="D167" s="108">
        <v>14</v>
      </c>
      <c r="E167" s="108">
        <v>355</v>
      </c>
      <c r="F167" s="108">
        <v>283</v>
      </c>
      <c r="G167" s="108">
        <v>44</v>
      </c>
      <c r="H167" s="108">
        <v>14</v>
      </c>
      <c r="I167" s="108">
        <v>14</v>
      </c>
      <c r="J167" s="108" t="s">
        <v>257</v>
      </c>
      <c r="K167" s="108" t="s">
        <v>257</v>
      </c>
      <c r="L167" s="108" t="s">
        <v>257</v>
      </c>
      <c r="M167" s="108" t="s">
        <v>257</v>
      </c>
      <c r="N167" s="108" t="s">
        <v>257</v>
      </c>
      <c r="O167" s="108" t="s">
        <v>257</v>
      </c>
      <c r="P167" s="108">
        <v>4255</v>
      </c>
      <c r="Q167" s="108">
        <v>2373</v>
      </c>
      <c r="R167" s="108">
        <v>2154</v>
      </c>
      <c r="S167" s="108">
        <v>220</v>
      </c>
      <c r="T167" s="108">
        <v>6691</v>
      </c>
      <c r="U167" s="108">
        <v>5116</v>
      </c>
      <c r="V167" s="108">
        <v>21</v>
      </c>
      <c r="W167" s="108">
        <v>137</v>
      </c>
      <c r="X167" s="108">
        <v>1409</v>
      </c>
      <c r="Y167" s="108">
        <v>9</v>
      </c>
      <c r="Z167" s="108" t="s">
        <v>257</v>
      </c>
      <c r="AA167" s="108">
        <v>4226</v>
      </c>
      <c r="AB167" s="108">
        <v>2460</v>
      </c>
      <c r="AC167" s="108">
        <v>1214</v>
      </c>
      <c r="AD167" s="108">
        <v>551</v>
      </c>
      <c r="AE167" s="108">
        <v>2476</v>
      </c>
      <c r="AF167" s="108">
        <v>796</v>
      </c>
      <c r="AG167" s="108">
        <v>1418</v>
      </c>
      <c r="AH167" s="108">
        <v>262</v>
      </c>
      <c r="AI167" s="108">
        <v>10518</v>
      </c>
      <c r="AJ167" s="108">
        <v>10262</v>
      </c>
      <c r="AK167" s="108">
        <v>251</v>
      </c>
      <c r="AL167" s="108">
        <v>5</v>
      </c>
      <c r="AM167" s="108">
        <v>9052</v>
      </c>
      <c r="AN167" s="108">
        <v>2171</v>
      </c>
      <c r="AO167" s="108">
        <v>3799</v>
      </c>
      <c r="AP167" s="108">
        <v>169</v>
      </c>
    </row>
    <row r="168" spans="1:42" s="78" customFormat="1">
      <c r="A168" s="119">
        <v>42004</v>
      </c>
      <c r="B168" s="108">
        <v>27</v>
      </c>
      <c r="C168" s="108" t="s">
        <v>1675</v>
      </c>
      <c r="D168" s="108">
        <v>2</v>
      </c>
      <c r="E168" s="108">
        <v>34</v>
      </c>
      <c r="F168" s="108">
        <v>24</v>
      </c>
      <c r="G168" s="108">
        <v>3</v>
      </c>
      <c r="H168" s="108">
        <v>4</v>
      </c>
      <c r="I168" s="108">
        <v>1</v>
      </c>
      <c r="J168" s="108">
        <v>2</v>
      </c>
      <c r="K168" s="108" t="s">
        <v>257</v>
      </c>
      <c r="L168" s="108" t="s">
        <v>257</v>
      </c>
      <c r="M168" s="108" t="s">
        <v>257</v>
      </c>
      <c r="N168" s="108" t="s">
        <v>257</v>
      </c>
      <c r="O168" s="108" t="s">
        <v>257</v>
      </c>
      <c r="P168" s="108">
        <v>408</v>
      </c>
      <c r="Q168" s="108" t="s">
        <v>1670</v>
      </c>
      <c r="R168" s="108" t="s">
        <v>1670</v>
      </c>
      <c r="S168" s="108" t="s">
        <v>257</v>
      </c>
      <c r="T168" s="108" t="s">
        <v>1670</v>
      </c>
      <c r="U168" s="108" t="s">
        <v>1670</v>
      </c>
      <c r="V168" s="108" t="s">
        <v>257</v>
      </c>
      <c r="W168" s="108" t="s">
        <v>257</v>
      </c>
      <c r="X168" s="108" t="s">
        <v>257</v>
      </c>
      <c r="Y168" s="108" t="s">
        <v>257</v>
      </c>
      <c r="Z168" s="108" t="s">
        <v>257</v>
      </c>
      <c r="AA168" s="108" t="s">
        <v>257</v>
      </c>
      <c r="AB168" s="108" t="s">
        <v>257</v>
      </c>
      <c r="AC168" s="108" t="s">
        <v>257</v>
      </c>
      <c r="AD168" s="108" t="s">
        <v>257</v>
      </c>
      <c r="AE168" s="108" t="s">
        <v>257</v>
      </c>
      <c r="AF168" s="108" t="s">
        <v>257</v>
      </c>
      <c r="AG168" s="108" t="s">
        <v>257</v>
      </c>
      <c r="AH168" s="108" t="s">
        <v>257</v>
      </c>
      <c r="AI168" s="108" t="s">
        <v>1670</v>
      </c>
      <c r="AJ168" s="108" t="s">
        <v>1670</v>
      </c>
      <c r="AK168" s="108" t="s">
        <v>1670</v>
      </c>
      <c r="AL168" s="108" t="s">
        <v>257</v>
      </c>
      <c r="AM168" s="108" t="s">
        <v>1670</v>
      </c>
      <c r="AN168" s="108" t="s">
        <v>1670</v>
      </c>
      <c r="AO168" s="108" t="s">
        <v>1670</v>
      </c>
      <c r="AP168" s="108" t="s">
        <v>257</v>
      </c>
    </row>
    <row r="169" spans="1:42" s="78" customFormat="1">
      <c r="A169" s="119">
        <v>42004</v>
      </c>
      <c r="B169" s="108">
        <v>28</v>
      </c>
      <c r="C169" s="108" t="s">
        <v>1676</v>
      </c>
      <c r="D169" s="108">
        <v>5</v>
      </c>
      <c r="E169" s="108">
        <v>122</v>
      </c>
      <c r="F169" s="108">
        <v>36</v>
      </c>
      <c r="G169" s="108">
        <v>19</v>
      </c>
      <c r="H169" s="108">
        <v>3</v>
      </c>
      <c r="I169" s="108">
        <v>64</v>
      </c>
      <c r="J169" s="108" t="s">
        <v>257</v>
      </c>
      <c r="K169" s="108" t="s">
        <v>257</v>
      </c>
      <c r="L169" s="108" t="s">
        <v>257</v>
      </c>
      <c r="M169" s="108" t="s">
        <v>257</v>
      </c>
      <c r="N169" s="108" t="s">
        <v>257</v>
      </c>
      <c r="O169" s="108" t="s">
        <v>257</v>
      </c>
      <c r="P169" s="108">
        <v>1484</v>
      </c>
      <c r="Q169" s="108">
        <v>299</v>
      </c>
      <c r="R169" s="108">
        <v>299</v>
      </c>
      <c r="S169" s="108" t="s">
        <v>257</v>
      </c>
      <c r="T169" s="108">
        <v>272</v>
      </c>
      <c r="U169" s="108" t="s">
        <v>1670</v>
      </c>
      <c r="V169" s="108" t="s">
        <v>1670</v>
      </c>
      <c r="W169" s="108" t="s">
        <v>1670</v>
      </c>
      <c r="X169" s="108" t="s">
        <v>1670</v>
      </c>
      <c r="Y169" s="108" t="s">
        <v>1670</v>
      </c>
      <c r="Z169" s="108" t="s">
        <v>1670</v>
      </c>
      <c r="AA169" s="108" t="s">
        <v>1670</v>
      </c>
      <c r="AB169" s="108" t="s">
        <v>257</v>
      </c>
      <c r="AC169" s="108" t="s">
        <v>1670</v>
      </c>
      <c r="AD169" s="108" t="s">
        <v>1670</v>
      </c>
      <c r="AE169" s="108" t="s">
        <v>1670</v>
      </c>
      <c r="AF169" s="108" t="s">
        <v>257</v>
      </c>
      <c r="AG169" s="108" t="s">
        <v>1670</v>
      </c>
      <c r="AH169" s="108" t="s">
        <v>1670</v>
      </c>
      <c r="AI169" s="108">
        <v>842</v>
      </c>
      <c r="AJ169" s="108">
        <v>94</v>
      </c>
      <c r="AK169" s="108">
        <v>690</v>
      </c>
      <c r="AL169" s="108">
        <v>59</v>
      </c>
      <c r="AM169" s="108">
        <v>784</v>
      </c>
      <c r="AN169" s="108">
        <v>522</v>
      </c>
      <c r="AO169" s="108">
        <v>534</v>
      </c>
      <c r="AP169" s="108" t="s">
        <v>1670</v>
      </c>
    </row>
    <row r="170" spans="1:42" s="78" customFormat="1">
      <c r="A170" s="119">
        <v>42004</v>
      </c>
      <c r="B170" s="108">
        <v>29</v>
      </c>
      <c r="C170" s="108" t="s">
        <v>1699</v>
      </c>
      <c r="D170" s="108">
        <v>2</v>
      </c>
      <c r="E170" s="108">
        <v>22</v>
      </c>
      <c r="F170" s="108">
        <v>12</v>
      </c>
      <c r="G170" s="108">
        <v>1</v>
      </c>
      <c r="H170" s="108">
        <v>1</v>
      </c>
      <c r="I170" s="108">
        <v>7</v>
      </c>
      <c r="J170" s="108">
        <v>1</v>
      </c>
      <c r="K170" s="108" t="s">
        <v>257</v>
      </c>
      <c r="L170" s="108" t="s">
        <v>257</v>
      </c>
      <c r="M170" s="108" t="s">
        <v>257</v>
      </c>
      <c r="N170" s="108" t="s">
        <v>257</v>
      </c>
      <c r="O170" s="108" t="s">
        <v>257</v>
      </c>
      <c r="P170" s="108">
        <v>264</v>
      </c>
      <c r="Q170" s="108" t="s">
        <v>1670</v>
      </c>
      <c r="R170" s="108" t="s">
        <v>1670</v>
      </c>
      <c r="S170" s="108" t="s">
        <v>257</v>
      </c>
      <c r="T170" s="108" t="s">
        <v>1670</v>
      </c>
      <c r="U170" s="108" t="s">
        <v>1670</v>
      </c>
      <c r="V170" s="108" t="s">
        <v>257</v>
      </c>
      <c r="W170" s="108" t="s">
        <v>257</v>
      </c>
      <c r="X170" s="108" t="s">
        <v>257</v>
      </c>
      <c r="Y170" s="108" t="s">
        <v>257</v>
      </c>
      <c r="Z170" s="108" t="s">
        <v>257</v>
      </c>
      <c r="AA170" s="108" t="s">
        <v>257</v>
      </c>
      <c r="AB170" s="108" t="s">
        <v>257</v>
      </c>
      <c r="AC170" s="108" t="s">
        <v>257</v>
      </c>
      <c r="AD170" s="108" t="s">
        <v>257</v>
      </c>
      <c r="AE170" s="108" t="s">
        <v>257</v>
      </c>
      <c r="AF170" s="108" t="s">
        <v>257</v>
      </c>
      <c r="AG170" s="108" t="s">
        <v>257</v>
      </c>
      <c r="AH170" s="108" t="s">
        <v>257</v>
      </c>
      <c r="AI170" s="108" t="s">
        <v>1670</v>
      </c>
      <c r="AJ170" s="108" t="s">
        <v>1670</v>
      </c>
      <c r="AK170" s="108" t="s">
        <v>1670</v>
      </c>
      <c r="AL170" s="108" t="s">
        <v>257</v>
      </c>
      <c r="AM170" s="108" t="s">
        <v>1670</v>
      </c>
      <c r="AN170" s="108" t="s">
        <v>1670</v>
      </c>
      <c r="AO170" s="108" t="s">
        <v>1670</v>
      </c>
      <c r="AP170" s="108" t="s">
        <v>257</v>
      </c>
    </row>
    <row r="171" spans="1:42" s="78" customFormat="1">
      <c r="A171" s="119">
        <v>42004</v>
      </c>
      <c r="B171" s="108">
        <v>30</v>
      </c>
      <c r="C171" s="108" t="s">
        <v>1677</v>
      </c>
      <c r="D171" s="108">
        <v>5</v>
      </c>
      <c r="E171" s="108">
        <v>121</v>
      </c>
      <c r="F171" s="108">
        <v>41</v>
      </c>
      <c r="G171" s="108">
        <v>6</v>
      </c>
      <c r="H171" s="108">
        <v>22</v>
      </c>
      <c r="I171" s="108">
        <v>52</v>
      </c>
      <c r="J171" s="108" t="s">
        <v>257</v>
      </c>
      <c r="K171" s="108" t="s">
        <v>257</v>
      </c>
      <c r="L171" s="108" t="s">
        <v>257</v>
      </c>
      <c r="M171" s="108" t="s">
        <v>257</v>
      </c>
      <c r="N171" s="108" t="s">
        <v>257</v>
      </c>
      <c r="O171" s="108" t="s">
        <v>257</v>
      </c>
      <c r="P171" s="108">
        <v>1426</v>
      </c>
      <c r="Q171" s="108">
        <v>311</v>
      </c>
      <c r="R171" s="108" t="s">
        <v>1670</v>
      </c>
      <c r="S171" s="108" t="s">
        <v>1670</v>
      </c>
      <c r="T171" s="108">
        <v>299</v>
      </c>
      <c r="U171" s="108" t="s">
        <v>1670</v>
      </c>
      <c r="V171" s="108" t="s">
        <v>1670</v>
      </c>
      <c r="W171" s="108" t="s">
        <v>1670</v>
      </c>
      <c r="X171" s="108" t="s">
        <v>1670</v>
      </c>
      <c r="Y171" s="108" t="s">
        <v>1670</v>
      </c>
      <c r="Z171" s="108" t="s">
        <v>257</v>
      </c>
      <c r="AA171" s="108" t="s">
        <v>1670</v>
      </c>
      <c r="AB171" s="108" t="s">
        <v>1670</v>
      </c>
      <c r="AC171" s="108" t="s">
        <v>1670</v>
      </c>
      <c r="AD171" s="108" t="s">
        <v>1670</v>
      </c>
      <c r="AE171" s="108" t="s">
        <v>1670</v>
      </c>
      <c r="AF171" s="108" t="s">
        <v>1670</v>
      </c>
      <c r="AG171" s="108" t="s">
        <v>1670</v>
      </c>
      <c r="AH171" s="108" t="s">
        <v>1670</v>
      </c>
      <c r="AI171" s="108">
        <v>864</v>
      </c>
      <c r="AJ171" s="108">
        <v>629</v>
      </c>
      <c r="AK171" s="108">
        <v>235</v>
      </c>
      <c r="AL171" s="108" t="s">
        <v>257</v>
      </c>
      <c r="AM171" s="108">
        <v>864</v>
      </c>
      <c r="AN171" s="108">
        <v>525</v>
      </c>
      <c r="AO171" s="108">
        <v>529</v>
      </c>
      <c r="AP171" s="108" t="s">
        <v>1670</v>
      </c>
    </row>
    <row r="172" spans="1:42" s="78" customFormat="1">
      <c r="A172" s="119">
        <v>42004</v>
      </c>
      <c r="B172" s="108">
        <v>31</v>
      </c>
      <c r="C172" s="108" t="s">
        <v>1678</v>
      </c>
      <c r="D172" s="108">
        <v>18</v>
      </c>
      <c r="E172" s="108">
        <v>2006</v>
      </c>
      <c r="F172" s="108">
        <v>1636</v>
      </c>
      <c r="G172" s="108">
        <v>75</v>
      </c>
      <c r="H172" s="108">
        <v>97</v>
      </c>
      <c r="I172" s="108">
        <v>65</v>
      </c>
      <c r="J172" s="108">
        <v>117</v>
      </c>
      <c r="K172" s="108">
        <v>16</v>
      </c>
      <c r="L172" s="108" t="s">
        <v>257</v>
      </c>
      <c r="M172" s="108" t="s">
        <v>257</v>
      </c>
      <c r="N172" s="108" t="s">
        <v>257</v>
      </c>
      <c r="O172" s="108" t="s">
        <v>257</v>
      </c>
      <c r="P172" s="108">
        <v>25386</v>
      </c>
      <c r="Q172" s="108">
        <v>12708</v>
      </c>
      <c r="R172" s="108">
        <v>12164</v>
      </c>
      <c r="S172" s="108">
        <v>544</v>
      </c>
      <c r="T172" s="108">
        <v>83125</v>
      </c>
      <c r="U172" s="108">
        <v>75228</v>
      </c>
      <c r="V172" s="108">
        <v>374</v>
      </c>
      <c r="W172" s="108">
        <v>1096</v>
      </c>
      <c r="X172" s="108">
        <v>3351</v>
      </c>
      <c r="Y172" s="108">
        <v>568</v>
      </c>
      <c r="Z172" s="108">
        <v>2509</v>
      </c>
      <c r="AA172" s="108">
        <v>3148</v>
      </c>
      <c r="AB172" s="108">
        <v>278</v>
      </c>
      <c r="AC172" s="108">
        <v>880</v>
      </c>
      <c r="AD172" s="108">
        <v>1991</v>
      </c>
      <c r="AE172" s="108">
        <v>4244</v>
      </c>
      <c r="AF172" s="108">
        <v>318</v>
      </c>
      <c r="AG172" s="108">
        <v>1586</v>
      </c>
      <c r="AH172" s="108">
        <v>2340</v>
      </c>
      <c r="AI172" s="108">
        <v>113116</v>
      </c>
      <c r="AJ172" s="108">
        <v>107708</v>
      </c>
      <c r="AK172" s="108">
        <v>2408</v>
      </c>
      <c r="AL172" s="108">
        <v>3000</v>
      </c>
      <c r="AM172" s="108">
        <v>110859</v>
      </c>
      <c r="AN172" s="108">
        <v>25932</v>
      </c>
      <c r="AO172" s="108">
        <v>28234</v>
      </c>
      <c r="AP172" s="108">
        <v>3048</v>
      </c>
    </row>
    <row r="173" spans="1:42" s="78" customFormat="1">
      <c r="A173" s="119">
        <v>42004</v>
      </c>
      <c r="B173" s="108">
        <v>32</v>
      </c>
      <c r="C173" s="108" t="s">
        <v>470</v>
      </c>
      <c r="D173" s="108">
        <v>1</v>
      </c>
      <c r="E173" s="108">
        <v>29</v>
      </c>
      <c r="F173" s="108">
        <v>25</v>
      </c>
      <c r="G173" s="108">
        <v>3</v>
      </c>
      <c r="H173" s="108">
        <v>1</v>
      </c>
      <c r="I173" s="108" t="s">
        <v>257</v>
      </c>
      <c r="J173" s="108" t="s">
        <v>257</v>
      </c>
      <c r="K173" s="108" t="s">
        <v>257</v>
      </c>
      <c r="L173" s="108" t="s">
        <v>257</v>
      </c>
      <c r="M173" s="108" t="s">
        <v>257</v>
      </c>
      <c r="N173" s="108" t="s">
        <v>257</v>
      </c>
      <c r="O173" s="108" t="s">
        <v>257</v>
      </c>
      <c r="P173" s="108">
        <v>348</v>
      </c>
      <c r="Q173" s="108" t="s">
        <v>1670</v>
      </c>
      <c r="R173" s="108" t="s">
        <v>1670</v>
      </c>
      <c r="S173" s="108" t="s">
        <v>257</v>
      </c>
      <c r="T173" s="108" t="s">
        <v>1670</v>
      </c>
      <c r="U173" s="108" t="s">
        <v>1670</v>
      </c>
      <c r="V173" s="108" t="s">
        <v>257</v>
      </c>
      <c r="W173" s="108" t="s">
        <v>257</v>
      </c>
      <c r="X173" s="108" t="s">
        <v>257</v>
      </c>
      <c r="Y173" s="108" t="s">
        <v>257</v>
      </c>
      <c r="Z173" s="108" t="s">
        <v>257</v>
      </c>
      <c r="AA173" s="108" t="s">
        <v>257</v>
      </c>
      <c r="AB173" s="108" t="s">
        <v>257</v>
      </c>
      <c r="AC173" s="108" t="s">
        <v>257</v>
      </c>
      <c r="AD173" s="108" t="s">
        <v>257</v>
      </c>
      <c r="AE173" s="108" t="s">
        <v>257</v>
      </c>
      <c r="AF173" s="108" t="s">
        <v>257</v>
      </c>
      <c r="AG173" s="108" t="s">
        <v>257</v>
      </c>
      <c r="AH173" s="108" t="s">
        <v>257</v>
      </c>
      <c r="AI173" s="108" t="s">
        <v>1670</v>
      </c>
      <c r="AJ173" s="108" t="s">
        <v>1670</v>
      </c>
      <c r="AK173" s="108" t="s">
        <v>257</v>
      </c>
      <c r="AL173" s="108" t="s">
        <v>257</v>
      </c>
      <c r="AM173" s="108" t="s">
        <v>1670</v>
      </c>
      <c r="AN173" s="108" t="s">
        <v>1670</v>
      </c>
      <c r="AO173" s="108" t="s">
        <v>1670</v>
      </c>
      <c r="AP173" s="108" t="s">
        <v>257</v>
      </c>
    </row>
    <row r="174" spans="1:42" s="78" customFormat="1"/>
    <row r="175" spans="1:42" s="78" customFormat="1"/>
    <row r="176" spans="1:42" s="78" customFormat="1"/>
    <row r="177" s="78" customFormat="1"/>
    <row r="178" s="78" customFormat="1"/>
    <row r="179" s="78" customFormat="1"/>
    <row r="180" s="78" customFormat="1"/>
    <row r="181" s="78" customFormat="1"/>
  </sheetData>
  <autoFilter ref="A9:BA9">
    <sortState ref="A11:BA132">
      <sortCondition ref="A7"/>
    </sortState>
  </autoFilter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45">
    <mergeCell ref="AM5:AM8"/>
    <mergeCell ref="AN5:AN8"/>
    <mergeCell ref="AO5:AO8"/>
    <mergeCell ref="AP5:AP8"/>
    <mergeCell ref="V7:V8"/>
    <mergeCell ref="AA7:AA8"/>
    <mergeCell ref="AB7:AB8"/>
    <mergeCell ref="AC7:AC8"/>
    <mergeCell ref="AD7:AD8"/>
    <mergeCell ref="AF7:AF8"/>
    <mergeCell ref="AG7:AG8"/>
    <mergeCell ref="AE5:AH6"/>
    <mergeCell ref="AI5:AL6"/>
    <mergeCell ref="AI7:AI8"/>
    <mergeCell ref="AJ7:AJ8"/>
    <mergeCell ref="AE7:AE8"/>
    <mergeCell ref="Q7:Q8"/>
    <mergeCell ref="Q5:S6"/>
    <mergeCell ref="AH7:AH8"/>
    <mergeCell ref="AK7:AK8"/>
    <mergeCell ref="AL7:AL8"/>
    <mergeCell ref="R7:R8"/>
    <mergeCell ref="S7:S8"/>
    <mergeCell ref="U7:U8"/>
    <mergeCell ref="T5:W6"/>
    <mergeCell ref="T7:T8"/>
    <mergeCell ref="W7:W8"/>
    <mergeCell ref="X5:Z6"/>
    <mergeCell ref="X7:X8"/>
    <mergeCell ref="Y7:Y8"/>
    <mergeCell ref="Z7:Z8"/>
    <mergeCell ref="AA5:AD6"/>
    <mergeCell ref="A5:A8"/>
    <mergeCell ref="B5:B8"/>
    <mergeCell ref="C5:C8"/>
    <mergeCell ref="N5:O7"/>
    <mergeCell ref="P5:P8"/>
    <mergeCell ref="E6:E8"/>
    <mergeCell ref="F6:K6"/>
    <mergeCell ref="F7:G7"/>
    <mergeCell ref="H7:I7"/>
    <mergeCell ref="J7:K7"/>
    <mergeCell ref="D5:D8"/>
    <mergeCell ref="E5:M5"/>
    <mergeCell ref="L6:M7"/>
  </mergeCells>
  <phoneticPr fontId="18"/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topLeftCell="A10" workbookViewId="0">
      <selection activeCell="F13" sqref="F13"/>
    </sheetView>
  </sheetViews>
  <sheetFormatPr defaultRowHeight="14.25"/>
  <cols>
    <col min="1" max="1" width="14.33203125" bestFit="1" customWidth="1"/>
    <col min="2" max="2" width="15.33203125" bestFit="1" customWidth="1"/>
    <col min="3" max="3" width="15.33203125" customWidth="1"/>
  </cols>
  <sheetData>
    <row r="1" spans="1:3">
      <c r="A1" s="47" t="s">
        <v>1987</v>
      </c>
      <c r="B1" s="50">
        <v>0</v>
      </c>
    </row>
    <row r="3" spans="1:3">
      <c r="A3" s="47" t="s">
        <v>1975</v>
      </c>
      <c r="B3" s="166" t="s">
        <v>2009</v>
      </c>
      <c r="C3" s="166" t="s">
        <v>2489</v>
      </c>
    </row>
    <row r="4" spans="1:3">
      <c r="A4" s="48">
        <v>25933</v>
      </c>
      <c r="B4" s="1">
        <v>76</v>
      </c>
      <c r="C4" s="1">
        <v>7081</v>
      </c>
    </row>
    <row r="5" spans="1:3">
      <c r="A5" s="48">
        <v>29586</v>
      </c>
      <c r="B5" s="1">
        <v>224</v>
      </c>
      <c r="C5" s="1">
        <v>9349</v>
      </c>
    </row>
    <row r="6" spans="1:3">
      <c r="A6" s="48">
        <v>31412</v>
      </c>
      <c r="B6" s="1">
        <v>223</v>
      </c>
      <c r="C6" s="1">
        <v>10123</v>
      </c>
    </row>
    <row r="7" spans="1:3">
      <c r="A7" s="48">
        <v>33238</v>
      </c>
      <c r="B7" s="1">
        <v>236</v>
      </c>
      <c r="C7" s="1">
        <v>10789</v>
      </c>
    </row>
    <row r="8" spans="1:3">
      <c r="A8" s="48">
        <v>35064</v>
      </c>
      <c r="B8" s="1">
        <v>224</v>
      </c>
      <c r="C8" s="1">
        <v>10782</v>
      </c>
    </row>
    <row r="9" spans="1:3">
      <c r="A9" s="48">
        <v>37621</v>
      </c>
      <c r="B9" s="1">
        <v>171</v>
      </c>
      <c r="C9" s="1">
        <v>9116</v>
      </c>
    </row>
    <row r="10" spans="1:3">
      <c r="A10" s="48">
        <v>39447</v>
      </c>
      <c r="B10" s="1">
        <v>167</v>
      </c>
      <c r="C10" s="1">
        <v>9693</v>
      </c>
    </row>
    <row r="11" spans="1:3">
      <c r="A11" s="48">
        <v>40543</v>
      </c>
      <c r="B11" s="1">
        <v>146</v>
      </c>
      <c r="C11" s="1">
        <v>8711</v>
      </c>
    </row>
    <row r="12" spans="1:3">
      <c r="A12" s="48">
        <v>41274</v>
      </c>
      <c r="B12" s="1">
        <v>130</v>
      </c>
      <c r="C12" s="1">
        <v>7222</v>
      </c>
    </row>
    <row r="13" spans="1:3">
      <c r="A13" s="48">
        <v>41639</v>
      </c>
      <c r="B13" s="1">
        <v>120</v>
      </c>
      <c r="C13" s="1">
        <v>7196</v>
      </c>
    </row>
    <row r="14" spans="1:3">
      <c r="A14" s="48">
        <v>42004</v>
      </c>
      <c r="B14" s="1">
        <v>123</v>
      </c>
      <c r="C14" s="1">
        <v>7468</v>
      </c>
    </row>
    <row r="15" spans="1:3">
      <c r="A15" s="48" t="s">
        <v>1976</v>
      </c>
      <c r="B15" s="1">
        <v>1840</v>
      </c>
      <c r="C15" s="1">
        <v>97530</v>
      </c>
    </row>
  </sheetData>
  <phoneticPr fontId="18"/>
  <pageMargins left="0.7" right="0.7" top="0.75" bottom="0.75" header="0.3" footer="0.3"/>
  <pageSetup paperSize="9" orientation="landscape" r:id="rId2"/>
  <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activeCell="E7" sqref="E7"/>
    </sheetView>
  </sheetViews>
  <sheetFormatPr defaultRowHeight="14.25"/>
  <cols>
    <col min="1" max="1" width="14.33203125" customWidth="1"/>
    <col min="2" max="2" width="27.88671875" bestFit="1" customWidth="1"/>
  </cols>
  <sheetData>
    <row r="1" spans="1:2">
      <c r="A1" s="47" t="s">
        <v>1987</v>
      </c>
      <c r="B1" s="50">
        <v>0</v>
      </c>
    </row>
    <row r="3" spans="1:2">
      <c r="A3" s="47" t="s">
        <v>1975</v>
      </c>
      <c r="B3" t="s">
        <v>2490</v>
      </c>
    </row>
    <row r="4" spans="1:2">
      <c r="A4" s="48">
        <v>25933</v>
      </c>
      <c r="B4" s="1">
        <v>56038</v>
      </c>
    </row>
    <row r="5" spans="1:2">
      <c r="A5" s="48">
        <v>29586</v>
      </c>
      <c r="B5" s="1">
        <v>250082</v>
      </c>
    </row>
    <row r="6" spans="1:2">
      <c r="A6" s="48">
        <v>31412</v>
      </c>
      <c r="B6" s="1">
        <v>357687</v>
      </c>
    </row>
    <row r="7" spans="1:2">
      <c r="A7" s="48">
        <v>33238</v>
      </c>
      <c r="B7" s="1">
        <v>445931</v>
      </c>
    </row>
    <row r="8" spans="1:2">
      <c r="A8" s="48">
        <v>35064</v>
      </c>
      <c r="B8" s="1">
        <v>382874</v>
      </c>
    </row>
    <row r="9" spans="1:2">
      <c r="A9" s="48">
        <v>37621</v>
      </c>
      <c r="B9" s="1">
        <v>327807</v>
      </c>
    </row>
    <row r="10" spans="1:2">
      <c r="A10" s="48">
        <v>39447</v>
      </c>
      <c r="B10" s="1">
        <v>423899</v>
      </c>
    </row>
    <row r="11" spans="1:2">
      <c r="A11" s="48">
        <v>40543</v>
      </c>
      <c r="B11" s="1">
        <v>337943</v>
      </c>
    </row>
    <row r="12" spans="1:2">
      <c r="A12" s="48">
        <v>41274</v>
      </c>
      <c r="B12" s="1">
        <v>332107</v>
      </c>
    </row>
    <row r="13" spans="1:2">
      <c r="A13" s="48">
        <v>41639</v>
      </c>
      <c r="B13" s="1">
        <v>316889</v>
      </c>
    </row>
    <row r="14" spans="1:2">
      <c r="A14" s="48">
        <v>42004</v>
      </c>
      <c r="B14" s="1">
        <v>330678</v>
      </c>
    </row>
    <row r="15" spans="1:2">
      <c r="A15" s="48" t="s">
        <v>1976</v>
      </c>
      <c r="B15" s="1">
        <v>3561935</v>
      </c>
    </row>
  </sheetData>
  <phoneticPr fontId="18"/>
  <pageMargins left="0.7" right="0.7" top="0.75" bottom="0.75" header="0.3" footer="0.3"/>
  <pageSetup paperSize="9" orientation="landscape" r:id="rId2"/>
  <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"/>
  <sheetViews>
    <sheetView workbookViewId="0"/>
  </sheetViews>
  <sheetFormatPr defaultRowHeight="14.25" customHeight="1"/>
  <cols>
    <col min="1" max="16384" width="8.88671875" style="29"/>
  </cols>
  <sheetData>
    <row r="1" spans="1:8" ht="14.25" customHeight="1">
      <c r="A1" s="29" t="s">
        <v>1747</v>
      </c>
    </row>
    <row r="2" spans="1:8" ht="14.25" customHeight="1">
      <c r="A2" s="29" t="s">
        <v>2493</v>
      </c>
    </row>
    <row r="3" spans="1:8" ht="14.25" customHeight="1">
      <c r="A3" s="41" t="s">
        <v>2494</v>
      </c>
    </row>
    <row r="4" spans="1:8" ht="14.25" customHeight="1">
      <c r="A4" s="29" t="s">
        <v>1729</v>
      </c>
    </row>
    <row r="5" spans="1:8" ht="14.25" customHeight="1">
      <c r="A5" s="39" t="s">
        <v>1703</v>
      </c>
      <c r="B5" s="39" t="s">
        <v>1746</v>
      </c>
      <c r="C5" s="39" t="s">
        <v>1550</v>
      </c>
      <c r="D5" s="39" t="s">
        <v>1679</v>
      </c>
      <c r="E5" s="39" t="s">
        <v>1731</v>
      </c>
      <c r="F5" s="39" t="s">
        <v>1732</v>
      </c>
      <c r="G5" s="39" t="s">
        <v>1733</v>
      </c>
      <c r="H5" s="39" t="s">
        <v>1734</v>
      </c>
    </row>
    <row r="6" spans="1:8" ht="14.25" customHeight="1">
      <c r="A6" s="10">
        <v>39813</v>
      </c>
      <c r="B6" s="42" t="s">
        <v>1745</v>
      </c>
      <c r="C6" s="43">
        <v>182</v>
      </c>
      <c r="D6" s="43">
        <v>9652</v>
      </c>
      <c r="E6" s="43">
        <v>54131</v>
      </c>
      <c r="F6" s="43">
        <v>282095</v>
      </c>
      <c r="G6" s="43">
        <v>419866</v>
      </c>
      <c r="H6" s="43">
        <v>114000</v>
      </c>
    </row>
    <row r="7" spans="1:8" ht="14.25" customHeight="1">
      <c r="A7" s="10">
        <v>39813</v>
      </c>
      <c r="B7" s="42" t="s">
        <v>1735</v>
      </c>
      <c r="C7" s="43">
        <v>65</v>
      </c>
      <c r="D7" s="43">
        <v>385</v>
      </c>
      <c r="E7" s="43">
        <v>1392</v>
      </c>
      <c r="F7" s="43">
        <v>1952</v>
      </c>
      <c r="G7" s="43">
        <v>4451</v>
      </c>
      <c r="H7" s="43">
        <v>2381</v>
      </c>
    </row>
    <row r="8" spans="1:8" ht="14.25" customHeight="1">
      <c r="A8" s="10">
        <v>39813</v>
      </c>
      <c r="B8" s="42" t="s">
        <v>1736</v>
      </c>
      <c r="C8" s="43">
        <v>48</v>
      </c>
      <c r="D8" s="43">
        <v>676</v>
      </c>
      <c r="E8" s="43">
        <v>2526</v>
      </c>
      <c r="F8" s="43">
        <v>6006</v>
      </c>
      <c r="G8" s="43">
        <v>10749</v>
      </c>
      <c r="H8" s="43">
        <v>4517</v>
      </c>
    </row>
    <row r="9" spans="1:8" ht="14.25" customHeight="1">
      <c r="A9" s="10">
        <v>39813</v>
      </c>
      <c r="B9" s="42" t="s">
        <v>1737</v>
      </c>
      <c r="C9" s="43">
        <v>24</v>
      </c>
      <c r="D9" s="43">
        <v>576</v>
      </c>
      <c r="E9" s="43">
        <v>2185</v>
      </c>
      <c r="F9" s="43">
        <v>4377</v>
      </c>
      <c r="G9" s="43">
        <v>8723</v>
      </c>
      <c r="H9" s="43">
        <v>4140</v>
      </c>
    </row>
    <row r="10" spans="1:8" ht="14.25" customHeight="1">
      <c r="A10" s="10">
        <v>39813</v>
      </c>
      <c r="B10" s="42" t="s">
        <v>1738</v>
      </c>
      <c r="C10" s="43">
        <v>12</v>
      </c>
      <c r="D10" s="43">
        <v>499</v>
      </c>
      <c r="E10" s="43">
        <v>2166</v>
      </c>
      <c r="F10" s="43">
        <v>7921</v>
      </c>
      <c r="G10" s="43">
        <v>12555</v>
      </c>
      <c r="H10" s="43">
        <v>4408</v>
      </c>
    </row>
    <row r="11" spans="1:8" ht="14.25" customHeight="1">
      <c r="A11" s="10">
        <v>39813</v>
      </c>
      <c r="B11" s="42" t="s">
        <v>1739</v>
      </c>
      <c r="C11" s="43">
        <v>14</v>
      </c>
      <c r="D11" s="43">
        <v>974</v>
      </c>
      <c r="E11" s="43">
        <v>5055</v>
      </c>
      <c r="F11" s="43">
        <v>32797</v>
      </c>
      <c r="G11" s="43">
        <v>50292</v>
      </c>
      <c r="H11" s="43">
        <v>9863</v>
      </c>
    </row>
    <row r="12" spans="1:8" ht="14.25" customHeight="1">
      <c r="A12" s="10">
        <v>39813</v>
      </c>
      <c r="B12" s="42" t="s">
        <v>1740</v>
      </c>
      <c r="C12" s="43">
        <v>7</v>
      </c>
      <c r="D12" s="43">
        <v>944</v>
      </c>
      <c r="E12" s="43">
        <v>5956</v>
      </c>
      <c r="F12" s="43">
        <v>25558</v>
      </c>
      <c r="G12" s="43">
        <v>37149</v>
      </c>
      <c r="H12" s="43">
        <v>10406</v>
      </c>
    </row>
    <row r="13" spans="1:8" ht="14.25" customHeight="1">
      <c r="A13" s="10">
        <v>39813</v>
      </c>
      <c r="B13" s="42" t="s">
        <v>1741</v>
      </c>
      <c r="C13" s="43">
        <v>4</v>
      </c>
      <c r="D13" s="43">
        <v>934</v>
      </c>
      <c r="E13" s="43">
        <v>5380</v>
      </c>
      <c r="F13" s="43">
        <v>37798</v>
      </c>
      <c r="G13" s="43">
        <v>51177</v>
      </c>
      <c r="H13" s="43">
        <v>10682</v>
      </c>
    </row>
    <row r="14" spans="1:8" ht="14.25" customHeight="1">
      <c r="A14" s="10">
        <v>39813</v>
      </c>
      <c r="B14" s="42" t="s">
        <v>1742</v>
      </c>
      <c r="C14" s="43">
        <v>4</v>
      </c>
      <c r="D14" s="43">
        <v>1576</v>
      </c>
      <c r="E14" s="43">
        <v>11575</v>
      </c>
      <c r="F14" s="43">
        <v>63575</v>
      </c>
      <c r="G14" s="43">
        <v>92478</v>
      </c>
      <c r="H14" s="43">
        <v>24847</v>
      </c>
    </row>
    <row r="15" spans="1:8" ht="14.25" customHeight="1">
      <c r="A15" s="10">
        <v>39813</v>
      </c>
      <c r="B15" s="42" t="s">
        <v>1743</v>
      </c>
      <c r="C15" s="43">
        <v>3</v>
      </c>
      <c r="D15" s="43">
        <v>1964</v>
      </c>
      <c r="E15" s="43" t="s">
        <v>1670</v>
      </c>
      <c r="F15" s="43" t="s">
        <v>1670</v>
      </c>
      <c r="G15" s="43" t="s">
        <v>1670</v>
      </c>
      <c r="H15" s="43" t="s">
        <v>1670</v>
      </c>
    </row>
    <row r="16" spans="1:8" ht="14.25" customHeight="1">
      <c r="A16" s="10">
        <v>39813</v>
      </c>
      <c r="B16" s="42" t="s">
        <v>1744</v>
      </c>
      <c r="C16" s="43">
        <v>1</v>
      </c>
      <c r="D16" s="43">
        <v>1124</v>
      </c>
      <c r="E16" s="43" t="s">
        <v>1670</v>
      </c>
      <c r="F16" s="43" t="s">
        <v>1670</v>
      </c>
      <c r="G16" s="43" t="s">
        <v>1670</v>
      </c>
      <c r="H16" s="43" t="s">
        <v>1670</v>
      </c>
    </row>
    <row r="17" spans="1:8" ht="14.25" customHeight="1">
      <c r="A17" s="10">
        <v>40178</v>
      </c>
      <c r="B17" s="42" t="s">
        <v>1745</v>
      </c>
      <c r="C17" s="44">
        <v>153</v>
      </c>
      <c r="D17" s="44">
        <v>8921</v>
      </c>
      <c r="E17" s="44">
        <v>47086</v>
      </c>
      <c r="F17" s="44">
        <v>217034</v>
      </c>
      <c r="G17" s="44">
        <v>322126</v>
      </c>
      <c r="H17" s="44">
        <v>79850</v>
      </c>
    </row>
    <row r="18" spans="1:8" ht="14.25" customHeight="1">
      <c r="A18" s="10">
        <v>40178</v>
      </c>
      <c r="B18" s="42" t="s">
        <v>1735</v>
      </c>
      <c r="C18" s="44">
        <v>50</v>
      </c>
      <c r="D18" s="44">
        <v>321</v>
      </c>
      <c r="E18" s="44">
        <v>1182</v>
      </c>
      <c r="F18" s="44">
        <v>1678</v>
      </c>
      <c r="G18" s="44">
        <v>3452</v>
      </c>
      <c r="H18" s="44">
        <v>1690</v>
      </c>
    </row>
    <row r="19" spans="1:8" ht="14.25" customHeight="1">
      <c r="A19" s="10">
        <v>40178</v>
      </c>
      <c r="B19" s="42" t="s">
        <v>1736</v>
      </c>
      <c r="C19" s="44">
        <v>38</v>
      </c>
      <c r="D19" s="44">
        <v>532</v>
      </c>
      <c r="E19" s="44">
        <v>1736</v>
      </c>
      <c r="F19" s="44">
        <v>3867</v>
      </c>
      <c r="G19" s="44">
        <v>6999</v>
      </c>
      <c r="H19" s="44">
        <v>2982</v>
      </c>
    </row>
    <row r="20" spans="1:8" ht="14.25" customHeight="1">
      <c r="A20" s="10">
        <v>40178</v>
      </c>
      <c r="B20" s="42" t="s">
        <v>1737</v>
      </c>
      <c r="C20" s="44">
        <v>20</v>
      </c>
      <c r="D20" s="44">
        <v>492</v>
      </c>
      <c r="E20" s="44">
        <v>1654</v>
      </c>
      <c r="F20" s="44">
        <v>2477</v>
      </c>
      <c r="G20" s="44">
        <v>5610</v>
      </c>
      <c r="H20" s="44">
        <v>2984</v>
      </c>
    </row>
    <row r="21" spans="1:8" ht="14.25" customHeight="1">
      <c r="A21" s="10">
        <v>40178</v>
      </c>
      <c r="B21" s="42" t="s">
        <v>1738</v>
      </c>
      <c r="C21" s="44">
        <v>13</v>
      </c>
      <c r="D21" s="44">
        <v>518</v>
      </c>
      <c r="E21" s="44">
        <v>2129</v>
      </c>
      <c r="F21" s="44">
        <v>7625</v>
      </c>
      <c r="G21" s="44">
        <v>12355</v>
      </c>
      <c r="H21" s="44">
        <v>4059</v>
      </c>
    </row>
    <row r="22" spans="1:8" ht="14.25" customHeight="1">
      <c r="A22" s="10">
        <v>40178</v>
      </c>
      <c r="B22" s="42" t="s">
        <v>1739</v>
      </c>
      <c r="C22" s="44">
        <v>12</v>
      </c>
      <c r="D22" s="44">
        <v>734</v>
      </c>
      <c r="E22" s="44">
        <v>3671</v>
      </c>
      <c r="F22" s="44">
        <v>16749</v>
      </c>
      <c r="G22" s="44">
        <v>25344</v>
      </c>
      <c r="H22" s="44">
        <v>6680</v>
      </c>
    </row>
    <row r="23" spans="1:8" ht="14.25" customHeight="1">
      <c r="A23" s="10">
        <v>40178</v>
      </c>
      <c r="B23" s="42" t="s">
        <v>1740</v>
      </c>
      <c r="C23" s="44">
        <v>9</v>
      </c>
      <c r="D23" s="44">
        <v>1263</v>
      </c>
      <c r="E23" s="44">
        <v>7293</v>
      </c>
      <c r="F23" s="44">
        <v>34939</v>
      </c>
      <c r="G23" s="44">
        <v>48940</v>
      </c>
      <c r="H23" s="44">
        <v>9796</v>
      </c>
    </row>
    <row r="24" spans="1:8" ht="14.25" customHeight="1">
      <c r="A24" s="10">
        <v>40178</v>
      </c>
      <c r="B24" s="42" t="s">
        <v>1741</v>
      </c>
      <c r="C24" s="44">
        <v>4</v>
      </c>
      <c r="D24" s="44">
        <v>1013</v>
      </c>
      <c r="E24" s="44">
        <v>5424</v>
      </c>
      <c r="F24" s="44">
        <v>36049</v>
      </c>
      <c r="G24" s="44">
        <v>58856</v>
      </c>
      <c r="H24" s="44">
        <v>18639</v>
      </c>
    </row>
    <row r="25" spans="1:8" ht="14.25" customHeight="1">
      <c r="A25" s="10">
        <v>40178</v>
      </c>
      <c r="B25" s="42" t="s">
        <v>1742</v>
      </c>
      <c r="C25" s="44">
        <v>3</v>
      </c>
      <c r="D25" s="44">
        <v>1171</v>
      </c>
      <c r="E25" s="44">
        <v>8200</v>
      </c>
      <c r="F25" s="44">
        <v>33276</v>
      </c>
      <c r="G25" s="44">
        <v>54536</v>
      </c>
      <c r="H25" s="44">
        <v>12368</v>
      </c>
    </row>
    <row r="26" spans="1:8" ht="14.25" customHeight="1">
      <c r="A26" s="10">
        <v>40178</v>
      </c>
      <c r="B26" s="42" t="s">
        <v>1743</v>
      </c>
      <c r="C26" s="44">
        <v>3</v>
      </c>
      <c r="D26" s="44">
        <v>1874</v>
      </c>
      <c r="E26" s="43" t="s">
        <v>1670</v>
      </c>
      <c r="F26" s="43" t="s">
        <v>1670</v>
      </c>
      <c r="G26" s="43" t="s">
        <v>1670</v>
      </c>
      <c r="H26" s="43" t="s">
        <v>1670</v>
      </c>
    </row>
    <row r="27" spans="1:8" ht="14.25" customHeight="1">
      <c r="A27" s="10">
        <v>40178</v>
      </c>
      <c r="B27" s="42" t="s">
        <v>1744</v>
      </c>
      <c r="C27" s="44">
        <v>1</v>
      </c>
      <c r="D27" s="44">
        <v>1003</v>
      </c>
      <c r="E27" s="43" t="s">
        <v>1670</v>
      </c>
      <c r="F27" s="43" t="s">
        <v>1670</v>
      </c>
      <c r="G27" s="43" t="s">
        <v>1670</v>
      </c>
      <c r="H27" s="43" t="s">
        <v>1670</v>
      </c>
    </row>
    <row r="28" spans="1:8" ht="14.25" customHeight="1">
      <c r="A28" s="10">
        <v>40543</v>
      </c>
      <c r="B28" s="42" t="s">
        <v>1745</v>
      </c>
      <c r="C28" s="45">
        <v>146</v>
      </c>
      <c r="D28" s="45">
        <v>8711</v>
      </c>
      <c r="E28" s="45">
        <v>48025</v>
      </c>
      <c r="F28" s="45">
        <v>216188</v>
      </c>
      <c r="G28" s="45">
        <v>337943</v>
      </c>
      <c r="H28" s="45">
        <v>107739</v>
      </c>
    </row>
    <row r="29" spans="1:8" ht="14.25" customHeight="1">
      <c r="A29" s="10">
        <v>40543</v>
      </c>
      <c r="B29" s="42" t="s">
        <v>1735</v>
      </c>
      <c r="C29" s="45">
        <v>44</v>
      </c>
      <c r="D29" s="45">
        <v>289</v>
      </c>
      <c r="E29" s="45">
        <v>1019</v>
      </c>
      <c r="F29" s="45">
        <v>1744</v>
      </c>
      <c r="G29" s="45">
        <v>3350</v>
      </c>
      <c r="H29" s="45">
        <v>1531</v>
      </c>
    </row>
    <row r="30" spans="1:8" ht="14.25" customHeight="1">
      <c r="A30" s="10">
        <v>40543</v>
      </c>
      <c r="B30" s="42" t="s">
        <v>1736</v>
      </c>
      <c r="C30" s="45">
        <v>37</v>
      </c>
      <c r="D30" s="45">
        <v>510</v>
      </c>
      <c r="E30" s="45">
        <v>1618</v>
      </c>
      <c r="F30" s="45">
        <v>5191</v>
      </c>
      <c r="G30" s="45">
        <v>8452</v>
      </c>
      <c r="H30" s="45">
        <v>3106</v>
      </c>
    </row>
    <row r="31" spans="1:8" ht="14.25" customHeight="1">
      <c r="A31" s="10">
        <v>40543</v>
      </c>
      <c r="B31" s="42" t="s">
        <v>1737</v>
      </c>
      <c r="C31" s="45">
        <v>21</v>
      </c>
      <c r="D31" s="45">
        <v>512</v>
      </c>
      <c r="E31" s="45">
        <v>1949</v>
      </c>
      <c r="F31" s="45">
        <v>2507</v>
      </c>
      <c r="G31" s="45">
        <v>5762</v>
      </c>
      <c r="H31" s="45">
        <v>3100</v>
      </c>
    </row>
    <row r="32" spans="1:8" ht="14.25" customHeight="1">
      <c r="A32" s="10">
        <v>40543</v>
      </c>
      <c r="B32" s="42" t="s">
        <v>1738</v>
      </c>
      <c r="C32" s="45">
        <v>12</v>
      </c>
      <c r="D32" s="45">
        <v>465</v>
      </c>
      <c r="E32" s="45">
        <v>1618</v>
      </c>
      <c r="F32" s="45">
        <v>4942</v>
      </c>
      <c r="G32" s="45">
        <v>8808</v>
      </c>
      <c r="H32" s="45">
        <v>3456</v>
      </c>
    </row>
    <row r="33" spans="1:8" ht="14.25" customHeight="1">
      <c r="A33" s="10">
        <v>40543</v>
      </c>
      <c r="B33" s="42" t="s">
        <v>1739</v>
      </c>
      <c r="C33" s="45">
        <v>13</v>
      </c>
      <c r="D33" s="45">
        <v>812</v>
      </c>
      <c r="E33" s="45">
        <v>4379</v>
      </c>
      <c r="F33" s="45">
        <v>19068</v>
      </c>
      <c r="G33" s="45">
        <v>22829</v>
      </c>
      <c r="H33" s="45">
        <v>7251</v>
      </c>
    </row>
    <row r="34" spans="1:8" ht="14.25" customHeight="1">
      <c r="A34" s="10">
        <v>40543</v>
      </c>
      <c r="B34" s="42" t="s">
        <v>1740</v>
      </c>
      <c r="C34" s="45">
        <v>7</v>
      </c>
      <c r="D34" s="45">
        <v>939</v>
      </c>
      <c r="E34" s="45">
        <v>5385</v>
      </c>
      <c r="F34" s="45">
        <v>24501</v>
      </c>
      <c r="G34" s="45">
        <v>41599</v>
      </c>
      <c r="H34" s="45">
        <v>14495</v>
      </c>
    </row>
    <row r="35" spans="1:8" ht="14.25" customHeight="1">
      <c r="A35" s="10">
        <v>40543</v>
      </c>
      <c r="B35" s="42" t="s">
        <v>1741</v>
      </c>
      <c r="C35" s="45">
        <v>4</v>
      </c>
      <c r="D35" s="45">
        <v>906</v>
      </c>
      <c r="E35" s="45">
        <v>4810</v>
      </c>
      <c r="F35" s="45">
        <v>31906</v>
      </c>
      <c r="G35" s="45">
        <v>52194</v>
      </c>
      <c r="H35" s="45">
        <v>18146</v>
      </c>
    </row>
    <row r="36" spans="1:8" ht="14.25" customHeight="1">
      <c r="A36" s="10">
        <v>40543</v>
      </c>
      <c r="B36" s="42" t="s">
        <v>1742</v>
      </c>
      <c r="C36" s="45">
        <v>5</v>
      </c>
      <c r="D36" s="45">
        <v>2017</v>
      </c>
      <c r="E36" s="45">
        <v>11380</v>
      </c>
      <c r="F36" s="45">
        <v>71987</v>
      </c>
      <c r="G36" s="45">
        <v>110229</v>
      </c>
      <c r="H36" s="45">
        <v>33168</v>
      </c>
    </row>
    <row r="37" spans="1:8" ht="14.25" customHeight="1">
      <c r="A37" s="10">
        <v>40543</v>
      </c>
      <c r="B37" s="42" t="s">
        <v>1743</v>
      </c>
      <c r="C37" s="45">
        <v>3</v>
      </c>
      <c r="D37" s="45">
        <v>2261</v>
      </c>
      <c r="E37" s="45">
        <v>15868</v>
      </c>
      <c r="F37" s="45">
        <v>54344</v>
      </c>
      <c r="G37" s="45">
        <v>84720</v>
      </c>
      <c r="H37" s="45">
        <v>23485</v>
      </c>
    </row>
    <row r="38" spans="1:8" ht="14.25" customHeight="1">
      <c r="A38" s="10">
        <v>40543</v>
      </c>
      <c r="B38" s="42" t="s">
        <v>1744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</row>
    <row r="39" spans="1:8" ht="14.25" customHeight="1">
      <c r="A39" s="10">
        <v>41274</v>
      </c>
      <c r="B39" s="42" t="s">
        <v>1745</v>
      </c>
      <c r="C39" s="46">
        <v>130</v>
      </c>
      <c r="D39" s="46">
        <v>7222</v>
      </c>
      <c r="E39" s="46">
        <v>37361</v>
      </c>
      <c r="F39" s="46">
        <v>214500</v>
      </c>
      <c r="G39" s="46">
        <v>332109</v>
      </c>
      <c r="H39" s="46">
        <v>101636</v>
      </c>
    </row>
    <row r="40" spans="1:8" ht="14.25" customHeight="1">
      <c r="A40" s="10">
        <v>41274</v>
      </c>
      <c r="B40" s="42" t="s">
        <v>1735</v>
      </c>
      <c r="C40" s="46">
        <v>38</v>
      </c>
      <c r="D40" s="46">
        <v>256</v>
      </c>
      <c r="E40" s="46">
        <v>909</v>
      </c>
      <c r="F40" s="46">
        <v>1587</v>
      </c>
      <c r="G40" s="46">
        <v>3210</v>
      </c>
      <c r="H40" s="46">
        <v>1547</v>
      </c>
    </row>
    <row r="41" spans="1:8" ht="14.25" customHeight="1">
      <c r="A41" s="10">
        <v>41274</v>
      </c>
      <c r="B41" s="42" t="s">
        <v>1736</v>
      </c>
      <c r="C41" s="46">
        <v>31</v>
      </c>
      <c r="D41" s="46">
        <v>424</v>
      </c>
      <c r="E41" s="46">
        <v>1417</v>
      </c>
      <c r="F41" s="46">
        <v>2516</v>
      </c>
      <c r="G41" s="46">
        <v>5626</v>
      </c>
      <c r="H41" s="46">
        <v>2962</v>
      </c>
    </row>
    <row r="42" spans="1:8" ht="14.25" customHeight="1">
      <c r="A42" s="10">
        <v>41274</v>
      </c>
      <c r="B42" s="42" t="s">
        <v>1737</v>
      </c>
      <c r="C42" s="46">
        <v>20</v>
      </c>
      <c r="D42" s="46">
        <v>486</v>
      </c>
      <c r="E42" s="46">
        <v>1839</v>
      </c>
      <c r="F42" s="46">
        <v>5289</v>
      </c>
      <c r="G42" s="46">
        <v>8831</v>
      </c>
      <c r="H42" s="46">
        <v>3373</v>
      </c>
    </row>
    <row r="43" spans="1:8" ht="14.25" customHeight="1">
      <c r="A43" s="10">
        <v>41274</v>
      </c>
      <c r="B43" s="42" t="s">
        <v>1738</v>
      </c>
      <c r="C43" s="46">
        <v>12</v>
      </c>
      <c r="D43" s="46">
        <v>474</v>
      </c>
      <c r="E43" s="46">
        <v>1674</v>
      </c>
      <c r="F43" s="46">
        <v>6950</v>
      </c>
      <c r="G43" s="46">
        <v>11188</v>
      </c>
      <c r="H43" s="46">
        <v>3366</v>
      </c>
    </row>
    <row r="44" spans="1:8" ht="14.25" customHeight="1">
      <c r="A44" s="10">
        <v>41274</v>
      </c>
      <c r="B44" s="42" t="s">
        <v>1739</v>
      </c>
      <c r="C44" s="46">
        <v>13</v>
      </c>
      <c r="D44" s="46">
        <v>806</v>
      </c>
      <c r="E44" s="46">
        <v>3611</v>
      </c>
      <c r="F44" s="46">
        <v>9437</v>
      </c>
      <c r="G44" s="46">
        <v>22205</v>
      </c>
      <c r="H44" s="46">
        <v>8600</v>
      </c>
    </row>
    <row r="45" spans="1:8" ht="14.25" customHeight="1">
      <c r="A45" s="10">
        <v>41274</v>
      </c>
      <c r="B45" s="42" t="s">
        <v>1740</v>
      </c>
      <c r="C45" s="46">
        <v>5</v>
      </c>
      <c r="D45" s="46">
        <v>637</v>
      </c>
      <c r="E45" s="46" t="s">
        <v>1670</v>
      </c>
      <c r="F45" s="46" t="s">
        <v>1670</v>
      </c>
      <c r="G45" s="46" t="s">
        <v>1670</v>
      </c>
      <c r="H45" s="46" t="s">
        <v>1670</v>
      </c>
    </row>
    <row r="46" spans="1:8" ht="14.25" customHeight="1">
      <c r="A46" s="10">
        <v>41274</v>
      </c>
      <c r="B46" s="42" t="s">
        <v>1741</v>
      </c>
      <c r="C46" s="46">
        <v>5</v>
      </c>
      <c r="D46" s="46">
        <v>1172</v>
      </c>
      <c r="E46" s="46" t="s">
        <v>1670</v>
      </c>
      <c r="F46" s="46" t="s">
        <v>1670</v>
      </c>
      <c r="G46" s="46" t="s">
        <v>1670</v>
      </c>
      <c r="H46" s="46" t="s">
        <v>1670</v>
      </c>
    </row>
    <row r="47" spans="1:8" ht="14.25" customHeight="1">
      <c r="A47" s="10">
        <v>41274</v>
      </c>
      <c r="B47" s="42" t="s">
        <v>1742</v>
      </c>
      <c r="C47" s="46">
        <v>4</v>
      </c>
      <c r="D47" s="46">
        <v>1569</v>
      </c>
      <c r="E47" s="46" t="s">
        <v>1670</v>
      </c>
      <c r="F47" s="46" t="s">
        <v>1670</v>
      </c>
      <c r="G47" s="46" t="s">
        <v>1670</v>
      </c>
      <c r="H47" s="46" t="s">
        <v>1670</v>
      </c>
    </row>
    <row r="48" spans="1:8" ht="14.25" customHeight="1">
      <c r="A48" s="10">
        <v>41274</v>
      </c>
      <c r="B48" s="42" t="s">
        <v>1743</v>
      </c>
      <c r="C48" s="46">
        <v>2</v>
      </c>
      <c r="D48" s="46">
        <v>1398</v>
      </c>
      <c r="E48" s="46" t="s">
        <v>1670</v>
      </c>
      <c r="F48" s="46" t="s">
        <v>1670</v>
      </c>
      <c r="G48" s="46" t="s">
        <v>1670</v>
      </c>
      <c r="H48" s="46" t="s">
        <v>1670</v>
      </c>
    </row>
    <row r="49" spans="1:8" ht="14.25" customHeight="1">
      <c r="A49" s="10">
        <v>41274</v>
      </c>
      <c r="B49" s="42" t="s">
        <v>1744</v>
      </c>
      <c r="C49" s="46">
        <v>0</v>
      </c>
      <c r="D49" s="46">
        <v>0</v>
      </c>
      <c r="E49" s="46">
        <v>0</v>
      </c>
      <c r="F49" s="46">
        <v>0</v>
      </c>
      <c r="G49" s="46">
        <v>0</v>
      </c>
      <c r="H49" s="46">
        <v>0</v>
      </c>
    </row>
    <row r="50" spans="1:8" ht="14.25" customHeight="1">
      <c r="A50" s="10">
        <v>41639</v>
      </c>
      <c r="B50" s="42" t="s">
        <v>1745</v>
      </c>
      <c r="C50" s="46">
        <v>120</v>
      </c>
      <c r="D50" s="46">
        <v>7196</v>
      </c>
      <c r="E50" s="46">
        <v>38874</v>
      </c>
      <c r="F50" s="46">
        <v>209976</v>
      </c>
      <c r="G50" s="46">
        <v>316889</v>
      </c>
      <c r="H50" s="46">
        <v>93506</v>
      </c>
    </row>
    <row r="51" spans="1:8" ht="14.25" customHeight="1">
      <c r="A51" s="10">
        <v>41639</v>
      </c>
      <c r="B51" s="42" t="s">
        <v>1735</v>
      </c>
      <c r="C51" s="46">
        <v>32</v>
      </c>
      <c r="D51" s="46">
        <v>218</v>
      </c>
      <c r="E51" s="46">
        <v>762</v>
      </c>
      <c r="F51" s="46">
        <v>1403</v>
      </c>
      <c r="G51" s="46">
        <v>2756</v>
      </c>
      <c r="H51" s="46">
        <v>1290</v>
      </c>
    </row>
    <row r="52" spans="1:8" ht="14.25" customHeight="1">
      <c r="A52" s="10">
        <v>41639</v>
      </c>
      <c r="B52" s="42" t="s">
        <v>1736</v>
      </c>
      <c r="C52" s="46">
        <v>33</v>
      </c>
      <c r="D52" s="46">
        <v>424</v>
      </c>
      <c r="E52" s="46">
        <v>1468</v>
      </c>
      <c r="F52" s="46">
        <v>3022</v>
      </c>
      <c r="G52" s="46">
        <v>6001</v>
      </c>
      <c r="H52" s="46">
        <v>2838</v>
      </c>
    </row>
    <row r="53" spans="1:8" ht="14.25" customHeight="1">
      <c r="A53" s="10">
        <v>41639</v>
      </c>
      <c r="B53" s="42" t="s">
        <v>1737</v>
      </c>
      <c r="C53" s="46">
        <v>18</v>
      </c>
      <c r="D53" s="46">
        <v>442</v>
      </c>
      <c r="E53" s="46">
        <v>1656</v>
      </c>
      <c r="F53" s="46">
        <v>3343</v>
      </c>
      <c r="G53" s="46">
        <v>6352</v>
      </c>
      <c r="H53" s="46">
        <v>2866</v>
      </c>
    </row>
    <row r="54" spans="1:8" ht="14.25" customHeight="1">
      <c r="A54" s="10">
        <v>41639</v>
      </c>
      <c r="B54" s="42" t="s">
        <v>1738</v>
      </c>
      <c r="C54" s="46">
        <v>11</v>
      </c>
      <c r="D54" s="46">
        <v>469</v>
      </c>
      <c r="E54" s="46">
        <v>1581</v>
      </c>
      <c r="F54" s="46">
        <v>5549</v>
      </c>
      <c r="G54" s="46">
        <v>8958</v>
      </c>
      <c r="H54" s="46">
        <v>4705</v>
      </c>
    </row>
    <row r="55" spans="1:8" ht="14.25" customHeight="1">
      <c r="A55" s="10">
        <v>41639</v>
      </c>
      <c r="B55" s="42" t="s">
        <v>1739</v>
      </c>
      <c r="C55" s="46">
        <v>9</v>
      </c>
      <c r="D55" s="46">
        <v>584</v>
      </c>
      <c r="E55" s="46">
        <v>2745</v>
      </c>
      <c r="F55" s="46">
        <v>5864</v>
      </c>
      <c r="G55" s="46">
        <v>12526</v>
      </c>
      <c r="H55" s="46">
        <v>5099</v>
      </c>
    </row>
    <row r="56" spans="1:8" ht="14.25" customHeight="1">
      <c r="A56" s="10">
        <v>41639</v>
      </c>
      <c r="B56" s="42" t="s">
        <v>1740</v>
      </c>
      <c r="C56" s="46">
        <v>7</v>
      </c>
      <c r="D56" s="46">
        <v>926</v>
      </c>
      <c r="E56" s="46">
        <v>6359</v>
      </c>
      <c r="F56" s="46">
        <v>32133</v>
      </c>
      <c r="G56" s="46">
        <v>52676</v>
      </c>
      <c r="H56" s="46">
        <v>16605</v>
      </c>
    </row>
    <row r="57" spans="1:8" ht="14.25" customHeight="1">
      <c r="A57" s="10">
        <v>41639</v>
      </c>
      <c r="B57" s="42" t="s">
        <v>1741</v>
      </c>
      <c r="C57" s="46">
        <v>3</v>
      </c>
      <c r="D57" s="46">
        <v>703</v>
      </c>
      <c r="E57" s="46" t="s">
        <v>1670</v>
      </c>
      <c r="F57" s="46" t="s">
        <v>1670</v>
      </c>
      <c r="G57" s="46" t="s">
        <v>1670</v>
      </c>
      <c r="H57" s="46" t="s">
        <v>1670</v>
      </c>
    </row>
    <row r="58" spans="1:8" ht="14.25" customHeight="1">
      <c r="A58" s="10">
        <v>41639</v>
      </c>
      <c r="B58" s="42" t="s">
        <v>1742</v>
      </c>
      <c r="C58" s="46">
        <v>4</v>
      </c>
      <c r="D58" s="46">
        <v>1524</v>
      </c>
      <c r="E58" s="46" t="s">
        <v>1670</v>
      </c>
      <c r="F58" s="46" t="s">
        <v>1670</v>
      </c>
      <c r="G58" s="46" t="s">
        <v>1670</v>
      </c>
      <c r="H58" s="46" t="s">
        <v>1670</v>
      </c>
    </row>
    <row r="59" spans="1:8" ht="14.25" customHeight="1">
      <c r="A59" s="10">
        <v>41639</v>
      </c>
      <c r="B59" s="42" t="s">
        <v>1743</v>
      </c>
      <c r="C59" s="46">
        <v>3</v>
      </c>
      <c r="D59" s="46">
        <v>1906</v>
      </c>
      <c r="E59" s="46" t="s">
        <v>1670</v>
      </c>
      <c r="F59" s="46" t="s">
        <v>1670</v>
      </c>
      <c r="G59" s="46" t="s">
        <v>1670</v>
      </c>
      <c r="H59" s="46" t="s">
        <v>1670</v>
      </c>
    </row>
    <row r="60" spans="1:8" ht="14.25" customHeight="1">
      <c r="A60" s="10">
        <v>41639</v>
      </c>
      <c r="B60" s="42" t="s">
        <v>1744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</row>
    <row r="61" spans="1:8" ht="14.25" customHeight="1">
      <c r="A61" s="119">
        <v>42004</v>
      </c>
      <c r="B61" s="120" t="s">
        <v>1745</v>
      </c>
      <c r="C61" s="121">
        <v>123</v>
      </c>
      <c r="D61" s="121">
        <v>7468</v>
      </c>
      <c r="E61" s="121">
        <v>42100</v>
      </c>
      <c r="F61" s="121">
        <v>219648</v>
      </c>
      <c r="G61" s="121">
        <v>330678</v>
      </c>
      <c r="H61" s="121">
        <v>95818</v>
      </c>
    </row>
    <row r="62" spans="1:8" ht="14.25" customHeight="1">
      <c r="A62" s="119">
        <v>42004</v>
      </c>
      <c r="B62" s="120" t="s">
        <v>1735</v>
      </c>
      <c r="C62" s="121">
        <v>29</v>
      </c>
      <c r="D62" s="121">
        <v>203</v>
      </c>
      <c r="E62" s="121">
        <v>739</v>
      </c>
      <c r="F62" s="121">
        <v>1260</v>
      </c>
      <c r="G62" s="121">
        <v>2839</v>
      </c>
      <c r="H62" s="121">
        <v>1474</v>
      </c>
    </row>
    <row r="63" spans="1:8" ht="14.25" customHeight="1">
      <c r="A63" s="119">
        <v>42004</v>
      </c>
      <c r="B63" s="120" t="s">
        <v>1736</v>
      </c>
      <c r="C63" s="121">
        <v>33</v>
      </c>
      <c r="D63" s="121">
        <v>434</v>
      </c>
      <c r="E63" s="121">
        <v>1530</v>
      </c>
      <c r="F63" s="121">
        <v>2198</v>
      </c>
      <c r="G63" s="121">
        <v>5196</v>
      </c>
      <c r="H63" s="121">
        <v>2798</v>
      </c>
    </row>
    <row r="64" spans="1:8" ht="14.25" customHeight="1">
      <c r="A64" s="119">
        <v>42004</v>
      </c>
      <c r="B64" s="120" t="s">
        <v>1737</v>
      </c>
      <c r="C64" s="121">
        <v>21</v>
      </c>
      <c r="D64" s="121">
        <v>526</v>
      </c>
      <c r="E64" s="121">
        <v>2047</v>
      </c>
      <c r="F64" s="121">
        <v>4922</v>
      </c>
      <c r="G64" s="121">
        <v>8868</v>
      </c>
      <c r="H64" s="121">
        <v>3682</v>
      </c>
    </row>
    <row r="65" spans="1:8" ht="14.25" customHeight="1">
      <c r="A65" s="119">
        <v>42004</v>
      </c>
      <c r="B65" s="120" t="s">
        <v>1738</v>
      </c>
      <c r="C65" s="121">
        <v>13</v>
      </c>
      <c r="D65" s="121">
        <v>550</v>
      </c>
      <c r="E65" s="121">
        <v>2255</v>
      </c>
      <c r="F65" s="121">
        <v>6916</v>
      </c>
      <c r="G65" s="121">
        <v>11651</v>
      </c>
      <c r="H65" s="121">
        <v>1828</v>
      </c>
    </row>
    <row r="66" spans="1:8" ht="14.25" customHeight="1">
      <c r="A66" s="119">
        <v>42004</v>
      </c>
      <c r="B66" s="120" t="s">
        <v>1739</v>
      </c>
      <c r="C66" s="121">
        <v>10</v>
      </c>
      <c r="D66" s="121">
        <v>645</v>
      </c>
      <c r="E66" s="121">
        <v>2749</v>
      </c>
      <c r="F66" s="121">
        <v>5899</v>
      </c>
      <c r="G66" s="121">
        <v>12606</v>
      </c>
      <c r="H66" s="121">
        <v>6302</v>
      </c>
    </row>
    <row r="67" spans="1:8" ht="14.25" customHeight="1">
      <c r="A67" s="119">
        <v>42004</v>
      </c>
      <c r="B67" s="120" t="s">
        <v>1740</v>
      </c>
      <c r="C67" s="121">
        <v>8</v>
      </c>
      <c r="D67" s="121">
        <v>1128</v>
      </c>
      <c r="E67" s="121">
        <v>6883</v>
      </c>
      <c r="F67" s="121">
        <v>35503</v>
      </c>
      <c r="G67" s="121">
        <v>55179</v>
      </c>
      <c r="H67" s="121">
        <v>17113</v>
      </c>
    </row>
    <row r="68" spans="1:8" ht="14.25" customHeight="1">
      <c r="A68" s="119">
        <v>42004</v>
      </c>
      <c r="B68" s="120" t="s">
        <v>1741</v>
      </c>
      <c r="C68" s="121">
        <v>2</v>
      </c>
      <c r="D68" s="121">
        <v>516</v>
      </c>
      <c r="E68" s="121" t="s">
        <v>1670</v>
      </c>
      <c r="F68" s="121" t="s">
        <v>1670</v>
      </c>
      <c r="G68" s="121" t="s">
        <v>1670</v>
      </c>
      <c r="H68" s="121" t="s">
        <v>1670</v>
      </c>
    </row>
    <row r="69" spans="1:8" ht="14.25" customHeight="1">
      <c r="A69" s="119">
        <v>42004</v>
      </c>
      <c r="B69" s="120" t="s">
        <v>1742</v>
      </c>
      <c r="C69" s="121">
        <v>4</v>
      </c>
      <c r="D69" s="121">
        <v>1544</v>
      </c>
      <c r="E69" s="121">
        <v>11339</v>
      </c>
      <c r="F69" s="121">
        <v>67464</v>
      </c>
      <c r="G69" s="121">
        <v>93499</v>
      </c>
      <c r="H69" s="121">
        <v>23221</v>
      </c>
    </row>
    <row r="70" spans="1:8" ht="14.25" customHeight="1">
      <c r="A70" s="119">
        <v>42004</v>
      </c>
      <c r="B70" s="120" t="s">
        <v>1743</v>
      </c>
      <c r="C70" s="121">
        <v>3</v>
      </c>
      <c r="D70" s="121">
        <v>1922</v>
      </c>
      <c r="E70" s="121" t="s">
        <v>1670</v>
      </c>
      <c r="F70" s="121" t="s">
        <v>1670</v>
      </c>
      <c r="G70" s="121" t="s">
        <v>1670</v>
      </c>
      <c r="H70" s="121" t="s">
        <v>1670</v>
      </c>
    </row>
    <row r="71" spans="1:8" ht="14.25" customHeight="1">
      <c r="A71" s="119">
        <v>42004</v>
      </c>
      <c r="B71" s="120" t="s">
        <v>1744</v>
      </c>
      <c r="C71" s="121" t="s">
        <v>257</v>
      </c>
      <c r="D71" s="121" t="s">
        <v>257</v>
      </c>
      <c r="E71" s="121" t="s">
        <v>257</v>
      </c>
      <c r="F71" s="121" t="s">
        <v>257</v>
      </c>
      <c r="G71" s="121" t="s">
        <v>257</v>
      </c>
      <c r="H71" s="121" t="s">
        <v>257</v>
      </c>
    </row>
  </sheetData>
  <autoFilter ref="A5:H5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/>
  </sheetViews>
  <sheetFormatPr defaultRowHeight="14.25"/>
  <cols>
    <col min="1" max="1" width="11.21875" customWidth="1"/>
    <col min="2" max="2" width="15.88671875" bestFit="1" customWidth="1"/>
  </cols>
  <sheetData>
    <row r="1" spans="1:2">
      <c r="A1" s="47" t="s">
        <v>423</v>
      </c>
      <c r="B1" s="48">
        <v>42004</v>
      </c>
    </row>
    <row r="3" spans="1:2">
      <c r="A3" s="47" t="s">
        <v>1975</v>
      </c>
      <c r="B3" t="s">
        <v>2491</v>
      </c>
    </row>
    <row r="4" spans="1:2">
      <c r="A4" s="50" t="s">
        <v>2495</v>
      </c>
      <c r="B4" s="1">
        <v>33</v>
      </c>
    </row>
    <row r="5" spans="1:2">
      <c r="A5" s="50" t="s">
        <v>2501</v>
      </c>
      <c r="B5" s="1">
        <v>29</v>
      </c>
    </row>
    <row r="6" spans="1:2">
      <c r="A6" s="50" t="s">
        <v>2497</v>
      </c>
      <c r="B6" s="1">
        <v>21</v>
      </c>
    </row>
    <row r="7" spans="1:2">
      <c r="A7" s="50" t="s">
        <v>2499</v>
      </c>
      <c r="B7" s="1">
        <v>13</v>
      </c>
    </row>
    <row r="8" spans="1:2">
      <c r="A8" s="50" t="s">
        <v>2502</v>
      </c>
      <c r="B8" s="1">
        <v>10</v>
      </c>
    </row>
    <row r="9" spans="1:2">
      <c r="A9" s="50" t="s">
        <v>2496</v>
      </c>
      <c r="B9" s="1">
        <v>8</v>
      </c>
    </row>
    <row r="10" spans="1:2">
      <c r="A10" s="50" t="s">
        <v>2500</v>
      </c>
      <c r="B10" s="1">
        <v>4</v>
      </c>
    </row>
    <row r="11" spans="1:2">
      <c r="A11" s="50" t="s">
        <v>2503</v>
      </c>
      <c r="B11" s="1">
        <v>3</v>
      </c>
    </row>
    <row r="12" spans="1:2">
      <c r="A12" s="50" t="s">
        <v>2498</v>
      </c>
      <c r="B12" s="1">
        <v>2</v>
      </c>
    </row>
    <row r="13" spans="1:2">
      <c r="A13" s="50" t="s">
        <v>1976</v>
      </c>
      <c r="B13" s="1">
        <v>123</v>
      </c>
    </row>
  </sheetData>
  <phoneticPr fontId="18"/>
  <pageMargins left="0.7" right="0.7" top="0.75" bottom="0.75" header="0.3" footer="0.3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workbookViewId="0"/>
  </sheetViews>
  <sheetFormatPr defaultRowHeight="14.25"/>
  <cols>
    <col min="1" max="1" width="11.21875" style="78" customWidth="1"/>
    <col min="2" max="3" width="15.88671875" style="78" bestFit="1" customWidth="1"/>
    <col min="4" max="16384" width="8.88671875" style="78"/>
  </cols>
  <sheetData>
    <row r="1" spans="1:3">
      <c r="A1" s="47" t="s">
        <v>423</v>
      </c>
      <c r="B1" s="48">
        <v>42004</v>
      </c>
    </row>
    <row r="3" spans="1:3">
      <c r="A3" s="47" t="s">
        <v>1975</v>
      </c>
      <c r="B3" t="s">
        <v>2504</v>
      </c>
      <c r="C3"/>
    </row>
    <row r="4" spans="1:3">
      <c r="A4" s="50" t="s">
        <v>2503</v>
      </c>
      <c r="B4" s="1">
        <v>1922</v>
      </c>
      <c r="C4"/>
    </row>
    <row r="5" spans="1:3">
      <c r="A5" s="50" t="s">
        <v>2500</v>
      </c>
      <c r="B5" s="1">
        <v>1544</v>
      </c>
      <c r="C5"/>
    </row>
    <row r="6" spans="1:3">
      <c r="A6" s="50" t="s">
        <v>2496</v>
      </c>
      <c r="B6" s="1">
        <v>1128</v>
      </c>
      <c r="C6"/>
    </row>
    <row r="7" spans="1:3">
      <c r="A7" s="50" t="s">
        <v>2502</v>
      </c>
      <c r="B7" s="1">
        <v>645</v>
      </c>
      <c r="C7"/>
    </row>
    <row r="8" spans="1:3">
      <c r="A8" s="50" t="s">
        <v>2499</v>
      </c>
      <c r="B8" s="1">
        <v>550</v>
      </c>
      <c r="C8"/>
    </row>
    <row r="9" spans="1:3">
      <c r="A9" s="50" t="s">
        <v>2497</v>
      </c>
      <c r="B9" s="1">
        <v>526</v>
      </c>
      <c r="C9"/>
    </row>
    <row r="10" spans="1:3">
      <c r="A10" s="50" t="s">
        <v>2498</v>
      </c>
      <c r="B10" s="1">
        <v>516</v>
      </c>
      <c r="C10"/>
    </row>
    <row r="11" spans="1:3">
      <c r="A11" s="50" t="s">
        <v>2495</v>
      </c>
      <c r="B11" s="1">
        <v>434</v>
      </c>
      <c r="C11"/>
    </row>
    <row r="12" spans="1:3">
      <c r="A12" s="50" t="s">
        <v>2501</v>
      </c>
      <c r="B12" s="1">
        <v>203</v>
      </c>
      <c r="C12"/>
    </row>
    <row r="13" spans="1:3">
      <c r="A13" s="50" t="s">
        <v>1976</v>
      </c>
      <c r="B13" s="1">
        <v>7468</v>
      </c>
      <c r="C13"/>
    </row>
  </sheetData>
  <phoneticPr fontId="18"/>
  <pageMargins left="0.7" right="0.7" top="0.75" bottom="0.75" header="0.3" footer="0.3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activeCell="E6" sqref="E6"/>
    </sheetView>
  </sheetViews>
  <sheetFormatPr defaultRowHeight="14.25"/>
  <cols>
    <col min="1" max="1" width="9.5546875" bestFit="1" customWidth="1"/>
  </cols>
  <sheetData>
    <row r="1" spans="1:6">
      <c r="A1" t="s">
        <v>1749</v>
      </c>
    </row>
    <row r="2" spans="1:6" s="78" customFormat="1">
      <c r="A2" t="s">
        <v>3217</v>
      </c>
    </row>
    <row r="3" spans="1:6" s="78" customFormat="1">
      <c r="A3" s="78" t="s">
        <v>3210</v>
      </c>
    </row>
    <row r="4" spans="1:6" s="78" customFormat="1">
      <c r="A4" t="s">
        <v>3209</v>
      </c>
    </row>
    <row r="5" spans="1:6">
      <c r="A5" t="s">
        <v>3206</v>
      </c>
    </row>
    <row r="6" spans="1:6">
      <c r="A6" s="77" t="s">
        <v>2511</v>
      </c>
      <c r="B6" s="58" t="s">
        <v>2507</v>
      </c>
      <c r="C6" s="58" t="s">
        <v>2512</v>
      </c>
      <c r="D6" s="58" t="s">
        <v>2513</v>
      </c>
      <c r="E6" s="108" t="s">
        <v>2514</v>
      </c>
      <c r="F6" s="109" t="s">
        <v>3207</v>
      </c>
    </row>
    <row r="7" spans="1:6">
      <c r="A7" s="10">
        <v>40940</v>
      </c>
      <c r="B7" s="58" t="s">
        <v>2508</v>
      </c>
      <c r="C7" s="58">
        <v>254</v>
      </c>
      <c r="D7" s="58">
        <v>1917</v>
      </c>
      <c r="E7" s="108">
        <v>50603</v>
      </c>
      <c r="F7" s="108" t="s">
        <v>3205</v>
      </c>
    </row>
    <row r="8" spans="1:6">
      <c r="A8" s="10">
        <v>40940</v>
      </c>
      <c r="B8" s="58" t="s">
        <v>2509</v>
      </c>
      <c r="C8" s="58">
        <v>60</v>
      </c>
      <c r="D8" s="58">
        <v>376</v>
      </c>
      <c r="E8" s="108">
        <v>28731</v>
      </c>
      <c r="F8" s="108" t="s">
        <v>3208</v>
      </c>
    </row>
    <row r="9" spans="1:6">
      <c r="A9" s="10">
        <v>40940</v>
      </c>
      <c r="B9" s="58" t="s">
        <v>2510</v>
      </c>
      <c r="C9" s="58">
        <v>194</v>
      </c>
      <c r="D9" s="58">
        <v>1541</v>
      </c>
      <c r="E9" s="108">
        <v>21872</v>
      </c>
      <c r="F9" s="108">
        <v>23007</v>
      </c>
    </row>
    <row r="10" spans="1:6">
      <c r="A10" s="10">
        <v>41821</v>
      </c>
      <c r="B10" s="58" t="s">
        <v>206</v>
      </c>
      <c r="C10" s="58">
        <v>260</v>
      </c>
      <c r="D10" s="58">
        <v>2222</v>
      </c>
      <c r="E10" s="108">
        <v>46329</v>
      </c>
      <c r="F10" s="108" t="s">
        <v>3205</v>
      </c>
    </row>
    <row r="11" spans="1:6">
      <c r="A11" s="10">
        <v>41821</v>
      </c>
      <c r="B11" s="58" t="s">
        <v>2509</v>
      </c>
      <c r="C11" s="58">
        <v>67</v>
      </c>
      <c r="D11" s="58">
        <v>446</v>
      </c>
      <c r="E11" s="108">
        <v>21647</v>
      </c>
      <c r="F11" s="108" t="s">
        <v>3205</v>
      </c>
    </row>
    <row r="12" spans="1:6">
      <c r="A12" s="10">
        <v>41821</v>
      </c>
      <c r="B12" s="58" t="s">
        <v>2510</v>
      </c>
      <c r="C12" s="58">
        <v>193</v>
      </c>
      <c r="D12" s="58">
        <v>1776</v>
      </c>
      <c r="E12" s="108">
        <v>24682</v>
      </c>
      <c r="F12" s="108">
        <v>28378</v>
      </c>
    </row>
  </sheetData>
  <autoFilter ref="A6:F6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7"/>
  <sheetViews>
    <sheetView workbookViewId="0"/>
  </sheetViews>
  <sheetFormatPr defaultRowHeight="14.25"/>
  <cols>
    <col min="1" max="1" width="10.33203125" customWidth="1"/>
    <col min="2" max="2" width="13.77734375" customWidth="1"/>
  </cols>
  <sheetData>
    <row r="2" spans="1:2">
      <c r="A2" s="47" t="s">
        <v>423</v>
      </c>
      <c r="B2" s="48">
        <v>41821</v>
      </c>
    </row>
    <row r="4" spans="1:2">
      <c r="A4" s="47" t="s">
        <v>1975</v>
      </c>
      <c r="B4" t="s">
        <v>2515</v>
      </c>
    </row>
    <row r="5" spans="1:2">
      <c r="A5" s="50" t="s">
        <v>2505</v>
      </c>
      <c r="B5" s="1">
        <v>67</v>
      </c>
    </row>
    <row r="6" spans="1:2">
      <c r="A6" s="50" t="s">
        <v>2506</v>
      </c>
      <c r="B6" s="1">
        <v>193</v>
      </c>
    </row>
    <row r="7" spans="1:2">
      <c r="A7" s="50" t="s">
        <v>1976</v>
      </c>
      <c r="B7" s="1">
        <v>260</v>
      </c>
    </row>
  </sheetData>
  <phoneticPr fontId="18"/>
  <pageMargins left="0.7" right="0.7" top="0.75" bottom="0.75" header="0.3" footer="0.3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"/>
  <sheetViews>
    <sheetView workbookViewId="0"/>
  </sheetViews>
  <sheetFormatPr defaultRowHeight="14.25"/>
  <cols>
    <col min="1" max="1" width="10.33203125" style="78" customWidth="1"/>
    <col min="2" max="2" width="15.88671875" style="78" customWidth="1"/>
    <col min="3" max="3" width="15.88671875" style="78" bestFit="1" customWidth="1"/>
    <col min="4" max="16384" width="8.88671875" style="78"/>
  </cols>
  <sheetData>
    <row r="2" spans="1:3">
      <c r="A2" s="47" t="s">
        <v>423</v>
      </c>
      <c r="B2" s="48">
        <v>41821</v>
      </c>
    </row>
    <row r="4" spans="1:3">
      <c r="A4" s="47" t="s">
        <v>1975</v>
      </c>
      <c r="B4" t="s">
        <v>2504</v>
      </c>
      <c r="C4"/>
    </row>
    <row r="5" spans="1:3">
      <c r="A5" s="50" t="s">
        <v>2505</v>
      </c>
      <c r="B5" s="1">
        <v>446</v>
      </c>
      <c r="C5"/>
    </row>
    <row r="6" spans="1:3">
      <c r="A6" s="50" t="s">
        <v>2506</v>
      </c>
      <c r="B6" s="1">
        <v>1776</v>
      </c>
      <c r="C6"/>
    </row>
    <row r="7" spans="1:3">
      <c r="A7" s="50" t="s">
        <v>1976</v>
      </c>
      <c r="B7" s="1">
        <v>2222</v>
      </c>
      <c r="C7"/>
    </row>
    <row r="8" spans="1:3">
      <c r="A8"/>
      <c r="B8"/>
      <c r="C8"/>
    </row>
  </sheetData>
  <phoneticPr fontId="18"/>
  <pageMargins left="0.7" right="0.7" top="0.75" bottom="0.75" header="0.3" footer="0.3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"/>
  <sheetViews>
    <sheetView workbookViewId="0"/>
  </sheetViews>
  <sheetFormatPr defaultRowHeight="14.25"/>
  <cols>
    <col min="1" max="1" width="10.33203125" style="78" customWidth="1"/>
    <col min="2" max="2" width="22.109375" style="78" customWidth="1"/>
    <col min="3" max="3" width="22.109375" style="78" bestFit="1" customWidth="1"/>
    <col min="4" max="16384" width="8.88671875" style="78"/>
  </cols>
  <sheetData>
    <row r="2" spans="1:3">
      <c r="A2" s="47" t="s">
        <v>423</v>
      </c>
      <c r="B2" s="48">
        <v>41821</v>
      </c>
    </row>
    <row r="4" spans="1:3">
      <c r="A4" s="47" t="s">
        <v>1975</v>
      </c>
      <c r="B4" t="s">
        <v>2516</v>
      </c>
      <c r="C4"/>
    </row>
    <row r="5" spans="1:3">
      <c r="A5" s="50" t="s">
        <v>2505</v>
      </c>
      <c r="B5" s="1">
        <v>21647</v>
      </c>
      <c r="C5"/>
    </row>
    <row r="6" spans="1:3">
      <c r="A6" s="50" t="s">
        <v>2506</v>
      </c>
      <c r="B6" s="1">
        <v>24682</v>
      </c>
      <c r="C6"/>
    </row>
    <row r="7" spans="1:3">
      <c r="A7" s="50" t="s">
        <v>1976</v>
      </c>
      <c r="B7" s="1">
        <v>46329</v>
      </c>
      <c r="C7"/>
    </row>
    <row r="8" spans="1:3">
      <c r="A8"/>
      <c r="B8"/>
      <c r="C8"/>
    </row>
  </sheetData>
  <phoneticPr fontId="18"/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87"/>
  <sheetViews>
    <sheetView workbookViewId="0">
      <selection activeCell="C83" sqref="C83"/>
    </sheetView>
  </sheetViews>
  <sheetFormatPr defaultRowHeight="14.25"/>
  <cols>
    <col min="1" max="1" width="8.88671875" bestFit="1" customWidth="1"/>
    <col min="2" max="2" width="10.77734375" customWidth="1"/>
    <col min="3" max="3" width="21" bestFit="1" customWidth="1"/>
    <col min="4" max="4" width="41.109375" bestFit="1" customWidth="1"/>
    <col min="5" max="5" width="11.109375" bestFit="1" customWidth="1"/>
    <col min="6" max="6" width="8.21875" bestFit="1" customWidth="1"/>
    <col min="7" max="7" width="16.44140625" bestFit="1" customWidth="1"/>
    <col min="8" max="8" width="13.5546875" bestFit="1" customWidth="1"/>
    <col min="9" max="9" width="20.109375" bestFit="1" customWidth="1"/>
    <col min="10" max="10" width="14.33203125" bestFit="1" customWidth="1"/>
    <col min="11" max="11" width="43.88671875" bestFit="1" customWidth="1"/>
    <col min="12" max="12" width="24" bestFit="1" customWidth="1"/>
    <col min="13" max="13" width="18.6640625" bestFit="1" customWidth="1"/>
    <col min="14" max="14" width="8.6640625" bestFit="1" customWidth="1"/>
    <col min="15" max="15" width="8.21875" bestFit="1" customWidth="1"/>
    <col min="16" max="16" width="33.21875" bestFit="1" customWidth="1"/>
    <col min="17" max="17" width="8.33203125" bestFit="1" customWidth="1"/>
    <col min="18" max="18" width="6.88671875" bestFit="1" customWidth="1"/>
  </cols>
  <sheetData>
    <row r="1" spans="1:18">
      <c r="A1" t="s">
        <v>275</v>
      </c>
    </row>
    <row r="2" spans="1:18">
      <c r="A2" t="s">
        <v>894</v>
      </c>
    </row>
    <row r="3" spans="1:18" s="78" customFormat="1">
      <c r="A3" t="s">
        <v>254</v>
      </c>
    </row>
    <row r="4" spans="1:18" s="78" customFormat="1">
      <c r="A4" t="s">
        <v>253</v>
      </c>
    </row>
    <row r="5" spans="1:18">
      <c r="A5" s="4" t="s">
        <v>893</v>
      </c>
      <c r="B5" s="4" t="s">
        <v>2136</v>
      </c>
      <c r="C5" s="4" t="s">
        <v>224</v>
      </c>
      <c r="D5" s="4" t="s">
        <v>225</v>
      </c>
      <c r="E5" s="4" t="s">
        <v>255</v>
      </c>
      <c r="F5" s="4" t="s">
        <v>256</v>
      </c>
      <c r="G5" s="4" t="s">
        <v>277</v>
      </c>
      <c r="H5" s="4" t="s">
        <v>884</v>
      </c>
      <c r="I5" s="4" t="s">
        <v>882</v>
      </c>
      <c r="J5" s="4" t="s">
        <v>226</v>
      </c>
      <c r="K5" s="4" t="s">
        <v>1354</v>
      </c>
      <c r="L5" s="4" t="s">
        <v>279</v>
      </c>
      <c r="M5" s="4" t="s">
        <v>227</v>
      </c>
      <c r="N5" s="4" t="s">
        <v>885</v>
      </c>
      <c r="O5" s="12" t="s">
        <v>895</v>
      </c>
      <c r="P5" s="4" t="s">
        <v>228</v>
      </c>
      <c r="Q5" s="11" t="s">
        <v>888</v>
      </c>
      <c r="R5" s="11" t="s">
        <v>889</v>
      </c>
    </row>
    <row r="6" spans="1:18" hidden="1">
      <c r="A6" s="65">
        <v>40544</v>
      </c>
      <c r="B6" s="66" t="s">
        <v>2108</v>
      </c>
      <c r="C6" s="66" t="s">
        <v>2137</v>
      </c>
      <c r="D6" s="66" t="s">
        <v>257</v>
      </c>
      <c r="E6" s="69">
        <v>127000</v>
      </c>
      <c r="F6" s="69">
        <v>266</v>
      </c>
      <c r="G6" s="66" t="s">
        <v>1331</v>
      </c>
      <c r="H6" s="66" t="s">
        <v>883</v>
      </c>
      <c r="I6" s="66" t="s">
        <v>2110</v>
      </c>
      <c r="J6" s="66" t="s">
        <v>230</v>
      </c>
      <c r="K6" s="66" t="s">
        <v>2126</v>
      </c>
      <c r="L6" s="66" t="s">
        <v>1344</v>
      </c>
      <c r="M6" s="66" t="s">
        <v>258</v>
      </c>
      <c r="N6" s="66" t="s">
        <v>806</v>
      </c>
      <c r="O6" s="69">
        <v>190</v>
      </c>
      <c r="P6" s="66" t="s">
        <v>232</v>
      </c>
      <c r="Q6" s="66">
        <v>60</v>
      </c>
      <c r="R6" s="67">
        <v>200</v>
      </c>
    </row>
    <row r="7" spans="1:18" hidden="1">
      <c r="A7" s="65">
        <v>40544</v>
      </c>
      <c r="B7" s="66" t="s">
        <v>265</v>
      </c>
      <c r="C7" s="66" t="s">
        <v>2111</v>
      </c>
      <c r="D7" s="66" t="s">
        <v>1311</v>
      </c>
      <c r="E7" s="69">
        <v>138000</v>
      </c>
      <c r="F7" s="69">
        <v>150</v>
      </c>
      <c r="G7" s="66" t="s">
        <v>877</v>
      </c>
      <c r="H7" s="66" t="s">
        <v>883</v>
      </c>
      <c r="I7" s="66" t="s">
        <v>2110</v>
      </c>
      <c r="J7" s="66" t="s">
        <v>230</v>
      </c>
      <c r="K7" s="66" t="s">
        <v>2112</v>
      </c>
      <c r="L7" s="66" t="s">
        <v>1345</v>
      </c>
      <c r="M7" s="66" t="s">
        <v>1335</v>
      </c>
      <c r="N7" s="66" t="s">
        <v>886</v>
      </c>
      <c r="O7" s="69">
        <v>900</v>
      </c>
      <c r="P7" s="66" t="s">
        <v>232</v>
      </c>
      <c r="Q7" s="66">
        <v>60</v>
      </c>
      <c r="R7" s="67">
        <v>200</v>
      </c>
    </row>
    <row r="8" spans="1:18" hidden="1">
      <c r="A8" s="65">
        <v>40544</v>
      </c>
      <c r="B8" s="66" t="s">
        <v>266</v>
      </c>
      <c r="C8" s="66" t="s">
        <v>2114</v>
      </c>
      <c r="D8" s="66" t="s">
        <v>1312</v>
      </c>
      <c r="E8" s="69">
        <v>130000</v>
      </c>
      <c r="F8" s="69">
        <v>218</v>
      </c>
      <c r="G8" s="66" t="s">
        <v>878</v>
      </c>
      <c r="H8" s="66" t="s">
        <v>883</v>
      </c>
      <c r="I8" s="66" t="s">
        <v>2110</v>
      </c>
      <c r="J8" s="66" t="s">
        <v>230</v>
      </c>
      <c r="K8" s="66" t="s">
        <v>2115</v>
      </c>
      <c r="L8" s="66" t="s">
        <v>1346</v>
      </c>
      <c r="M8" s="66" t="s">
        <v>258</v>
      </c>
      <c r="N8" s="66" t="s">
        <v>886</v>
      </c>
      <c r="O8" s="69">
        <v>1000</v>
      </c>
      <c r="P8" s="66" t="s">
        <v>234</v>
      </c>
      <c r="Q8" s="66">
        <v>60</v>
      </c>
      <c r="R8" s="67">
        <v>200</v>
      </c>
    </row>
    <row r="9" spans="1:18" hidden="1">
      <c r="A9" s="65">
        <v>40544</v>
      </c>
      <c r="B9" s="66" t="s">
        <v>267</v>
      </c>
      <c r="C9" s="66" t="s">
        <v>2116</v>
      </c>
      <c r="D9" s="66" t="s">
        <v>259</v>
      </c>
      <c r="E9" s="69">
        <v>119000</v>
      </c>
      <c r="F9" s="69">
        <v>218</v>
      </c>
      <c r="G9" s="66" t="s">
        <v>877</v>
      </c>
      <c r="H9" s="66" t="s">
        <v>883</v>
      </c>
      <c r="I9" s="66" t="s">
        <v>2117</v>
      </c>
      <c r="J9" s="66" t="s">
        <v>230</v>
      </c>
      <c r="K9" s="66" t="s">
        <v>2118</v>
      </c>
      <c r="L9" s="66" t="s">
        <v>1347</v>
      </c>
      <c r="M9" s="66" t="s">
        <v>258</v>
      </c>
      <c r="N9" s="66" t="s">
        <v>806</v>
      </c>
      <c r="O9" s="69">
        <v>1300</v>
      </c>
      <c r="P9" s="66" t="s">
        <v>235</v>
      </c>
      <c r="Q9" s="66">
        <v>50</v>
      </c>
      <c r="R9" s="67">
        <v>100</v>
      </c>
    </row>
    <row r="10" spans="1:18" hidden="1">
      <c r="A10" s="65">
        <v>40544</v>
      </c>
      <c r="B10" s="66" t="s">
        <v>268</v>
      </c>
      <c r="C10" s="66" t="s">
        <v>2138</v>
      </c>
      <c r="D10" s="66" t="s">
        <v>1325</v>
      </c>
      <c r="E10" s="69">
        <v>137000</v>
      </c>
      <c r="F10" s="69">
        <v>279</v>
      </c>
      <c r="G10" s="66" t="s">
        <v>880</v>
      </c>
      <c r="H10" s="66" t="s">
        <v>883</v>
      </c>
      <c r="I10" s="66" t="s">
        <v>2110</v>
      </c>
      <c r="J10" s="66" t="s">
        <v>230</v>
      </c>
      <c r="K10" s="66" t="s">
        <v>2139</v>
      </c>
      <c r="L10" s="66" t="s">
        <v>1348</v>
      </c>
      <c r="M10" s="66" t="s">
        <v>1335</v>
      </c>
      <c r="N10" s="66" t="s">
        <v>887</v>
      </c>
      <c r="O10" s="69">
        <v>950</v>
      </c>
      <c r="P10" s="66" t="s">
        <v>234</v>
      </c>
      <c r="Q10" s="66">
        <v>60</v>
      </c>
      <c r="R10" s="67">
        <v>200</v>
      </c>
    </row>
    <row r="11" spans="1:18" hidden="1">
      <c r="A11" s="65">
        <v>40544</v>
      </c>
      <c r="B11" s="66" t="s">
        <v>269</v>
      </c>
      <c r="C11" s="66" t="s">
        <v>2120</v>
      </c>
      <c r="D11" s="66" t="s">
        <v>257</v>
      </c>
      <c r="E11" s="69">
        <v>148000</v>
      </c>
      <c r="F11" s="69">
        <v>136</v>
      </c>
      <c r="G11" s="66" t="s">
        <v>877</v>
      </c>
      <c r="H11" s="66" t="s">
        <v>883</v>
      </c>
      <c r="I11" s="66" t="s">
        <v>2110</v>
      </c>
      <c r="J11" s="66" t="s">
        <v>230</v>
      </c>
      <c r="K11" s="66" t="s">
        <v>2121</v>
      </c>
      <c r="L11" s="66" t="s">
        <v>1349</v>
      </c>
      <c r="M11" s="66" t="s">
        <v>1335</v>
      </c>
      <c r="N11" s="66" t="s">
        <v>886</v>
      </c>
      <c r="O11" s="69">
        <v>750</v>
      </c>
      <c r="P11" s="66" t="s">
        <v>234</v>
      </c>
      <c r="Q11" s="66">
        <v>60</v>
      </c>
      <c r="R11" s="67">
        <v>200</v>
      </c>
    </row>
    <row r="12" spans="1:18" hidden="1">
      <c r="A12" s="65">
        <v>40544</v>
      </c>
      <c r="B12" s="66" t="s">
        <v>270</v>
      </c>
      <c r="C12" s="66" t="s">
        <v>2122</v>
      </c>
      <c r="D12" s="66" t="s">
        <v>237</v>
      </c>
      <c r="E12" s="69">
        <v>126000</v>
      </c>
      <c r="F12" s="69">
        <v>193</v>
      </c>
      <c r="G12" s="66" t="s">
        <v>878</v>
      </c>
      <c r="H12" s="66" t="s">
        <v>883</v>
      </c>
      <c r="I12" s="66" t="s">
        <v>2110</v>
      </c>
      <c r="J12" s="66" t="s">
        <v>230</v>
      </c>
      <c r="K12" s="66" t="s">
        <v>2140</v>
      </c>
      <c r="L12" s="66" t="s">
        <v>1350</v>
      </c>
      <c r="M12" s="66" t="s">
        <v>1335</v>
      </c>
      <c r="N12" s="66" t="s">
        <v>886</v>
      </c>
      <c r="O12" s="69">
        <v>1500</v>
      </c>
      <c r="P12" s="66" t="s">
        <v>2152</v>
      </c>
      <c r="Q12" s="66">
        <v>60</v>
      </c>
      <c r="R12" s="67">
        <v>200</v>
      </c>
    </row>
    <row r="13" spans="1:18" hidden="1">
      <c r="A13" s="65">
        <v>40544</v>
      </c>
      <c r="B13" s="66" t="s">
        <v>271</v>
      </c>
      <c r="C13" s="66" t="s">
        <v>2125</v>
      </c>
      <c r="D13" s="66" t="s">
        <v>257</v>
      </c>
      <c r="E13" s="69">
        <v>113000</v>
      </c>
      <c r="F13" s="69">
        <v>135</v>
      </c>
      <c r="G13" s="66" t="s">
        <v>878</v>
      </c>
      <c r="H13" s="66" t="s">
        <v>883</v>
      </c>
      <c r="I13" s="66" t="s">
        <v>2110</v>
      </c>
      <c r="J13" s="66" t="s">
        <v>230</v>
      </c>
      <c r="K13" s="66" t="s">
        <v>239</v>
      </c>
      <c r="L13" s="66" t="s">
        <v>1336</v>
      </c>
      <c r="M13" s="66" t="s">
        <v>258</v>
      </c>
      <c r="N13" s="66" t="s">
        <v>1322</v>
      </c>
      <c r="O13" s="69">
        <v>1500</v>
      </c>
      <c r="P13" s="66" t="s">
        <v>2152</v>
      </c>
      <c r="Q13" s="66">
        <v>60</v>
      </c>
      <c r="R13" s="67">
        <v>200</v>
      </c>
    </row>
    <row r="14" spans="1:18" hidden="1">
      <c r="A14" s="65">
        <v>40544</v>
      </c>
      <c r="B14" s="66" t="s">
        <v>272</v>
      </c>
      <c r="C14" s="66" t="s">
        <v>2141</v>
      </c>
      <c r="D14" s="66" t="s">
        <v>1337</v>
      </c>
      <c r="E14" s="69">
        <v>121000</v>
      </c>
      <c r="F14" s="69">
        <v>132</v>
      </c>
      <c r="G14" s="66" t="s">
        <v>880</v>
      </c>
      <c r="H14" s="66" t="s">
        <v>883</v>
      </c>
      <c r="I14" s="66" t="s">
        <v>2110</v>
      </c>
      <c r="J14" s="66" t="s">
        <v>230</v>
      </c>
      <c r="K14" s="66" t="s">
        <v>1338</v>
      </c>
      <c r="L14" s="66" t="s">
        <v>1339</v>
      </c>
      <c r="M14" s="66" t="s">
        <v>258</v>
      </c>
      <c r="N14" s="66" t="s">
        <v>1323</v>
      </c>
      <c r="O14" s="69">
        <v>1800</v>
      </c>
      <c r="P14" s="66" t="s">
        <v>235</v>
      </c>
      <c r="Q14" s="66">
        <v>50</v>
      </c>
      <c r="R14" s="67">
        <v>100</v>
      </c>
    </row>
    <row r="15" spans="1:18" hidden="1">
      <c r="A15" s="65">
        <v>40544</v>
      </c>
      <c r="B15" s="66" t="s">
        <v>274</v>
      </c>
      <c r="C15" s="66" t="s">
        <v>2142</v>
      </c>
      <c r="D15" s="66" t="s">
        <v>257</v>
      </c>
      <c r="E15" s="69">
        <v>173000</v>
      </c>
      <c r="F15" s="69">
        <v>80</v>
      </c>
      <c r="G15" s="66" t="s">
        <v>2143</v>
      </c>
      <c r="H15" s="66" t="s">
        <v>883</v>
      </c>
      <c r="I15" s="66" t="s">
        <v>2144</v>
      </c>
      <c r="J15" s="66" t="s">
        <v>1340</v>
      </c>
      <c r="K15" s="66" t="s">
        <v>2145</v>
      </c>
      <c r="L15" s="66" t="s">
        <v>1351</v>
      </c>
      <c r="M15" s="66" t="s">
        <v>258</v>
      </c>
      <c r="N15" s="66" t="s">
        <v>886</v>
      </c>
      <c r="O15" s="69">
        <v>300</v>
      </c>
      <c r="P15" s="66" t="s">
        <v>1341</v>
      </c>
      <c r="Q15" s="66">
        <v>80</v>
      </c>
      <c r="R15" s="67">
        <v>200</v>
      </c>
    </row>
    <row r="16" spans="1:18" hidden="1">
      <c r="A16" s="65">
        <v>40544</v>
      </c>
      <c r="B16" s="66" t="s">
        <v>2146</v>
      </c>
      <c r="C16" s="66" t="s">
        <v>2127</v>
      </c>
      <c r="D16" s="66" t="s">
        <v>243</v>
      </c>
      <c r="E16" s="69">
        <v>126000</v>
      </c>
      <c r="F16" s="69">
        <v>215</v>
      </c>
      <c r="G16" s="66" t="s">
        <v>877</v>
      </c>
      <c r="H16" s="66" t="s">
        <v>883</v>
      </c>
      <c r="I16" s="66" t="s">
        <v>2110</v>
      </c>
      <c r="J16" s="66" t="s">
        <v>230</v>
      </c>
      <c r="K16" s="66" t="s">
        <v>2128</v>
      </c>
      <c r="L16" s="66" t="s">
        <v>1352</v>
      </c>
      <c r="M16" s="66" t="s">
        <v>258</v>
      </c>
      <c r="N16" s="66" t="s">
        <v>886</v>
      </c>
      <c r="O16" s="69">
        <v>1100</v>
      </c>
      <c r="P16" s="66" t="s">
        <v>244</v>
      </c>
      <c r="Q16" s="66">
        <v>60</v>
      </c>
      <c r="R16" s="67">
        <v>200</v>
      </c>
    </row>
    <row r="17" spans="1:18" hidden="1">
      <c r="A17" s="65">
        <v>40544</v>
      </c>
      <c r="B17" s="66" t="s">
        <v>2147</v>
      </c>
      <c r="C17" s="66" t="s">
        <v>2148</v>
      </c>
      <c r="D17" s="66" t="s">
        <v>1327</v>
      </c>
      <c r="E17" s="69">
        <v>113000</v>
      </c>
      <c r="F17" s="69">
        <v>330</v>
      </c>
      <c r="G17" s="66" t="s">
        <v>878</v>
      </c>
      <c r="H17" s="66" t="s">
        <v>883</v>
      </c>
      <c r="I17" s="66" t="s">
        <v>2144</v>
      </c>
      <c r="J17" s="66" t="s">
        <v>1328</v>
      </c>
      <c r="K17" s="66" t="s">
        <v>1329</v>
      </c>
      <c r="L17" s="66" t="s">
        <v>1342</v>
      </c>
      <c r="M17" s="66" t="s">
        <v>258</v>
      </c>
      <c r="N17" s="66" t="s">
        <v>1324</v>
      </c>
      <c r="O17" s="69">
        <v>800</v>
      </c>
      <c r="P17" s="66" t="s">
        <v>244</v>
      </c>
      <c r="Q17" s="66">
        <v>60</v>
      </c>
      <c r="R17" s="67">
        <v>200</v>
      </c>
    </row>
    <row r="18" spans="1:18" hidden="1">
      <c r="A18" s="65">
        <v>40544</v>
      </c>
      <c r="B18" s="66" t="s">
        <v>2131</v>
      </c>
      <c r="C18" s="66" t="s">
        <v>2132</v>
      </c>
      <c r="D18" s="66" t="s">
        <v>257</v>
      </c>
      <c r="E18" s="69">
        <v>69500</v>
      </c>
      <c r="F18" s="69">
        <v>3306</v>
      </c>
      <c r="G18" s="66" t="s">
        <v>878</v>
      </c>
      <c r="H18" s="66" t="s">
        <v>883</v>
      </c>
      <c r="I18" s="66" t="s">
        <v>404</v>
      </c>
      <c r="J18" s="66" t="s">
        <v>247</v>
      </c>
      <c r="K18" s="66" t="s">
        <v>248</v>
      </c>
      <c r="L18" s="66" t="s">
        <v>1343</v>
      </c>
      <c r="M18" s="66" t="s">
        <v>258</v>
      </c>
      <c r="N18" s="66" t="s">
        <v>1323</v>
      </c>
      <c r="O18" s="69">
        <v>2800</v>
      </c>
      <c r="P18" s="66" t="s">
        <v>208</v>
      </c>
      <c r="Q18" s="66">
        <v>60</v>
      </c>
      <c r="R18" s="67">
        <v>200</v>
      </c>
    </row>
    <row r="19" spans="1:18" hidden="1">
      <c r="A19" s="65">
        <v>40544</v>
      </c>
      <c r="B19" s="66" t="s">
        <v>2133</v>
      </c>
      <c r="C19" s="66" t="s">
        <v>2149</v>
      </c>
      <c r="D19" s="66" t="s">
        <v>257</v>
      </c>
      <c r="E19" s="69">
        <v>86700</v>
      </c>
      <c r="F19" s="69">
        <v>1003</v>
      </c>
      <c r="G19" s="66" t="s">
        <v>881</v>
      </c>
      <c r="H19" s="66" t="s">
        <v>883</v>
      </c>
      <c r="I19" s="66" t="s">
        <v>404</v>
      </c>
      <c r="J19" s="66" t="s">
        <v>247</v>
      </c>
      <c r="K19" s="66" t="s">
        <v>2150</v>
      </c>
      <c r="L19" s="66" t="s">
        <v>1353</v>
      </c>
      <c r="M19" s="66" t="s">
        <v>258</v>
      </c>
      <c r="N19" s="66" t="s">
        <v>807</v>
      </c>
      <c r="O19" s="69">
        <v>720</v>
      </c>
      <c r="P19" s="66" t="s">
        <v>1313</v>
      </c>
      <c r="Q19" s="66">
        <v>60</v>
      </c>
      <c r="R19" s="67">
        <v>200</v>
      </c>
    </row>
    <row r="20" spans="1:18" hidden="1">
      <c r="A20" s="65">
        <v>40909</v>
      </c>
      <c r="B20" s="66" t="s">
        <v>2108</v>
      </c>
      <c r="C20" s="66" t="s">
        <v>2137</v>
      </c>
      <c r="D20" s="66" t="s">
        <v>257</v>
      </c>
      <c r="E20" s="69">
        <v>125000</v>
      </c>
      <c r="F20" s="69">
        <v>266</v>
      </c>
      <c r="G20" s="66" t="s">
        <v>1331</v>
      </c>
      <c r="H20" s="66" t="s">
        <v>883</v>
      </c>
      <c r="I20" s="66" t="s">
        <v>2110</v>
      </c>
      <c r="J20" s="66" t="s">
        <v>230</v>
      </c>
      <c r="K20" s="66" t="s">
        <v>2126</v>
      </c>
      <c r="L20" s="66" t="s">
        <v>1332</v>
      </c>
      <c r="M20" s="66" t="s">
        <v>258</v>
      </c>
      <c r="N20" s="66" t="s">
        <v>806</v>
      </c>
      <c r="O20" s="69">
        <v>190</v>
      </c>
      <c r="P20" s="66" t="s">
        <v>232</v>
      </c>
      <c r="Q20" s="66">
        <v>60</v>
      </c>
      <c r="R20" s="67">
        <v>200</v>
      </c>
    </row>
    <row r="21" spans="1:18" hidden="1">
      <c r="A21" s="65">
        <v>40909</v>
      </c>
      <c r="B21" s="66" t="s">
        <v>265</v>
      </c>
      <c r="C21" s="66" t="s">
        <v>2111</v>
      </c>
      <c r="D21" s="66" t="s">
        <v>1311</v>
      </c>
      <c r="E21" s="69">
        <v>137000</v>
      </c>
      <c r="F21" s="69">
        <v>150</v>
      </c>
      <c r="G21" s="66" t="s">
        <v>877</v>
      </c>
      <c r="H21" s="66" t="s">
        <v>883</v>
      </c>
      <c r="I21" s="66" t="s">
        <v>2110</v>
      </c>
      <c r="J21" s="66" t="s">
        <v>230</v>
      </c>
      <c r="K21" s="66" t="s">
        <v>2112</v>
      </c>
      <c r="L21" s="66" t="s">
        <v>1314</v>
      </c>
      <c r="M21" s="66" t="s">
        <v>233</v>
      </c>
      <c r="N21" s="66" t="s">
        <v>886</v>
      </c>
      <c r="O21" s="69">
        <v>900</v>
      </c>
      <c r="P21" s="66" t="s">
        <v>232</v>
      </c>
      <c r="Q21" s="66">
        <v>60</v>
      </c>
      <c r="R21" s="67">
        <v>200</v>
      </c>
    </row>
    <row r="22" spans="1:18" hidden="1">
      <c r="A22" s="65">
        <v>40909</v>
      </c>
      <c r="B22" s="66" t="s">
        <v>266</v>
      </c>
      <c r="C22" s="66" t="s">
        <v>2114</v>
      </c>
      <c r="D22" s="66" t="s">
        <v>1312</v>
      </c>
      <c r="E22" s="69">
        <v>128000</v>
      </c>
      <c r="F22" s="69">
        <v>218</v>
      </c>
      <c r="G22" s="66" t="s">
        <v>878</v>
      </c>
      <c r="H22" s="66" t="s">
        <v>883</v>
      </c>
      <c r="I22" s="66" t="s">
        <v>2110</v>
      </c>
      <c r="J22" s="66" t="s">
        <v>230</v>
      </c>
      <c r="K22" s="66" t="s">
        <v>2115</v>
      </c>
      <c r="L22" s="66" t="s">
        <v>1333</v>
      </c>
      <c r="M22" s="66" t="s">
        <v>258</v>
      </c>
      <c r="N22" s="66" t="s">
        <v>886</v>
      </c>
      <c r="O22" s="69">
        <v>1000</v>
      </c>
      <c r="P22" s="66" t="s">
        <v>234</v>
      </c>
      <c r="Q22" s="66">
        <v>60</v>
      </c>
      <c r="R22" s="67">
        <v>200</v>
      </c>
    </row>
    <row r="23" spans="1:18" hidden="1">
      <c r="A23" s="65">
        <v>40909</v>
      </c>
      <c r="B23" s="66" t="s">
        <v>267</v>
      </c>
      <c r="C23" s="66" t="s">
        <v>2116</v>
      </c>
      <c r="D23" s="66" t="s">
        <v>259</v>
      </c>
      <c r="E23" s="69">
        <v>117000</v>
      </c>
      <c r="F23" s="69">
        <v>218</v>
      </c>
      <c r="G23" s="66" t="s">
        <v>877</v>
      </c>
      <c r="H23" s="66" t="s">
        <v>883</v>
      </c>
      <c r="I23" s="66" t="s">
        <v>2117</v>
      </c>
      <c r="J23" s="66" t="s">
        <v>230</v>
      </c>
      <c r="K23" s="66" t="s">
        <v>2118</v>
      </c>
      <c r="L23" s="66" t="s">
        <v>1316</v>
      </c>
      <c r="M23" s="66" t="s">
        <v>258</v>
      </c>
      <c r="N23" s="66" t="s">
        <v>806</v>
      </c>
      <c r="O23" s="69">
        <v>1300</v>
      </c>
      <c r="P23" s="66" t="s">
        <v>235</v>
      </c>
      <c r="Q23" s="66">
        <v>50</v>
      </c>
      <c r="R23" s="67">
        <v>100</v>
      </c>
    </row>
    <row r="24" spans="1:18" hidden="1">
      <c r="A24" s="65">
        <v>40909</v>
      </c>
      <c r="B24" s="66" t="s">
        <v>268</v>
      </c>
      <c r="C24" s="66" t="s">
        <v>2138</v>
      </c>
      <c r="D24" s="66" t="s">
        <v>1325</v>
      </c>
      <c r="E24" s="69">
        <v>135000</v>
      </c>
      <c r="F24" s="69">
        <v>279</v>
      </c>
      <c r="G24" s="66" t="s">
        <v>880</v>
      </c>
      <c r="H24" s="66" t="s">
        <v>883</v>
      </c>
      <c r="I24" s="66" t="s">
        <v>2110</v>
      </c>
      <c r="J24" s="66" t="s">
        <v>230</v>
      </c>
      <c r="K24" s="66" t="s">
        <v>2139</v>
      </c>
      <c r="L24" s="66" t="s">
        <v>1334</v>
      </c>
      <c r="M24" s="66" t="s">
        <v>233</v>
      </c>
      <c r="N24" s="66" t="s">
        <v>887</v>
      </c>
      <c r="O24" s="69">
        <v>950</v>
      </c>
      <c r="P24" s="66" t="s">
        <v>234</v>
      </c>
      <c r="Q24" s="66">
        <v>60</v>
      </c>
      <c r="R24" s="67">
        <v>200</v>
      </c>
    </row>
    <row r="25" spans="1:18" hidden="1">
      <c r="A25" s="65">
        <v>40909</v>
      </c>
      <c r="B25" s="66" t="s">
        <v>269</v>
      </c>
      <c r="C25" s="66" t="s">
        <v>2120</v>
      </c>
      <c r="D25" s="66" t="s">
        <v>257</v>
      </c>
      <c r="E25" s="69">
        <v>146000</v>
      </c>
      <c r="F25" s="69">
        <v>136</v>
      </c>
      <c r="G25" s="66" t="s">
        <v>877</v>
      </c>
      <c r="H25" s="66" t="s">
        <v>883</v>
      </c>
      <c r="I25" s="66" t="s">
        <v>2110</v>
      </c>
      <c r="J25" s="66" t="s">
        <v>230</v>
      </c>
      <c r="K25" s="66" t="s">
        <v>2121</v>
      </c>
      <c r="L25" s="66" t="s">
        <v>1318</v>
      </c>
      <c r="M25" s="66" t="s">
        <v>233</v>
      </c>
      <c r="N25" s="66" t="s">
        <v>886</v>
      </c>
      <c r="O25" s="69">
        <v>750</v>
      </c>
      <c r="P25" s="66" t="s">
        <v>234</v>
      </c>
      <c r="Q25" s="66">
        <v>60</v>
      </c>
      <c r="R25" s="67">
        <v>200</v>
      </c>
    </row>
    <row r="26" spans="1:18" hidden="1">
      <c r="A26" s="65">
        <v>40909</v>
      </c>
      <c r="B26" s="66" t="s">
        <v>270</v>
      </c>
      <c r="C26" s="66" t="s">
        <v>2122</v>
      </c>
      <c r="D26" s="66" t="s">
        <v>237</v>
      </c>
      <c r="E26" s="69">
        <v>124000</v>
      </c>
      <c r="F26" s="69">
        <v>193</v>
      </c>
      <c r="G26" s="66" t="s">
        <v>878</v>
      </c>
      <c r="H26" s="66" t="s">
        <v>883</v>
      </c>
      <c r="I26" s="66" t="s">
        <v>2110</v>
      </c>
      <c r="J26" s="66" t="s">
        <v>230</v>
      </c>
      <c r="K26" s="66" t="s">
        <v>2140</v>
      </c>
      <c r="L26" s="66" t="s">
        <v>1319</v>
      </c>
      <c r="M26" s="66" t="s">
        <v>233</v>
      </c>
      <c r="N26" s="66" t="s">
        <v>886</v>
      </c>
      <c r="O26" s="69">
        <v>1500</v>
      </c>
      <c r="P26" s="66" t="s">
        <v>238</v>
      </c>
      <c r="Q26" s="66">
        <v>60</v>
      </c>
      <c r="R26" s="67">
        <v>200</v>
      </c>
    </row>
    <row r="27" spans="1:18" hidden="1">
      <c r="A27" s="65">
        <v>40909</v>
      </c>
      <c r="B27" s="66" t="s">
        <v>271</v>
      </c>
      <c r="C27" s="66" t="s">
        <v>2125</v>
      </c>
      <c r="D27" s="66" t="s">
        <v>257</v>
      </c>
      <c r="E27" s="69">
        <v>111000</v>
      </c>
      <c r="F27" s="69">
        <v>135</v>
      </c>
      <c r="G27" s="66" t="s">
        <v>878</v>
      </c>
      <c r="H27" s="66" t="s">
        <v>883</v>
      </c>
      <c r="I27" s="66" t="s">
        <v>2110</v>
      </c>
      <c r="J27" s="66" t="s">
        <v>230</v>
      </c>
      <c r="K27" s="66" t="s">
        <v>239</v>
      </c>
      <c r="L27" s="66" t="s">
        <v>240</v>
      </c>
      <c r="M27" s="66" t="s">
        <v>258</v>
      </c>
      <c r="N27" s="66" t="s">
        <v>1322</v>
      </c>
      <c r="O27" s="69">
        <v>1500</v>
      </c>
      <c r="P27" s="66" t="s">
        <v>238</v>
      </c>
      <c r="Q27" s="66">
        <v>60</v>
      </c>
      <c r="R27" s="67">
        <v>200</v>
      </c>
    </row>
    <row r="28" spans="1:18" hidden="1">
      <c r="A28" s="65">
        <v>40909</v>
      </c>
      <c r="B28" s="66" t="s">
        <v>272</v>
      </c>
      <c r="C28" s="66" t="s">
        <v>241</v>
      </c>
      <c r="D28" s="66" t="s">
        <v>261</v>
      </c>
      <c r="E28" s="69">
        <v>125000</v>
      </c>
      <c r="F28" s="69">
        <v>165</v>
      </c>
      <c r="G28" s="66" t="s">
        <v>879</v>
      </c>
      <c r="H28" s="66" t="s">
        <v>883</v>
      </c>
      <c r="I28" s="66" t="s">
        <v>2110</v>
      </c>
      <c r="J28" s="66" t="s">
        <v>230</v>
      </c>
      <c r="K28" s="66" t="s">
        <v>2126</v>
      </c>
      <c r="L28" s="66" t="s">
        <v>242</v>
      </c>
      <c r="M28" s="66" t="s">
        <v>233</v>
      </c>
      <c r="N28" s="66" t="s">
        <v>1323</v>
      </c>
      <c r="O28" s="69">
        <v>1600</v>
      </c>
      <c r="P28" s="66" t="s">
        <v>235</v>
      </c>
      <c r="Q28" s="66">
        <v>50</v>
      </c>
      <c r="R28" s="67">
        <v>100</v>
      </c>
    </row>
    <row r="29" spans="1:18" hidden="1">
      <c r="A29" s="65">
        <v>40909</v>
      </c>
      <c r="B29" s="66" t="s">
        <v>274</v>
      </c>
      <c r="C29" s="66" t="s">
        <v>276</v>
      </c>
      <c r="D29" s="66" t="s">
        <v>262</v>
      </c>
      <c r="E29" s="69">
        <v>215000</v>
      </c>
      <c r="F29" s="69">
        <v>352</v>
      </c>
      <c r="G29" s="66" t="s">
        <v>880</v>
      </c>
      <c r="H29" s="66" t="s">
        <v>883</v>
      </c>
      <c r="I29" s="66" t="s">
        <v>2129</v>
      </c>
      <c r="J29" s="66" t="s">
        <v>278</v>
      </c>
      <c r="K29" s="66" t="s">
        <v>2130</v>
      </c>
      <c r="L29" s="66" t="s">
        <v>1326</v>
      </c>
      <c r="M29" s="66" t="s">
        <v>263</v>
      </c>
      <c r="N29" s="66" t="s">
        <v>886</v>
      </c>
      <c r="O29" s="69">
        <v>200</v>
      </c>
      <c r="P29" s="66" t="s">
        <v>246</v>
      </c>
      <c r="Q29" s="66">
        <v>80</v>
      </c>
      <c r="R29" s="67">
        <v>400</v>
      </c>
    </row>
    <row r="30" spans="1:18" hidden="1">
      <c r="A30" s="65">
        <v>40909</v>
      </c>
      <c r="B30" s="66" t="s">
        <v>2146</v>
      </c>
      <c r="C30" s="66" t="s">
        <v>2127</v>
      </c>
      <c r="D30" s="66" t="s">
        <v>243</v>
      </c>
      <c r="E30" s="69">
        <v>124000</v>
      </c>
      <c r="F30" s="69">
        <v>215</v>
      </c>
      <c r="G30" s="66" t="s">
        <v>877</v>
      </c>
      <c r="H30" s="66" t="s">
        <v>883</v>
      </c>
      <c r="I30" s="66" t="s">
        <v>2110</v>
      </c>
      <c r="J30" s="66" t="s">
        <v>230</v>
      </c>
      <c r="K30" s="66" t="s">
        <v>2128</v>
      </c>
      <c r="L30" s="66" t="s">
        <v>1320</v>
      </c>
      <c r="M30" s="66" t="s">
        <v>258</v>
      </c>
      <c r="N30" s="66" t="s">
        <v>886</v>
      </c>
      <c r="O30" s="69">
        <v>1100</v>
      </c>
      <c r="P30" s="66" t="s">
        <v>244</v>
      </c>
      <c r="Q30" s="66">
        <v>60</v>
      </c>
      <c r="R30" s="67">
        <v>200</v>
      </c>
    </row>
    <row r="31" spans="1:18" hidden="1">
      <c r="A31" s="65">
        <v>40909</v>
      </c>
      <c r="B31" s="66" t="s">
        <v>2147</v>
      </c>
      <c r="C31" s="66" t="s">
        <v>2148</v>
      </c>
      <c r="D31" s="66" t="s">
        <v>1327</v>
      </c>
      <c r="E31" s="69">
        <v>111000</v>
      </c>
      <c r="F31" s="69">
        <v>330</v>
      </c>
      <c r="G31" s="66" t="s">
        <v>878</v>
      </c>
      <c r="H31" s="66" t="s">
        <v>883</v>
      </c>
      <c r="I31" s="66" t="s">
        <v>2144</v>
      </c>
      <c r="J31" s="66" t="s">
        <v>1328</v>
      </c>
      <c r="K31" s="66" t="s">
        <v>1329</v>
      </c>
      <c r="L31" s="66" t="s">
        <v>1330</v>
      </c>
      <c r="M31" s="66" t="s">
        <v>258</v>
      </c>
      <c r="N31" s="66" t="s">
        <v>1324</v>
      </c>
      <c r="O31" s="69">
        <v>800</v>
      </c>
      <c r="P31" s="66" t="s">
        <v>244</v>
      </c>
      <c r="Q31" s="66">
        <v>60</v>
      </c>
      <c r="R31" s="67">
        <v>200</v>
      </c>
    </row>
    <row r="32" spans="1:18" hidden="1">
      <c r="A32" s="65">
        <v>40909</v>
      </c>
      <c r="B32" s="66" t="s">
        <v>2131</v>
      </c>
      <c r="C32" s="66" t="s">
        <v>2132</v>
      </c>
      <c r="D32" s="66" t="s">
        <v>257</v>
      </c>
      <c r="E32" s="69">
        <v>68200</v>
      </c>
      <c r="F32" s="69">
        <v>3306</v>
      </c>
      <c r="G32" s="66" t="s">
        <v>878</v>
      </c>
      <c r="H32" s="66" t="s">
        <v>883</v>
      </c>
      <c r="I32" s="66" t="s">
        <v>404</v>
      </c>
      <c r="J32" s="66" t="s">
        <v>247</v>
      </c>
      <c r="K32" s="66" t="s">
        <v>248</v>
      </c>
      <c r="L32" s="66" t="s">
        <v>249</v>
      </c>
      <c r="M32" s="66" t="s">
        <v>258</v>
      </c>
      <c r="N32" s="66" t="s">
        <v>1323</v>
      </c>
      <c r="O32" s="69">
        <v>2800</v>
      </c>
      <c r="P32" s="66" t="s">
        <v>208</v>
      </c>
      <c r="Q32" s="66">
        <v>60</v>
      </c>
      <c r="R32" s="67">
        <v>200</v>
      </c>
    </row>
    <row r="33" spans="1:18" hidden="1">
      <c r="A33" s="65">
        <v>40909</v>
      </c>
      <c r="B33" s="66" t="s">
        <v>2133</v>
      </c>
      <c r="C33" s="66" t="s">
        <v>2149</v>
      </c>
      <c r="D33" s="66" t="s">
        <v>257</v>
      </c>
      <c r="E33" s="69">
        <v>85000</v>
      </c>
      <c r="F33" s="69">
        <v>1003</v>
      </c>
      <c r="G33" s="66" t="s">
        <v>881</v>
      </c>
      <c r="H33" s="66" t="s">
        <v>883</v>
      </c>
      <c r="I33" s="66" t="s">
        <v>404</v>
      </c>
      <c r="J33" s="66" t="s">
        <v>247</v>
      </c>
      <c r="K33" s="66" t="s">
        <v>2150</v>
      </c>
      <c r="L33" s="66" t="s">
        <v>1321</v>
      </c>
      <c r="M33" s="66" t="s">
        <v>258</v>
      </c>
      <c r="N33" s="66" t="s">
        <v>807</v>
      </c>
      <c r="O33" s="69">
        <v>720</v>
      </c>
      <c r="P33" s="66" t="s">
        <v>1313</v>
      </c>
      <c r="Q33" s="66">
        <v>60</v>
      </c>
      <c r="R33" s="67">
        <v>200</v>
      </c>
    </row>
    <row r="34" spans="1:18" hidden="1">
      <c r="A34" s="65">
        <v>41275</v>
      </c>
      <c r="B34" s="66" t="s">
        <v>2108</v>
      </c>
      <c r="C34" s="66" t="s">
        <v>2109</v>
      </c>
      <c r="D34" s="66" t="s">
        <v>257</v>
      </c>
      <c r="E34" s="69">
        <v>125000</v>
      </c>
      <c r="F34" s="69">
        <v>141</v>
      </c>
      <c r="G34" s="66" t="s">
        <v>2153</v>
      </c>
      <c r="H34" s="66" t="s">
        <v>883</v>
      </c>
      <c r="I34" s="66" t="s">
        <v>2110</v>
      </c>
      <c r="J34" s="66" t="s">
        <v>230</v>
      </c>
      <c r="K34" s="66" t="s">
        <v>1355</v>
      </c>
      <c r="L34" s="66" t="s">
        <v>231</v>
      </c>
      <c r="M34" s="66" t="s">
        <v>258</v>
      </c>
      <c r="N34" s="66" t="s">
        <v>806</v>
      </c>
      <c r="O34" s="69">
        <v>200</v>
      </c>
      <c r="P34" s="66" t="s">
        <v>232</v>
      </c>
      <c r="Q34" s="66">
        <v>60</v>
      </c>
      <c r="R34" s="67">
        <v>200</v>
      </c>
    </row>
    <row r="35" spans="1:18" hidden="1">
      <c r="A35" s="65">
        <v>41275</v>
      </c>
      <c r="B35" s="66" t="s">
        <v>265</v>
      </c>
      <c r="C35" s="66" t="s">
        <v>2111</v>
      </c>
      <c r="D35" s="66" t="s">
        <v>1311</v>
      </c>
      <c r="E35" s="69">
        <v>137000</v>
      </c>
      <c r="F35" s="69">
        <v>150</v>
      </c>
      <c r="G35" s="66" t="s">
        <v>877</v>
      </c>
      <c r="H35" s="66" t="s">
        <v>883</v>
      </c>
      <c r="I35" s="66" t="s">
        <v>2110</v>
      </c>
      <c r="J35" s="66" t="s">
        <v>230</v>
      </c>
      <c r="K35" s="66" t="s">
        <v>2112</v>
      </c>
      <c r="L35" s="66" t="s">
        <v>1314</v>
      </c>
      <c r="M35" s="66" t="s">
        <v>233</v>
      </c>
      <c r="N35" s="66" t="s">
        <v>886</v>
      </c>
      <c r="O35" s="69">
        <v>900</v>
      </c>
      <c r="P35" s="66" t="s">
        <v>232</v>
      </c>
      <c r="Q35" s="66">
        <v>60</v>
      </c>
      <c r="R35" s="67">
        <v>200</v>
      </c>
    </row>
    <row r="36" spans="1:18" hidden="1">
      <c r="A36" s="65">
        <v>41275</v>
      </c>
      <c r="B36" s="66" t="s">
        <v>266</v>
      </c>
      <c r="C36" s="66" t="s">
        <v>2114</v>
      </c>
      <c r="D36" s="66" t="s">
        <v>1312</v>
      </c>
      <c r="E36" s="69">
        <v>127000</v>
      </c>
      <c r="F36" s="69">
        <v>218</v>
      </c>
      <c r="G36" s="66" t="s">
        <v>878</v>
      </c>
      <c r="H36" s="66" t="s">
        <v>883</v>
      </c>
      <c r="I36" s="66" t="s">
        <v>2110</v>
      </c>
      <c r="J36" s="66" t="s">
        <v>230</v>
      </c>
      <c r="K36" s="66" t="s">
        <v>2115</v>
      </c>
      <c r="L36" s="66" t="s">
        <v>1315</v>
      </c>
      <c r="M36" s="66" t="s">
        <v>258</v>
      </c>
      <c r="N36" s="66" t="s">
        <v>886</v>
      </c>
      <c r="O36" s="69">
        <v>1000</v>
      </c>
      <c r="P36" s="66" t="s">
        <v>234</v>
      </c>
      <c r="Q36" s="66">
        <v>60</v>
      </c>
      <c r="R36" s="67">
        <v>200</v>
      </c>
    </row>
    <row r="37" spans="1:18" hidden="1">
      <c r="A37" s="65">
        <v>41275</v>
      </c>
      <c r="B37" s="66" t="s">
        <v>267</v>
      </c>
      <c r="C37" s="66" t="s">
        <v>2116</v>
      </c>
      <c r="D37" s="66" t="s">
        <v>259</v>
      </c>
      <c r="E37" s="69">
        <v>115000</v>
      </c>
      <c r="F37" s="69">
        <v>218</v>
      </c>
      <c r="G37" s="66" t="s">
        <v>877</v>
      </c>
      <c r="H37" s="66" t="s">
        <v>883</v>
      </c>
      <c r="I37" s="66" t="s">
        <v>2117</v>
      </c>
      <c r="J37" s="66" t="s">
        <v>230</v>
      </c>
      <c r="K37" s="66" t="s">
        <v>2118</v>
      </c>
      <c r="L37" s="66" t="s">
        <v>1316</v>
      </c>
      <c r="M37" s="66" t="s">
        <v>233</v>
      </c>
      <c r="N37" s="66" t="s">
        <v>806</v>
      </c>
      <c r="O37" s="69">
        <v>1300</v>
      </c>
      <c r="P37" s="66" t="s">
        <v>235</v>
      </c>
      <c r="Q37" s="66">
        <v>50</v>
      </c>
      <c r="R37" s="67">
        <v>100</v>
      </c>
    </row>
    <row r="38" spans="1:18" hidden="1">
      <c r="A38" s="65">
        <v>41275</v>
      </c>
      <c r="B38" s="66" t="s">
        <v>268</v>
      </c>
      <c r="C38" s="66" t="s">
        <v>2119</v>
      </c>
      <c r="D38" s="66" t="s">
        <v>260</v>
      </c>
      <c r="E38" s="69">
        <v>133000</v>
      </c>
      <c r="F38" s="69">
        <v>138</v>
      </c>
      <c r="G38" s="66" t="s">
        <v>879</v>
      </c>
      <c r="H38" s="66" t="s">
        <v>883</v>
      </c>
      <c r="I38" s="66" t="s">
        <v>2110</v>
      </c>
      <c r="J38" s="66" t="s">
        <v>230</v>
      </c>
      <c r="K38" s="66" t="s">
        <v>236</v>
      </c>
      <c r="L38" s="66" t="s">
        <v>1317</v>
      </c>
      <c r="M38" s="66" t="s">
        <v>233</v>
      </c>
      <c r="N38" s="66" t="s">
        <v>887</v>
      </c>
      <c r="O38" s="69">
        <v>750</v>
      </c>
      <c r="P38" s="66" t="s">
        <v>234</v>
      </c>
      <c r="Q38" s="66">
        <v>60</v>
      </c>
      <c r="R38" s="67">
        <v>200</v>
      </c>
    </row>
    <row r="39" spans="1:18" hidden="1">
      <c r="A39" s="65">
        <v>41275</v>
      </c>
      <c r="B39" s="66" t="s">
        <v>269</v>
      </c>
      <c r="C39" s="66" t="s">
        <v>2120</v>
      </c>
      <c r="D39" s="66" t="s">
        <v>257</v>
      </c>
      <c r="E39" s="69">
        <v>146000</v>
      </c>
      <c r="F39" s="69">
        <v>136</v>
      </c>
      <c r="G39" s="66" t="s">
        <v>877</v>
      </c>
      <c r="H39" s="66" t="s">
        <v>883</v>
      </c>
      <c r="I39" s="66" t="s">
        <v>2110</v>
      </c>
      <c r="J39" s="66" t="s">
        <v>230</v>
      </c>
      <c r="K39" s="66" t="s">
        <v>2121</v>
      </c>
      <c r="L39" s="66" t="s">
        <v>1318</v>
      </c>
      <c r="M39" s="66" t="s">
        <v>233</v>
      </c>
      <c r="N39" s="66" t="s">
        <v>886</v>
      </c>
      <c r="O39" s="69">
        <v>750</v>
      </c>
      <c r="P39" s="66" t="s">
        <v>234</v>
      </c>
      <c r="Q39" s="66">
        <v>60</v>
      </c>
      <c r="R39" s="67">
        <v>200</v>
      </c>
    </row>
    <row r="40" spans="1:18" hidden="1">
      <c r="A40" s="65">
        <v>41275</v>
      </c>
      <c r="B40" s="66" t="s">
        <v>270</v>
      </c>
      <c r="C40" s="66" t="s">
        <v>2122</v>
      </c>
      <c r="D40" s="66" t="s">
        <v>237</v>
      </c>
      <c r="E40" s="69">
        <v>122000</v>
      </c>
      <c r="F40" s="69">
        <v>193</v>
      </c>
      <c r="G40" s="66" t="s">
        <v>878</v>
      </c>
      <c r="H40" s="66" t="s">
        <v>883</v>
      </c>
      <c r="I40" s="66" t="s">
        <v>2110</v>
      </c>
      <c r="J40" s="66" t="s">
        <v>230</v>
      </c>
      <c r="K40" s="66" t="s">
        <v>2123</v>
      </c>
      <c r="L40" s="66" t="s">
        <v>1319</v>
      </c>
      <c r="M40" s="66" t="s">
        <v>233</v>
      </c>
      <c r="N40" s="66" t="s">
        <v>886</v>
      </c>
      <c r="O40" s="69">
        <v>1400</v>
      </c>
      <c r="P40" s="66" t="s">
        <v>238</v>
      </c>
      <c r="Q40" s="66">
        <v>60</v>
      </c>
      <c r="R40" s="67">
        <v>200</v>
      </c>
    </row>
    <row r="41" spans="1:18" hidden="1">
      <c r="A41" s="65">
        <v>41275</v>
      </c>
      <c r="B41" s="66" t="s">
        <v>271</v>
      </c>
      <c r="C41" s="66" t="s">
        <v>2125</v>
      </c>
      <c r="D41" s="66" t="s">
        <v>257</v>
      </c>
      <c r="E41" s="69">
        <v>108000</v>
      </c>
      <c r="F41" s="69">
        <v>135</v>
      </c>
      <c r="G41" s="66" t="s">
        <v>878</v>
      </c>
      <c r="H41" s="66" t="s">
        <v>883</v>
      </c>
      <c r="I41" s="66" t="s">
        <v>2110</v>
      </c>
      <c r="J41" s="66" t="s">
        <v>230</v>
      </c>
      <c r="K41" s="66" t="s">
        <v>239</v>
      </c>
      <c r="L41" s="66" t="s">
        <v>240</v>
      </c>
      <c r="M41" s="66" t="s">
        <v>258</v>
      </c>
      <c r="N41" s="66" t="s">
        <v>1322</v>
      </c>
      <c r="O41" s="69">
        <v>1500</v>
      </c>
      <c r="P41" s="66" t="s">
        <v>238</v>
      </c>
      <c r="Q41" s="66">
        <v>60</v>
      </c>
      <c r="R41" s="67">
        <v>200</v>
      </c>
    </row>
    <row r="42" spans="1:18" hidden="1">
      <c r="A42" s="65">
        <v>41275</v>
      </c>
      <c r="B42" s="66" t="s">
        <v>272</v>
      </c>
      <c r="C42" s="66" t="s">
        <v>241</v>
      </c>
      <c r="D42" s="66" t="s">
        <v>261</v>
      </c>
      <c r="E42" s="69">
        <v>123000</v>
      </c>
      <c r="F42" s="69">
        <v>165</v>
      </c>
      <c r="G42" s="66" t="s">
        <v>879</v>
      </c>
      <c r="H42" s="66" t="s">
        <v>883</v>
      </c>
      <c r="I42" s="66" t="s">
        <v>2110</v>
      </c>
      <c r="J42" s="66" t="s">
        <v>230</v>
      </c>
      <c r="K42" s="66" t="s">
        <v>2126</v>
      </c>
      <c r="L42" s="66" t="s">
        <v>242</v>
      </c>
      <c r="M42" s="66" t="s">
        <v>233</v>
      </c>
      <c r="N42" s="66" t="s">
        <v>1323</v>
      </c>
      <c r="O42" s="69">
        <v>1600</v>
      </c>
      <c r="P42" s="66" t="s">
        <v>235</v>
      </c>
      <c r="Q42" s="66">
        <v>50</v>
      </c>
      <c r="R42" s="67">
        <v>100</v>
      </c>
    </row>
    <row r="43" spans="1:18" hidden="1">
      <c r="A43" s="65">
        <v>41275</v>
      </c>
      <c r="B43" s="66" t="s">
        <v>273</v>
      </c>
      <c r="C43" s="66" t="s">
        <v>2127</v>
      </c>
      <c r="D43" s="66" t="s">
        <v>243</v>
      </c>
      <c r="E43" s="69">
        <v>123000</v>
      </c>
      <c r="F43" s="69">
        <v>215</v>
      </c>
      <c r="G43" s="66" t="s">
        <v>880</v>
      </c>
      <c r="H43" s="66" t="s">
        <v>883</v>
      </c>
      <c r="I43" s="66" t="s">
        <v>2110</v>
      </c>
      <c r="J43" s="66" t="s">
        <v>230</v>
      </c>
      <c r="K43" s="66" t="s">
        <v>2128</v>
      </c>
      <c r="L43" s="66" t="s">
        <v>1320</v>
      </c>
      <c r="M43" s="66" t="s">
        <v>233</v>
      </c>
      <c r="N43" s="66" t="s">
        <v>886</v>
      </c>
      <c r="O43" s="69">
        <v>1100</v>
      </c>
      <c r="P43" s="66" t="s">
        <v>244</v>
      </c>
      <c r="Q43" s="66">
        <v>60</v>
      </c>
      <c r="R43" s="67">
        <v>200</v>
      </c>
    </row>
    <row r="44" spans="1:18" hidden="1">
      <c r="A44" s="65">
        <v>41275</v>
      </c>
      <c r="B44" s="66" t="s">
        <v>274</v>
      </c>
      <c r="C44" s="66" t="s">
        <v>276</v>
      </c>
      <c r="D44" s="66" t="s">
        <v>262</v>
      </c>
      <c r="E44" s="69">
        <v>215000</v>
      </c>
      <c r="F44" s="69">
        <v>352</v>
      </c>
      <c r="G44" s="66" t="s">
        <v>880</v>
      </c>
      <c r="H44" s="66" t="s">
        <v>883</v>
      </c>
      <c r="I44" s="66" t="s">
        <v>2129</v>
      </c>
      <c r="J44" s="66" t="s">
        <v>278</v>
      </c>
      <c r="K44" s="66" t="s">
        <v>2130</v>
      </c>
      <c r="L44" s="66" t="s">
        <v>245</v>
      </c>
      <c r="M44" s="66" t="s">
        <v>263</v>
      </c>
      <c r="N44" s="66" t="s">
        <v>886</v>
      </c>
      <c r="O44" s="69">
        <v>200</v>
      </c>
      <c r="P44" s="66" t="s">
        <v>246</v>
      </c>
      <c r="Q44" s="66">
        <v>80</v>
      </c>
      <c r="R44" s="67">
        <v>400</v>
      </c>
    </row>
    <row r="45" spans="1:18" hidden="1">
      <c r="A45" s="65">
        <v>41275</v>
      </c>
      <c r="B45" s="66" t="s">
        <v>2131</v>
      </c>
      <c r="C45" s="66" t="s">
        <v>2132</v>
      </c>
      <c r="D45" s="66" t="s">
        <v>257</v>
      </c>
      <c r="E45" s="69">
        <v>69000</v>
      </c>
      <c r="F45" s="69">
        <v>3306</v>
      </c>
      <c r="G45" s="66" t="s">
        <v>878</v>
      </c>
      <c r="H45" s="66" t="s">
        <v>883</v>
      </c>
      <c r="I45" s="66" t="s">
        <v>404</v>
      </c>
      <c r="J45" s="66" t="s">
        <v>247</v>
      </c>
      <c r="K45" s="66" t="s">
        <v>248</v>
      </c>
      <c r="L45" s="66" t="s">
        <v>249</v>
      </c>
      <c r="M45" s="66" t="s">
        <v>258</v>
      </c>
      <c r="N45" s="66" t="s">
        <v>1323</v>
      </c>
      <c r="O45" s="69">
        <v>2300</v>
      </c>
      <c r="P45" s="66" t="s">
        <v>208</v>
      </c>
      <c r="Q45" s="66">
        <v>60</v>
      </c>
      <c r="R45" s="67">
        <v>200</v>
      </c>
    </row>
    <row r="46" spans="1:18" hidden="1">
      <c r="A46" s="65">
        <v>41275</v>
      </c>
      <c r="B46" s="66" t="s">
        <v>2133</v>
      </c>
      <c r="C46" s="66" t="s">
        <v>2149</v>
      </c>
      <c r="D46" s="66" t="s">
        <v>257</v>
      </c>
      <c r="E46" s="69">
        <v>84000</v>
      </c>
      <c r="F46" s="69">
        <v>1003</v>
      </c>
      <c r="G46" s="66" t="s">
        <v>881</v>
      </c>
      <c r="H46" s="66" t="s">
        <v>883</v>
      </c>
      <c r="I46" s="66" t="s">
        <v>404</v>
      </c>
      <c r="J46" s="66" t="s">
        <v>247</v>
      </c>
      <c r="K46" s="66" t="s">
        <v>2150</v>
      </c>
      <c r="L46" s="66" t="s">
        <v>1321</v>
      </c>
      <c r="M46" s="66" t="s">
        <v>258</v>
      </c>
      <c r="N46" s="66" t="s">
        <v>807</v>
      </c>
      <c r="O46" s="69">
        <v>700</v>
      </c>
      <c r="P46" s="66" t="s">
        <v>1313</v>
      </c>
      <c r="Q46" s="66">
        <v>60</v>
      </c>
      <c r="R46" s="67">
        <v>200</v>
      </c>
    </row>
    <row r="47" spans="1:18" hidden="1">
      <c r="A47" s="65">
        <v>41275</v>
      </c>
      <c r="B47" s="66" t="s">
        <v>2151</v>
      </c>
      <c r="C47" s="66" t="s">
        <v>2134</v>
      </c>
      <c r="D47" s="66" t="s">
        <v>264</v>
      </c>
      <c r="E47" s="69">
        <v>95000</v>
      </c>
      <c r="F47" s="69">
        <v>995</v>
      </c>
      <c r="G47" s="66" t="s">
        <v>881</v>
      </c>
      <c r="H47" s="66" t="s">
        <v>883</v>
      </c>
      <c r="I47" s="66" t="s">
        <v>2154</v>
      </c>
      <c r="J47" s="66" t="s">
        <v>250</v>
      </c>
      <c r="K47" s="66" t="s">
        <v>251</v>
      </c>
      <c r="L47" s="66" t="s">
        <v>252</v>
      </c>
      <c r="M47" s="66" t="s">
        <v>258</v>
      </c>
      <c r="N47" s="66" t="s">
        <v>1324</v>
      </c>
      <c r="O47" s="69">
        <v>900</v>
      </c>
      <c r="P47" s="66" t="s">
        <v>244</v>
      </c>
      <c r="Q47" s="66">
        <v>60</v>
      </c>
      <c r="R47" s="67">
        <v>200</v>
      </c>
    </row>
    <row r="48" spans="1:18" hidden="1">
      <c r="A48" s="65">
        <v>41640</v>
      </c>
      <c r="B48" s="66" t="s">
        <v>2108</v>
      </c>
      <c r="C48" s="66" t="s">
        <v>2109</v>
      </c>
      <c r="D48" s="66" t="s">
        <v>257</v>
      </c>
      <c r="E48" s="68">
        <v>125000</v>
      </c>
      <c r="F48" s="68">
        <v>141</v>
      </c>
      <c r="G48" s="66" t="s">
        <v>229</v>
      </c>
      <c r="H48" s="66" t="s">
        <v>883</v>
      </c>
      <c r="I48" s="66" t="s">
        <v>2110</v>
      </c>
      <c r="J48" s="66" t="s">
        <v>230</v>
      </c>
      <c r="K48" s="66" t="s">
        <v>1355</v>
      </c>
      <c r="L48" s="66" t="s">
        <v>231</v>
      </c>
      <c r="M48" s="66" t="s">
        <v>258</v>
      </c>
      <c r="N48" s="66" t="s">
        <v>806</v>
      </c>
      <c r="O48" s="68">
        <v>200</v>
      </c>
      <c r="P48" s="66" t="s">
        <v>232</v>
      </c>
      <c r="Q48" s="68">
        <v>60</v>
      </c>
      <c r="R48" s="68">
        <v>200</v>
      </c>
    </row>
    <row r="49" spans="1:18" hidden="1">
      <c r="A49" s="65">
        <v>41640</v>
      </c>
      <c r="B49" s="66" t="s">
        <v>265</v>
      </c>
      <c r="C49" s="66" t="s">
        <v>2111</v>
      </c>
      <c r="D49" s="66" t="s">
        <v>1311</v>
      </c>
      <c r="E49" s="68">
        <v>137000</v>
      </c>
      <c r="F49" s="68">
        <v>150</v>
      </c>
      <c r="G49" s="66" t="s">
        <v>877</v>
      </c>
      <c r="H49" s="66" t="s">
        <v>883</v>
      </c>
      <c r="I49" s="66" t="s">
        <v>2110</v>
      </c>
      <c r="J49" s="66" t="s">
        <v>230</v>
      </c>
      <c r="K49" s="66" t="s">
        <v>2112</v>
      </c>
      <c r="L49" s="66" t="s">
        <v>2113</v>
      </c>
      <c r="M49" s="66" t="s">
        <v>233</v>
      </c>
      <c r="N49" s="66" t="s">
        <v>886</v>
      </c>
      <c r="O49" s="68">
        <v>900</v>
      </c>
      <c r="P49" s="66" t="s">
        <v>232</v>
      </c>
      <c r="Q49" s="68">
        <v>60</v>
      </c>
      <c r="R49" s="68">
        <v>200</v>
      </c>
    </row>
    <row r="50" spans="1:18" hidden="1">
      <c r="A50" s="65">
        <v>41640</v>
      </c>
      <c r="B50" s="66" t="s">
        <v>266</v>
      </c>
      <c r="C50" s="66" t="s">
        <v>2114</v>
      </c>
      <c r="D50" s="66" t="s">
        <v>1312</v>
      </c>
      <c r="E50" s="68">
        <v>126000</v>
      </c>
      <c r="F50" s="68">
        <v>218</v>
      </c>
      <c r="G50" s="66" t="s">
        <v>878</v>
      </c>
      <c r="H50" s="66" t="s">
        <v>883</v>
      </c>
      <c r="I50" s="66" t="s">
        <v>2110</v>
      </c>
      <c r="J50" s="66" t="s">
        <v>230</v>
      </c>
      <c r="K50" s="66" t="s">
        <v>2115</v>
      </c>
      <c r="L50" s="66" t="s">
        <v>1315</v>
      </c>
      <c r="M50" s="66" t="s">
        <v>258</v>
      </c>
      <c r="N50" s="66" t="s">
        <v>886</v>
      </c>
      <c r="O50" s="68">
        <v>1000</v>
      </c>
      <c r="P50" s="66" t="s">
        <v>234</v>
      </c>
      <c r="Q50" s="68">
        <v>60</v>
      </c>
      <c r="R50" s="68">
        <v>200</v>
      </c>
    </row>
    <row r="51" spans="1:18" hidden="1">
      <c r="A51" s="65">
        <v>41640</v>
      </c>
      <c r="B51" s="66" t="s">
        <v>267</v>
      </c>
      <c r="C51" s="66" t="s">
        <v>2116</v>
      </c>
      <c r="D51" s="66" t="s">
        <v>259</v>
      </c>
      <c r="E51" s="68">
        <v>114000</v>
      </c>
      <c r="F51" s="68">
        <v>218</v>
      </c>
      <c r="G51" s="66" t="s">
        <v>877</v>
      </c>
      <c r="H51" s="66" t="s">
        <v>883</v>
      </c>
      <c r="I51" s="66" t="s">
        <v>2117</v>
      </c>
      <c r="J51" s="66" t="s">
        <v>230</v>
      </c>
      <c r="K51" s="66" t="s">
        <v>2118</v>
      </c>
      <c r="L51" s="66" t="s">
        <v>1316</v>
      </c>
      <c r="M51" s="66" t="s">
        <v>233</v>
      </c>
      <c r="N51" s="66" t="s">
        <v>806</v>
      </c>
      <c r="O51" s="68">
        <v>1300</v>
      </c>
      <c r="P51" s="66" t="s">
        <v>235</v>
      </c>
      <c r="Q51" s="68">
        <v>50</v>
      </c>
      <c r="R51" s="68">
        <v>100</v>
      </c>
    </row>
    <row r="52" spans="1:18" hidden="1">
      <c r="A52" s="65">
        <v>41640</v>
      </c>
      <c r="B52" s="66" t="s">
        <v>268</v>
      </c>
      <c r="C52" s="66" t="s">
        <v>2119</v>
      </c>
      <c r="D52" s="66" t="s">
        <v>260</v>
      </c>
      <c r="E52" s="68">
        <v>133000</v>
      </c>
      <c r="F52" s="68">
        <v>138</v>
      </c>
      <c r="G52" s="66" t="s">
        <v>879</v>
      </c>
      <c r="H52" s="66" t="s">
        <v>883</v>
      </c>
      <c r="I52" s="66" t="s">
        <v>2110</v>
      </c>
      <c r="J52" s="66" t="s">
        <v>230</v>
      </c>
      <c r="K52" s="66" t="s">
        <v>236</v>
      </c>
      <c r="L52" s="66" t="s">
        <v>1317</v>
      </c>
      <c r="M52" s="66" t="s">
        <v>233</v>
      </c>
      <c r="N52" s="66" t="s">
        <v>887</v>
      </c>
      <c r="O52" s="68">
        <v>750</v>
      </c>
      <c r="P52" s="66" t="s">
        <v>234</v>
      </c>
      <c r="Q52" s="68">
        <v>60</v>
      </c>
      <c r="R52" s="68">
        <v>200</v>
      </c>
    </row>
    <row r="53" spans="1:18" hidden="1">
      <c r="A53" s="65">
        <v>41640</v>
      </c>
      <c r="B53" s="66" t="s">
        <v>269</v>
      </c>
      <c r="C53" s="66" t="s">
        <v>2120</v>
      </c>
      <c r="D53" s="66" t="s">
        <v>257</v>
      </c>
      <c r="E53" s="68">
        <v>146000</v>
      </c>
      <c r="F53" s="68">
        <v>136</v>
      </c>
      <c r="G53" s="66" t="s">
        <v>877</v>
      </c>
      <c r="H53" s="66" t="s">
        <v>883</v>
      </c>
      <c r="I53" s="66" t="s">
        <v>2110</v>
      </c>
      <c r="J53" s="66" t="s">
        <v>230</v>
      </c>
      <c r="K53" s="66" t="s">
        <v>2121</v>
      </c>
      <c r="L53" s="66" t="s">
        <v>1318</v>
      </c>
      <c r="M53" s="66" t="s">
        <v>233</v>
      </c>
      <c r="N53" s="66" t="s">
        <v>886</v>
      </c>
      <c r="O53" s="68">
        <v>750</v>
      </c>
      <c r="P53" s="66" t="s">
        <v>234</v>
      </c>
      <c r="Q53" s="68">
        <v>60</v>
      </c>
      <c r="R53" s="68">
        <v>200</v>
      </c>
    </row>
    <row r="54" spans="1:18" hidden="1">
      <c r="A54" s="65">
        <v>41640</v>
      </c>
      <c r="B54" s="66" t="s">
        <v>270</v>
      </c>
      <c r="C54" s="66" t="s">
        <v>2122</v>
      </c>
      <c r="D54" s="66" t="s">
        <v>237</v>
      </c>
      <c r="E54" s="68">
        <v>121000</v>
      </c>
      <c r="F54" s="68">
        <v>193</v>
      </c>
      <c r="G54" s="66" t="s">
        <v>878</v>
      </c>
      <c r="H54" s="66" t="s">
        <v>883</v>
      </c>
      <c r="I54" s="66" t="s">
        <v>2110</v>
      </c>
      <c r="J54" s="66" t="s">
        <v>230</v>
      </c>
      <c r="K54" s="66" t="s">
        <v>2123</v>
      </c>
      <c r="L54" s="66" t="s">
        <v>2124</v>
      </c>
      <c r="M54" s="66" t="s">
        <v>233</v>
      </c>
      <c r="N54" s="66" t="s">
        <v>886</v>
      </c>
      <c r="O54" s="68">
        <v>1400</v>
      </c>
      <c r="P54" s="66" t="s">
        <v>238</v>
      </c>
      <c r="Q54" s="68">
        <v>60</v>
      </c>
      <c r="R54" s="68">
        <v>200</v>
      </c>
    </row>
    <row r="55" spans="1:18" hidden="1">
      <c r="A55" s="65">
        <v>41640</v>
      </c>
      <c r="B55" s="66" t="s">
        <v>271</v>
      </c>
      <c r="C55" s="66" t="s">
        <v>2125</v>
      </c>
      <c r="D55" s="66" t="s">
        <v>257</v>
      </c>
      <c r="E55" s="68">
        <v>106000</v>
      </c>
      <c r="F55" s="68">
        <v>135</v>
      </c>
      <c r="G55" s="66" t="s">
        <v>878</v>
      </c>
      <c r="H55" s="66" t="s">
        <v>883</v>
      </c>
      <c r="I55" s="66" t="s">
        <v>2110</v>
      </c>
      <c r="J55" s="66" t="s">
        <v>230</v>
      </c>
      <c r="K55" s="66" t="s">
        <v>239</v>
      </c>
      <c r="L55" s="66" t="s">
        <v>240</v>
      </c>
      <c r="M55" s="66" t="s">
        <v>258</v>
      </c>
      <c r="N55" s="66" t="s">
        <v>807</v>
      </c>
      <c r="O55" s="68">
        <v>1500</v>
      </c>
      <c r="P55" s="66" t="s">
        <v>238</v>
      </c>
      <c r="Q55" s="68">
        <v>60</v>
      </c>
      <c r="R55" s="68">
        <v>200</v>
      </c>
    </row>
    <row r="56" spans="1:18" hidden="1">
      <c r="A56" s="65">
        <v>41640</v>
      </c>
      <c r="B56" s="66" t="s">
        <v>272</v>
      </c>
      <c r="C56" s="66" t="s">
        <v>241</v>
      </c>
      <c r="D56" s="66" t="s">
        <v>261</v>
      </c>
      <c r="E56" s="68">
        <v>122000</v>
      </c>
      <c r="F56" s="68">
        <v>165</v>
      </c>
      <c r="G56" s="66" t="s">
        <v>879</v>
      </c>
      <c r="H56" s="66" t="s">
        <v>883</v>
      </c>
      <c r="I56" s="66" t="s">
        <v>2110</v>
      </c>
      <c r="J56" s="66" t="s">
        <v>230</v>
      </c>
      <c r="K56" s="66" t="s">
        <v>2126</v>
      </c>
      <c r="L56" s="66" t="s">
        <v>242</v>
      </c>
      <c r="M56" s="66" t="s">
        <v>233</v>
      </c>
      <c r="N56" s="66" t="s">
        <v>886</v>
      </c>
      <c r="O56" s="68">
        <v>1600</v>
      </c>
      <c r="P56" s="66" t="s">
        <v>235</v>
      </c>
      <c r="Q56" s="68">
        <v>50</v>
      </c>
      <c r="R56" s="68">
        <v>100</v>
      </c>
    </row>
    <row r="57" spans="1:18" hidden="1">
      <c r="A57" s="65">
        <v>41640</v>
      </c>
      <c r="B57" s="66" t="s">
        <v>273</v>
      </c>
      <c r="C57" s="66" t="s">
        <v>2127</v>
      </c>
      <c r="D57" s="66" t="s">
        <v>243</v>
      </c>
      <c r="E57" s="68">
        <v>123000</v>
      </c>
      <c r="F57" s="68">
        <v>215</v>
      </c>
      <c r="G57" s="66" t="s">
        <v>880</v>
      </c>
      <c r="H57" s="66" t="s">
        <v>883</v>
      </c>
      <c r="I57" s="66" t="s">
        <v>2110</v>
      </c>
      <c r="J57" s="66" t="s">
        <v>230</v>
      </c>
      <c r="K57" s="66" t="s">
        <v>2128</v>
      </c>
      <c r="L57" s="66" t="s">
        <v>1320</v>
      </c>
      <c r="M57" s="66" t="s">
        <v>233</v>
      </c>
      <c r="N57" s="66" t="s">
        <v>886</v>
      </c>
      <c r="O57" s="68">
        <v>1100</v>
      </c>
      <c r="P57" s="66" t="s">
        <v>244</v>
      </c>
      <c r="Q57" s="68">
        <v>60</v>
      </c>
      <c r="R57" s="68">
        <v>200</v>
      </c>
    </row>
    <row r="58" spans="1:18" hidden="1">
      <c r="A58" s="65">
        <v>41640</v>
      </c>
      <c r="B58" s="66" t="s">
        <v>274</v>
      </c>
      <c r="C58" s="66" t="s">
        <v>276</v>
      </c>
      <c r="D58" s="66" t="s">
        <v>262</v>
      </c>
      <c r="E58" s="68">
        <v>215000</v>
      </c>
      <c r="F58" s="68">
        <v>352</v>
      </c>
      <c r="G58" s="66" t="s">
        <v>880</v>
      </c>
      <c r="H58" s="66" t="s">
        <v>883</v>
      </c>
      <c r="I58" s="66" t="s">
        <v>2129</v>
      </c>
      <c r="J58" s="66" t="s">
        <v>278</v>
      </c>
      <c r="K58" s="66" t="s">
        <v>2130</v>
      </c>
      <c r="L58" s="66" t="s">
        <v>245</v>
      </c>
      <c r="M58" s="66" t="s">
        <v>263</v>
      </c>
      <c r="N58" s="66" t="s">
        <v>886</v>
      </c>
      <c r="O58" s="68">
        <v>200</v>
      </c>
      <c r="P58" s="66" t="s">
        <v>246</v>
      </c>
      <c r="Q58" s="68">
        <v>80</v>
      </c>
      <c r="R58" s="68">
        <v>400</v>
      </c>
    </row>
    <row r="59" spans="1:18" hidden="1">
      <c r="A59" s="65">
        <v>41640</v>
      </c>
      <c r="B59" s="66" t="s">
        <v>2131</v>
      </c>
      <c r="C59" s="66" t="s">
        <v>2132</v>
      </c>
      <c r="D59" s="66" t="s">
        <v>257</v>
      </c>
      <c r="E59" s="68">
        <v>71000</v>
      </c>
      <c r="F59" s="68">
        <v>3306</v>
      </c>
      <c r="G59" s="66" t="s">
        <v>878</v>
      </c>
      <c r="H59" s="66" t="s">
        <v>883</v>
      </c>
      <c r="I59" s="66" t="s">
        <v>404</v>
      </c>
      <c r="J59" s="66" t="s">
        <v>247</v>
      </c>
      <c r="K59" s="66" t="s">
        <v>248</v>
      </c>
      <c r="L59" s="66" t="s">
        <v>249</v>
      </c>
      <c r="M59" s="66" t="s">
        <v>258</v>
      </c>
      <c r="N59" s="66" t="s">
        <v>886</v>
      </c>
      <c r="O59" s="68">
        <v>2300</v>
      </c>
      <c r="P59" s="66" t="s">
        <v>208</v>
      </c>
      <c r="Q59" s="68">
        <v>60</v>
      </c>
      <c r="R59" s="68">
        <v>200</v>
      </c>
    </row>
    <row r="60" spans="1:18" hidden="1">
      <c r="A60" s="65">
        <v>41640</v>
      </c>
      <c r="B60" s="66" t="s">
        <v>2133</v>
      </c>
      <c r="C60" s="66" t="s">
        <v>2134</v>
      </c>
      <c r="D60" s="66" t="s">
        <v>264</v>
      </c>
      <c r="E60" s="68">
        <v>95000</v>
      </c>
      <c r="F60" s="68">
        <v>995</v>
      </c>
      <c r="G60" s="66" t="s">
        <v>881</v>
      </c>
      <c r="H60" s="66" t="s">
        <v>883</v>
      </c>
      <c r="I60" s="66" t="s">
        <v>2154</v>
      </c>
      <c r="J60" s="66" t="s">
        <v>250</v>
      </c>
      <c r="K60" s="66" t="s">
        <v>251</v>
      </c>
      <c r="L60" s="66" t="s">
        <v>252</v>
      </c>
      <c r="M60" s="66" t="s">
        <v>258</v>
      </c>
      <c r="N60" s="66" t="s">
        <v>887</v>
      </c>
      <c r="O60" s="68">
        <v>900</v>
      </c>
      <c r="P60" s="66" t="s">
        <v>244</v>
      </c>
      <c r="Q60" s="68">
        <v>60</v>
      </c>
      <c r="R60" s="68">
        <v>200</v>
      </c>
    </row>
    <row r="61" spans="1:18" hidden="1">
      <c r="A61" s="65">
        <v>42005</v>
      </c>
      <c r="B61" s="66" t="s">
        <v>2108</v>
      </c>
      <c r="C61" s="66" t="s">
        <v>2109</v>
      </c>
      <c r="D61" s="66" t="s">
        <v>257</v>
      </c>
      <c r="E61" s="68">
        <v>125000</v>
      </c>
      <c r="F61" s="68">
        <v>141</v>
      </c>
      <c r="G61" s="66" t="s">
        <v>229</v>
      </c>
      <c r="H61" s="66" t="s">
        <v>883</v>
      </c>
      <c r="I61" s="66" t="s">
        <v>2110</v>
      </c>
      <c r="J61" s="66" t="s">
        <v>230</v>
      </c>
      <c r="K61" s="66" t="s">
        <v>1355</v>
      </c>
      <c r="L61" s="66" t="s">
        <v>231</v>
      </c>
      <c r="M61" s="66" t="s">
        <v>258</v>
      </c>
      <c r="N61" s="66" t="s">
        <v>806</v>
      </c>
      <c r="O61" s="68">
        <v>200</v>
      </c>
      <c r="P61" s="66" t="s">
        <v>232</v>
      </c>
      <c r="Q61" s="68">
        <v>60</v>
      </c>
      <c r="R61" s="68">
        <v>200</v>
      </c>
    </row>
    <row r="62" spans="1:18" hidden="1">
      <c r="A62" s="65">
        <v>42005</v>
      </c>
      <c r="B62" s="66" t="s">
        <v>265</v>
      </c>
      <c r="C62" s="66" t="s">
        <v>2111</v>
      </c>
      <c r="D62" s="66" t="s">
        <v>1311</v>
      </c>
      <c r="E62" s="68">
        <v>136000</v>
      </c>
      <c r="F62" s="68">
        <v>150</v>
      </c>
      <c r="G62" s="66" t="s">
        <v>877</v>
      </c>
      <c r="H62" s="66" t="s">
        <v>883</v>
      </c>
      <c r="I62" s="66" t="s">
        <v>2110</v>
      </c>
      <c r="J62" s="66" t="s">
        <v>230</v>
      </c>
      <c r="K62" s="66" t="s">
        <v>2112</v>
      </c>
      <c r="L62" s="66" t="s">
        <v>2113</v>
      </c>
      <c r="M62" s="66" t="s">
        <v>233</v>
      </c>
      <c r="N62" s="66" t="s">
        <v>886</v>
      </c>
      <c r="O62" s="68">
        <v>900</v>
      </c>
      <c r="P62" s="66" t="s">
        <v>232</v>
      </c>
      <c r="Q62" s="68">
        <v>60</v>
      </c>
      <c r="R62" s="68">
        <v>200</v>
      </c>
    </row>
    <row r="63" spans="1:18" hidden="1">
      <c r="A63" s="65">
        <v>42005</v>
      </c>
      <c r="B63" s="66" t="s">
        <v>266</v>
      </c>
      <c r="C63" s="66" t="s">
        <v>2114</v>
      </c>
      <c r="D63" s="66" t="s">
        <v>1312</v>
      </c>
      <c r="E63" s="68">
        <v>125000</v>
      </c>
      <c r="F63" s="68">
        <v>218</v>
      </c>
      <c r="G63" s="66" t="s">
        <v>878</v>
      </c>
      <c r="H63" s="66" t="s">
        <v>883</v>
      </c>
      <c r="I63" s="66" t="s">
        <v>2110</v>
      </c>
      <c r="J63" s="66" t="s">
        <v>230</v>
      </c>
      <c r="K63" s="66" t="s">
        <v>2115</v>
      </c>
      <c r="L63" s="66" t="s">
        <v>1315</v>
      </c>
      <c r="M63" s="66" t="s">
        <v>258</v>
      </c>
      <c r="N63" s="66" t="s">
        <v>886</v>
      </c>
      <c r="O63" s="68">
        <v>1000</v>
      </c>
      <c r="P63" s="66" t="s">
        <v>234</v>
      </c>
      <c r="Q63" s="68">
        <v>60</v>
      </c>
      <c r="R63" s="68">
        <v>200</v>
      </c>
    </row>
    <row r="64" spans="1:18" hidden="1">
      <c r="A64" s="65">
        <v>42005</v>
      </c>
      <c r="B64" s="66" t="s">
        <v>267</v>
      </c>
      <c r="C64" s="66" t="s">
        <v>2116</v>
      </c>
      <c r="D64" s="66" t="s">
        <v>259</v>
      </c>
      <c r="E64" s="68">
        <v>113000</v>
      </c>
      <c r="F64" s="68">
        <v>218</v>
      </c>
      <c r="G64" s="66" t="s">
        <v>877</v>
      </c>
      <c r="H64" s="66" t="s">
        <v>883</v>
      </c>
      <c r="I64" s="66" t="s">
        <v>2117</v>
      </c>
      <c r="J64" s="66" t="s">
        <v>230</v>
      </c>
      <c r="K64" s="66" t="s">
        <v>2118</v>
      </c>
      <c r="L64" s="66" t="s">
        <v>1316</v>
      </c>
      <c r="M64" s="66" t="s">
        <v>233</v>
      </c>
      <c r="N64" s="66" t="s">
        <v>806</v>
      </c>
      <c r="O64" s="68">
        <v>1300</v>
      </c>
      <c r="P64" s="66" t="s">
        <v>235</v>
      </c>
      <c r="Q64" s="68">
        <v>50</v>
      </c>
      <c r="R64" s="68">
        <v>100</v>
      </c>
    </row>
    <row r="65" spans="1:18" hidden="1">
      <c r="A65" s="65">
        <v>42005</v>
      </c>
      <c r="B65" s="66" t="s">
        <v>268</v>
      </c>
      <c r="C65" s="66" t="s">
        <v>2119</v>
      </c>
      <c r="D65" s="66" t="s">
        <v>260</v>
      </c>
      <c r="E65" s="68">
        <v>133000</v>
      </c>
      <c r="F65" s="68">
        <v>138</v>
      </c>
      <c r="G65" s="66" t="s">
        <v>879</v>
      </c>
      <c r="H65" s="66" t="s">
        <v>883</v>
      </c>
      <c r="I65" s="66" t="s">
        <v>2110</v>
      </c>
      <c r="J65" s="66" t="s">
        <v>230</v>
      </c>
      <c r="K65" s="66" t="s">
        <v>236</v>
      </c>
      <c r="L65" s="66" t="s">
        <v>1317</v>
      </c>
      <c r="M65" s="66" t="s">
        <v>233</v>
      </c>
      <c r="N65" s="66" t="s">
        <v>887</v>
      </c>
      <c r="O65" s="68">
        <v>750</v>
      </c>
      <c r="P65" s="66" t="s">
        <v>234</v>
      </c>
      <c r="Q65" s="68">
        <v>60</v>
      </c>
      <c r="R65" s="68">
        <v>200</v>
      </c>
    </row>
    <row r="66" spans="1:18" hidden="1">
      <c r="A66" s="65">
        <v>42005</v>
      </c>
      <c r="B66" s="66" t="s">
        <v>269</v>
      </c>
      <c r="C66" s="66" t="s">
        <v>2120</v>
      </c>
      <c r="D66" s="66" t="s">
        <v>257</v>
      </c>
      <c r="E66" s="68">
        <v>146000</v>
      </c>
      <c r="F66" s="68">
        <v>136</v>
      </c>
      <c r="G66" s="66" t="s">
        <v>877</v>
      </c>
      <c r="H66" s="66" t="s">
        <v>883</v>
      </c>
      <c r="I66" s="66" t="s">
        <v>2110</v>
      </c>
      <c r="J66" s="66" t="s">
        <v>230</v>
      </c>
      <c r="K66" s="66" t="s">
        <v>2121</v>
      </c>
      <c r="L66" s="66" t="s">
        <v>1318</v>
      </c>
      <c r="M66" s="66" t="s">
        <v>233</v>
      </c>
      <c r="N66" s="66" t="s">
        <v>886</v>
      </c>
      <c r="O66" s="68">
        <v>750</v>
      </c>
      <c r="P66" s="66" t="s">
        <v>234</v>
      </c>
      <c r="Q66" s="68">
        <v>60</v>
      </c>
      <c r="R66" s="68">
        <v>200</v>
      </c>
    </row>
    <row r="67" spans="1:18" hidden="1">
      <c r="A67" s="65">
        <v>42005</v>
      </c>
      <c r="B67" s="66" t="s">
        <v>270</v>
      </c>
      <c r="C67" s="66" t="s">
        <v>2122</v>
      </c>
      <c r="D67" s="66" t="s">
        <v>237</v>
      </c>
      <c r="E67" s="68">
        <v>119000</v>
      </c>
      <c r="F67" s="68">
        <v>193</v>
      </c>
      <c r="G67" s="66" t="s">
        <v>878</v>
      </c>
      <c r="H67" s="66" t="s">
        <v>883</v>
      </c>
      <c r="I67" s="66" t="s">
        <v>2110</v>
      </c>
      <c r="J67" s="66" t="s">
        <v>230</v>
      </c>
      <c r="K67" s="66" t="s">
        <v>2123</v>
      </c>
      <c r="L67" s="66" t="s">
        <v>2124</v>
      </c>
      <c r="M67" s="66" t="s">
        <v>233</v>
      </c>
      <c r="N67" s="66" t="s">
        <v>886</v>
      </c>
      <c r="O67" s="68">
        <v>1400</v>
      </c>
      <c r="P67" s="66" t="s">
        <v>238</v>
      </c>
      <c r="Q67" s="68">
        <v>60</v>
      </c>
      <c r="R67" s="68">
        <v>200</v>
      </c>
    </row>
    <row r="68" spans="1:18" hidden="1">
      <c r="A68" s="65">
        <v>42005</v>
      </c>
      <c r="B68" s="66" t="s">
        <v>271</v>
      </c>
      <c r="C68" s="66" t="s">
        <v>2125</v>
      </c>
      <c r="D68" s="66" t="s">
        <v>257</v>
      </c>
      <c r="E68" s="68">
        <v>105000</v>
      </c>
      <c r="F68" s="68">
        <v>135</v>
      </c>
      <c r="G68" s="66" t="s">
        <v>878</v>
      </c>
      <c r="H68" s="66" t="s">
        <v>883</v>
      </c>
      <c r="I68" s="66" t="s">
        <v>2110</v>
      </c>
      <c r="J68" s="66" t="s">
        <v>230</v>
      </c>
      <c r="K68" s="66" t="s">
        <v>239</v>
      </c>
      <c r="L68" s="66" t="s">
        <v>240</v>
      </c>
      <c r="M68" s="66" t="s">
        <v>258</v>
      </c>
      <c r="N68" s="66" t="s">
        <v>807</v>
      </c>
      <c r="O68" s="68">
        <v>1500</v>
      </c>
      <c r="P68" s="66" t="s">
        <v>238</v>
      </c>
      <c r="Q68" s="68">
        <v>60</v>
      </c>
      <c r="R68" s="68">
        <v>200</v>
      </c>
    </row>
    <row r="69" spans="1:18" hidden="1">
      <c r="A69" s="65">
        <v>42005</v>
      </c>
      <c r="B69" s="66" t="s">
        <v>272</v>
      </c>
      <c r="C69" s="66" t="s">
        <v>241</v>
      </c>
      <c r="D69" s="66" t="s">
        <v>261</v>
      </c>
      <c r="E69" s="68">
        <v>121000</v>
      </c>
      <c r="F69" s="68">
        <v>165</v>
      </c>
      <c r="G69" s="66" t="s">
        <v>879</v>
      </c>
      <c r="H69" s="66" t="s">
        <v>883</v>
      </c>
      <c r="I69" s="66" t="s">
        <v>2110</v>
      </c>
      <c r="J69" s="66" t="s">
        <v>230</v>
      </c>
      <c r="K69" s="66" t="s">
        <v>2126</v>
      </c>
      <c r="L69" s="66" t="s">
        <v>242</v>
      </c>
      <c r="M69" s="66" t="s">
        <v>233</v>
      </c>
      <c r="N69" s="66" t="s">
        <v>886</v>
      </c>
      <c r="O69" s="68">
        <v>1600</v>
      </c>
      <c r="P69" s="66" t="s">
        <v>235</v>
      </c>
      <c r="Q69" s="68">
        <v>50</v>
      </c>
      <c r="R69" s="68">
        <v>100</v>
      </c>
    </row>
    <row r="70" spans="1:18" hidden="1">
      <c r="A70" s="65">
        <v>42005</v>
      </c>
      <c r="B70" s="66" t="s">
        <v>273</v>
      </c>
      <c r="C70" s="66" t="s">
        <v>2127</v>
      </c>
      <c r="D70" s="66" t="s">
        <v>243</v>
      </c>
      <c r="E70" s="68">
        <v>122000</v>
      </c>
      <c r="F70" s="68">
        <v>215</v>
      </c>
      <c r="G70" s="66" t="s">
        <v>880</v>
      </c>
      <c r="H70" s="66" t="s">
        <v>883</v>
      </c>
      <c r="I70" s="66" t="s">
        <v>2110</v>
      </c>
      <c r="J70" s="66" t="s">
        <v>230</v>
      </c>
      <c r="K70" s="66" t="s">
        <v>2128</v>
      </c>
      <c r="L70" s="66" t="s">
        <v>1320</v>
      </c>
      <c r="M70" s="66" t="s">
        <v>233</v>
      </c>
      <c r="N70" s="66" t="s">
        <v>886</v>
      </c>
      <c r="O70" s="68">
        <v>1100</v>
      </c>
      <c r="P70" s="66" t="s">
        <v>244</v>
      </c>
      <c r="Q70" s="68">
        <v>60</v>
      </c>
      <c r="R70" s="68">
        <v>200</v>
      </c>
    </row>
    <row r="71" spans="1:18" hidden="1">
      <c r="A71" s="65">
        <v>42005</v>
      </c>
      <c r="B71" s="66" t="s">
        <v>274</v>
      </c>
      <c r="C71" s="66" t="s">
        <v>276</v>
      </c>
      <c r="D71" s="66" t="s">
        <v>262</v>
      </c>
      <c r="E71" s="68">
        <v>215000</v>
      </c>
      <c r="F71" s="68">
        <v>352</v>
      </c>
      <c r="G71" s="66" t="s">
        <v>880</v>
      </c>
      <c r="H71" s="66" t="s">
        <v>883</v>
      </c>
      <c r="I71" s="66" t="s">
        <v>2129</v>
      </c>
      <c r="J71" s="66" t="s">
        <v>278</v>
      </c>
      <c r="K71" s="66" t="s">
        <v>2130</v>
      </c>
      <c r="L71" s="66" t="s">
        <v>245</v>
      </c>
      <c r="M71" s="66" t="s">
        <v>263</v>
      </c>
      <c r="N71" s="66" t="s">
        <v>886</v>
      </c>
      <c r="O71" s="68">
        <v>200</v>
      </c>
      <c r="P71" s="66" t="s">
        <v>246</v>
      </c>
      <c r="Q71" s="68">
        <v>80</v>
      </c>
      <c r="R71" s="68">
        <v>400</v>
      </c>
    </row>
    <row r="72" spans="1:18" hidden="1">
      <c r="A72" s="65">
        <v>42005</v>
      </c>
      <c r="B72" s="66" t="s">
        <v>2131</v>
      </c>
      <c r="C72" s="66" t="s">
        <v>2132</v>
      </c>
      <c r="D72" s="66" t="s">
        <v>257</v>
      </c>
      <c r="E72" s="68">
        <v>73000</v>
      </c>
      <c r="F72" s="68">
        <v>3306</v>
      </c>
      <c r="G72" s="66" t="s">
        <v>878</v>
      </c>
      <c r="H72" s="66" t="s">
        <v>883</v>
      </c>
      <c r="I72" s="66" t="s">
        <v>404</v>
      </c>
      <c r="J72" s="66" t="s">
        <v>247</v>
      </c>
      <c r="K72" s="66" t="s">
        <v>248</v>
      </c>
      <c r="L72" s="66" t="s">
        <v>249</v>
      </c>
      <c r="M72" s="66" t="s">
        <v>263</v>
      </c>
      <c r="N72" s="66" t="s">
        <v>886</v>
      </c>
      <c r="O72" s="68">
        <v>2300</v>
      </c>
      <c r="P72" s="66" t="s">
        <v>208</v>
      </c>
      <c r="Q72" s="68">
        <v>60</v>
      </c>
      <c r="R72" s="68">
        <v>200</v>
      </c>
    </row>
    <row r="73" spans="1:18" hidden="1">
      <c r="A73" s="65">
        <v>42005</v>
      </c>
      <c r="B73" s="66" t="s">
        <v>2133</v>
      </c>
      <c r="C73" s="66" t="s">
        <v>2134</v>
      </c>
      <c r="D73" s="66" t="s">
        <v>264</v>
      </c>
      <c r="E73" s="68">
        <v>96000</v>
      </c>
      <c r="F73" s="68">
        <v>995</v>
      </c>
      <c r="G73" s="66" t="s">
        <v>881</v>
      </c>
      <c r="H73" s="66" t="s">
        <v>883</v>
      </c>
      <c r="I73" s="66" t="s">
        <v>2107</v>
      </c>
      <c r="J73" s="66" t="s">
        <v>250</v>
      </c>
      <c r="K73" s="66" t="s">
        <v>251</v>
      </c>
      <c r="L73" s="66" t="s">
        <v>252</v>
      </c>
      <c r="M73" s="66" t="s">
        <v>258</v>
      </c>
      <c r="N73" s="66" t="s">
        <v>887</v>
      </c>
      <c r="O73" s="68">
        <v>900</v>
      </c>
      <c r="P73" s="66" t="s">
        <v>244</v>
      </c>
      <c r="Q73" s="68">
        <v>60</v>
      </c>
      <c r="R73" s="68">
        <v>200</v>
      </c>
    </row>
    <row r="74" spans="1:18">
      <c r="A74" s="65">
        <v>42370</v>
      </c>
      <c r="B74" s="108" t="s">
        <v>2108</v>
      </c>
      <c r="C74" s="108" t="s">
        <v>2109</v>
      </c>
      <c r="D74" s="108" t="s">
        <v>257</v>
      </c>
      <c r="E74" s="108">
        <v>125000</v>
      </c>
      <c r="F74" s="108">
        <v>141</v>
      </c>
      <c r="G74" s="108" t="s">
        <v>229</v>
      </c>
      <c r="H74" s="108" t="s">
        <v>883</v>
      </c>
      <c r="I74" s="108" t="s">
        <v>2110</v>
      </c>
      <c r="J74" s="108" t="s">
        <v>230</v>
      </c>
      <c r="K74" s="108" t="s">
        <v>1355</v>
      </c>
      <c r="L74" s="108" t="s">
        <v>231</v>
      </c>
      <c r="M74" s="108" t="s">
        <v>258</v>
      </c>
      <c r="N74" s="108" t="s">
        <v>806</v>
      </c>
      <c r="O74" s="108">
        <v>200</v>
      </c>
      <c r="P74" s="108" t="s">
        <v>232</v>
      </c>
      <c r="Q74" s="108">
        <v>60</v>
      </c>
      <c r="R74" s="108">
        <v>200</v>
      </c>
    </row>
    <row r="75" spans="1:18">
      <c r="A75" s="65">
        <v>42370</v>
      </c>
      <c r="B75" s="108" t="s">
        <v>265</v>
      </c>
      <c r="C75" s="108" t="s">
        <v>2111</v>
      </c>
      <c r="D75" s="108" t="s">
        <v>1311</v>
      </c>
      <c r="E75" s="108">
        <v>135000</v>
      </c>
      <c r="F75" s="108">
        <v>150</v>
      </c>
      <c r="G75" s="108" t="s">
        <v>877</v>
      </c>
      <c r="H75" s="108" t="s">
        <v>883</v>
      </c>
      <c r="I75" s="108" t="s">
        <v>2110</v>
      </c>
      <c r="J75" s="108" t="s">
        <v>230</v>
      </c>
      <c r="K75" s="108" t="s">
        <v>2112</v>
      </c>
      <c r="L75" s="108" t="s">
        <v>2113</v>
      </c>
      <c r="M75" s="108" t="s">
        <v>233</v>
      </c>
      <c r="N75" s="108" t="s">
        <v>886</v>
      </c>
      <c r="O75" s="108">
        <v>900</v>
      </c>
      <c r="P75" s="108" t="s">
        <v>232</v>
      </c>
      <c r="Q75" s="108">
        <v>60</v>
      </c>
      <c r="R75" s="108">
        <v>200</v>
      </c>
    </row>
    <row r="76" spans="1:18">
      <c r="A76" s="65">
        <v>42370</v>
      </c>
      <c r="B76" s="108" t="s">
        <v>266</v>
      </c>
      <c r="C76" s="108" t="s">
        <v>2114</v>
      </c>
      <c r="D76" s="108" t="s">
        <v>1312</v>
      </c>
      <c r="E76" s="108">
        <v>124000</v>
      </c>
      <c r="F76" s="108">
        <v>218</v>
      </c>
      <c r="G76" s="108" t="s">
        <v>878</v>
      </c>
      <c r="H76" s="108" t="s">
        <v>883</v>
      </c>
      <c r="I76" s="108" t="s">
        <v>2110</v>
      </c>
      <c r="J76" s="108" t="s">
        <v>230</v>
      </c>
      <c r="K76" s="108" t="s">
        <v>2115</v>
      </c>
      <c r="L76" s="108" t="s">
        <v>1315</v>
      </c>
      <c r="M76" s="108" t="s">
        <v>258</v>
      </c>
      <c r="N76" s="108" t="s">
        <v>886</v>
      </c>
      <c r="O76" s="108">
        <v>1000</v>
      </c>
      <c r="P76" s="108" t="s">
        <v>234</v>
      </c>
      <c r="Q76" s="108">
        <v>60</v>
      </c>
      <c r="R76" s="108">
        <v>200</v>
      </c>
    </row>
    <row r="77" spans="1:18">
      <c r="A77" s="65">
        <v>42370</v>
      </c>
      <c r="B77" s="108" t="s">
        <v>267</v>
      </c>
      <c r="C77" s="108" t="s">
        <v>2116</v>
      </c>
      <c r="D77" s="108" t="s">
        <v>259</v>
      </c>
      <c r="E77" s="108">
        <v>112000</v>
      </c>
      <c r="F77" s="108">
        <v>218</v>
      </c>
      <c r="G77" s="108" t="s">
        <v>877</v>
      </c>
      <c r="H77" s="108" t="s">
        <v>883</v>
      </c>
      <c r="I77" s="108" t="s">
        <v>2117</v>
      </c>
      <c r="J77" s="108" t="s">
        <v>230</v>
      </c>
      <c r="K77" s="108" t="s">
        <v>2118</v>
      </c>
      <c r="L77" s="108" t="s">
        <v>1316</v>
      </c>
      <c r="M77" s="108" t="s">
        <v>233</v>
      </c>
      <c r="N77" s="108" t="s">
        <v>806</v>
      </c>
      <c r="O77" s="108">
        <v>1300</v>
      </c>
      <c r="P77" s="108" t="s">
        <v>235</v>
      </c>
      <c r="Q77" s="108">
        <v>50</v>
      </c>
      <c r="R77" s="108">
        <v>100</v>
      </c>
    </row>
    <row r="78" spans="1:18">
      <c r="A78" s="65">
        <v>42370</v>
      </c>
      <c r="B78" s="108" t="s">
        <v>268</v>
      </c>
      <c r="C78" s="108" t="s">
        <v>2119</v>
      </c>
      <c r="D78" s="108" t="s">
        <v>260</v>
      </c>
      <c r="E78" s="108">
        <v>133000</v>
      </c>
      <c r="F78" s="108">
        <v>138</v>
      </c>
      <c r="G78" s="108" t="s">
        <v>879</v>
      </c>
      <c r="H78" s="108" t="s">
        <v>883</v>
      </c>
      <c r="I78" s="108" t="s">
        <v>2110</v>
      </c>
      <c r="J78" s="108" t="s">
        <v>230</v>
      </c>
      <c r="K78" s="108" t="s">
        <v>236</v>
      </c>
      <c r="L78" s="108" t="s">
        <v>1317</v>
      </c>
      <c r="M78" s="108" t="s">
        <v>233</v>
      </c>
      <c r="N78" s="108" t="s">
        <v>887</v>
      </c>
      <c r="O78" s="108">
        <v>750</v>
      </c>
      <c r="P78" s="108" t="s">
        <v>234</v>
      </c>
      <c r="Q78" s="108">
        <v>60</v>
      </c>
      <c r="R78" s="108">
        <v>200</v>
      </c>
    </row>
    <row r="79" spans="1:18">
      <c r="A79" s="65">
        <v>42370</v>
      </c>
      <c r="B79" s="108" t="s">
        <v>269</v>
      </c>
      <c r="C79" s="108" t="s">
        <v>2120</v>
      </c>
      <c r="D79" s="108" t="s">
        <v>257</v>
      </c>
      <c r="E79" s="108">
        <v>144000</v>
      </c>
      <c r="F79" s="108">
        <v>136</v>
      </c>
      <c r="G79" s="108" t="s">
        <v>877</v>
      </c>
      <c r="H79" s="108" t="s">
        <v>883</v>
      </c>
      <c r="I79" s="108" t="s">
        <v>2110</v>
      </c>
      <c r="J79" s="108" t="s">
        <v>230</v>
      </c>
      <c r="K79" s="108" t="s">
        <v>2121</v>
      </c>
      <c r="L79" s="108" t="s">
        <v>1318</v>
      </c>
      <c r="M79" s="108" t="s">
        <v>233</v>
      </c>
      <c r="N79" s="108" t="s">
        <v>886</v>
      </c>
      <c r="O79" s="108">
        <v>750</v>
      </c>
      <c r="P79" s="108" t="s">
        <v>234</v>
      </c>
      <c r="Q79" s="108">
        <v>60</v>
      </c>
      <c r="R79" s="108">
        <v>200</v>
      </c>
    </row>
    <row r="80" spans="1:18">
      <c r="A80" s="65">
        <v>42370</v>
      </c>
      <c r="B80" s="108" t="s">
        <v>270</v>
      </c>
      <c r="C80" s="108" t="s">
        <v>2122</v>
      </c>
      <c r="D80" s="108" t="s">
        <v>237</v>
      </c>
      <c r="E80" s="108">
        <v>117000</v>
      </c>
      <c r="F80" s="108">
        <v>193</v>
      </c>
      <c r="G80" s="108" t="s">
        <v>878</v>
      </c>
      <c r="H80" s="108" t="s">
        <v>883</v>
      </c>
      <c r="I80" s="108" t="s">
        <v>2110</v>
      </c>
      <c r="J80" s="108" t="s">
        <v>230</v>
      </c>
      <c r="K80" s="108" t="s">
        <v>2123</v>
      </c>
      <c r="L80" s="108" t="s">
        <v>2124</v>
      </c>
      <c r="M80" s="108" t="s">
        <v>233</v>
      </c>
      <c r="N80" s="108" t="s">
        <v>886</v>
      </c>
      <c r="O80" s="108">
        <v>1400</v>
      </c>
      <c r="P80" s="108" t="s">
        <v>238</v>
      </c>
      <c r="Q80" s="108">
        <v>60</v>
      </c>
      <c r="R80" s="108">
        <v>200</v>
      </c>
    </row>
    <row r="81" spans="1:18">
      <c r="A81" s="65">
        <v>42370</v>
      </c>
      <c r="B81" s="108" t="s">
        <v>271</v>
      </c>
      <c r="C81" s="108" t="s">
        <v>2125</v>
      </c>
      <c r="D81" s="108" t="s">
        <v>257</v>
      </c>
      <c r="E81" s="108">
        <v>103000</v>
      </c>
      <c r="F81" s="108">
        <v>135</v>
      </c>
      <c r="G81" s="108" t="s">
        <v>878</v>
      </c>
      <c r="H81" s="108" t="s">
        <v>883</v>
      </c>
      <c r="I81" s="108" t="s">
        <v>2110</v>
      </c>
      <c r="J81" s="108" t="s">
        <v>230</v>
      </c>
      <c r="K81" s="108" t="s">
        <v>239</v>
      </c>
      <c r="L81" s="108" t="s">
        <v>240</v>
      </c>
      <c r="M81" s="108" t="s">
        <v>258</v>
      </c>
      <c r="N81" s="108" t="s">
        <v>807</v>
      </c>
      <c r="O81" s="108">
        <v>1500</v>
      </c>
      <c r="P81" s="108" t="s">
        <v>238</v>
      </c>
      <c r="Q81" s="108">
        <v>60</v>
      </c>
      <c r="R81" s="108">
        <v>200</v>
      </c>
    </row>
    <row r="82" spans="1:18">
      <c r="A82" s="65">
        <v>42370</v>
      </c>
      <c r="B82" s="108" t="s">
        <v>272</v>
      </c>
      <c r="C82" s="108" t="s">
        <v>241</v>
      </c>
      <c r="D82" s="108" t="s">
        <v>261</v>
      </c>
      <c r="E82" s="108">
        <v>120000</v>
      </c>
      <c r="F82" s="108">
        <v>165</v>
      </c>
      <c r="G82" s="108" t="s">
        <v>879</v>
      </c>
      <c r="H82" s="108" t="s">
        <v>883</v>
      </c>
      <c r="I82" s="108" t="s">
        <v>2110</v>
      </c>
      <c r="J82" s="108" t="s">
        <v>230</v>
      </c>
      <c r="K82" s="108" t="s">
        <v>2126</v>
      </c>
      <c r="L82" s="108" t="s">
        <v>242</v>
      </c>
      <c r="M82" s="108" t="s">
        <v>233</v>
      </c>
      <c r="N82" s="108" t="s">
        <v>886</v>
      </c>
      <c r="O82" s="108">
        <v>1600</v>
      </c>
      <c r="P82" s="108" t="s">
        <v>235</v>
      </c>
      <c r="Q82" s="108">
        <v>50</v>
      </c>
      <c r="R82" s="108">
        <v>100</v>
      </c>
    </row>
    <row r="83" spans="1:18">
      <c r="A83" s="65">
        <v>42370</v>
      </c>
      <c r="B83" s="108" t="s">
        <v>273</v>
      </c>
      <c r="C83" s="108" t="s">
        <v>2127</v>
      </c>
      <c r="D83" s="108" t="s">
        <v>243</v>
      </c>
      <c r="E83" s="108">
        <v>121000</v>
      </c>
      <c r="F83" s="108">
        <v>215</v>
      </c>
      <c r="G83" s="108" t="s">
        <v>880</v>
      </c>
      <c r="H83" s="108" t="s">
        <v>883</v>
      </c>
      <c r="I83" s="108" t="s">
        <v>2110</v>
      </c>
      <c r="J83" s="108" t="s">
        <v>230</v>
      </c>
      <c r="K83" s="108" t="s">
        <v>2128</v>
      </c>
      <c r="L83" s="108" t="s">
        <v>1320</v>
      </c>
      <c r="M83" s="108" t="s">
        <v>233</v>
      </c>
      <c r="N83" s="108" t="s">
        <v>886</v>
      </c>
      <c r="O83" s="108">
        <v>1100</v>
      </c>
      <c r="P83" s="108" t="s">
        <v>244</v>
      </c>
      <c r="Q83" s="108">
        <v>60</v>
      </c>
      <c r="R83" s="108">
        <v>200</v>
      </c>
    </row>
    <row r="84" spans="1:18">
      <c r="A84" s="65">
        <v>42370</v>
      </c>
      <c r="B84" s="108" t="s">
        <v>274</v>
      </c>
      <c r="C84" s="108" t="s">
        <v>276</v>
      </c>
      <c r="D84" s="108" t="s">
        <v>3305</v>
      </c>
      <c r="E84" s="108">
        <v>215000</v>
      </c>
      <c r="F84" s="108">
        <v>352</v>
      </c>
      <c r="G84" s="108" t="s">
        <v>880</v>
      </c>
      <c r="H84" s="108" t="s">
        <v>883</v>
      </c>
      <c r="I84" s="108" t="s">
        <v>2129</v>
      </c>
      <c r="J84" s="108" t="s">
        <v>278</v>
      </c>
      <c r="K84" s="108" t="s">
        <v>2130</v>
      </c>
      <c r="L84" s="108" t="s">
        <v>3302</v>
      </c>
      <c r="M84" s="108" t="s">
        <v>263</v>
      </c>
      <c r="N84" s="108" t="s">
        <v>886</v>
      </c>
      <c r="O84" s="108">
        <v>100</v>
      </c>
      <c r="P84" s="108" t="s">
        <v>246</v>
      </c>
      <c r="Q84" s="108">
        <v>80</v>
      </c>
      <c r="R84" s="108">
        <v>400</v>
      </c>
    </row>
    <row r="85" spans="1:18">
      <c r="A85" s="65">
        <v>42370</v>
      </c>
      <c r="B85" s="108" t="s">
        <v>2131</v>
      </c>
      <c r="C85" s="108" t="s">
        <v>2132</v>
      </c>
      <c r="D85" s="108" t="s">
        <v>257</v>
      </c>
      <c r="E85" s="108">
        <v>80000</v>
      </c>
      <c r="F85" s="108">
        <v>3306</v>
      </c>
      <c r="G85" s="108" t="s">
        <v>878</v>
      </c>
      <c r="H85" s="108" t="s">
        <v>883</v>
      </c>
      <c r="I85" s="108" t="s">
        <v>404</v>
      </c>
      <c r="J85" s="108" t="s">
        <v>247</v>
      </c>
      <c r="K85" s="108" t="s">
        <v>248</v>
      </c>
      <c r="L85" s="108" t="s">
        <v>249</v>
      </c>
      <c r="M85" s="108" t="s">
        <v>263</v>
      </c>
      <c r="N85" s="108" t="s">
        <v>886</v>
      </c>
      <c r="O85" s="108">
        <v>2300</v>
      </c>
      <c r="P85" s="108" t="s">
        <v>208</v>
      </c>
      <c r="Q85" s="108">
        <v>60</v>
      </c>
      <c r="R85" s="108">
        <v>200</v>
      </c>
    </row>
    <row r="86" spans="1:18">
      <c r="A86" s="65">
        <v>42370</v>
      </c>
      <c r="B86" s="108" t="s">
        <v>2133</v>
      </c>
      <c r="C86" s="108" t="s">
        <v>2134</v>
      </c>
      <c r="D86" s="108" t="s">
        <v>264</v>
      </c>
      <c r="E86" s="108">
        <v>98000</v>
      </c>
      <c r="F86" s="108">
        <v>995</v>
      </c>
      <c r="G86" s="108" t="s">
        <v>881</v>
      </c>
      <c r="H86" s="108" t="s">
        <v>883</v>
      </c>
      <c r="I86" s="108" t="s">
        <v>2107</v>
      </c>
      <c r="J86" s="108" t="s">
        <v>250</v>
      </c>
      <c r="K86" s="108" t="s">
        <v>251</v>
      </c>
      <c r="L86" s="108" t="s">
        <v>252</v>
      </c>
      <c r="M86" s="108" t="s">
        <v>258</v>
      </c>
      <c r="N86" s="108" t="s">
        <v>887</v>
      </c>
      <c r="O86" s="108">
        <v>900</v>
      </c>
      <c r="P86" s="108" t="s">
        <v>244</v>
      </c>
      <c r="Q86" s="108">
        <v>60</v>
      </c>
      <c r="R86" s="108">
        <v>200</v>
      </c>
    </row>
    <row r="87" spans="1:18">
      <c r="A87" s="65">
        <v>42370</v>
      </c>
      <c r="B87" s="108" t="s">
        <v>2151</v>
      </c>
      <c r="C87" s="108" t="s">
        <v>3306</v>
      </c>
      <c r="D87" s="108" t="s">
        <v>257</v>
      </c>
      <c r="E87" s="108">
        <v>85000</v>
      </c>
      <c r="F87" s="108">
        <v>85071</v>
      </c>
      <c r="G87" s="108" t="s">
        <v>3307</v>
      </c>
      <c r="H87" s="108" t="s">
        <v>883</v>
      </c>
      <c r="I87" s="108" t="s">
        <v>3374</v>
      </c>
      <c r="J87" s="108" t="s">
        <v>247</v>
      </c>
      <c r="K87" s="108" t="s">
        <v>3303</v>
      </c>
      <c r="L87" s="108" t="s">
        <v>3304</v>
      </c>
      <c r="M87" s="108" t="s">
        <v>263</v>
      </c>
      <c r="N87" s="108" t="s">
        <v>807</v>
      </c>
      <c r="O87" s="108">
        <v>1000</v>
      </c>
      <c r="P87" s="108" t="s">
        <v>208</v>
      </c>
      <c r="Q87" s="108">
        <v>60</v>
      </c>
      <c r="R87" s="108">
        <v>200</v>
      </c>
    </row>
  </sheetData>
  <autoFilter ref="A5:R87">
    <filterColumn colId="0">
      <filters calendarType="japan">
        <dateGroupItem year="2016" dateTimeGrouping="year"/>
      </filters>
    </filterColumn>
  </autoFilter>
  <customSheetViews>
    <customSheetView guid="{3EFFBD77-AF91-4BD7-862B-87360CD52D0C}" showAutoFilter="1">
      <selection activeCell="C1" sqref="C1"/>
      <pageMargins left="0.7" right="0.7" top="0.75" bottom="0.75" header="0.3" footer="0.3"/>
      <pageSetup paperSize="9" orientation="portrait" r:id="rId1"/>
      <autoFilter ref="A3:R71"/>
    </customSheetView>
  </customSheetViews>
  <phoneticPr fontId="18"/>
  <pageMargins left="0.7" right="0.7" top="0.75" bottom="0.75" header="0.3" footer="0.3"/>
  <pageSetup paperSize="9" orientation="portrait"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topLeftCell="A7" workbookViewId="0"/>
  </sheetViews>
  <sheetFormatPr defaultRowHeight="14.25"/>
  <cols>
    <col min="1" max="1" width="9.5546875" bestFit="1" customWidth="1"/>
  </cols>
  <sheetData>
    <row r="1" spans="1:12">
      <c r="A1" t="s">
        <v>1752</v>
      </c>
    </row>
    <row r="2" spans="1:12" s="78" customFormat="1">
      <c r="A2" s="78" t="s">
        <v>3217</v>
      </c>
    </row>
    <row r="3" spans="1:12" s="78" customFormat="1">
      <c r="A3" s="78" t="s">
        <v>3210</v>
      </c>
    </row>
    <row r="4" spans="1:12" s="78" customFormat="1">
      <c r="A4" s="78" t="s">
        <v>3209</v>
      </c>
    </row>
    <row r="5" spans="1:12">
      <c r="A5" t="s">
        <v>3226</v>
      </c>
    </row>
    <row r="6" spans="1:12">
      <c r="A6" s="169" t="s">
        <v>1755</v>
      </c>
      <c r="B6" s="169" t="s">
        <v>1756</v>
      </c>
      <c r="C6" s="169" t="s">
        <v>1753</v>
      </c>
      <c r="D6" s="169"/>
      <c r="E6" s="169"/>
      <c r="F6" s="169" t="s">
        <v>1757</v>
      </c>
      <c r="G6" s="169"/>
      <c r="H6" s="169"/>
      <c r="I6" s="169" t="s">
        <v>1754</v>
      </c>
      <c r="J6" s="169"/>
      <c r="K6" s="169"/>
      <c r="L6" s="169"/>
    </row>
    <row r="7" spans="1:12">
      <c r="A7" s="169"/>
      <c r="B7" s="169"/>
      <c r="C7" s="18" t="s">
        <v>1750</v>
      </c>
      <c r="D7" s="18" t="s">
        <v>1679</v>
      </c>
      <c r="E7" s="18" t="s">
        <v>2014</v>
      </c>
      <c r="F7" s="18" t="s">
        <v>1750</v>
      </c>
      <c r="G7" s="18" t="s">
        <v>1679</v>
      </c>
      <c r="H7" s="51" t="s">
        <v>2014</v>
      </c>
      <c r="I7" s="18" t="s">
        <v>1750</v>
      </c>
      <c r="J7" s="18" t="s">
        <v>1679</v>
      </c>
      <c r="K7" s="18" t="s">
        <v>1751</v>
      </c>
      <c r="L7" s="51" t="s">
        <v>2014</v>
      </c>
    </row>
    <row r="8" spans="1:12" s="38" customFormat="1" ht="7.5" customHeight="1">
      <c r="A8" s="139" t="s">
        <v>2010</v>
      </c>
      <c r="B8" s="147" t="s">
        <v>2011</v>
      </c>
      <c r="C8" s="147" t="s">
        <v>2012</v>
      </c>
      <c r="D8" s="147" t="s">
        <v>2013</v>
      </c>
      <c r="E8" s="147" t="s">
        <v>2015</v>
      </c>
      <c r="F8" s="147" t="s">
        <v>2016</v>
      </c>
      <c r="G8" s="147" t="s">
        <v>2017</v>
      </c>
      <c r="H8" s="147" t="s">
        <v>2018</v>
      </c>
      <c r="I8" s="147" t="s">
        <v>2019</v>
      </c>
      <c r="J8" s="147" t="s">
        <v>2020</v>
      </c>
      <c r="K8" s="147" t="s">
        <v>2021</v>
      </c>
      <c r="L8" s="147" t="s">
        <v>2022</v>
      </c>
    </row>
    <row r="9" spans="1:12">
      <c r="A9" s="10">
        <v>40940</v>
      </c>
      <c r="B9" s="4" t="s">
        <v>206</v>
      </c>
      <c r="C9" s="4">
        <v>254</v>
      </c>
      <c r="D9" s="4">
        <v>1917</v>
      </c>
      <c r="E9" s="4">
        <v>5060303</v>
      </c>
      <c r="F9" s="4">
        <v>60</v>
      </c>
      <c r="G9" s="58">
        <v>376</v>
      </c>
      <c r="H9" s="58">
        <v>2873102</v>
      </c>
      <c r="I9" s="58">
        <v>194</v>
      </c>
      <c r="J9" s="58">
        <v>1541</v>
      </c>
      <c r="K9" s="58">
        <v>23007</v>
      </c>
      <c r="L9" s="58">
        <v>2187201</v>
      </c>
    </row>
    <row r="10" spans="1:12">
      <c r="A10" s="10">
        <v>40940</v>
      </c>
      <c r="B10" s="4" t="s">
        <v>798</v>
      </c>
      <c r="C10" s="4">
        <v>14</v>
      </c>
      <c r="D10" s="4">
        <v>115</v>
      </c>
      <c r="E10" s="4">
        <v>289997</v>
      </c>
      <c r="F10" s="4">
        <v>6</v>
      </c>
      <c r="G10" s="4">
        <v>44</v>
      </c>
      <c r="H10" s="4">
        <v>183513</v>
      </c>
      <c r="I10" s="4">
        <v>8</v>
      </c>
      <c r="J10" s="4">
        <v>71</v>
      </c>
      <c r="K10" s="4">
        <v>352</v>
      </c>
      <c r="L10" s="4">
        <v>106484</v>
      </c>
    </row>
    <row r="11" spans="1:12">
      <c r="A11" s="10">
        <v>40940</v>
      </c>
      <c r="B11" s="4" t="s">
        <v>799</v>
      </c>
      <c r="C11" s="4">
        <v>67</v>
      </c>
      <c r="D11" s="4">
        <v>344</v>
      </c>
      <c r="E11" s="4">
        <v>900336</v>
      </c>
      <c r="F11" s="4">
        <v>22</v>
      </c>
      <c r="G11" s="4">
        <v>99</v>
      </c>
      <c r="H11" s="4">
        <v>685153</v>
      </c>
      <c r="I11" s="4">
        <v>45</v>
      </c>
      <c r="J11" s="4">
        <v>245</v>
      </c>
      <c r="K11" s="4">
        <v>4989</v>
      </c>
      <c r="L11" s="4">
        <v>215183</v>
      </c>
    </row>
    <row r="12" spans="1:12">
      <c r="A12" s="10">
        <v>40940</v>
      </c>
      <c r="B12" s="4" t="s">
        <v>800</v>
      </c>
      <c r="C12" s="4">
        <v>4</v>
      </c>
      <c r="D12" s="4">
        <v>101</v>
      </c>
      <c r="E12" s="4">
        <v>214242</v>
      </c>
      <c r="F12" s="4">
        <v>0</v>
      </c>
      <c r="G12" s="4">
        <v>0</v>
      </c>
      <c r="H12" s="4">
        <v>0</v>
      </c>
      <c r="I12" s="4">
        <v>4</v>
      </c>
      <c r="J12" s="4">
        <v>101</v>
      </c>
      <c r="K12" s="4">
        <v>874</v>
      </c>
      <c r="L12" s="4">
        <v>214242</v>
      </c>
    </row>
    <row r="13" spans="1:12">
      <c r="A13" s="10">
        <v>40940</v>
      </c>
      <c r="B13" s="4" t="s">
        <v>801</v>
      </c>
      <c r="C13" s="4">
        <v>11</v>
      </c>
      <c r="D13" s="4">
        <v>149</v>
      </c>
      <c r="E13" s="4">
        <v>199555</v>
      </c>
      <c r="F13" s="4">
        <v>4</v>
      </c>
      <c r="G13" s="4">
        <v>14</v>
      </c>
      <c r="H13" s="4">
        <v>36283</v>
      </c>
      <c r="I13" s="4">
        <v>7</v>
      </c>
      <c r="J13" s="4">
        <v>135</v>
      </c>
      <c r="K13" s="4">
        <v>3106</v>
      </c>
      <c r="L13" s="4">
        <v>163272</v>
      </c>
    </row>
    <row r="14" spans="1:12">
      <c r="A14" s="10">
        <v>40940</v>
      </c>
      <c r="B14" s="4" t="s">
        <v>802</v>
      </c>
      <c r="C14" s="4">
        <v>58</v>
      </c>
      <c r="D14" s="4">
        <v>461</v>
      </c>
      <c r="E14" s="4">
        <v>680160</v>
      </c>
      <c r="F14" s="4">
        <v>4</v>
      </c>
      <c r="G14" s="4">
        <v>45</v>
      </c>
      <c r="H14" s="4">
        <v>90778</v>
      </c>
      <c r="I14" s="4">
        <v>54</v>
      </c>
      <c r="J14" s="4">
        <v>416</v>
      </c>
      <c r="K14" s="4">
        <v>5938</v>
      </c>
      <c r="L14" s="4">
        <v>589382</v>
      </c>
    </row>
    <row r="15" spans="1:12">
      <c r="A15" s="10">
        <v>40940</v>
      </c>
      <c r="B15" s="4" t="s">
        <v>803</v>
      </c>
      <c r="C15" s="4">
        <v>2</v>
      </c>
      <c r="D15" s="4">
        <v>16</v>
      </c>
      <c r="E15" s="4" t="s">
        <v>3225</v>
      </c>
      <c r="F15" s="4">
        <v>0</v>
      </c>
      <c r="G15" s="4">
        <v>0</v>
      </c>
      <c r="H15" s="4">
        <v>0</v>
      </c>
      <c r="I15" s="4">
        <v>2</v>
      </c>
      <c r="J15" s="4">
        <v>16</v>
      </c>
      <c r="K15" s="4" t="s">
        <v>3224</v>
      </c>
      <c r="L15" s="4" t="s">
        <v>3225</v>
      </c>
    </row>
    <row r="16" spans="1:12">
      <c r="A16" s="10">
        <v>40940</v>
      </c>
      <c r="B16" s="4" t="s">
        <v>804</v>
      </c>
      <c r="C16" s="4">
        <v>13</v>
      </c>
      <c r="D16" s="4">
        <v>59</v>
      </c>
      <c r="E16" s="4">
        <v>76930</v>
      </c>
      <c r="F16" s="4">
        <v>2</v>
      </c>
      <c r="G16" s="4">
        <v>4</v>
      </c>
      <c r="H16" s="4" t="s">
        <v>3223</v>
      </c>
      <c r="I16" s="4">
        <v>11</v>
      </c>
      <c r="J16" s="4">
        <v>55</v>
      </c>
      <c r="K16" s="4">
        <v>501</v>
      </c>
      <c r="L16" s="4">
        <v>66451</v>
      </c>
    </row>
    <row r="17" spans="1:12">
      <c r="A17" s="10">
        <v>40940</v>
      </c>
      <c r="B17" s="4" t="s">
        <v>805</v>
      </c>
      <c r="C17" s="4">
        <v>6</v>
      </c>
      <c r="D17" s="4">
        <v>24</v>
      </c>
      <c r="E17" s="4">
        <v>30049</v>
      </c>
      <c r="F17" s="4">
        <v>2</v>
      </c>
      <c r="G17" s="4">
        <v>13</v>
      </c>
      <c r="H17" s="4" t="s">
        <v>3224</v>
      </c>
      <c r="I17" s="4">
        <v>4</v>
      </c>
      <c r="J17" s="4">
        <v>11</v>
      </c>
      <c r="K17" s="4">
        <v>104</v>
      </c>
      <c r="L17" s="4">
        <v>7463</v>
      </c>
    </row>
    <row r="18" spans="1:12">
      <c r="A18" s="10">
        <v>40940</v>
      </c>
      <c r="B18" s="4" t="s">
        <v>806</v>
      </c>
      <c r="C18" s="4">
        <v>30</v>
      </c>
      <c r="D18" s="4">
        <v>240</v>
      </c>
      <c r="E18" s="4">
        <v>504920</v>
      </c>
      <c r="F18" s="4">
        <v>7</v>
      </c>
      <c r="G18" s="4">
        <v>33</v>
      </c>
      <c r="H18" s="4">
        <v>146046</v>
      </c>
      <c r="I18" s="4">
        <v>23</v>
      </c>
      <c r="J18" s="4">
        <v>207</v>
      </c>
      <c r="K18" s="4">
        <v>3243</v>
      </c>
      <c r="L18" s="4">
        <v>358874</v>
      </c>
    </row>
    <row r="19" spans="1:12">
      <c r="A19" s="10">
        <v>40940</v>
      </c>
      <c r="B19" s="4" t="s">
        <v>807</v>
      </c>
      <c r="C19" s="4">
        <v>49</v>
      </c>
      <c r="D19" s="4">
        <v>408</v>
      </c>
      <c r="E19" s="4">
        <v>2158151</v>
      </c>
      <c r="F19" s="4">
        <v>13</v>
      </c>
      <c r="G19" s="4">
        <v>124</v>
      </c>
      <c r="H19" s="4">
        <v>1698264</v>
      </c>
      <c r="I19" s="4">
        <v>36</v>
      </c>
      <c r="J19" s="4">
        <v>284</v>
      </c>
      <c r="K19" s="4">
        <v>3732</v>
      </c>
      <c r="L19" s="4">
        <v>459887</v>
      </c>
    </row>
    <row r="20" spans="1:12">
      <c r="A20" s="10">
        <v>41791</v>
      </c>
      <c r="B20" s="58" t="s">
        <v>206</v>
      </c>
      <c r="C20" s="108">
        <v>260</v>
      </c>
      <c r="D20" s="108">
        <v>2222</v>
      </c>
      <c r="E20" s="108">
        <v>4632868</v>
      </c>
      <c r="F20" s="108">
        <v>67</v>
      </c>
      <c r="G20" s="108">
        <v>446</v>
      </c>
      <c r="H20" s="108">
        <v>2164710</v>
      </c>
      <c r="I20" s="108">
        <v>193</v>
      </c>
      <c r="J20" s="108">
        <v>1776</v>
      </c>
      <c r="K20" s="108">
        <v>28378</v>
      </c>
      <c r="L20" s="108">
        <v>2468158</v>
      </c>
    </row>
    <row r="21" spans="1:12">
      <c r="A21" s="10">
        <v>41791</v>
      </c>
      <c r="B21" s="58" t="s">
        <v>798</v>
      </c>
      <c r="C21" s="108">
        <v>11</v>
      </c>
      <c r="D21" s="108">
        <v>103</v>
      </c>
      <c r="E21" s="108">
        <v>199409</v>
      </c>
      <c r="F21" s="108">
        <v>4</v>
      </c>
      <c r="G21" s="108">
        <v>35</v>
      </c>
      <c r="H21" s="108">
        <v>72233</v>
      </c>
      <c r="I21" s="108">
        <v>7</v>
      </c>
      <c r="J21" s="108">
        <v>68</v>
      </c>
      <c r="K21" s="108">
        <v>1489</v>
      </c>
      <c r="L21" s="108">
        <v>127176</v>
      </c>
    </row>
    <row r="22" spans="1:12">
      <c r="A22" s="10">
        <v>41791</v>
      </c>
      <c r="B22" s="58" t="s">
        <v>799</v>
      </c>
      <c r="C22" s="108">
        <v>64</v>
      </c>
      <c r="D22" s="108">
        <v>337</v>
      </c>
      <c r="E22" s="108">
        <v>809442</v>
      </c>
      <c r="F22" s="108">
        <v>23</v>
      </c>
      <c r="G22" s="108">
        <v>103</v>
      </c>
      <c r="H22" s="108">
        <v>546010</v>
      </c>
      <c r="I22" s="108">
        <v>41</v>
      </c>
      <c r="J22" s="108">
        <v>234</v>
      </c>
      <c r="K22" s="108">
        <v>5602</v>
      </c>
      <c r="L22" s="108">
        <v>263432</v>
      </c>
    </row>
    <row r="23" spans="1:12">
      <c r="A23" s="10">
        <v>41791</v>
      </c>
      <c r="B23" s="58" t="s">
        <v>800</v>
      </c>
      <c r="C23" s="108">
        <v>5</v>
      </c>
      <c r="D23" s="108">
        <v>103</v>
      </c>
      <c r="E23" s="108">
        <v>185462</v>
      </c>
      <c r="F23" s="108">
        <v>0</v>
      </c>
      <c r="G23" s="108">
        <v>0</v>
      </c>
      <c r="H23" s="108">
        <v>0</v>
      </c>
      <c r="I23" s="108">
        <v>5</v>
      </c>
      <c r="J23" s="108">
        <v>103</v>
      </c>
      <c r="K23" s="108">
        <v>1533</v>
      </c>
      <c r="L23" s="108">
        <v>185462</v>
      </c>
    </row>
    <row r="24" spans="1:12">
      <c r="A24" s="10">
        <v>41791</v>
      </c>
      <c r="B24" s="58" t="s">
        <v>801</v>
      </c>
      <c r="C24" s="108">
        <v>19</v>
      </c>
      <c r="D24" s="108">
        <v>193</v>
      </c>
      <c r="E24" s="108">
        <v>279895</v>
      </c>
      <c r="F24" s="108">
        <v>7</v>
      </c>
      <c r="G24" s="108">
        <v>25</v>
      </c>
      <c r="H24" s="108">
        <v>61190</v>
      </c>
      <c r="I24" s="108">
        <v>12</v>
      </c>
      <c r="J24" s="108">
        <v>168</v>
      </c>
      <c r="K24" s="108">
        <v>2894</v>
      </c>
      <c r="L24" s="108">
        <v>218705</v>
      </c>
    </row>
    <row r="25" spans="1:12">
      <c r="A25" s="10">
        <v>41791</v>
      </c>
      <c r="B25" s="58" t="s">
        <v>802</v>
      </c>
      <c r="C25" s="108">
        <v>58</v>
      </c>
      <c r="D25" s="108">
        <v>548</v>
      </c>
      <c r="E25" s="108">
        <v>818425</v>
      </c>
      <c r="F25" s="108">
        <v>7</v>
      </c>
      <c r="G25" s="108">
        <v>49</v>
      </c>
      <c r="H25" s="108">
        <v>136200</v>
      </c>
      <c r="I25" s="108">
        <v>51</v>
      </c>
      <c r="J25" s="108">
        <v>499</v>
      </c>
      <c r="K25" s="108">
        <v>6404</v>
      </c>
      <c r="L25" s="108">
        <v>682225</v>
      </c>
    </row>
    <row r="26" spans="1:12">
      <c r="A26" s="10">
        <v>41791</v>
      </c>
      <c r="B26" s="58" t="s">
        <v>803</v>
      </c>
      <c r="C26" s="108">
        <v>3</v>
      </c>
      <c r="D26" s="108">
        <v>7</v>
      </c>
      <c r="E26" s="108" t="s">
        <v>3224</v>
      </c>
      <c r="F26" s="108">
        <v>0</v>
      </c>
      <c r="G26" s="108">
        <v>0</v>
      </c>
      <c r="H26" s="108">
        <v>0</v>
      </c>
      <c r="I26" s="108">
        <v>3</v>
      </c>
      <c r="J26" s="108">
        <v>7</v>
      </c>
      <c r="K26" s="108" t="s">
        <v>3224</v>
      </c>
      <c r="L26" s="108" t="s">
        <v>3223</v>
      </c>
    </row>
    <row r="27" spans="1:12">
      <c r="A27" s="10">
        <v>41791</v>
      </c>
      <c r="B27" s="58" t="s">
        <v>804</v>
      </c>
      <c r="C27" s="108">
        <v>14</v>
      </c>
      <c r="D27" s="108">
        <v>91</v>
      </c>
      <c r="E27" s="108">
        <v>108025</v>
      </c>
      <c r="F27" s="108">
        <v>3</v>
      </c>
      <c r="G27" s="108">
        <v>7</v>
      </c>
      <c r="H27" s="108" t="s">
        <v>3224</v>
      </c>
      <c r="I27" s="108">
        <v>11</v>
      </c>
      <c r="J27" s="108">
        <v>84</v>
      </c>
      <c r="K27" s="108">
        <v>1283</v>
      </c>
      <c r="L27" s="108">
        <v>101287</v>
      </c>
    </row>
    <row r="28" spans="1:12">
      <c r="A28" s="10">
        <v>41791</v>
      </c>
      <c r="B28" s="58" t="s">
        <v>805</v>
      </c>
      <c r="C28" s="108">
        <v>4</v>
      </c>
      <c r="D28" s="108">
        <v>14</v>
      </c>
      <c r="E28" s="108">
        <v>23686</v>
      </c>
      <c r="F28" s="108">
        <v>2</v>
      </c>
      <c r="G28" s="108">
        <v>10</v>
      </c>
      <c r="H28" s="108" t="s">
        <v>3224</v>
      </c>
      <c r="I28" s="108">
        <v>2</v>
      </c>
      <c r="J28" s="108">
        <v>4</v>
      </c>
      <c r="K28" s="108" t="s">
        <v>3224</v>
      </c>
      <c r="L28" s="108" t="s">
        <v>3224</v>
      </c>
    </row>
    <row r="29" spans="1:12">
      <c r="A29" s="10">
        <v>41791</v>
      </c>
      <c r="B29" s="58" t="s">
        <v>806</v>
      </c>
      <c r="C29" s="108">
        <v>33</v>
      </c>
      <c r="D29" s="108">
        <v>249</v>
      </c>
      <c r="E29" s="108">
        <v>358505</v>
      </c>
      <c r="F29" s="108">
        <v>4</v>
      </c>
      <c r="G29" s="108">
        <v>12</v>
      </c>
      <c r="H29" s="108">
        <v>43591</v>
      </c>
      <c r="I29" s="108">
        <v>29</v>
      </c>
      <c r="J29" s="108">
        <v>237</v>
      </c>
      <c r="K29" s="108">
        <v>3438</v>
      </c>
      <c r="L29" s="108">
        <v>314914</v>
      </c>
    </row>
    <row r="30" spans="1:12">
      <c r="A30" s="10">
        <v>41791</v>
      </c>
      <c r="B30" s="58" t="s">
        <v>807</v>
      </c>
      <c r="C30" s="108">
        <v>49</v>
      </c>
      <c r="D30" s="108">
        <v>577</v>
      </c>
      <c r="E30" s="108">
        <v>1773017</v>
      </c>
      <c r="F30" s="108">
        <v>17</v>
      </c>
      <c r="G30" s="108">
        <v>205</v>
      </c>
      <c r="H30" s="108">
        <v>1276512</v>
      </c>
      <c r="I30" s="108">
        <v>32</v>
      </c>
      <c r="J30" s="108">
        <v>372</v>
      </c>
      <c r="K30" s="108">
        <v>5428</v>
      </c>
      <c r="L30" s="108">
        <v>496505</v>
      </c>
    </row>
  </sheetData>
  <autoFilter ref="A8:L30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5">
    <mergeCell ref="I6:L6"/>
    <mergeCell ref="A6:A7"/>
    <mergeCell ref="B6:B7"/>
    <mergeCell ref="C6:E6"/>
    <mergeCell ref="F6:H6"/>
  </mergeCells>
  <phoneticPr fontId="18"/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/>
  </sheetViews>
  <sheetFormatPr defaultRowHeight="14.25"/>
  <cols>
    <col min="1" max="1" width="10.33203125" bestFit="1" customWidth="1"/>
    <col min="2" max="2" width="10.6640625" bestFit="1" customWidth="1"/>
    <col min="3" max="3" width="7.21875" bestFit="1" customWidth="1"/>
    <col min="4" max="4" width="5.33203125" bestFit="1" customWidth="1"/>
  </cols>
  <sheetData>
    <row r="1" spans="1:3">
      <c r="A1" s="47" t="s">
        <v>423</v>
      </c>
      <c r="B1" s="48">
        <v>41791</v>
      </c>
    </row>
    <row r="3" spans="1:3">
      <c r="A3" s="47" t="s">
        <v>1975</v>
      </c>
      <c r="B3" s="166" t="s">
        <v>2505</v>
      </c>
      <c r="C3" s="166" t="s">
        <v>2506</v>
      </c>
    </row>
    <row r="4" spans="1:3">
      <c r="A4" s="50" t="s">
        <v>803</v>
      </c>
      <c r="B4" s="1">
        <v>0</v>
      </c>
      <c r="C4" s="1">
        <v>3</v>
      </c>
    </row>
    <row r="5" spans="1:3">
      <c r="A5" s="50" t="s">
        <v>805</v>
      </c>
      <c r="B5" s="1">
        <v>2</v>
      </c>
      <c r="C5" s="1">
        <v>2</v>
      </c>
    </row>
    <row r="6" spans="1:3">
      <c r="A6" s="50" t="s">
        <v>800</v>
      </c>
      <c r="B6" s="1">
        <v>0</v>
      </c>
      <c r="C6" s="1">
        <v>5</v>
      </c>
    </row>
    <row r="7" spans="1:3">
      <c r="A7" s="50" t="s">
        <v>798</v>
      </c>
      <c r="B7" s="1">
        <v>4</v>
      </c>
      <c r="C7" s="1">
        <v>7</v>
      </c>
    </row>
    <row r="8" spans="1:3">
      <c r="A8" s="50" t="s">
        <v>804</v>
      </c>
      <c r="B8" s="1">
        <v>3</v>
      </c>
      <c r="C8" s="1">
        <v>11</v>
      </c>
    </row>
    <row r="9" spans="1:3">
      <c r="A9" s="50" t="s">
        <v>801</v>
      </c>
      <c r="B9" s="1">
        <v>7</v>
      </c>
      <c r="C9" s="1">
        <v>12</v>
      </c>
    </row>
    <row r="10" spans="1:3">
      <c r="A10" s="50" t="s">
        <v>806</v>
      </c>
      <c r="B10" s="1">
        <v>4</v>
      </c>
      <c r="C10" s="1">
        <v>29</v>
      </c>
    </row>
    <row r="11" spans="1:3">
      <c r="A11" s="50" t="s">
        <v>807</v>
      </c>
      <c r="B11" s="1">
        <v>17</v>
      </c>
      <c r="C11" s="1">
        <v>32</v>
      </c>
    </row>
    <row r="12" spans="1:3">
      <c r="A12" s="50" t="s">
        <v>802</v>
      </c>
      <c r="B12" s="1">
        <v>7</v>
      </c>
      <c r="C12" s="1">
        <v>51</v>
      </c>
    </row>
    <row r="13" spans="1:3">
      <c r="A13" s="50" t="s">
        <v>799</v>
      </c>
      <c r="B13" s="1">
        <v>23</v>
      </c>
      <c r="C13" s="1">
        <v>41</v>
      </c>
    </row>
    <row r="14" spans="1:3">
      <c r="A14" s="50" t="s">
        <v>1976</v>
      </c>
      <c r="B14" s="1">
        <v>67</v>
      </c>
      <c r="C14" s="1">
        <v>193</v>
      </c>
    </row>
  </sheetData>
  <phoneticPr fontId="18"/>
  <pageMargins left="0.7" right="0.7" top="0.75" bottom="0.75" header="0.3" footer="0.3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workbookViewId="0"/>
  </sheetViews>
  <sheetFormatPr defaultRowHeight="14.25"/>
  <cols>
    <col min="1" max="1" width="10.33203125" style="78" bestFit="1" customWidth="1"/>
    <col min="2" max="2" width="10.6640625" style="78" bestFit="1" customWidth="1"/>
    <col min="3" max="3" width="7.21875" style="78" bestFit="1" customWidth="1"/>
    <col min="4" max="4" width="6" style="78" bestFit="1" customWidth="1"/>
    <col min="5" max="16384" width="8.88671875" style="78"/>
  </cols>
  <sheetData>
    <row r="1" spans="1:4">
      <c r="A1" s="47" t="s">
        <v>423</v>
      </c>
      <c r="B1" s="48">
        <v>41791</v>
      </c>
    </row>
    <row r="3" spans="1:4">
      <c r="A3" s="47" t="s">
        <v>1975</v>
      </c>
      <c r="B3" s="166" t="s">
        <v>2505</v>
      </c>
      <c r="C3" s="166" t="s">
        <v>2506</v>
      </c>
      <c r="D3"/>
    </row>
    <row r="4" spans="1:4">
      <c r="A4" s="50" t="s">
        <v>803</v>
      </c>
      <c r="B4" s="1">
        <v>0</v>
      </c>
      <c r="C4" s="1">
        <v>7</v>
      </c>
      <c r="D4"/>
    </row>
    <row r="5" spans="1:4">
      <c r="A5" s="50" t="s">
        <v>805</v>
      </c>
      <c r="B5" s="1">
        <v>10</v>
      </c>
      <c r="C5" s="1">
        <v>4</v>
      </c>
      <c r="D5"/>
    </row>
    <row r="6" spans="1:4">
      <c r="A6" s="50" t="s">
        <v>804</v>
      </c>
      <c r="B6" s="1">
        <v>7</v>
      </c>
      <c r="C6" s="1">
        <v>84</v>
      </c>
      <c r="D6"/>
    </row>
    <row r="7" spans="1:4">
      <c r="A7" s="50" t="s">
        <v>798</v>
      </c>
      <c r="B7" s="1">
        <v>35</v>
      </c>
      <c r="C7" s="1">
        <v>68</v>
      </c>
      <c r="D7"/>
    </row>
    <row r="8" spans="1:4">
      <c r="A8" s="50" t="s">
        <v>800</v>
      </c>
      <c r="B8" s="1">
        <v>0</v>
      </c>
      <c r="C8" s="1">
        <v>103</v>
      </c>
      <c r="D8"/>
    </row>
    <row r="9" spans="1:4">
      <c r="A9" s="50" t="s">
        <v>801</v>
      </c>
      <c r="B9" s="1">
        <v>25</v>
      </c>
      <c r="C9" s="1">
        <v>168</v>
      </c>
      <c r="D9"/>
    </row>
    <row r="10" spans="1:4">
      <c r="A10" s="50" t="s">
        <v>806</v>
      </c>
      <c r="B10" s="1">
        <v>12</v>
      </c>
      <c r="C10" s="1">
        <v>237</v>
      </c>
      <c r="D10"/>
    </row>
    <row r="11" spans="1:4">
      <c r="A11" s="50" t="s">
        <v>799</v>
      </c>
      <c r="B11" s="1">
        <v>103</v>
      </c>
      <c r="C11" s="1">
        <v>234</v>
      </c>
      <c r="D11"/>
    </row>
    <row r="12" spans="1:4">
      <c r="A12" s="50" t="s">
        <v>802</v>
      </c>
      <c r="B12" s="1">
        <v>49</v>
      </c>
      <c r="C12" s="1">
        <v>499</v>
      </c>
      <c r="D12"/>
    </row>
    <row r="13" spans="1:4">
      <c r="A13" s="50" t="s">
        <v>807</v>
      </c>
      <c r="B13" s="1">
        <v>205</v>
      </c>
      <c r="C13" s="1">
        <v>372</v>
      </c>
      <c r="D13"/>
    </row>
    <row r="14" spans="1:4">
      <c r="A14" s="50" t="s">
        <v>1976</v>
      </c>
      <c r="B14" s="1">
        <v>446</v>
      </c>
      <c r="C14" s="1">
        <v>1776</v>
      </c>
      <c r="D14"/>
    </row>
  </sheetData>
  <phoneticPr fontId="18"/>
  <pageMargins left="0.7" right="0.7" top="0.75" bottom="0.75" header="0.3" footer="0.3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topLeftCell="A13" workbookViewId="0">
      <selection activeCell="B32" sqref="B32"/>
    </sheetView>
  </sheetViews>
  <sheetFormatPr defaultRowHeight="14.25"/>
  <cols>
    <col min="1" max="1" width="10.33203125" style="78" bestFit="1" customWidth="1"/>
    <col min="2" max="4" width="28.44140625" style="78" bestFit="1" customWidth="1"/>
    <col min="5" max="16384" width="8.88671875" style="78"/>
  </cols>
  <sheetData>
    <row r="1" spans="1:4">
      <c r="A1" s="47" t="s">
        <v>423</v>
      </c>
      <c r="B1" s="48">
        <v>41791</v>
      </c>
    </row>
    <row r="3" spans="1:4">
      <c r="A3" s="47" t="s">
        <v>1975</v>
      </c>
      <c r="B3" t="s">
        <v>2517</v>
      </c>
      <c r="C3"/>
      <c r="D3"/>
    </row>
    <row r="4" spans="1:4">
      <c r="A4" s="50" t="s">
        <v>803</v>
      </c>
      <c r="B4" s="1">
        <v>0</v>
      </c>
      <c r="C4"/>
      <c r="D4"/>
    </row>
    <row r="5" spans="1:4">
      <c r="A5" s="50" t="s">
        <v>805</v>
      </c>
      <c r="B5" s="1">
        <v>23686</v>
      </c>
      <c r="C5"/>
      <c r="D5"/>
    </row>
    <row r="6" spans="1:4">
      <c r="A6" s="50" t="s">
        <v>804</v>
      </c>
      <c r="B6" s="1">
        <v>108025</v>
      </c>
      <c r="C6"/>
      <c r="D6"/>
    </row>
    <row r="7" spans="1:4">
      <c r="A7" s="50" t="s">
        <v>800</v>
      </c>
      <c r="B7" s="1">
        <v>185462</v>
      </c>
      <c r="C7"/>
      <c r="D7"/>
    </row>
    <row r="8" spans="1:4">
      <c r="A8" s="50" t="s">
        <v>798</v>
      </c>
      <c r="B8" s="1">
        <v>199409</v>
      </c>
      <c r="C8"/>
      <c r="D8"/>
    </row>
    <row r="9" spans="1:4">
      <c r="A9" s="50" t="s">
        <v>801</v>
      </c>
      <c r="B9" s="1">
        <v>279895</v>
      </c>
      <c r="C9"/>
      <c r="D9"/>
    </row>
    <row r="10" spans="1:4">
      <c r="A10" s="50" t="s">
        <v>806</v>
      </c>
      <c r="B10" s="1">
        <v>358505</v>
      </c>
      <c r="C10"/>
      <c r="D10"/>
    </row>
    <row r="11" spans="1:4">
      <c r="A11" s="50" t="s">
        <v>799</v>
      </c>
      <c r="B11" s="1">
        <v>809442</v>
      </c>
      <c r="C11"/>
      <c r="D11"/>
    </row>
    <row r="12" spans="1:4">
      <c r="A12" s="50" t="s">
        <v>802</v>
      </c>
      <c r="B12" s="1">
        <v>818425</v>
      </c>
      <c r="C12"/>
      <c r="D12"/>
    </row>
    <row r="13" spans="1:4">
      <c r="A13" s="50" t="s">
        <v>807</v>
      </c>
      <c r="B13" s="1">
        <v>1773017</v>
      </c>
      <c r="C13"/>
      <c r="D13"/>
    </row>
    <row r="14" spans="1:4">
      <c r="A14" s="50" t="s">
        <v>1976</v>
      </c>
      <c r="B14" s="1">
        <v>4555866</v>
      </c>
      <c r="C14"/>
      <c r="D14"/>
    </row>
  </sheetData>
  <phoneticPr fontId="18"/>
  <pageMargins left="0.7" right="0.7" top="0.75" bottom="0.75" header="0.3" footer="0.3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"/>
  <sheetViews>
    <sheetView topLeftCell="A6" zoomScaleNormal="100" workbookViewId="0">
      <selection activeCell="D26" sqref="D26:D31"/>
    </sheetView>
  </sheetViews>
  <sheetFormatPr defaultRowHeight="14.25"/>
  <cols>
    <col min="1" max="1" width="9.5546875" bestFit="1" customWidth="1"/>
    <col min="2" max="2" width="10.21875" bestFit="1" customWidth="1"/>
    <col min="3" max="3" width="32.5546875" bestFit="1" customWidth="1"/>
  </cols>
  <sheetData>
    <row r="1" spans="1:19">
      <c r="A1" t="s">
        <v>3219</v>
      </c>
    </row>
    <row r="2" spans="1:19" s="78" customFormat="1">
      <c r="A2" s="78" t="s">
        <v>3217</v>
      </c>
    </row>
    <row r="3" spans="1:19" s="78" customFormat="1">
      <c r="A3" s="78" t="s">
        <v>3210</v>
      </c>
    </row>
    <row r="4" spans="1:19" s="78" customFormat="1">
      <c r="A4" s="78" t="s">
        <v>3212</v>
      </c>
    </row>
    <row r="5" spans="1:19" s="78" customFormat="1">
      <c r="A5" s="78" t="s">
        <v>3162</v>
      </c>
    </row>
    <row r="6" spans="1:19">
      <c r="A6" t="s">
        <v>1758</v>
      </c>
    </row>
    <row r="7" spans="1:19" ht="15" customHeight="1">
      <c r="A7" s="169" t="s">
        <v>1755</v>
      </c>
      <c r="B7" s="169" t="s">
        <v>1764</v>
      </c>
      <c r="C7" s="169" t="s">
        <v>3218</v>
      </c>
      <c r="D7" s="169" t="s">
        <v>1759</v>
      </c>
      <c r="E7" s="169" t="s">
        <v>1765</v>
      </c>
      <c r="F7" s="169"/>
      <c r="G7" s="169"/>
      <c r="H7" s="169"/>
      <c r="I7" s="169"/>
      <c r="J7" s="169"/>
      <c r="K7" s="169"/>
      <c r="L7" s="169"/>
    </row>
    <row r="8" spans="1:19">
      <c r="A8" s="169"/>
      <c r="B8" s="169"/>
      <c r="C8" s="169"/>
      <c r="D8" s="169"/>
      <c r="E8" s="79" t="s">
        <v>1766</v>
      </c>
      <c r="F8" s="79" t="s">
        <v>1767</v>
      </c>
      <c r="G8" s="79" t="s">
        <v>1768</v>
      </c>
      <c r="H8" s="79" t="s">
        <v>1769</v>
      </c>
      <c r="I8" s="79" t="s">
        <v>1770</v>
      </c>
      <c r="J8" s="79" t="s">
        <v>1771</v>
      </c>
      <c r="K8" s="79" t="s">
        <v>1772</v>
      </c>
      <c r="L8" s="79" t="s">
        <v>1773</v>
      </c>
    </row>
    <row r="9" spans="1:19" s="78" customFormat="1" ht="7.5" customHeight="1">
      <c r="A9" s="139" t="str">
        <f>A7</f>
        <v>年別</v>
      </c>
      <c r="B9" s="139" t="str">
        <f>B7</f>
        <v>卸小売の別</v>
      </c>
      <c r="C9" s="139" t="str">
        <f>C7</f>
        <v>産業中分類別</v>
      </c>
      <c r="D9" s="139" t="str">
        <f>D7</f>
        <v>商店数　　　　　　</v>
      </c>
      <c r="E9" s="139" t="str">
        <f>E8&amp;"("&amp;$E$7&amp;")"</f>
        <v>1～2人(従業者規模別商店数)</v>
      </c>
      <c r="F9" s="139" t="str">
        <f t="shared" ref="F9:L9" si="0">F8&amp;"("&amp;$E$7&amp;")"</f>
        <v>3～4人(従業者規模別商店数)</v>
      </c>
      <c r="G9" s="139" t="str">
        <f t="shared" si="0"/>
        <v>5～9人(従業者規模別商店数)</v>
      </c>
      <c r="H9" s="139" t="str">
        <f t="shared" si="0"/>
        <v>10～19人(従業者規模別商店数)</v>
      </c>
      <c r="I9" s="139" t="str">
        <f t="shared" si="0"/>
        <v>20～29人(従業者規模別商店数)</v>
      </c>
      <c r="J9" s="139" t="str">
        <f t="shared" si="0"/>
        <v>30～49人(従業者規模別商店数)</v>
      </c>
      <c r="K9" s="139" t="str">
        <f t="shared" si="0"/>
        <v>50～99人(従業者規模別商店数)</v>
      </c>
      <c r="L9" s="139" t="str">
        <f t="shared" si="0"/>
        <v>100人以上(従業者規模別商店数)</v>
      </c>
    </row>
    <row r="10" spans="1:19">
      <c r="A10" s="10">
        <v>40940</v>
      </c>
      <c r="B10" s="4" t="s">
        <v>1760</v>
      </c>
      <c r="C10" s="4" t="s">
        <v>3211</v>
      </c>
      <c r="D10" s="4">
        <v>254</v>
      </c>
      <c r="E10" s="4">
        <v>112</v>
      </c>
      <c r="F10" s="4">
        <v>45</v>
      </c>
      <c r="G10" s="4">
        <v>45</v>
      </c>
      <c r="H10" s="4">
        <v>29</v>
      </c>
      <c r="I10" s="4">
        <v>14</v>
      </c>
      <c r="J10" s="4">
        <v>2</v>
      </c>
      <c r="K10" s="4">
        <v>3</v>
      </c>
      <c r="L10" s="4">
        <v>1</v>
      </c>
    </row>
    <row r="11" spans="1:19">
      <c r="A11" s="10">
        <v>40940</v>
      </c>
      <c r="B11" s="4" t="s">
        <v>1761</v>
      </c>
      <c r="C11" s="58" t="s">
        <v>3227</v>
      </c>
      <c r="D11" s="4">
        <v>2</v>
      </c>
      <c r="E11" s="4">
        <v>0</v>
      </c>
      <c r="F11" s="4">
        <v>1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132"/>
      <c r="S11" s="132"/>
    </row>
    <row r="12" spans="1:19">
      <c r="A12" s="10">
        <v>40940</v>
      </c>
      <c r="B12" s="4" t="s">
        <v>1761</v>
      </c>
      <c r="C12" s="58" t="s">
        <v>3228</v>
      </c>
      <c r="D12" s="4">
        <v>5</v>
      </c>
      <c r="E12" s="4">
        <v>4</v>
      </c>
      <c r="F12" s="4">
        <v>0</v>
      </c>
      <c r="G12" s="4">
        <v>1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132"/>
      <c r="S12" s="132"/>
    </row>
    <row r="13" spans="1:19">
      <c r="A13" s="10">
        <v>40940</v>
      </c>
      <c r="B13" s="4" t="s">
        <v>1761</v>
      </c>
      <c r="C13" s="58" t="s">
        <v>3229</v>
      </c>
      <c r="D13" s="4">
        <v>31</v>
      </c>
      <c r="E13" s="4">
        <v>8</v>
      </c>
      <c r="F13" s="4">
        <v>7</v>
      </c>
      <c r="G13" s="4">
        <v>13</v>
      </c>
      <c r="H13" s="4">
        <v>2</v>
      </c>
      <c r="I13" s="4">
        <v>1</v>
      </c>
      <c r="J13" s="4">
        <v>0</v>
      </c>
      <c r="K13" s="4">
        <v>0</v>
      </c>
      <c r="L13" s="4">
        <v>0</v>
      </c>
      <c r="M13" s="132"/>
      <c r="S13" s="132"/>
    </row>
    <row r="14" spans="1:19">
      <c r="A14" s="10">
        <v>40940</v>
      </c>
      <c r="B14" s="4" t="s">
        <v>1761</v>
      </c>
      <c r="C14" s="58" t="s">
        <v>3230</v>
      </c>
      <c r="D14" s="4">
        <v>10</v>
      </c>
      <c r="E14" s="4">
        <v>5</v>
      </c>
      <c r="F14" s="4">
        <v>1</v>
      </c>
      <c r="G14" s="4">
        <v>2</v>
      </c>
      <c r="H14" s="4">
        <v>1</v>
      </c>
      <c r="I14" s="4">
        <v>0</v>
      </c>
      <c r="J14" s="4">
        <v>0</v>
      </c>
      <c r="K14" s="4">
        <v>0</v>
      </c>
      <c r="L14" s="4">
        <v>0</v>
      </c>
      <c r="M14" s="132"/>
      <c r="S14" s="132"/>
    </row>
    <row r="15" spans="1:19">
      <c r="A15" s="10">
        <v>40940</v>
      </c>
      <c r="B15" s="4" t="s">
        <v>1761</v>
      </c>
      <c r="C15" s="58" t="s">
        <v>3231</v>
      </c>
      <c r="D15" s="4">
        <v>12</v>
      </c>
      <c r="E15" s="4">
        <v>5</v>
      </c>
      <c r="F15" s="4">
        <v>0</v>
      </c>
      <c r="G15" s="4">
        <v>3</v>
      </c>
      <c r="H15" s="4">
        <v>2</v>
      </c>
      <c r="I15" s="4">
        <v>1</v>
      </c>
      <c r="J15" s="4">
        <v>1</v>
      </c>
      <c r="K15" s="4">
        <v>0</v>
      </c>
      <c r="L15" s="4">
        <v>0</v>
      </c>
      <c r="M15" s="132"/>
      <c r="S15" s="132"/>
    </row>
    <row r="16" spans="1:19">
      <c r="A16" s="10">
        <v>40940</v>
      </c>
      <c r="B16" s="4" t="s">
        <v>3213</v>
      </c>
      <c r="C16" s="4" t="s">
        <v>3233</v>
      </c>
      <c r="D16" s="4">
        <v>15</v>
      </c>
      <c r="E16" s="4">
        <v>10</v>
      </c>
      <c r="F16" s="4">
        <v>2</v>
      </c>
      <c r="G16" s="4">
        <v>1</v>
      </c>
      <c r="H16" s="4">
        <v>2</v>
      </c>
      <c r="I16" s="4">
        <v>0</v>
      </c>
      <c r="J16" s="4">
        <v>0</v>
      </c>
      <c r="K16" s="4">
        <v>0</v>
      </c>
      <c r="L16" s="4">
        <v>0</v>
      </c>
      <c r="M16" s="132"/>
      <c r="S16" s="132"/>
    </row>
    <row r="17" spans="1:19">
      <c r="A17" s="10">
        <v>40940</v>
      </c>
      <c r="B17" s="4" t="s">
        <v>3213</v>
      </c>
      <c r="C17" s="4" t="s">
        <v>3234</v>
      </c>
      <c r="D17" s="4">
        <v>72</v>
      </c>
      <c r="E17" s="4">
        <v>28</v>
      </c>
      <c r="F17" s="4">
        <v>13</v>
      </c>
      <c r="G17" s="4">
        <v>8</v>
      </c>
      <c r="H17" s="4">
        <v>9</v>
      </c>
      <c r="I17" s="4">
        <v>9</v>
      </c>
      <c r="J17" s="4">
        <v>1</v>
      </c>
      <c r="K17" s="4">
        <v>3</v>
      </c>
      <c r="L17" s="4">
        <v>1</v>
      </c>
      <c r="M17" s="132"/>
      <c r="S17" s="132"/>
    </row>
    <row r="18" spans="1:19">
      <c r="A18" s="10">
        <v>40940</v>
      </c>
      <c r="B18" s="4" t="s">
        <v>3213</v>
      </c>
      <c r="C18" s="4" t="s">
        <v>3235</v>
      </c>
      <c r="D18" s="4">
        <v>36</v>
      </c>
      <c r="E18" s="4">
        <v>21</v>
      </c>
      <c r="F18" s="4">
        <v>6</v>
      </c>
      <c r="G18" s="4">
        <v>4</v>
      </c>
      <c r="H18" s="4">
        <v>3</v>
      </c>
      <c r="I18" s="4">
        <v>0</v>
      </c>
      <c r="J18" s="4">
        <v>0</v>
      </c>
      <c r="K18" s="4">
        <v>0</v>
      </c>
      <c r="L18" s="4">
        <v>0</v>
      </c>
      <c r="M18" s="132"/>
      <c r="S18" s="132"/>
    </row>
    <row r="19" spans="1:19">
      <c r="A19" s="10">
        <v>40940</v>
      </c>
      <c r="B19" s="4" t="s">
        <v>3213</v>
      </c>
      <c r="C19" s="4" t="s">
        <v>3236</v>
      </c>
      <c r="D19" s="4">
        <v>68</v>
      </c>
      <c r="E19" s="4">
        <v>28</v>
      </c>
      <c r="F19" s="4">
        <v>15</v>
      </c>
      <c r="G19" s="4">
        <v>13</v>
      </c>
      <c r="H19" s="4">
        <v>9</v>
      </c>
      <c r="I19" s="4">
        <v>3</v>
      </c>
      <c r="J19" s="4">
        <v>0</v>
      </c>
      <c r="K19" s="4">
        <v>0</v>
      </c>
      <c r="L19" s="4">
        <v>0</v>
      </c>
      <c r="M19" s="132"/>
      <c r="S19" s="132"/>
    </row>
    <row r="20" spans="1:19">
      <c r="A20" s="10">
        <v>40940</v>
      </c>
      <c r="B20" s="4" t="s">
        <v>3213</v>
      </c>
      <c r="C20" s="4" t="s">
        <v>3237</v>
      </c>
      <c r="D20" s="4">
        <v>3</v>
      </c>
      <c r="E20" s="4">
        <v>3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132"/>
      <c r="S20" s="132"/>
    </row>
    <row r="21" spans="1:19">
      <c r="A21" s="10">
        <v>41791</v>
      </c>
      <c r="B21" s="58" t="s">
        <v>1760</v>
      </c>
      <c r="C21" s="58" t="s">
        <v>3211</v>
      </c>
      <c r="D21" s="4">
        <v>260</v>
      </c>
      <c r="E21" s="4">
        <v>101</v>
      </c>
      <c r="F21" s="4">
        <v>44</v>
      </c>
      <c r="G21" s="4">
        <v>52</v>
      </c>
      <c r="H21" s="4">
        <v>33</v>
      </c>
      <c r="I21" s="4">
        <v>15</v>
      </c>
      <c r="J21" s="4">
        <v>9</v>
      </c>
      <c r="K21" s="4">
        <v>4</v>
      </c>
      <c r="L21" s="4">
        <v>1</v>
      </c>
      <c r="M21" s="132"/>
      <c r="S21" s="132"/>
    </row>
    <row r="22" spans="1:19">
      <c r="A22" s="10">
        <v>41791</v>
      </c>
      <c r="B22" s="58" t="s">
        <v>1761</v>
      </c>
      <c r="C22" s="4" t="s">
        <v>3228</v>
      </c>
      <c r="D22" s="4">
        <v>10</v>
      </c>
      <c r="E22" s="4">
        <v>4</v>
      </c>
      <c r="F22" s="4">
        <v>1</v>
      </c>
      <c r="G22" s="4">
        <v>1</v>
      </c>
      <c r="H22" s="4">
        <v>1</v>
      </c>
      <c r="I22" s="4">
        <v>2</v>
      </c>
      <c r="J22" s="4">
        <v>1</v>
      </c>
      <c r="K22" s="4">
        <v>0</v>
      </c>
      <c r="L22" s="4">
        <v>0</v>
      </c>
      <c r="M22" s="132"/>
    </row>
    <row r="23" spans="1:19">
      <c r="A23" s="10">
        <v>41791</v>
      </c>
      <c r="B23" s="58" t="s">
        <v>1761</v>
      </c>
      <c r="C23" t="s">
        <v>3229</v>
      </c>
      <c r="D23" s="4">
        <v>35</v>
      </c>
      <c r="E23" s="4">
        <v>11</v>
      </c>
      <c r="F23" s="4">
        <v>6</v>
      </c>
      <c r="G23" s="4">
        <v>15</v>
      </c>
      <c r="H23" s="4">
        <v>2</v>
      </c>
      <c r="I23" s="4">
        <v>1</v>
      </c>
      <c r="J23" s="4">
        <v>0</v>
      </c>
      <c r="K23" s="4">
        <v>0</v>
      </c>
      <c r="L23" s="4">
        <v>0</v>
      </c>
      <c r="M23" s="132"/>
    </row>
    <row r="24" spans="1:19">
      <c r="A24" s="10">
        <v>41791</v>
      </c>
      <c r="B24" s="58" t="s">
        <v>1761</v>
      </c>
      <c r="C24" s="4" t="s">
        <v>3230</v>
      </c>
      <c r="D24" s="4">
        <v>8</v>
      </c>
      <c r="E24" s="4">
        <v>4</v>
      </c>
      <c r="F24" s="4">
        <v>0</v>
      </c>
      <c r="G24" s="4">
        <v>3</v>
      </c>
      <c r="H24" s="4">
        <v>1</v>
      </c>
      <c r="I24" s="4">
        <v>0</v>
      </c>
      <c r="J24" s="4">
        <v>0</v>
      </c>
      <c r="K24" s="4">
        <v>0</v>
      </c>
      <c r="L24" s="4">
        <v>0</v>
      </c>
      <c r="M24" s="132"/>
    </row>
    <row r="25" spans="1:19">
      <c r="A25" s="10">
        <v>41791</v>
      </c>
      <c r="B25" s="58" t="s">
        <v>1761</v>
      </c>
      <c r="C25" s="4" t="s">
        <v>3231</v>
      </c>
      <c r="D25" s="4">
        <v>14</v>
      </c>
      <c r="E25" s="4">
        <v>3</v>
      </c>
      <c r="F25" s="4">
        <v>4</v>
      </c>
      <c r="G25" s="4">
        <v>4</v>
      </c>
      <c r="H25" s="4">
        <v>3</v>
      </c>
      <c r="I25" s="4">
        <v>0</v>
      </c>
      <c r="J25" s="4">
        <v>0</v>
      </c>
      <c r="K25" s="4">
        <v>0</v>
      </c>
      <c r="L25" s="4">
        <v>0</v>
      </c>
      <c r="M25" s="132"/>
    </row>
    <row r="26" spans="1:19">
      <c r="A26" s="10">
        <v>41791</v>
      </c>
      <c r="B26" s="4" t="s">
        <v>3213</v>
      </c>
      <c r="C26" s="4" t="s">
        <v>3232</v>
      </c>
      <c r="D26" s="4">
        <v>2</v>
      </c>
      <c r="E26" s="4">
        <v>0</v>
      </c>
      <c r="F26" s="4">
        <v>0</v>
      </c>
      <c r="G26" s="4">
        <v>0</v>
      </c>
      <c r="H26" s="4">
        <v>0</v>
      </c>
      <c r="I26" s="4">
        <v>1</v>
      </c>
      <c r="J26" s="4">
        <v>1</v>
      </c>
      <c r="K26" s="4">
        <v>0</v>
      </c>
      <c r="L26" s="4">
        <v>0</v>
      </c>
      <c r="M26" s="132"/>
    </row>
    <row r="27" spans="1:19">
      <c r="A27" s="10">
        <v>41791</v>
      </c>
      <c r="B27" s="58" t="s">
        <v>3213</v>
      </c>
      <c r="C27" s="4" t="s">
        <v>3233</v>
      </c>
      <c r="D27" s="4">
        <v>15</v>
      </c>
      <c r="E27" s="4">
        <v>10</v>
      </c>
      <c r="F27" s="4">
        <v>1</v>
      </c>
      <c r="G27" s="4">
        <v>1</v>
      </c>
      <c r="H27" s="4">
        <v>3</v>
      </c>
      <c r="I27" s="4">
        <v>0</v>
      </c>
      <c r="J27" s="4">
        <v>0</v>
      </c>
      <c r="K27" s="4">
        <v>0</v>
      </c>
      <c r="L27" s="4">
        <v>0</v>
      </c>
      <c r="M27" s="132"/>
    </row>
    <row r="28" spans="1:19">
      <c r="A28" s="10">
        <v>41791</v>
      </c>
      <c r="B28" s="58" t="s">
        <v>3213</v>
      </c>
      <c r="C28" s="4" t="s">
        <v>3234</v>
      </c>
      <c r="D28" s="4">
        <v>65</v>
      </c>
      <c r="E28" s="4">
        <v>23</v>
      </c>
      <c r="F28" s="4">
        <v>9</v>
      </c>
      <c r="G28" s="4">
        <v>6</v>
      </c>
      <c r="H28" s="4">
        <v>13</v>
      </c>
      <c r="I28" s="4">
        <v>7</v>
      </c>
      <c r="J28" s="4">
        <v>3</v>
      </c>
      <c r="K28" s="4">
        <v>3</v>
      </c>
      <c r="L28" s="4">
        <v>1</v>
      </c>
      <c r="M28" s="132"/>
    </row>
    <row r="29" spans="1:19">
      <c r="A29" s="10">
        <v>41791</v>
      </c>
      <c r="B29" s="58" t="s">
        <v>3213</v>
      </c>
      <c r="C29" s="4" t="s">
        <v>3235</v>
      </c>
      <c r="D29" s="4">
        <v>28</v>
      </c>
      <c r="E29" s="4">
        <v>17</v>
      </c>
      <c r="F29" s="4">
        <v>4</v>
      </c>
      <c r="G29" s="4">
        <v>4</v>
      </c>
      <c r="H29" s="4">
        <v>3</v>
      </c>
      <c r="I29" s="4">
        <v>0</v>
      </c>
      <c r="J29" s="4">
        <v>0</v>
      </c>
      <c r="K29" s="4">
        <v>0</v>
      </c>
      <c r="L29" s="4">
        <v>0</v>
      </c>
      <c r="M29" s="132"/>
    </row>
    <row r="30" spans="1:19">
      <c r="A30" s="10">
        <v>41791</v>
      </c>
      <c r="B30" s="58" t="s">
        <v>3213</v>
      </c>
      <c r="C30" s="4" t="s">
        <v>3236</v>
      </c>
      <c r="D30" s="4">
        <v>79</v>
      </c>
      <c r="E30" s="4">
        <v>27</v>
      </c>
      <c r="F30" s="4">
        <v>18</v>
      </c>
      <c r="G30" s="4">
        <v>18</v>
      </c>
      <c r="H30" s="4">
        <v>6</v>
      </c>
      <c r="I30" s="4">
        <v>4</v>
      </c>
      <c r="J30" s="4">
        <v>4</v>
      </c>
      <c r="K30" s="4">
        <v>1</v>
      </c>
      <c r="L30" s="4">
        <v>0</v>
      </c>
      <c r="M30" s="132"/>
    </row>
    <row r="31" spans="1:19">
      <c r="A31" s="10">
        <v>41791</v>
      </c>
      <c r="B31" s="58" t="s">
        <v>3213</v>
      </c>
      <c r="C31" s="4" t="s">
        <v>3237</v>
      </c>
      <c r="D31" s="4">
        <v>4</v>
      </c>
      <c r="E31" s="4">
        <v>2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132"/>
    </row>
    <row r="32" spans="1:19" ht="14.25" customHeight="1"/>
    <row r="33" ht="14.25" customHeight="1"/>
    <row r="34" ht="14.25" customHeight="1"/>
  </sheetData>
  <autoFilter ref="A9:L9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mergeCells count="5">
    <mergeCell ref="C7:C8"/>
    <mergeCell ref="D7:D8"/>
    <mergeCell ref="E7:L7"/>
    <mergeCell ref="A7:A8"/>
    <mergeCell ref="B7:B8"/>
  </mergeCells>
  <phoneticPr fontId="18"/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4.25"/>
  <cols>
    <col min="1" max="1" width="28.6640625" customWidth="1"/>
    <col min="2" max="2" width="10.6640625" customWidth="1"/>
    <col min="3" max="4" width="5.33203125" customWidth="1"/>
    <col min="5" max="8" width="36.88671875" bestFit="1" customWidth="1"/>
  </cols>
  <sheetData>
    <row r="1" spans="1:3">
      <c r="A1" s="47" t="s">
        <v>423</v>
      </c>
      <c r="B1" s="48">
        <v>41791</v>
      </c>
    </row>
    <row r="3" spans="1:3">
      <c r="B3" s="47" t="s">
        <v>2057</v>
      </c>
    </row>
    <row r="4" spans="1:3">
      <c r="A4" s="47" t="s">
        <v>2394</v>
      </c>
      <c r="B4" s="166" t="s">
        <v>2518</v>
      </c>
      <c r="C4" s="166" t="s">
        <v>1976</v>
      </c>
    </row>
    <row r="5" spans="1:3">
      <c r="A5" s="50" t="s">
        <v>2522</v>
      </c>
      <c r="B5" s="1">
        <v>23</v>
      </c>
      <c r="C5" s="1">
        <v>23</v>
      </c>
    </row>
    <row r="6" spans="1:3">
      <c r="A6" s="50" t="s">
        <v>2520</v>
      </c>
      <c r="B6" s="1">
        <v>22</v>
      </c>
      <c r="C6" s="1">
        <v>22</v>
      </c>
    </row>
    <row r="7" spans="1:3">
      <c r="A7" s="50" t="s">
        <v>2521</v>
      </c>
      <c r="B7" s="1">
        <v>11</v>
      </c>
      <c r="C7" s="1">
        <v>11</v>
      </c>
    </row>
    <row r="8" spans="1:3">
      <c r="A8" s="50" t="s">
        <v>2523</v>
      </c>
      <c r="B8" s="1">
        <v>7</v>
      </c>
      <c r="C8" s="1">
        <v>7</v>
      </c>
    </row>
    <row r="9" spans="1:3">
      <c r="A9" s="50" t="s">
        <v>2524</v>
      </c>
      <c r="B9" s="1">
        <v>3</v>
      </c>
      <c r="C9" s="1">
        <v>3</v>
      </c>
    </row>
    <row r="10" spans="1:3">
      <c r="A10" s="50" t="s">
        <v>2525</v>
      </c>
      <c r="B10" s="1">
        <v>1</v>
      </c>
      <c r="C10" s="1">
        <v>1</v>
      </c>
    </row>
  </sheetData>
  <sortState ref="A3:C10">
    <sortCondition descending="1" ref="C5"/>
  </sortState>
  <phoneticPr fontId="18"/>
  <pageMargins left="0.7" right="0.7" top="0.75" bottom="0.75" header="0.3" footer="0.3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/>
  </sheetViews>
  <sheetFormatPr defaultRowHeight="14.25"/>
  <cols>
    <col min="1" max="1" width="28.6640625" style="78" customWidth="1"/>
    <col min="2" max="2" width="10.6640625" style="78" customWidth="1"/>
    <col min="3" max="4" width="5.33203125" style="78" customWidth="1"/>
    <col min="5" max="8" width="36.88671875" style="78" bestFit="1" customWidth="1"/>
    <col min="9" max="16384" width="8.88671875" style="78"/>
  </cols>
  <sheetData>
    <row r="1" spans="1:4">
      <c r="A1" s="47" t="s">
        <v>423</v>
      </c>
      <c r="B1" s="48">
        <v>41791</v>
      </c>
    </row>
    <row r="3" spans="1:4">
      <c r="A3"/>
      <c r="B3" s="47" t="s">
        <v>2057</v>
      </c>
      <c r="C3"/>
      <c r="D3"/>
    </row>
    <row r="4" spans="1:4">
      <c r="A4" s="47" t="s">
        <v>2394</v>
      </c>
      <c r="B4" s="166" t="s">
        <v>2519</v>
      </c>
      <c r="C4" s="166" t="s">
        <v>1976</v>
      </c>
      <c r="D4"/>
    </row>
    <row r="5" spans="1:4">
      <c r="A5" s="50" t="s">
        <v>2520</v>
      </c>
      <c r="B5" s="1">
        <v>79</v>
      </c>
      <c r="C5" s="1">
        <v>79</v>
      </c>
      <c r="D5"/>
    </row>
    <row r="6" spans="1:4">
      <c r="A6" s="50" t="s">
        <v>2521</v>
      </c>
      <c r="B6" s="1">
        <v>33</v>
      </c>
      <c r="C6" s="1">
        <v>33</v>
      </c>
      <c r="D6"/>
    </row>
    <row r="7" spans="1:4">
      <c r="A7" s="50" t="s">
        <v>2522</v>
      </c>
      <c r="B7" s="1">
        <v>29</v>
      </c>
      <c r="C7" s="1">
        <v>29</v>
      </c>
      <c r="D7"/>
    </row>
    <row r="8" spans="1:4">
      <c r="A8" s="50" t="s">
        <v>2523</v>
      </c>
      <c r="B8" s="1">
        <v>26</v>
      </c>
      <c r="C8" s="1">
        <v>26</v>
      </c>
      <c r="D8"/>
    </row>
    <row r="9" spans="1:4">
      <c r="A9" s="50" t="s">
        <v>2524</v>
      </c>
      <c r="B9" s="1">
        <v>12</v>
      </c>
      <c r="C9" s="1">
        <v>12</v>
      </c>
      <c r="D9"/>
    </row>
    <row r="10" spans="1:4">
      <c r="A10" s="50" t="s">
        <v>2525</v>
      </c>
      <c r="B10" s="1">
        <v>8</v>
      </c>
      <c r="C10" s="1">
        <v>8</v>
      </c>
      <c r="D10"/>
    </row>
  </sheetData>
  <phoneticPr fontId="18"/>
  <pageMargins left="0.7" right="0.7" top="0.75" bottom="0.75" header="0.3" footer="0.3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workbookViewId="0">
      <selection activeCell="A6" sqref="A6:H28"/>
    </sheetView>
  </sheetViews>
  <sheetFormatPr defaultRowHeight="14.25"/>
  <cols>
    <col min="1" max="1" width="8.88671875" style="38"/>
    <col min="2" max="2" width="10.21875" bestFit="1" customWidth="1"/>
    <col min="3" max="3" width="64.109375" bestFit="1" customWidth="1"/>
  </cols>
  <sheetData>
    <row r="1" spans="1:8">
      <c r="A1" s="38" t="s">
        <v>3220</v>
      </c>
    </row>
    <row r="2" spans="1:8" s="78" customFormat="1">
      <c r="A2" s="78" t="s">
        <v>3217</v>
      </c>
    </row>
    <row r="3" spans="1:8" s="78" customFormat="1">
      <c r="A3" s="78" t="s">
        <v>3210</v>
      </c>
    </row>
    <row r="4" spans="1:8" s="78" customFormat="1">
      <c r="A4" t="s">
        <v>1748</v>
      </c>
    </row>
    <row r="5" spans="1:8">
      <c r="A5" s="38" t="s">
        <v>3221</v>
      </c>
    </row>
    <row r="6" spans="1:8">
      <c r="A6" s="18" t="s">
        <v>1755</v>
      </c>
      <c r="B6" s="18" t="s">
        <v>1764</v>
      </c>
      <c r="C6" s="18" t="s">
        <v>1763</v>
      </c>
      <c r="D6" s="18" t="s">
        <v>1774</v>
      </c>
      <c r="E6" s="18" t="s">
        <v>1775</v>
      </c>
      <c r="F6" s="18" t="s">
        <v>1776</v>
      </c>
      <c r="G6" s="18" t="s">
        <v>1777</v>
      </c>
      <c r="H6" s="18" t="s">
        <v>3238</v>
      </c>
    </row>
    <row r="7" spans="1:8">
      <c r="A7" s="10">
        <v>40940</v>
      </c>
      <c r="B7" s="4" t="s">
        <v>1760</v>
      </c>
      <c r="C7" s="4" t="s">
        <v>3211</v>
      </c>
      <c r="D7" s="4">
        <v>254</v>
      </c>
      <c r="E7" s="4">
        <v>1917</v>
      </c>
      <c r="F7" s="4">
        <v>23007</v>
      </c>
      <c r="G7" s="4">
        <v>5060303</v>
      </c>
      <c r="H7" s="4">
        <v>275275</v>
      </c>
    </row>
    <row r="8" spans="1:8">
      <c r="A8" s="10">
        <v>40940</v>
      </c>
      <c r="B8" s="4" t="s">
        <v>1761</v>
      </c>
      <c r="C8" s="4" t="s">
        <v>3227</v>
      </c>
      <c r="D8" s="4">
        <v>2</v>
      </c>
      <c r="E8" s="4">
        <v>22</v>
      </c>
      <c r="F8" s="4" t="s">
        <v>3214</v>
      </c>
      <c r="G8" s="4">
        <v>103453</v>
      </c>
      <c r="H8" s="4">
        <v>17482</v>
      </c>
    </row>
    <row r="9" spans="1:8">
      <c r="A9" s="10">
        <v>40940</v>
      </c>
      <c r="B9" s="4" t="s">
        <v>1761</v>
      </c>
      <c r="C9" s="4" t="s">
        <v>3228</v>
      </c>
      <c r="D9" s="4">
        <v>5</v>
      </c>
      <c r="E9" s="4">
        <v>16</v>
      </c>
      <c r="F9" s="4" t="s">
        <v>3215</v>
      </c>
      <c r="G9" s="4">
        <v>59420</v>
      </c>
      <c r="H9" s="4">
        <v>2698</v>
      </c>
    </row>
    <row r="10" spans="1:8">
      <c r="A10" s="10">
        <v>40940</v>
      </c>
      <c r="B10" s="4" t="s">
        <v>1761</v>
      </c>
      <c r="C10" s="4" t="s">
        <v>3229</v>
      </c>
      <c r="D10" s="4">
        <v>31</v>
      </c>
      <c r="E10" s="4">
        <v>183</v>
      </c>
      <c r="F10" s="4" t="s">
        <v>3216</v>
      </c>
      <c r="G10" s="4">
        <v>2234600</v>
      </c>
      <c r="H10" s="4">
        <v>38225</v>
      </c>
    </row>
    <row r="11" spans="1:8">
      <c r="A11" s="10">
        <v>40940</v>
      </c>
      <c r="B11" s="4" t="s">
        <v>1761</v>
      </c>
      <c r="C11" s="4" t="s">
        <v>3230</v>
      </c>
      <c r="D11" s="4">
        <v>10</v>
      </c>
      <c r="E11" s="4">
        <v>41</v>
      </c>
      <c r="F11" s="4" t="s">
        <v>3214</v>
      </c>
      <c r="G11" s="4">
        <v>76921</v>
      </c>
      <c r="H11" s="4">
        <v>6798</v>
      </c>
    </row>
    <row r="12" spans="1:8">
      <c r="A12" s="10">
        <v>40940</v>
      </c>
      <c r="B12" s="4" t="s">
        <v>1761</v>
      </c>
      <c r="C12" s="4" t="s">
        <v>3231</v>
      </c>
      <c r="D12" s="4">
        <v>12</v>
      </c>
      <c r="E12" s="4">
        <v>114</v>
      </c>
      <c r="F12" s="4" t="s">
        <v>3216</v>
      </c>
      <c r="G12" s="4">
        <v>398708</v>
      </c>
      <c r="H12" s="4">
        <v>91510</v>
      </c>
    </row>
    <row r="13" spans="1:8">
      <c r="A13" s="10">
        <v>40940</v>
      </c>
      <c r="B13" s="4" t="s">
        <v>3213</v>
      </c>
      <c r="C13" s="4" t="s">
        <v>3233</v>
      </c>
      <c r="D13" s="4">
        <v>15</v>
      </c>
      <c r="E13" s="4">
        <v>54</v>
      </c>
      <c r="F13" s="4">
        <v>1509</v>
      </c>
      <c r="G13" s="4">
        <v>57474</v>
      </c>
      <c r="H13" s="4">
        <v>10501</v>
      </c>
    </row>
    <row r="14" spans="1:8">
      <c r="A14" s="10">
        <v>40940</v>
      </c>
      <c r="B14" s="58" t="s">
        <v>3213</v>
      </c>
      <c r="C14" s="4" t="s">
        <v>3234</v>
      </c>
      <c r="D14" s="4">
        <v>72</v>
      </c>
      <c r="E14" s="4">
        <v>981</v>
      </c>
      <c r="F14" s="4">
        <v>9298</v>
      </c>
      <c r="G14" s="4">
        <v>1103613</v>
      </c>
      <c r="H14" s="4">
        <v>31967</v>
      </c>
    </row>
    <row r="15" spans="1:8">
      <c r="A15" s="10">
        <v>40940</v>
      </c>
      <c r="B15" s="58" t="s">
        <v>3213</v>
      </c>
      <c r="C15" s="4" t="s">
        <v>3235</v>
      </c>
      <c r="D15" s="4">
        <v>36</v>
      </c>
      <c r="E15" s="4">
        <v>129</v>
      </c>
      <c r="F15" s="4">
        <v>2669</v>
      </c>
      <c r="G15" s="4">
        <v>248424</v>
      </c>
      <c r="H15" s="4">
        <v>23039</v>
      </c>
    </row>
    <row r="16" spans="1:8">
      <c r="A16" s="10">
        <v>40940</v>
      </c>
      <c r="B16" s="58" t="s">
        <v>3213</v>
      </c>
      <c r="C16" s="4" t="s">
        <v>3236</v>
      </c>
      <c r="D16" s="4">
        <v>68</v>
      </c>
      <c r="E16" s="4">
        <v>372</v>
      </c>
      <c r="F16" s="4">
        <v>9531</v>
      </c>
      <c r="G16" s="4">
        <v>762889</v>
      </c>
      <c r="H16" s="4">
        <v>51859</v>
      </c>
    </row>
    <row r="17" spans="1:8">
      <c r="A17" s="10">
        <v>40940</v>
      </c>
      <c r="B17" s="58" t="s">
        <v>3213</v>
      </c>
      <c r="C17" s="4" t="s">
        <v>3237</v>
      </c>
      <c r="D17" s="4">
        <v>3</v>
      </c>
      <c r="E17" s="4">
        <v>5</v>
      </c>
      <c r="F17" s="4">
        <v>0</v>
      </c>
      <c r="G17" s="4">
        <v>14801</v>
      </c>
      <c r="H17" s="4">
        <v>1196</v>
      </c>
    </row>
    <row r="18" spans="1:8">
      <c r="A18" s="10">
        <v>41791</v>
      </c>
      <c r="B18" s="58" t="s">
        <v>1760</v>
      </c>
      <c r="C18" s="58" t="s">
        <v>3211</v>
      </c>
      <c r="D18" s="4">
        <v>260</v>
      </c>
      <c r="E18" s="4">
        <v>2222</v>
      </c>
      <c r="F18" s="4">
        <v>28378</v>
      </c>
      <c r="G18" s="4">
        <v>4632868</v>
      </c>
      <c r="H18" s="4">
        <v>176882</v>
      </c>
    </row>
    <row r="19" spans="1:8">
      <c r="A19" s="10">
        <v>41791</v>
      </c>
      <c r="B19" s="58" t="s">
        <v>1761</v>
      </c>
      <c r="C19" s="4" t="s">
        <v>3228</v>
      </c>
      <c r="D19" s="4">
        <v>10</v>
      </c>
      <c r="E19" s="4">
        <v>111</v>
      </c>
      <c r="F19" s="4" t="s">
        <v>3222</v>
      </c>
      <c r="G19" s="4">
        <v>506121</v>
      </c>
      <c r="H19" s="4">
        <v>4099</v>
      </c>
    </row>
    <row r="20" spans="1:8">
      <c r="A20" s="10">
        <v>41791</v>
      </c>
      <c r="B20" s="58" t="s">
        <v>1761</v>
      </c>
      <c r="C20" s="4" t="s">
        <v>3229</v>
      </c>
      <c r="D20" s="4">
        <v>35</v>
      </c>
      <c r="E20" s="4">
        <v>195</v>
      </c>
      <c r="F20" s="4" t="s">
        <v>3214</v>
      </c>
      <c r="G20" s="4">
        <v>999375</v>
      </c>
      <c r="H20" s="4">
        <v>66187</v>
      </c>
    </row>
    <row r="21" spans="1:8">
      <c r="A21" s="10">
        <v>41791</v>
      </c>
      <c r="B21" s="58" t="s">
        <v>1761</v>
      </c>
      <c r="C21" s="4" t="s">
        <v>3230</v>
      </c>
      <c r="D21" s="4">
        <v>8</v>
      </c>
      <c r="E21" s="4">
        <v>42</v>
      </c>
      <c r="F21" s="4" t="s">
        <v>3214</v>
      </c>
      <c r="G21" s="4">
        <v>138591</v>
      </c>
      <c r="H21" s="4">
        <v>14817</v>
      </c>
    </row>
    <row r="22" spans="1:8">
      <c r="A22" s="10">
        <v>41791</v>
      </c>
      <c r="B22" s="58" t="s">
        <v>1761</v>
      </c>
      <c r="C22" s="4" t="s">
        <v>3231</v>
      </c>
      <c r="D22" s="4">
        <v>14</v>
      </c>
      <c r="E22" s="4">
        <v>98</v>
      </c>
      <c r="F22" s="4" t="s">
        <v>3214</v>
      </c>
      <c r="G22" s="4">
        <v>520623</v>
      </c>
      <c r="H22" s="4">
        <v>8245</v>
      </c>
    </row>
    <row r="23" spans="1:8">
      <c r="A23" s="10">
        <v>41791</v>
      </c>
      <c r="B23" s="58" t="s">
        <v>3213</v>
      </c>
      <c r="C23" s="4" t="s">
        <v>3232</v>
      </c>
      <c r="D23" s="4">
        <v>2</v>
      </c>
      <c r="E23" s="4">
        <v>53</v>
      </c>
      <c r="F23" s="4">
        <v>1525</v>
      </c>
      <c r="G23" s="4">
        <v>75544</v>
      </c>
      <c r="H23" s="4">
        <v>0</v>
      </c>
    </row>
    <row r="24" spans="1:8">
      <c r="A24" s="10">
        <v>41791</v>
      </c>
      <c r="B24" s="58" t="s">
        <v>3213</v>
      </c>
      <c r="C24" s="4" t="s">
        <v>3233</v>
      </c>
      <c r="D24" s="4">
        <v>15</v>
      </c>
      <c r="E24" s="4">
        <v>58</v>
      </c>
      <c r="F24" s="4">
        <v>3110</v>
      </c>
      <c r="G24" s="4">
        <v>85300</v>
      </c>
      <c r="H24" s="4">
        <v>584</v>
      </c>
    </row>
    <row r="25" spans="1:8">
      <c r="A25" s="10">
        <v>41791</v>
      </c>
      <c r="B25" s="58" t="s">
        <v>3213</v>
      </c>
      <c r="C25" s="4" t="s">
        <v>3234</v>
      </c>
      <c r="D25" s="4">
        <v>65</v>
      </c>
      <c r="E25" s="4">
        <v>944</v>
      </c>
      <c r="F25" s="4">
        <v>8811</v>
      </c>
      <c r="G25" s="4">
        <v>1020545</v>
      </c>
      <c r="H25" s="4">
        <v>8104</v>
      </c>
    </row>
    <row r="26" spans="1:8">
      <c r="A26" s="10">
        <v>41791</v>
      </c>
      <c r="B26" s="58" t="s">
        <v>3213</v>
      </c>
      <c r="C26" s="4" t="s">
        <v>3235</v>
      </c>
      <c r="D26" s="4">
        <v>28</v>
      </c>
      <c r="E26" s="4">
        <v>111</v>
      </c>
      <c r="F26" s="4">
        <v>1868</v>
      </c>
      <c r="G26" s="4">
        <v>249631</v>
      </c>
      <c r="H26" s="4">
        <v>22531</v>
      </c>
    </row>
    <row r="27" spans="1:8">
      <c r="A27" s="10">
        <v>41791</v>
      </c>
      <c r="B27" s="58" t="s">
        <v>3213</v>
      </c>
      <c r="C27" s="4" t="s">
        <v>3236</v>
      </c>
      <c r="D27" s="4">
        <v>79</v>
      </c>
      <c r="E27" s="4">
        <v>589</v>
      </c>
      <c r="F27" s="4">
        <v>13064</v>
      </c>
      <c r="G27" s="4">
        <v>1024463</v>
      </c>
      <c r="H27" s="4">
        <v>52107</v>
      </c>
    </row>
    <row r="28" spans="1:8">
      <c r="A28" s="10">
        <v>41791</v>
      </c>
      <c r="B28" s="58" t="s">
        <v>3213</v>
      </c>
      <c r="C28" s="4" t="s">
        <v>3237</v>
      </c>
      <c r="D28" s="4">
        <v>4</v>
      </c>
      <c r="E28" s="4">
        <v>21</v>
      </c>
      <c r="F28" s="4">
        <v>0</v>
      </c>
      <c r="G28" s="4">
        <v>12675</v>
      </c>
      <c r="H28" s="4">
        <v>208</v>
      </c>
    </row>
  </sheetData>
  <autoFilter ref="A6:H6"/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/>
  </sheetViews>
  <sheetFormatPr defaultRowHeight="14.25"/>
  <cols>
    <col min="1" max="1" width="32.5546875" bestFit="1" customWidth="1"/>
    <col min="2" max="2" width="13.77734375" bestFit="1" customWidth="1"/>
  </cols>
  <sheetData>
    <row r="1" spans="1:2">
      <c r="A1" s="47" t="s">
        <v>423</v>
      </c>
      <c r="B1" s="48">
        <v>41791</v>
      </c>
    </row>
    <row r="2" spans="1:2">
      <c r="A2" s="47" t="s">
        <v>2526</v>
      </c>
      <c r="B2" s="166" t="s">
        <v>2518</v>
      </c>
    </row>
    <row r="4" spans="1:2">
      <c r="A4" s="47" t="s">
        <v>1975</v>
      </c>
      <c r="B4" t="s">
        <v>2515</v>
      </c>
    </row>
    <row r="5" spans="1:2">
      <c r="A5" s="50" t="s">
        <v>3230</v>
      </c>
      <c r="B5" s="1">
        <v>8</v>
      </c>
    </row>
    <row r="6" spans="1:2">
      <c r="A6" s="50" t="s">
        <v>3228</v>
      </c>
      <c r="B6" s="1">
        <v>10</v>
      </c>
    </row>
    <row r="7" spans="1:2">
      <c r="A7" s="50" t="s">
        <v>3231</v>
      </c>
      <c r="B7" s="1">
        <v>14</v>
      </c>
    </row>
    <row r="8" spans="1:2">
      <c r="A8" s="50" t="s">
        <v>3229</v>
      </c>
      <c r="B8" s="1">
        <v>35</v>
      </c>
    </row>
    <row r="9" spans="1:2">
      <c r="A9" s="50" t="s">
        <v>1976</v>
      </c>
      <c r="B9" s="1">
        <v>67</v>
      </c>
    </row>
  </sheetData>
  <phoneticPr fontId="18"/>
  <pageMargins left="0.7" right="0.7" top="0.75" bottom="0.75" header="0.3" footer="0.3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0"/>
  <sheetViews>
    <sheetView workbookViewId="0">
      <selection activeCell="I18" sqref="I18"/>
    </sheetView>
  </sheetViews>
  <sheetFormatPr defaultRowHeight="14.25"/>
  <cols>
    <col min="1" max="1" width="27.21875" style="78" customWidth="1"/>
    <col min="2" max="2" width="13.77734375" style="78" bestFit="1" customWidth="1"/>
    <col min="3" max="16384" width="8.88671875" style="78"/>
  </cols>
  <sheetData>
    <row r="1" spans="1:2">
      <c r="A1" s="47" t="s">
        <v>423</v>
      </c>
      <c r="B1" s="48">
        <v>41791</v>
      </c>
    </row>
    <row r="2" spans="1:2">
      <c r="A2" s="47" t="s">
        <v>2526</v>
      </c>
      <c r="B2" s="166" t="s">
        <v>2519</v>
      </c>
    </row>
    <row r="4" spans="1:2">
      <c r="A4" s="47" t="s">
        <v>1975</v>
      </c>
      <c r="B4" t="s">
        <v>2515</v>
      </c>
    </row>
    <row r="5" spans="1:2">
      <c r="A5" s="50" t="s">
        <v>3232</v>
      </c>
      <c r="B5" s="1">
        <v>2</v>
      </c>
    </row>
    <row r="6" spans="1:2">
      <c r="A6" s="50" t="s">
        <v>3237</v>
      </c>
      <c r="B6" s="1">
        <v>4</v>
      </c>
    </row>
    <row r="7" spans="1:2">
      <c r="A7" s="50" t="s">
        <v>3233</v>
      </c>
      <c r="B7" s="1">
        <v>15</v>
      </c>
    </row>
    <row r="8" spans="1:2">
      <c r="A8" s="50" t="s">
        <v>3235</v>
      </c>
      <c r="B8" s="1">
        <v>28</v>
      </c>
    </row>
    <row r="9" spans="1:2">
      <c r="A9" s="50" t="s">
        <v>3234</v>
      </c>
      <c r="B9" s="1">
        <v>65</v>
      </c>
    </row>
    <row r="10" spans="1:2">
      <c r="A10" s="50" t="s">
        <v>3236</v>
      </c>
      <c r="B10" s="1">
        <v>79</v>
      </c>
    </row>
    <row r="11" spans="1:2">
      <c r="A11" s="50" t="s">
        <v>1976</v>
      </c>
      <c r="B11" s="1">
        <v>193</v>
      </c>
    </row>
    <row r="12" spans="1:2">
      <c r="A12"/>
      <c r="B12"/>
    </row>
    <row r="13" spans="1:2">
      <c r="A13"/>
      <c r="B13"/>
    </row>
    <row r="14" spans="1:2">
      <c r="A14"/>
      <c r="B14"/>
    </row>
    <row r="15" spans="1:2">
      <c r="A15"/>
      <c r="B15"/>
    </row>
    <row r="16" spans="1:2">
      <c r="A16"/>
      <c r="B16"/>
    </row>
    <row r="17" spans="1:2">
      <c r="A17"/>
      <c r="B17"/>
    </row>
    <row r="18" spans="1:2">
      <c r="A18"/>
      <c r="B18"/>
    </row>
    <row r="19" spans="1:2">
      <c r="A19"/>
      <c r="B19"/>
    </row>
    <row r="20" spans="1:2">
      <c r="A20"/>
      <c r="B20"/>
    </row>
    <row r="21" spans="1:2">
      <c r="A21"/>
      <c r="B21"/>
    </row>
    <row r="22" spans="1:2">
      <c r="A22"/>
      <c r="B22"/>
    </row>
    <row r="23" spans="1:2">
      <c r="A23"/>
      <c r="B23"/>
    </row>
    <row r="24" spans="1:2">
      <c r="A24"/>
      <c r="B24"/>
    </row>
    <row r="25" spans="1:2">
      <c r="A25"/>
      <c r="B25"/>
    </row>
    <row r="26" spans="1:2">
      <c r="A26"/>
      <c r="B26"/>
    </row>
    <row r="27" spans="1:2">
      <c r="A27"/>
      <c r="B27"/>
    </row>
    <row r="28" spans="1:2">
      <c r="A28"/>
      <c r="B28"/>
    </row>
    <row r="29" spans="1:2">
      <c r="A29"/>
      <c r="B29"/>
    </row>
    <row r="30" spans="1:2">
      <c r="A30"/>
      <c r="B30"/>
    </row>
    <row r="31" spans="1:2">
      <c r="A31"/>
      <c r="B31"/>
    </row>
    <row r="32" spans="1:2">
      <c r="A32"/>
      <c r="B32"/>
    </row>
    <row r="33" spans="1:2">
      <c r="A33"/>
      <c r="B33"/>
    </row>
    <row r="34" spans="1:2">
      <c r="A34"/>
      <c r="B34"/>
    </row>
    <row r="35" spans="1:2">
      <c r="A35"/>
      <c r="B35"/>
    </row>
    <row r="36" spans="1:2">
      <c r="A36"/>
      <c r="B36"/>
    </row>
    <row r="37" spans="1:2">
      <c r="A37"/>
      <c r="B37"/>
    </row>
    <row r="38" spans="1:2">
      <c r="A38"/>
      <c r="B38"/>
    </row>
    <row r="39" spans="1:2">
      <c r="A39"/>
      <c r="B39"/>
    </row>
    <row r="40" spans="1:2">
      <c r="A40"/>
      <c r="B40"/>
    </row>
  </sheetData>
  <phoneticPr fontId="18"/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showGridLines="0" workbookViewId="0"/>
  </sheetViews>
  <sheetFormatPr defaultRowHeight="14.25"/>
  <cols>
    <col min="1" max="1" width="8.88671875" style="57" bestFit="1" customWidth="1"/>
    <col min="2" max="2" width="10.44140625" style="57" bestFit="1" customWidth="1"/>
    <col min="3" max="3" width="21" style="57" bestFit="1" customWidth="1"/>
    <col min="4" max="4" width="41.109375" style="57" bestFit="1" customWidth="1"/>
    <col min="5" max="5" width="11.109375" style="57" bestFit="1" customWidth="1"/>
    <col min="6" max="6" width="8.21875" style="57" bestFit="1" customWidth="1"/>
    <col min="7" max="7" width="16.44140625" style="57" bestFit="1" customWidth="1"/>
    <col min="8" max="8" width="13.5546875" style="57" bestFit="1" customWidth="1"/>
    <col min="9" max="9" width="18.88671875" style="57" bestFit="1" customWidth="1"/>
    <col min="10" max="10" width="10.44140625" style="166" bestFit="1" customWidth="1"/>
    <col min="11" max="11" width="14.33203125" style="57" bestFit="1" customWidth="1"/>
    <col min="12" max="12" width="42.88671875" style="57" bestFit="1" customWidth="1"/>
    <col min="13" max="13" width="24" style="57" bestFit="1" customWidth="1"/>
    <col min="14" max="14" width="18.6640625" style="57" bestFit="1" customWidth="1"/>
    <col min="15" max="15" width="8.6640625" style="57" bestFit="1" customWidth="1"/>
    <col min="16" max="16" width="8.21875" style="57" bestFit="1" customWidth="1"/>
    <col min="17" max="17" width="33.21875" style="57" bestFit="1" customWidth="1"/>
    <col min="18" max="18" width="8.33203125" style="57" bestFit="1" customWidth="1"/>
    <col min="19" max="19" width="6.88671875" style="57" bestFit="1" customWidth="1"/>
    <col min="20" max="16384" width="8.88671875" style="57"/>
  </cols>
  <sheetData>
    <row r="1" spans="1:19">
      <c r="A1" s="57" t="s">
        <v>5</v>
      </c>
    </row>
    <row r="2" spans="1:19">
      <c r="A2" s="58" t="s">
        <v>892</v>
      </c>
      <c r="B2" s="58" t="s">
        <v>2135</v>
      </c>
      <c r="C2" s="58" t="s">
        <v>224</v>
      </c>
      <c r="D2" s="58" t="s">
        <v>225</v>
      </c>
      <c r="E2" s="58" t="s">
        <v>255</v>
      </c>
      <c r="F2" s="58" t="s">
        <v>256</v>
      </c>
      <c r="G2" s="58" t="s">
        <v>277</v>
      </c>
      <c r="H2" s="58" t="s">
        <v>884</v>
      </c>
      <c r="I2" s="58" t="s">
        <v>882</v>
      </c>
      <c r="J2" s="58" t="s">
        <v>2135</v>
      </c>
      <c r="K2" s="58" t="s">
        <v>226</v>
      </c>
      <c r="L2" s="58" t="s">
        <v>1354</v>
      </c>
      <c r="M2" s="58" t="s">
        <v>279</v>
      </c>
      <c r="N2" s="58" t="s">
        <v>227</v>
      </c>
      <c r="O2" s="58" t="s">
        <v>885</v>
      </c>
      <c r="P2" s="12" t="s">
        <v>895</v>
      </c>
      <c r="Q2" s="58" t="s">
        <v>228</v>
      </c>
      <c r="R2" s="11" t="s">
        <v>888</v>
      </c>
      <c r="S2" s="11" t="s">
        <v>889</v>
      </c>
    </row>
    <row r="3" spans="1:19">
      <c r="A3" s="65">
        <v>42370</v>
      </c>
      <c r="B3" s="108" t="s">
        <v>2108</v>
      </c>
      <c r="C3" s="108" t="s">
        <v>2109</v>
      </c>
      <c r="D3" s="108" t="s">
        <v>257</v>
      </c>
      <c r="E3" s="136">
        <v>125000</v>
      </c>
      <c r="F3" s="108">
        <v>141</v>
      </c>
      <c r="G3" s="108" t="s">
        <v>229</v>
      </c>
      <c r="H3" s="108" t="s">
        <v>883</v>
      </c>
      <c r="I3" s="108" t="s">
        <v>2110</v>
      </c>
      <c r="J3" s="108" t="s">
        <v>2108</v>
      </c>
      <c r="K3" s="108" t="s">
        <v>230</v>
      </c>
      <c r="L3" s="108" t="s">
        <v>1355</v>
      </c>
      <c r="M3" s="108" t="s">
        <v>231</v>
      </c>
      <c r="N3" s="108" t="s">
        <v>258</v>
      </c>
      <c r="O3" s="108" t="s">
        <v>806</v>
      </c>
      <c r="P3" s="136">
        <v>200</v>
      </c>
      <c r="Q3" s="108" t="s">
        <v>232</v>
      </c>
      <c r="R3" s="108">
        <v>60</v>
      </c>
      <c r="S3" s="108">
        <v>200</v>
      </c>
    </row>
    <row r="4" spans="1:19">
      <c r="A4" s="65">
        <v>42370</v>
      </c>
      <c r="B4" s="108" t="s">
        <v>265</v>
      </c>
      <c r="C4" s="108" t="s">
        <v>2111</v>
      </c>
      <c r="D4" s="108" t="s">
        <v>1311</v>
      </c>
      <c r="E4" s="136">
        <v>135000</v>
      </c>
      <c r="F4" s="108">
        <v>150</v>
      </c>
      <c r="G4" s="108" t="s">
        <v>877</v>
      </c>
      <c r="H4" s="108" t="s">
        <v>883</v>
      </c>
      <c r="I4" s="108" t="s">
        <v>2110</v>
      </c>
      <c r="J4" s="108" t="s">
        <v>265</v>
      </c>
      <c r="K4" s="108" t="s">
        <v>230</v>
      </c>
      <c r="L4" s="108" t="s">
        <v>2112</v>
      </c>
      <c r="M4" s="108" t="s">
        <v>2113</v>
      </c>
      <c r="N4" s="108" t="s">
        <v>233</v>
      </c>
      <c r="O4" s="108" t="s">
        <v>886</v>
      </c>
      <c r="P4" s="136">
        <v>900</v>
      </c>
      <c r="Q4" s="108" t="s">
        <v>232</v>
      </c>
      <c r="R4" s="108">
        <v>60</v>
      </c>
      <c r="S4" s="108">
        <v>200</v>
      </c>
    </row>
    <row r="5" spans="1:19">
      <c r="A5" s="65">
        <v>42370</v>
      </c>
      <c r="B5" s="108" t="s">
        <v>266</v>
      </c>
      <c r="C5" s="108" t="s">
        <v>2114</v>
      </c>
      <c r="D5" s="108" t="s">
        <v>1312</v>
      </c>
      <c r="E5" s="136">
        <v>124000</v>
      </c>
      <c r="F5" s="108">
        <v>218</v>
      </c>
      <c r="G5" s="108" t="s">
        <v>878</v>
      </c>
      <c r="H5" s="108" t="s">
        <v>883</v>
      </c>
      <c r="I5" s="108" t="s">
        <v>2110</v>
      </c>
      <c r="J5" s="108" t="s">
        <v>266</v>
      </c>
      <c r="K5" s="108" t="s">
        <v>230</v>
      </c>
      <c r="L5" s="108" t="s">
        <v>2115</v>
      </c>
      <c r="M5" s="108" t="s">
        <v>1315</v>
      </c>
      <c r="N5" s="108" t="s">
        <v>258</v>
      </c>
      <c r="O5" s="108" t="s">
        <v>886</v>
      </c>
      <c r="P5" s="136">
        <v>1000</v>
      </c>
      <c r="Q5" s="108" t="s">
        <v>234</v>
      </c>
      <c r="R5" s="108">
        <v>60</v>
      </c>
      <c r="S5" s="108">
        <v>200</v>
      </c>
    </row>
    <row r="6" spans="1:19">
      <c r="A6" s="65">
        <v>42370</v>
      </c>
      <c r="B6" s="108" t="s">
        <v>267</v>
      </c>
      <c r="C6" s="108" t="s">
        <v>2116</v>
      </c>
      <c r="D6" s="108" t="s">
        <v>259</v>
      </c>
      <c r="E6" s="136">
        <v>112000</v>
      </c>
      <c r="F6" s="108">
        <v>218</v>
      </c>
      <c r="G6" s="108" t="s">
        <v>877</v>
      </c>
      <c r="H6" s="108" t="s">
        <v>883</v>
      </c>
      <c r="I6" s="108" t="s">
        <v>2117</v>
      </c>
      <c r="J6" s="108" t="s">
        <v>267</v>
      </c>
      <c r="K6" s="108" t="s">
        <v>230</v>
      </c>
      <c r="L6" s="108" t="s">
        <v>2118</v>
      </c>
      <c r="M6" s="108" t="s">
        <v>1316</v>
      </c>
      <c r="N6" s="108" t="s">
        <v>233</v>
      </c>
      <c r="O6" s="108" t="s">
        <v>806</v>
      </c>
      <c r="P6" s="136">
        <v>1300</v>
      </c>
      <c r="Q6" s="108" t="s">
        <v>235</v>
      </c>
      <c r="R6" s="108">
        <v>50</v>
      </c>
      <c r="S6" s="108">
        <v>100</v>
      </c>
    </row>
    <row r="7" spans="1:19">
      <c r="A7" s="65">
        <v>42370</v>
      </c>
      <c r="B7" s="108" t="s">
        <v>268</v>
      </c>
      <c r="C7" s="108" t="s">
        <v>2119</v>
      </c>
      <c r="D7" s="108" t="s">
        <v>260</v>
      </c>
      <c r="E7" s="136">
        <v>133000</v>
      </c>
      <c r="F7" s="108">
        <v>138</v>
      </c>
      <c r="G7" s="108" t="s">
        <v>879</v>
      </c>
      <c r="H7" s="108" t="s">
        <v>883</v>
      </c>
      <c r="I7" s="108" t="s">
        <v>2110</v>
      </c>
      <c r="J7" s="108" t="s">
        <v>268</v>
      </c>
      <c r="K7" s="108" t="s">
        <v>230</v>
      </c>
      <c r="L7" s="108" t="s">
        <v>236</v>
      </c>
      <c r="M7" s="108" t="s">
        <v>1317</v>
      </c>
      <c r="N7" s="108" t="s">
        <v>233</v>
      </c>
      <c r="O7" s="108" t="s">
        <v>887</v>
      </c>
      <c r="P7" s="136">
        <v>750</v>
      </c>
      <c r="Q7" s="108" t="s">
        <v>234</v>
      </c>
      <c r="R7" s="108">
        <v>60</v>
      </c>
      <c r="S7" s="108">
        <v>200</v>
      </c>
    </row>
    <row r="8" spans="1:19">
      <c r="A8" s="65">
        <v>42370</v>
      </c>
      <c r="B8" s="108" t="s">
        <v>269</v>
      </c>
      <c r="C8" s="108" t="s">
        <v>2120</v>
      </c>
      <c r="D8" s="108" t="s">
        <v>257</v>
      </c>
      <c r="E8" s="136">
        <v>144000</v>
      </c>
      <c r="F8" s="108">
        <v>136</v>
      </c>
      <c r="G8" s="108" t="s">
        <v>877</v>
      </c>
      <c r="H8" s="108" t="s">
        <v>883</v>
      </c>
      <c r="I8" s="108" t="s">
        <v>2110</v>
      </c>
      <c r="J8" s="108" t="s">
        <v>269</v>
      </c>
      <c r="K8" s="108" t="s">
        <v>230</v>
      </c>
      <c r="L8" s="108" t="s">
        <v>2121</v>
      </c>
      <c r="M8" s="108" t="s">
        <v>1318</v>
      </c>
      <c r="N8" s="108" t="s">
        <v>233</v>
      </c>
      <c r="O8" s="108" t="s">
        <v>886</v>
      </c>
      <c r="P8" s="136">
        <v>750</v>
      </c>
      <c r="Q8" s="108" t="s">
        <v>234</v>
      </c>
      <c r="R8" s="108">
        <v>60</v>
      </c>
      <c r="S8" s="108">
        <v>200</v>
      </c>
    </row>
    <row r="9" spans="1:19">
      <c r="A9" s="65">
        <v>42370</v>
      </c>
      <c r="B9" s="108" t="s">
        <v>270</v>
      </c>
      <c r="C9" s="108" t="s">
        <v>2122</v>
      </c>
      <c r="D9" s="108" t="s">
        <v>237</v>
      </c>
      <c r="E9" s="136">
        <v>117000</v>
      </c>
      <c r="F9" s="108">
        <v>193</v>
      </c>
      <c r="G9" s="108" t="s">
        <v>878</v>
      </c>
      <c r="H9" s="108" t="s">
        <v>883</v>
      </c>
      <c r="I9" s="108" t="s">
        <v>2110</v>
      </c>
      <c r="J9" s="108" t="s">
        <v>270</v>
      </c>
      <c r="K9" s="108" t="s">
        <v>230</v>
      </c>
      <c r="L9" s="108" t="s">
        <v>2123</v>
      </c>
      <c r="M9" s="108" t="s">
        <v>2124</v>
      </c>
      <c r="N9" s="108" t="s">
        <v>233</v>
      </c>
      <c r="O9" s="108" t="s">
        <v>886</v>
      </c>
      <c r="P9" s="136">
        <v>1400</v>
      </c>
      <c r="Q9" s="108" t="s">
        <v>238</v>
      </c>
      <c r="R9" s="108">
        <v>60</v>
      </c>
      <c r="S9" s="108">
        <v>200</v>
      </c>
    </row>
    <row r="10" spans="1:19">
      <c r="A10" s="65">
        <v>42370</v>
      </c>
      <c r="B10" s="108" t="s">
        <v>271</v>
      </c>
      <c r="C10" s="108" t="s">
        <v>2125</v>
      </c>
      <c r="D10" s="108" t="s">
        <v>257</v>
      </c>
      <c r="E10" s="136">
        <v>103000</v>
      </c>
      <c r="F10" s="108">
        <v>135</v>
      </c>
      <c r="G10" s="108" t="s">
        <v>878</v>
      </c>
      <c r="H10" s="108" t="s">
        <v>883</v>
      </c>
      <c r="I10" s="108" t="s">
        <v>2110</v>
      </c>
      <c r="J10" s="108" t="s">
        <v>271</v>
      </c>
      <c r="K10" s="108" t="s">
        <v>230</v>
      </c>
      <c r="L10" s="108" t="s">
        <v>239</v>
      </c>
      <c r="M10" s="108" t="s">
        <v>240</v>
      </c>
      <c r="N10" s="108" t="s">
        <v>258</v>
      </c>
      <c r="O10" s="108" t="s">
        <v>807</v>
      </c>
      <c r="P10" s="136">
        <v>1500</v>
      </c>
      <c r="Q10" s="108" t="s">
        <v>238</v>
      </c>
      <c r="R10" s="108">
        <v>60</v>
      </c>
      <c r="S10" s="108">
        <v>200</v>
      </c>
    </row>
    <row r="11" spans="1:19">
      <c r="A11" s="65">
        <v>42370</v>
      </c>
      <c r="B11" s="108" t="s">
        <v>272</v>
      </c>
      <c r="C11" s="108" t="s">
        <v>241</v>
      </c>
      <c r="D11" s="108" t="s">
        <v>261</v>
      </c>
      <c r="E11" s="136">
        <v>120000</v>
      </c>
      <c r="F11" s="108">
        <v>165</v>
      </c>
      <c r="G11" s="108" t="s">
        <v>879</v>
      </c>
      <c r="H11" s="108" t="s">
        <v>883</v>
      </c>
      <c r="I11" s="108" t="s">
        <v>2110</v>
      </c>
      <c r="J11" s="108" t="s">
        <v>272</v>
      </c>
      <c r="K11" s="108" t="s">
        <v>230</v>
      </c>
      <c r="L11" s="108" t="s">
        <v>2126</v>
      </c>
      <c r="M11" s="108" t="s">
        <v>242</v>
      </c>
      <c r="N11" s="108" t="s">
        <v>233</v>
      </c>
      <c r="O11" s="108" t="s">
        <v>886</v>
      </c>
      <c r="P11" s="136">
        <v>1600</v>
      </c>
      <c r="Q11" s="108" t="s">
        <v>235</v>
      </c>
      <c r="R11" s="108">
        <v>50</v>
      </c>
      <c r="S11" s="108">
        <v>100</v>
      </c>
    </row>
    <row r="12" spans="1:19">
      <c r="A12" s="65">
        <v>42370</v>
      </c>
      <c r="B12" s="108" t="s">
        <v>273</v>
      </c>
      <c r="C12" s="108" t="s">
        <v>2127</v>
      </c>
      <c r="D12" s="108" t="s">
        <v>243</v>
      </c>
      <c r="E12" s="136">
        <v>121000</v>
      </c>
      <c r="F12" s="108">
        <v>215</v>
      </c>
      <c r="G12" s="108" t="s">
        <v>880</v>
      </c>
      <c r="H12" s="108" t="s">
        <v>883</v>
      </c>
      <c r="I12" s="108" t="s">
        <v>2110</v>
      </c>
      <c r="J12" s="108" t="s">
        <v>273</v>
      </c>
      <c r="K12" s="108" t="s">
        <v>230</v>
      </c>
      <c r="L12" s="108" t="s">
        <v>2128</v>
      </c>
      <c r="M12" s="108" t="s">
        <v>1320</v>
      </c>
      <c r="N12" s="108" t="s">
        <v>233</v>
      </c>
      <c r="O12" s="108" t="s">
        <v>886</v>
      </c>
      <c r="P12" s="136">
        <v>1100</v>
      </c>
      <c r="Q12" s="108" t="s">
        <v>244</v>
      </c>
      <c r="R12" s="108">
        <v>60</v>
      </c>
      <c r="S12" s="108">
        <v>200</v>
      </c>
    </row>
    <row r="13" spans="1:19">
      <c r="A13" s="65">
        <v>42370</v>
      </c>
      <c r="B13" s="108" t="s">
        <v>274</v>
      </c>
      <c r="C13" s="108" t="s">
        <v>276</v>
      </c>
      <c r="D13" s="108" t="s">
        <v>3305</v>
      </c>
      <c r="E13" s="136">
        <v>215000</v>
      </c>
      <c r="F13" s="108">
        <v>352</v>
      </c>
      <c r="G13" s="108" t="s">
        <v>880</v>
      </c>
      <c r="H13" s="108" t="s">
        <v>883</v>
      </c>
      <c r="I13" s="108" t="s">
        <v>2129</v>
      </c>
      <c r="J13" s="108" t="s">
        <v>274</v>
      </c>
      <c r="K13" s="108" t="s">
        <v>278</v>
      </c>
      <c r="L13" s="108" t="s">
        <v>2130</v>
      </c>
      <c r="M13" s="108" t="s">
        <v>3302</v>
      </c>
      <c r="N13" s="108" t="s">
        <v>263</v>
      </c>
      <c r="O13" s="108" t="s">
        <v>886</v>
      </c>
      <c r="P13" s="136">
        <v>100</v>
      </c>
      <c r="Q13" s="108" t="s">
        <v>246</v>
      </c>
      <c r="R13" s="108">
        <v>80</v>
      </c>
      <c r="S13" s="108">
        <v>400</v>
      </c>
    </row>
    <row r="14" spans="1:19">
      <c r="A14" s="65">
        <v>42370</v>
      </c>
      <c r="B14" s="108" t="s">
        <v>2131</v>
      </c>
      <c r="C14" s="108" t="s">
        <v>2132</v>
      </c>
      <c r="D14" s="108" t="s">
        <v>257</v>
      </c>
      <c r="E14" s="136">
        <v>80000</v>
      </c>
      <c r="F14" s="108">
        <v>3306</v>
      </c>
      <c r="G14" s="108" t="s">
        <v>878</v>
      </c>
      <c r="H14" s="108" t="s">
        <v>883</v>
      </c>
      <c r="I14" s="108" t="s">
        <v>404</v>
      </c>
      <c r="J14" s="108" t="s">
        <v>2131</v>
      </c>
      <c r="K14" s="108" t="s">
        <v>247</v>
      </c>
      <c r="L14" s="108" t="s">
        <v>248</v>
      </c>
      <c r="M14" s="108" t="s">
        <v>249</v>
      </c>
      <c r="N14" s="108" t="s">
        <v>263</v>
      </c>
      <c r="O14" s="108" t="s">
        <v>886</v>
      </c>
      <c r="P14" s="136">
        <v>2300</v>
      </c>
      <c r="Q14" s="108" t="s">
        <v>208</v>
      </c>
      <c r="R14" s="108">
        <v>60</v>
      </c>
      <c r="S14" s="108">
        <v>200</v>
      </c>
    </row>
    <row r="15" spans="1:19">
      <c r="A15" s="65">
        <v>42370</v>
      </c>
      <c r="B15" s="108" t="s">
        <v>2133</v>
      </c>
      <c r="C15" s="108" t="s">
        <v>2134</v>
      </c>
      <c r="D15" s="108" t="s">
        <v>264</v>
      </c>
      <c r="E15" s="136">
        <v>98000</v>
      </c>
      <c r="F15" s="108">
        <v>995</v>
      </c>
      <c r="G15" s="108" t="s">
        <v>881</v>
      </c>
      <c r="H15" s="108" t="s">
        <v>883</v>
      </c>
      <c r="I15" s="108" t="s">
        <v>2107</v>
      </c>
      <c r="J15" s="108" t="s">
        <v>2133</v>
      </c>
      <c r="K15" s="108" t="s">
        <v>250</v>
      </c>
      <c r="L15" s="108" t="s">
        <v>251</v>
      </c>
      <c r="M15" s="108" t="s">
        <v>252</v>
      </c>
      <c r="N15" s="108" t="s">
        <v>258</v>
      </c>
      <c r="O15" s="108" t="s">
        <v>887</v>
      </c>
      <c r="P15" s="136">
        <v>900</v>
      </c>
      <c r="Q15" s="108" t="s">
        <v>244</v>
      </c>
      <c r="R15" s="108">
        <v>60</v>
      </c>
      <c r="S15" s="108">
        <v>200</v>
      </c>
    </row>
    <row r="16" spans="1:19">
      <c r="A16" s="65">
        <v>42370</v>
      </c>
      <c r="B16" s="108" t="s">
        <v>2151</v>
      </c>
      <c r="C16" s="108" t="s">
        <v>3306</v>
      </c>
      <c r="D16" s="108" t="s">
        <v>257</v>
      </c>
      <c r="E16" s="136">
        <v>85000</v>
      </c>
      <c r="F16" s="108">
        <v>85071</v>
      </c>
      <c r="G16" s="108" t="s">
        <v>3307</v>
      </c>
      <c r="H16" s="108" t="s">
        <v>883</v>
      </c>
      <c r="I16" s="108" t="s">
        <v>3374</v>
      </c>
      <c r="J16" s="108" t="s">
        <v>2151</v>
      </c>
      <c r="K16" s="108" t="s">
        <v>247</v>
      </c>
      <c r="L16" s="108" t="s">
        <v>3303</v>
      </c>
      <c r="M16" s="108" t="s">
        <v>3304</v>
      </c>
      <c r="N16" s="108" t="s">
        <v>263</v>
      </c>
      <c r="O16" s="108" t="s">
        <v>807</v>
      </c>
      <c r="P16" s="136">
        <v>1000</v>
      </c>
      <c r="Q16" s="108" t="s">
        <v>208</v>
      </c>
      <c r="R16" s="108">
        <v>60</v>
      </c>
      <c r="S16" s="108">
        <v>200</v>
      </c>
    </row>
  </sheetData>
  <phoneticPr fontId="18"/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2"/>
  <sheetViews>
    <sheetView workbookViewId="0">
      <selection activeCell="I10" sqref="I10"/>
    </sheetView>
  </sheetViews>
  <sheetFormatPr defaultRowHeight="14.25"/>
  <cols>
    <col min="1" max="1" width="32.5546875" style="78" customWidth="1"/>
    <col min="2" max="2" width="15.88671875" style="78" bestFit="1" customWidth="1"/>
    <col min="3" max="16384" width="8.88671875" style="78"/>
  </cols>
  <sheetData>
    <row r="1" spans="1:2">
      <c r="A1" s="47" t="s">
        <v>423</v>
      </c>
      <c r="B1" s="48">
        <v>41791</v>
      </c>
    </row>
    <row r="2" spans="1:2">
      <c r="A2" s="47" t="s">
        <v>2526</v>
      </c>
      <c r="B2" s="166" t="s">
        <v>2518</v>
      </c>
    </row>
    <row r="4" spans="1:2">
      <c r="A4" s="47" t="s">
        <v>1975</v>
      </c>
      <c r="B4" t="s">
        <v>2504</v>
      </c>
    </row>
    <row r="5" spans="1:2">
      <c r="A5" s="50" t="s">
        <v>3230</v>
      </c>
      <c r="B5" s="1">
        <v>42</v>
      </c>
    </row>
    <row r="6" spans="1:2">
      <c r="A6" s="50" t="s">
        <v>3231</v>
      </c>
      <c r="B6" s="1">
        <v>98</v>
      </c>
    </row>
    <row r="7" spans="1:2">
      <c r="A7" s="50" t="s">
        <v>3228</v>
      </c>
      <c r="B7" s="1">
        <v>111</v>
      </c>
    </row>
    <row r="8" spans="1:2">
      <c r="A8" s="50" t="s">
        <v>3229</v>
      </c>
      <c r="B8" s="1">
        <v>195</v>
      </c>
    </row>
    <row r="9" spans="1:2">
      <c r="A9" s="50" t="s">
        <v>1976</v>
      </c>
      <c r="B9" s="1">
        <v>446</v>
      </c>
    </row>
    <row r="10" spans="1:2">
      <c r="A10"/>
      <c r="B10"/>
    </row>
    <row r="11" spans="1:2">
      <c r="A11"/>
      <c r="B11"/>
    </row>
    <row r="12" spans="1:2">
      <c r="A12"/>
      <c r="B12"/>
    </row>
    <row r="13" spans="1:2">
      <c r="A13"/>
      <c r="B13"/>
    </row>
    <row r="14" spans="1:2">
      <c r="A14"/>
      <c r="B14"/>
    </row>
    <row r="15" spans="1:2">
      <c r="A15"/>
      <c r="B15"/>
    </row>
    <row r="16" spans="1:2">
      <c r="A16"/>
      <c r="B16"/>
    </row>
    <row r="17" spans="1:2">
      <c r="A17"/>
      <c r="B17"/>
    </row>
    <row r="18" spans="1:2">
      <c r="A18"/>
      <c r="B18"/>
    </row>
    <row r="19" spans="1:2">
      <c r="A19"/>
      <c r="B19"/>
    </row>
    <row r="20" spans="1:2">
      <c r="A20"/>
      <c r="B20"/>
    </row>
    <row r="21" spans="1:2">
      <c r="A21"/>
      <c r="B21"/>
    </row>
    <row r="22" spans="1:2">
      <c r="A22"/>
      <c r="B22"/>
    </row>
    <row r="23" spans="1:2">
      <c r="A23"/>
      <c r="B23"/>
    </row>
    <row r="24" spans="1:2">
      <c r="A24"/>
      <c r="B24"/>
    </row>
    <row r="25" spans="1:2">
      <c r="A25"/>
      <c r="B25"/>
    </row>
    <row r="26" spans="1:2">
      <c r="A26"/>
      <c r="B26"/>
    </row>
    <row r="27" spans="1:2">
      <c r="A27"/>
      <c r="B27"/>
    </row>
    <row r="28" spans="1:2">
      <c r="A28"/>
      <c r="B28"/>
    </row>
    <row r="29" spans="1:2">
      <c r="A29"/>
      <c r="B29"/>
    </row>
    <row r="30" spans="1:2">
      <c r="A30"/>
      <c r="B30"/>
    </row>
    <row r="31" spans="1:2">
      <c r="A31"/>
      <c r="B31"/>
    </row>
    <row r="32" spans="1:2">
      <c r="A32"/>
      <c r="B32"/>
    </row>
  </sheetData>
  <phoneticPr fontId="18"/>
  <pageMargins left="0.7" right="0.7" top="0.75" bottom="0.75" header="0.3" footer="0.3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0"/>
  <sheetViews>
    <sheetView workbookViewId="0">
      <selection activeCell="G15" sqref="G15"/>
    </sheetView>
  </sheetViews>
  <sheetFormatPr defaultRowHeight="14.25"/>
  <cols>
    <col min="1" max="1" width="27.21875" style="78" customWidth="1"/>
    <col min="2" max="2" width="15.88671875" style="78" bestFit="1" customWidth="1"/>
    <col min="3" max="16384" width="8.88671875" style="78"/>
  </cols>
  <sheetData>
    <row r="1" spans="1:2">
      <c r="A1" s="47" t="s">
        <v>423</v>
      </c>
      <c r="B1" s="48">
        <v>41791</v>
      </c>
    </row>
    <row r="2" spans="1:2">
      <c r="A2" s="47" t="s">
        <v>2526</v>
      </c>
      <c r="B2" s="166" t="s">
        <v>2519</v>
      </c>
    </row>
    <row r="4" spans="1:2">
      <c r="A4" s="47" t="s">
        <v>1975</v>
      </c>
      <c r="B4" t="s">
        <v>2504</v>
      </c>
    </row>
    <row r="5" spans="1:2">
      <c r="A5" s="50" t="s">
        <v>3237</v>
      </c>
      <c r="B5" s="1">
        <v>21</v>
      </c>
    </row>
    <row r="6" spans="1:2">
      <c r="A6" s="50" t="s">
        <v>3232</v>
      </c>
      <c r="B6" s="1">
        <v>53</v>
      </c>
    </row>
    <row r="7" spans="1:2">
      <c r="A7" s="50" t="s">
        <v>3233</v>
      </c>
      <c r="B7" s="1">
        <v>58</v>
      </c>
    </row>
    <row r="8" spans="1:2">
      <c r="A8" s="50" t="s">
        <v>3235</v>
      </c>
      <c r="B8" s="1">
        <v>111</v>
      </c>
    </row>
    <row r="9" spans="1:2">
      <c r="A9" s="50" t="s">
        <v>3236</v>
      </c>
      <c r="B9" s="1">
        <v>589</v>
      </c>
    </row>
    <row r="10" spans="1:2">
      <c r="A10" s="50" t="s">
        <v>3234</v>
      </c>
      <c r="B10" s="1">
        <v>944</v>
      </c>
    </row>
    <row r="11" spans="1:2">
      <c r="A11" s="50" t="s">
        <v>1976</v>
      </c>
      <c r="B11" s="1">
        <v>1776</v>
      </c>
    </row>
    <row r="12" spans="1:2">
      <c r="A12"/>
      <c r="B12"/>
    </row>
    <row r="13" spans="1:2">
      <c r="A13"/>
      <c r="B13"/>
    </row>
    <row r="14" spans="1:2">
      <c r="A14"/>
      <c r="B14"/>
    </row>
    <row r="15" spans="1:2">
      <c r="A15"/>
      <c r="B15"/>
    </row>
    <row r="16" spans="1:2">
      <c r="A16"/>
      <c r="B16"/>
    </row>
    <row r="17" spans="1:2">
      <c r="A17"/>
      <c r="B17"/>
    </row>
    <row r="18" spans="1:2">
      <c r="A18"/>
      <c r="B18"/>
    </row>
    <row r="19" spans="1:2">
      <c r="A19"/>
      <c r="B19"/>
    </row>
    <row r="20" spans="1:2">
      <c r="A20"/>
      <c r="B20"/>
    </row>
    <row r="21" spans="1:2">
      <c r="A21"/>
      <c r="B21"/>
    </row>
    <row r="22" spans="1:2">
      <c r="A22"/>
      <c r="B22"/>
    </row>
    <row r="23" spans="1:2">
      <c r="A23"/>
      <c r="B23"/>
    </row>
    <row r="24" spans="1:2">
      <c r="A24"/>
      <c r="B24"/>
    </row>
    <row r="25" spans="1:2">
      <c r="A25"/>
      <c r="B25"/>
    </row>
    <row r="26" spans="1:2">
      <c r="A26"/>
      <c r="B26"/>
    </row>
    <row r="27" spans="1:2">
      <c r="A27"/>
      <c r="B27"/>
    </row>
    <row r="28" spans="1:2">
      <c r="A28"/>
      <c r="B28"/>
    </row>
    <row r="29" spans="1:2">
      <c r="A29"/>
      <c r="B29"/>
    </row>
    <row r="30" spans="1:2">
      <c r="A30"/>
      <c r="B30"/>
    </row>
    <row r="31" spans="1:2">
      <c r="A31"/>
      <c r="B31"/>
    </row>
    <row r="32" spans="1:2">
      <c r="A32"/>
      <c r="B32"/>
    </row>
    <row r="33" spans="1:2">
      <c r="A33"/>
      <c r="B33"/>
    </row>
    <row r="34" spans="1:2">
      <c r="A34"/>
      <c r="B34"/>
    </row>
    <row r="35" spans="1:2">
      <c r="A35"/>
      <c r="B35"/>
    </row>
    <row r="36" spans="1:2">
      <c r="A36"/>
      <c r="B36"/>
    </row>
    <row r="37" spans="1:2">
      <c r="A37"/>
      <c r="B37"/>
    </row>
    <row r="38" spans="1:2">
      <c r="A38"/>
      <c r="B38"/>
    </row>
    <row r="39" spans="1:2">
      <c r="A39"/>
      <c r="B39"/>
    </row>
    <row r="40" spans="1:2">
      <c r="A40"/>
      <c r="B40"/>
    </row>
  </sheetData>
  <phoneticPr fontId="18"/>
  <pageMargins left="0.7" right="0.7" top="0.75" bottom="0.75" header="0.3" footer="0.3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2"/>
  <sheetViews>
    <sheetView workbookViewId="0">
      <selection activeCell="I18" sqref="I18"/>
    </sheetView>
  </sheetViews>
  <sheetFormatPr defaultRowHeight="14.25"/>
  <cols>
    <col min="1" max="1" width="32.5546875" style="78" customWidth="1"/>
    <col min="2" max="2" width="15.88671875" style="78" customWidth="1"/>
    <col min="3" max="16384" width="8.88671875" style="78"/>
  </cols>
  <sheetData>
    <row r="1" spans="1:2">
      <c r="A1" s="47" t="s">
        <v>423</v>
      </c>
      <c r="B1" s="48">
        <v>41791</v>
      </c>
    </row>
    <row r="2" spans="1:2">
      <c r="A2" s="47" t="s">
        <v>2526</v>
      </c>
      <c r="B2" s="166" t="s">
        <v>2518</v>
      </c>
    </row>
    <row r="4" spans="1:2">
      <c r="A4" s="47" t="s">
        <v>1975</v>
      </c>
      <c r="B4" t="s">
        <v>2527</v>
      </c>
    </row>
    <row r="5" spans="1:2">
      <c r="A5" s="50" t="s">
        <v>3230</v>
      </c>
      <c r="B5" s="1">
        <v>138591</v>
      </c>
    </row>
    <row r="6" spans="1:2">
      <c r="A6" s="50" t="s">
        <v>3228</v>
      </c>
      <c r="B6" s="1">
        <v>506121</v>
      </c>
    </row>
    <row r="7" spans="1:2">
      <c r="A7" s="50" t="s">
        <v>3231</v>
      </c>
      <c r="B7" s="1">
        <v>520623</v>
      </c>
    </row>
    <row r="8" spans="1:2">
      <c r="A8" s="50" t="s">
        <v>3229</v>
      </c>
      <c r="B8" s="1">
        <v>999375</v>
      </c>
    </row>
    <row r="9" spans="1:2">
      <c r="A9" s="50" t="s">
        <v>1976</v>
      </c>
      <c r="B9" s="1">
        <v>2164710</v>
      </c>
    </row>
    <row r="10" spans="1:2">
      <c r="A10"/>
      <c r="B10"/>
    </row>
    <row r="11" spans="1:2">
      <c r="A11"/>
      <c r="B11"/>
    </row>
    <row r="12" spans="1:2">
      <c r="A12"/>
      <c r="B12"/>
    </row>
    <row r="13" spans="1:2">
      <c r="A13"/>
      <c r="B13"/>
    </row>
    <row r="14" spans="1:2">
      <c r="A14"/>
      <c r="B14"/>
    </row>
    <row r="15" spans="1:2">
      <c r="A15"/>
      <c r="B15"/>
    </row>
    <row r="16" spans="1:2">
      <c r="A16"/>
      <c r="B16"/>
    </row>
    <row r="17" spans="1:2">
      <c r="A17"/>
      <c r="B17"/>
    </row>
    <row r="18" spans="1:2">
      <c r="A18"/>
      <c r="B18"/>
    </row>
    <row r="19" spans="1:2">
      <c r="A19"/>
      <c r="B19"/>
    </row>
    <row r="20" spans="1:2">
      <c r="A20"/>
      <c r="B20"/>
    </row>
    <row r="21" spans="1:2">
      <c r="A21"/>
      <c r="B21"/>
    </row>
    <row r="22" spans="1:2">
      <c r="A22"/>
      <c r="B22"/>
    </row>
    <row r="23" spans="1:2">
      <c r="A23"/>
      <c r="B23"/>
    </row>
    <row r="24" spans="1:2">
      <c r="A24"/>
      <c r="B24"/>
    </row>
    <row r="25" spans="1:2">
      <c r="A25"/>
      <c r="B25"/>
    </row>
    <row r="26" spans="1:2">
      <c r="A26"/>
      <c r="B26"/>
    </row>
    <row r="27" spans="1:2">
      <c r="A27"/>
      <c r="B27"/>
    </row>
    <row r="28" spans="1:2">
      <c r="A28"/>
      <c r="B28"/>
    </row>
    <row r="29" spans="1:2">
      <c r="A29"/>
      <c r="B29"/>
    </row>
    <row r="30" spans="1:2">
      <c r="A30"/>
      <c r="B30"/>
    </row>
    <row r="31" spans="1:2">
      <c r="A31"/>
      <c r="B31"/>
    </row>
    <row r="32" spans="1:2">
      <c r="A32"/>
      <c r="B32"/>
    </row>
  </sheetData>
  <phoneticPr fontId="18"/>
  <pageMargins left="0.7" right="0.7" top="0.75" bottom="0.75" header="0.3" footer="0.3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"/>
  <sheetViews>
    <sheetView workbookViewId="0">
      <selection activeCell="I17" sqref="I17"/>
    </sheetView>
  </sheetViews>
  <sheetFormatPr defaultRowHeight="14.25"/>
  <cols>
    <col min="1" max="1" width="27.21875" style="78" customWidth="1"/>
    <col min="2" max="2" width="15.88671875" style="78" customWidth="1"/>
    <col min="3" max="16384" width="8.88671875" style="78"/>
  </cols>
  <sheetData>
    <row r="1" spans="1:2">
      <c r="A1" s="47" t="s">
        <v>423</v>
      </c>
      <c r="B1" s="48">
        <v>40940</v>
      </c>
    </row>
    <row r="2" spans="1:2">
      <c r="A2" s="47" t="s">
        <v>2526</v>
      </c>
      <c r="B2" s="166" t="s">
        <v>2519</v>
      </c>
    </row>
    <row r="4" spans="1:2">
      <c r="A4" s="47" t="s">
        <v>1975</v>
      </c>
      <c r="B4" t="s">
        <v>2527</v>
      </c>
    </row>
    <row r="5" spans="1:2">
      <c r="A5" s="50" t="s">
        <v>3237</v>
      </c>
      <c r="B5" s="1">
        <v>14801</v>
      </c>
    </row>
    <row r="6" spans="1:2">
      <c r="A6" s="50" t="s">
        <v>3233</v>
      </c>
      <c r="B6" s="1">
        <v>57474</v>
      </c>
    </row>
    <row r="7" spans="1:2">
      <c r="A7" s="50" t="s">
        <v>3235</v>
      </c>
      <c r="B7" s="1">
        <v>248424</v>
      </c>
    </row>
    <row r="8" spans="1:2">
      <c r="A8" s="50" t="s">
        <v>3236</v>
      </c>
      <c r="B8" s="1">
        <v>762889</v>
      </c>
    </row>
    <row r="9" spans="1:2">
      <c r="A9" s="50" t="s">
        <v>3234</v>
      </c>
      <c r="B9" s="1">
        <v>1103613</v>
      </c>
    </row>
    <row r="10" spans="1:2">
      <c r="A10" s="50" t="s">
        <v>1976</v>
      </c>
      <c r="B10" s="1">
        <v>2187201</v>
      </c>
    </row>
    <row r="11" spans="1:2">
      <c r="A11"/>
      <c r="B11"/>
    </row>
    <row r="12" spans="1:2">
      <c r="A12"/>
      <c r="B12"/>
    </row>
    <row r="13" spans="1:2">
      <c r="A13"/>
      <c r="B13"/>
    </row>
    <row r="14" spans="1:2">
      <c r="A14"/>
      <c r="B14"/>
    </row>
    <row r="15" spans="1:2">
      <c r="A15"/>
      <c r="B15"/>
    </row>
    <row r="16" spans="1:2">
      <c r="A16"/>
      <c r="B16"/>
    </row>
    <row r="17" spans="1:2">
      <c r="A17"/>
      <c r="B17"/>
    </row>
    <row r="18" spans="1:2">
      <c r="A18"/>
      <c r="B18"/>
    </row>
    <row r="19" spans="1:2">
      <c r="A19"/>
      <c r="B19"/>
    </row>
    <row r="20" spans="1:2">
      <c r="A20"/>
      <c r="B20"/>
    </row>
    <row r="21" spans="1:2">
      <c r="A21"/>
      <c r="B21"/>
    </row>
    <row r="22" spans="1:2">
      <c r="A22"/>
      <c r="B22"/>
    </row>
    <row r="23" spans="1:2">
      <c r="A23"/>
      <c r="B23"/>
    </row>
    <row r="24" spans="1:2">
      <c r="A24"/>
      <c r="B24"/>
    </row>
    <row r="25" spans="1:2">
      <c r="A25"/>
      <c r="B25"/>
    </row>
    <row r="26" spans="1:2">
      <c r="A26"/>
      <c r="B26"/>
    </row>
    <row r="27" spans="1:2">
      <c r="A27"/>
      <c r="B27"/>
    </row>
    <row r="28" spans="1:2">
      <c r="A28"/>
      <c r="B28"/>
    </row>
    <row r="29" spans="1:2">
      <c r="A29"/>
      <c r="B29"/>
    </row>
    <row r="30" spans="1:2">
      <c r="A30"/>
      <c r="B30"/>
    </row>
  </sheetData>
  <phoneticPr fontId="18"/>
  <pageMargins left="0.7" right="0.7" top="0.75" bottom="0.75" header="0.3" footer="0.3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7"/>
  <sheetViews>
    <sheetView workbookViewId="0"/>
  </sheetViews>
  <sheetFormatPr defaultRowHeight="14.25"/>
  <cols>
    <col min="1" max="1" width="12.44140625" customWidth="1"/>
  </cols>
  <sheetData>
    <row r="1" spans="1:15">
      <c r="A1" t="s">
        <v>1121</v>
      </c>
    </row>
    <row r="2" spans="1:15" s="78" customFormat="1">
      <c r="A2" t="s">
        <v>789</v>
      </c>
    </row>
    <row r="3" spans="1:15" s="78" customFormat="1">
      <c r="A3" t="s">
        <v>2530</v>
      </c>
    </row>
    <row r="4" spans="1:15" s="78" customFormat="1">
      <c r="A4" t="s">
        <v>3179</v>
      </c>
    </row>
    <row r="5" spans="1:15">
      <c r="A5" t="s">
        <v>511</v>
      </c>
    </row>
    <row r="6" spans="1:15">
      <c r="A6" s="169" t="s">
        <v>557</v>
      </c>
      <c r="B6" s="169" t="s">
        <v>1119</v>
      </c>
      <c r="C6" s="169"/>
      <c r="D6" s="169"/>
      <c r="E6" s="169"/>
      <c r="F6" s="169"/>
      <c r="G6" s="169"/>
      <c r="H6" s="169"/>
      <c r="I6" s="169" t="s">
        <v>1120</v>
      </c>
      <c r="J6" s="169"/>
      <c r="K6" s="169"/>
      <c r="L6" s="169"/>
      <c r="M6" s="169"/>
      <c r="N6" s="169"/>
      <c r="O6" s="169"/>
    </row>
    <row r="7" spans="1:15">
      <c r="A7" s="169"/>
      <c r="B7" s="169" t="s">
        <v>313</v>
      </c>
      <c r="C7" s="169" t="s">
        <v>1116</v>
      </c>
      <c r="D7" s="169" t="s">
        <v>1117</v>
      </c>
      <c r="E7" s="169"/>
      <c r="F7" s="169"/>
      <c r="G7" s="169"/>
      <c r="H7" s="169"/>
      <c r="I7" s="169" t="s">
        <v>313</v>
      </c>
      <c r="J7" s="169" t="s">
        <v>1116</v>
      </c>
      <c r="K7" s="169" t="s">
        <v>1117</v>
      </c>
      <c r="L7" s="169"/>
      <c r="M7" s="169"/>
      <c r="N7" s="169"/>
      <c r="O7" s="169"/>
    </row>
    <row r="8" spans="1:15">
      <c r="A8" s="169"/>
      <c r="B8" s="169"/>
      <c r="C8" s="169"/>
      <c r="D8" s="79" t="s">
        <v>313</v>
      </c>
      <c r="E8" s="79" t="s">
        <v>1095</v>
      </c>
      <c r="F8" s="79" t="s">
        <v>1114</v>
      </c>
      <c r="G8" s="79" t="s">
        <v>1115</v>
      </c>
      <c r="H8" s="79" t="s">
        <v>1118</v>
      </c>
      <c r="I8" s="169"/>
      <c r="J8" s="169"/>
      <c r="K8" s="79" t="s">
        <v>313</v>
      </c>
      <c r="L8" s="79" t="s">
        <v>1095</v>
      </c>
      <c r="M8" s="79" t="s">
        <v>1114</v>
      </c>
      <c r="N8" s="79" t="s">
        <v>1115</v>
      </c>
      <c r="O8" s="79" t="s">
        <v>1118</v>
      </c>
    </row>
    <row r="9" spans="1:15" s="78" customFormat="1" ht="7.5" customHeight="1">
      <c r="A9" s="139" t="str">
        <f>A6</f>
        <v>年度別</v>
      </c>
      <c r="B9" s="139" t="str">
        <f>B7&amp;"("&amp;$B$6&amp;")"</f>
        <v>総数(需要家数（件）)</v>
      </c>
      <c r="C9" s="139" t="str">
        <f>C7&amp;"("&amp;$B$6&amp;")"</f>
        <v>家庭用(需要家数（件）)</v>
      </c>
      <c r="D9" s="139" t="str">
        <f>D8&amp;"("&amp;$D$7&amp;")"&amp;"("&amp;$B$6&amp;")"</f>
        <v>総数(業務用)(需要家数（件）)</v>
      </c>
      <c r="E9" s="139" t="str">
        <f t="shared" ref="E9:H9" si="0">E8&amp;"("&amp;$D$7&amp;")"&amp;"("&amp;$B$6&amp;")"</f>
        <v>工業用(業務用)(需要家数（件）)</v>
      </c>
      <c r="F9" s="139" t="str">
        <f t="shared" si="0"/>
        <v>商業用(業務用)(需要家数（件）)</v>
      </c>
      <c r="G9" s="139" t="str">
        <f t="shared" si="0"/>
        <v>医療用(業務用)(需要家数（件）)</v>
      </c>
      <c r="H9" s="139" t="str">
        <f t="shared" si="0"/>
        <v>公用(業務用)(需要家数（件）)</v>
      </c>
      <c r="I9" s="139" t="str">
        <f>I7&amp;"("&amp;$I$6&amp;")"</f>
        <v>総数(消費量（千㎥）)</v>
      </c>
      <c r="J9" s="139" t="str">
        <f>J7&amp;"("&amp;$I$6&amp;")"</f>
        <v>家庭用(消費量（千㎥）)</v>
      </c>
      <c r="K9" s="139" t="str">
        <f>K8&amp;"("&amp;$K$7&amp;")"&amp;"("&amp;$I$6&amp;")"</f>
        <v>総数(業務用)(消費量（千㎥）)</v>
      </c>
      <c r="L9" s="139" t="str">
        <f t="shared" ref="L9:O9" si="1">L8&amp;"("&amp;$K$7&amp;")"&amp;"("&amp;$I$6&amp;")"</f>
        <v>工業用(業務用)(消費量（千㎥）)</v>
      </c>
      <c r="M9" s="139" t="str">
        <f t="shared" si="1"/>
        <v>商業用(業務用)(消費量（千㎥）)</v>
      </c>
      <c r="N9" s="139" t="str">
        <f t="shared" si="1"/>
        <v>医療用(業務用)(消費量（千㎥）)</v>
      </c>
      <c r="O9" s="139" t="str">
        <f t="shared" si="1"/>
        <v>公用(業務用)(消費量（千㎥）)</v>
      </c>
    </row>
    <row r="10" spans="1:15">
      <c r="A10" s="4" t="s">
        <v>1181</v>
      </c>
      <c r="B10" s="18">
        <v>4237</v>
      </c>
      <c r="C10" s="18">
        <v>4000</v>
      </c>
      <c r="D10" s="18">
        <v>237</v>
      </c>
      <c r="E10" s="18">
        <v>32</v>
      </c>
      <c r="F10" s="18">
        <v>149</v>
      </c>
      <c r="G10" s="18">
        <v>19</v>
      </c>
      <c r="H10" s="18">
        <v>37</v>
      </c>
      <c r="I10" s="18">
        <v>59715</v>
      </c>
      <c r="J10" s="18">
        <v>1655</v>
      </c>
      <c r="K10" s="18">
        <v>58060</v>
      </c>
      <c r="L10" s="18">
        <v>51112</v>
      </c>
      <c r="M10" s="18">
        <v>6386</v>
      </c>
      <c r="N10" s="18">
        <v>205</v>
      </c>
      <c r="O10" s="18">
        <v>357</v>
      </c>
    </row>
    <row r="11" spans="1:15">
      <c r="A11" s="4" t="s">
        <v>1182</v>
      </c>
      <c r="B11" s="18">
        <v>4279</v>
      </c>
      <c r="C11" s="18">
        <v>4051</v>
      </c>
      <c r="D11" s="18">
        <v>228</v>
      </c>
      <c r="E11" s="18">
        <v>32</v>
      </c>
      <c r="F11" s="18">
        <v>140</v>
      </c>
      <c r="G11" s="18">
        <v>19</v>
      </c>
      <c r="H11" s="18">
        <v>37</v>
      </c>
      <c r="I11" s="18">
        <v>55734</v>
      </c>
      <c r="J11" s="18">
        <v>1647</v>
      </c>
      <c r="K11" s="18">
        <v>54087</v>
      </c>
      <c r="L11" s="18">
        <v>47865</v>
      </c>
      <c r="M11" s="18">
        <v>5689</v>
      </c>
      <c r="N11" s="18">
        <v>197</v>
      </c>
      <c r="O11" s="18">
        <v>336</v>
      </c>
    </row>
    <row r="12" spans="1:15">
      <c r="A12" s="4" t="s">
        <v>1183</v>
      </c>
      <c r="B12" s="18">
        <v>4317</v>
      </c>
      <c r="C12" s="18">
        <v>4086</v>
      </c>
      <c r="D12" s="18">
        <v>231</v>
      </c>
      <c r="E12" s="18">
        <v>32</v>
      </c>
      <c r="F12" s="18">
        <v>140</v>
      </c>
      <c r="G12" s="18">
        <v>21</v>
      </c>
      <c r="H12" s="18">
        <v>38</v>
      </c>
      <c r="I12" s="18">
        <v>56516</v>
      </c>
      <c r="J12" s="18">
        <v>1666</v>
      </c>
      <c r="K12" s="18">
        <v>54850</v>
      </c>
      <c r="L12" s="18">
        <v>48804</v>
      </c>
      <c r="M12" s="18">
        <v>5446</v>
      </c>
      <c r="N12" s="18">
        <v>229</v>
      </c>
      <c r="O12" s="18">
        <v>371</v>
      </c>
    </row>
    <row r="13" spans="1:15">
      <c r="A13" s="4" t="s">
        <v>438</v>
      </c>
      <c r="B13" s="18">
        <v>4412</v>
      </c>
      <c r="C13" s="18">
        <v>4182</v>
      </c>
      <c r="D13" s="18">
        <v>230</v>
      </c>
      <c r="E13" s="18">
        <v>32</v>
      </c>
      <c r="F13" s="18">
        <v>137</v>
      </c>
      <c r="G13" s="18">
        <v>23</v>
      </c>
      <c r="H13" s="18">
        <v>38</v>
      </c>
      <c r="I13" s="18">
        <v>55404</v>
      </c>
      <c r="J13" s="18">
        <v>1677</v>
      </c>
      <c r="K13" s="18">
        <v>53727</v>
      </c>
      <c r="L13" s="18">
        <v>47881</v>
      </c>
      <c r="M13" s="18">
        <v>5351</v>
      </c>
      <c r="N13" s="18">
        <v>231</v>
      </c>
      <c r="O13" s="18">
        <v>264</v>
      </c>
    </row>
    <row r="14" spans="1:15">
      <c r="A14" s="4" t="s">
        <v>931</v>
      </c>
      <c r="B14" s="18">
        <v>4488</v>
      </c>
      <c r="C14" s="18">
        <v>4254</v>
      </c>
      <c r="D14" s="18">
        <v>234</v>
      </c>
      <c r="E14" s="18">
        <v>34</v>
      </c>
      <c r="F14" s="18">
        <v>134</v>
      </c>
      <c r="G14" s="18">
        <v>27</v>
      </c>
      <c r="H14" s="18">
        <v>39</v>
      </c>
      <c r="I14" s="18">
        <v>56008</v>
      </c>
      <c r="J14" s="18">
        <v>1662</v>
      </c>
      <c r="K14" s="18">
        <v>54346</v>
      </c>
      <c r="L14" s="18">
        <v>49719</v>
      </c>
      <c r="M14" s="18">
        <v>4061</v>
      </c>
      <c r="N14" s="18">
        <v>322</v>
      </c>
      <c r="O14" s="18">
        <v>244</v>
      </c>
    </row>
    <row r="15" spans="1:15">
      <c r="A15" s="4" t="s">
        <v>932</v>
      </c>
      <c r="B15" s="18">
        <v>4537</v>
      </c>
      <c r="C15" s="18">
        <v>4306</v>
      </c>
      <c r="D15" s="18">
        <v>231</v>
      </c>
      <c r="E15" s="18">
        <v>31</v>
      </c>
      <c r="F15" s="18">
        <v>137</v>
      </c>
      <c r="G15" s="18">
        <v>26</v>
      </c>
      <c r="H15" s="18">
        <v>37</v>
      </c>
      <c r="I15" s="18">
        <v>58489</v>
      </c>
      <c r="J15" s="18">
        <v>1636</v>
      </c>
      <c r="K15" s="18">
        <v>56853</v>
      </c>
      <c r="L15" s="18">
        <v>52065</v>
      </c>
      <c r="M15" s="18">
        <v>4200</v>
      </c>
      <c r="N15" s="18">
        <v>331</v>
      </c>
      <c r="O15" s="18">
        <v>257</v>
      </c>
    </row>
    <row r="16" spans="1:15">
      <c r="A16" s="4" t="s">
        <v>933</v>
      </c>
      <c r="B16" s="131">
        <v>4653</v>
      </c>
      <c r="C16" s="131">
        <v>4422</v>
      </c>
      <c r="D16" s="131">
        <v>231</v>
      </c>
      <c r="E16" s="131">
        <v>32</v>
      </c>
      <c r="F16" s="131">
        <v>135</v>
      </c>
      <c r="G16" s="131">
        <v>26</v>
      </c>
      <c r="H16" s="131">
        <v>38</v>
      </c>
      <c r="I16" s="131">
        <v>56001</v>
      </c>
      <c r="J16" s="131">
        <v>1665</v>
      </c>
      <c r="K16" s="131">
        <v>54336</v>
      </c>
      <c r="L16" s="131">
        <v>49561</v>
      </c>
      <c r="M16" s="131">
        <v>4164</v>
      </c>
      <c r="N16" s="131">
        <v>322</v>
      </c>
      <c r="O16" s="131">
        <v>289</v>
      </c>
    </row>
    <row r="17" spans="1:15">
      <c r="A17" s="58" t="s">
        <v>3244</v>
      </c>
      <c r="B17" s="108">
        <v>4791</v>
      </c>
      <c r="C17" s="108">
        <v>4555</v>
      </c>
      <c r="D17" s="108">
        <v>236</v>
      </c>
      <c r="E17" s="108">
        <v>31</v>
      </c>
      <c r="F17" s="108">
        <v>139</v>
      </c>
      <c r="G17" s="108">
        <v>25</v>
      </c>
      <c r="H17" s="108">
        <v>41</v>
      </c>
      <c r="I17" s="108">
        <v>57619</v>
      </c>
      <c r="J17" s="108">
        <v>1620</v>
      </c>
      <c r="K17" s="108">
        <v>55999</v>
      </c>
      <c r="L17" s="108">
        <v>51237</v>
      </c>
      <c r="M17" s="108">
        <v>4170</v>
      </c>
      <c r="N17" s="108">
        <v>313</v>
      </c>
      <c r="O17" s="108">
        <v>279</v>
      </c>
    </row>
  </sheetData>
  <autoFilter ref="A9:O9"/>
  <customSheetViews>
    <customSheetView guid="{3EFFBD77-AF91-4BD7-862B-87360CD52D0C}" fitToPage="1">
      <selection activeCell="C1" sqref="C1"/>
      <pageMargins left="0.7" right="0.7" top="0.75" bottom="0.75" header="0.3" footer="0.3"/>
      <pageSetup paperSize="9" scale="78" fitToHeight="0" orientation="landscape" r:id="rId1"/>
    </customSheetView>
  </customSheetViews>
  <mergeCells count="9">
    <mergeCell ref="I6:O6"/>
    <mergeCell ref="I7:I8"/>
    <mergeCell ref="J7:J8"/>
    <mergeCell ref="K7:O7"/>
    <mergeCell ref="A6:A8"/>
    <mergeCell ref="B6:H6"/>
    <mergeCell ref="B7:B8"/>
    <mergeCell ref="C7:C8"/>
    <mergeCell ref="D7:H7"/>
  </mergeCells>
  <phoneticPr fontId="18"/>
  <pageMargins left="0.7" right="0.7" top="0.75" bottom="0.75" header="0.3" footer="0.3"/>
  <pageSetup paperSize="9" scale="73" fitToHeight="0" orientation="landscape"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topLeftCell="A7" workbookViewId="0">
      <selection activeCell="H20" sqref="H20"/>
    </sheetView>
  </sheetViews>
  <sheetFormatPr defaultRowHeight="14.25"/>
  <cols>
    <col min="1" max="1" width="10.6640625" bestFit="1" customWidth="1"/>
    <col min="2" max="2" width="15.33203125" customWidth="1"/>
    <col min="3" max="3" width="13.33203125" bestFit="1" customWidth="1"/>
  </cols>
  <sheetData>
    <row r="1" spans="1:3">
      <c r="A1" s="47" t="s">
        <v>1975</v>
      </c>
      <c r="B1" s="166" t="s">
        <v>2528</v>
      </c>
      <c r="C1" s="166" t="s">
        <v>2529</v>
      </c>
    </row>
    <row r="2" spans="1:3">
      <c r="A2" s="50" t="s">
        <v>1184</v>
      </c>
      <c r="B2" s="1">
        <v>4237</v>
      </c>
      <c r="C2" s="1">
        <v>59715</v>
      </c>
    </row>
    <row r="3" spans="1:3">
      <c r="A3" s="50" t="s">
        <v>1185</v>
      </c>
      <c r="B3" s="1">
        <v>4279</v>
      </c>
      <c r="C3" s="1">
        <v>55734</v>
      </c>
    </row>
    <row r="4" spans="1:3">
      <c r="A4" s="50" t="s">
        <v>1186</v>
      </c>
      <c r="B4" s="1">
        <v>4317</v>
      </c>
      <c r="C4" s="1">
        <v>56516</v>
      </c>
    </row>
    <row r="5" spans="1:3">
      <c r="A5" s="50" t="s">
        <v>443</v>
      </c>
      <c r="B5" s="1">
        <v>4412</v>
      </c>
      <c r="C5" s="1">
        <v>55404</v>
      </c>
    </row>
    <row r="6" spans="1:3">
      <c r="A6" s="50" t="s">
        <v>440</v>
      </c>
      <c r="B6" s="1">
        <v>4488</v>
      </c>
      <c r="C6" s="1">
        <v>56008</v>
      </c>
    </row>
    <row r="7" spans="1:3">
      <c r="A7" s="50" t="s">
        <v>441</v>
      </c>
      <c r="B7" s="1">
        <v>4537</v>
      </c>
      <c r="C7" s="1">
        <v>58489</v>
      </c>
    </row>
    <row r="8" spans="1:3">
      <c r="A8" s="50" t="s">
        <v>677</v>
      </c>
      <c r="B8" s="1">
        <v>4653</v>
      </c>
      <c r="C8" s="1">
        <v>56001</v>
      </c>
    </row>
    <row r="9" spans="1:3">
      <c r="A9" s="50" t="s">
        <v>2834</v>
      </c>
      <c r="B9" s="1">
        <v>4791</v>
      </c>
      <c r="C9" s="1">
        <v>57619</v>
      </c>
    </row>
    <row r="10" spans="1:3">
      <c r="A10" s="50" t="s">
        <v>1976</v>
      </c>
      <c r="B10" s="1">
        <v>35714</v>
      </c>
      <c r="C10" s="1">
        <v>455486</v>
      </c>
    </row>
  </sheetData>
  <phoneticPr fontId="18"/>
  <pageMargins left="0.7" right="0.7" top="0.75" bottom="0.75" header="0.3" footer="0.3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6"/>
  <sheetViews>
    <sheetView workbookViewId="0">
      <selection activeCell="D16" sqref="D16"/>
    </sheetView>
  </sheetViews>
  <sheetFormatPr defaultRowHeight="14.25"/>
  <cols>
    <col min="1" max="1" width="14.77734375" customWidth="1"/>
  </cols>
  <sheetData>
    <row r="1" spans="1:13">
      <c r="A1" t="s">
        <v>1104</v>
      </c>
    </row>
    <row r="2" spans="1:13" s="78" customFormat="1">
      <c r="A2" t="s">
        <v>789</v>
      </c>
    </row>
    <row r="3" spans="1:13" s="78" customFormat="1">
      <c r="A3" t="s">
        <v>1098</v>
      </c>
    </row>
    <row r="4" spans="1:13" s="78" customFormat="1">
      <c r="A4" t="s">
        <v>3180</v>
      </c>
    </row>
    <row r="5" spans="1:13">
      <c r="A5" t="s">
        <v>1089</v>
      </c>
    </row>
    <row r="6" spans="1:13">
      <c r="A6" s="169" t="s">
        <v>1100</v>
      </c>
      <c r="B6" s="169" t="s">
        <v>1101</v>
      </c>
      <c r="C6" s="169" t="s">
        <v>1102</v>
      </c>
      <c r="D6" s="169" t="s">
        <v>1103</v>
      </c>
      <c r="E6" s="169" t="s">
        <v>313</v>
      </c>
      <c r="F6" s="169" t="s">
        <v>1099</v>
      </c>
      <c r="G6" s="169"/>
      <c r="H6" s="169"/>
      <c r="I6" s="169"/>
      <c r="J6" s="169"/>
      <c r="K6" s="169"/>
      <c r="L6" s="169"/>
      <c r="M6" s="169" t="s">
        <v>1094</v>
      </c>
    </row>
    <row r="7" spans="1:13">
      <c r="A7" s="169"/>
      <c r="B7" s="169"/>
      <c r="C7" s="169"/>
      <c r="D7" s="169"/>
      <c r="E7" s="169"/>
      <c r="F7" s="79" t="s">
        <v>1091</v>
      </c>
      <c r="G7" s="79" t="s">
        <v>1092</v>
      </c>
      <c r="H7" s="79" t="s">
        <v>1093</v>
      </c>
      <c r="I7" s="79" t="s">
        <v>1095</v>
      </c>
      <c r="J7" s="79" t="s">
        <v>1090</v>
      </c>
      <c r="K7" s="79" t="s">
        <v>1096</v>
      </c>
      <c r="L7" s="79" t="s">
        <v>1097</v>
      </c>
      <c r="M7" s="169"/>
    </row>
    <row r="8" spans="1:13" s="78" customFormat="1" ht="7.5" customHeight="1">
      <c r="A8" s="139" t="str">
        <f>A6</f>
        <v>年度別</v>
      </c>
      <c r="B8" s="139" t="str">
        <f t="shared" ref="B8:E8" si="0">B6</f>
        <v>給水戸数</v>
      </c>
      <c r="C8" s="139" t="str">
        <f t="shared" si="0"/>
        <v>給水人口</v>
      </c>
      <c r="D8" s="139" t="str">
        <f t="shared" si="0"/>
        <v>給水量</v>
      </c>
      <c r="E8" s="139" t="str">
        <f t="shared" si="0"/>
        <v>総数</v>
      </c>
      <c r="F8" s="139" t="str">
        <f>F7&amp;"("&amp;$F$6&amp;")"</f>
        <v>家事用(用途別給水量)</v>
      </c>
      <c r="G8" s="139" t="str">
        <f t="shared" ref="G8:L8" si="1">G7&amp;"("&amp;$F$6&amp;")"</f>
        <v>営業用(用途別給水量)</v>
      </c>
      <c r="H8" s="139" t="str">
        <f t="shared" si="1"/>
        <v>公共用(用途別給水量)</v>
      </c>
      <c r="I8" s="139" t="str">
        <f t="shared" si="1"/>
        <v>工業用(用途別給水量)</v>
      </c>
      <c r="J8" s="139" t="str">
        <f t="shared" si="1"/>
        <v>プール用(用途別給水量)</v>
      </c>
      <c r="K8" s="139" t="str">
        <f t="shared" si="1"/>
        <v>浴場用(用途別給水量)</v>
      </c>
      <c r="L8" s="139" t="str">
        <f t="shared" si="1"/>
        <v>一時用(用途別給水量)</v>
      </c>
      <c r="M8" s="139" t="str">
        <f>M6</f>
        <v>無収水量</v>
      </c>
    </row>
    <row r="9" spans="1:13">
      <c r="A9" s="4" t="s">
        <v>1181</v>
      </c>
      <c r="B9" s="18">
        <v>15334</v>
      </c>
      <c r="C9" s="18">
        <v>47578</v>
      </c>
      <c r="D9" s="18">
        <v>6762995</v>
      </c>
      <c r="E9" s="18">
        <f t="shared" ref="E9:E11" si="2">SUM(F9:M9)</f>
        <v>7108356</v>
      </c>
      <c r="F9" s="18">
        <v>4332121</v>
      </c>
      <c r="G9" s="18">
        <v>622619</v>
      </c>
      <c r="H9" s="18">
        <v>116461</v>
      </c>
      <c r="I9" s="18">
        <v>1683855</v>
      </c>
      <c r="J9" s="18">
        <v>5083</v>
      </c>
      <c r="K9" s="18">
        <v>0</v>
      </c>
      <c r="L9" s="18">
        <v>2856</v>
      </c>
      <c r="M9" s="18">
        <v>345361</v>
      </c>
    </row>
    <row r="10" spans="1:13">
      <c r="A10" s="4" t="s">
        <v>1182</v>
      </c>
      <c r="B10" s="18">
        <v>17343</v>
      </c>
      <c r="C10" s="18">
        <v>47642</v>
      </c>
      <c r="D10" s="18">
        <v>6679668</v>
      </c>
      <c r="E10" s="18">
        <f t="shared" si="2"/>
        <v>7016880</v>
      </c>
      <c r="F10" s="18">
        <v>4338539</v>
      </c>
      <c r="G10" s="18">
        <v>614732</v>
      </c>
      <c r="H10" s="18">
        <v>109566</v>
      </c>
      <c r="I10" s="18">
        <v>1608541</v>
      </c>
      <c r="J10" s="18">
        <v>5714</v>
      </c>
      <c r="K10" s="18">
        <v>0</v>
      </c>
      <c r="L10" s="18">
        <v>2576</v>
      </c>
      <c r="M10" s="18">
        <v>337212</v>
      </c>
    </row>
    <row r="11" spans="1:13">
      <c r="A11" s="4" t="s">
        <v>1183</v>
      </c>
      <c r="B11" s="18">
        <v>17534</v>
      </c>
      <c r="C11" s="18">
        <v>47423</v>
      </c>
      <c r="D11" s="18">
        <v>6548443</v>
      </c>
      <c r="E11" s="18">
        <f t="shared" si="2"/>
        <v>6883347</v>
      </c>
      <c r="F11" s="18">
        <v>4337163</v>
      </c>
      <c r="G11" s="18">
        <v>618485</v>
      </c>
      <c r="H11" s="18">
        <v>103368</v>
      </c>
      <c r="I11" s="18">
        <v>1482829</v>
      </c>
      <c r="J11" s="18">
        <v>4605</v>
      </c>
      <c r="K11" s="18">
        <v>0</v>
      </c>
      <c r="L11" s="18">
        <v>1993</v>
      </c>
      <c r="M11" s="18">
        <v>334904</v>
      </c>
    </row>
    <row r="12" spans="1:13">
      <c r="A12" s="4" t="s">
        <v>438</v>
      </c>
      <c r="B12" s="18">
        <v>18103</v>
      </c>
      <c r="C12" s="18">
        <v>47391</v>
      </c>
      <c r="D12" s="18">
        <v>6423055</v>
      </c>
      <c r="E12" s="18">
        <f>SUM(F12:M12)</f>
        <v>6752262</v>
      </c>
      <c r="F12" s="18">
        <v>4235109</v>
      </c>
      <c r="G12" s="18">
        <v>602885</v>
      </c>
      <c r="H12" s="18">
        <v>101593</v>
      </c>
      <c r="I12" s="18">
        <v>1471335</v>
      </c>
      <c r="J12" s="18">
        <v>5080</v>
      </c>
      <c r="K12" s="18">
        <v>0</v>
      </c>
      <c r="L12" s="18">
        <v>7053</v>
      </c>
      <c r="M12" s="18">
        <v>329207</v>
      </c>
    </row>
    <row r="13" spans="1:13">
      <c r="A13" s="4" t="s">
        <v>931</v>
      </c>
      <c r="B13" s="18">
        <v>18538</v>
      </c>
      <c r="C13" s="18">
        <v>47316</v>
      </c>
      <c r="D13" s="18">
        <v>6345940</v>
      </c>
      <c r="E13" s="18">
        <f t="shared" ref="E13:E14" si="3">SUM(F13:M13)</f>
        <v>6668496</v>
      </c>
      <c r="F13" s="18">
        <v>4216036</v>
      </c>
      <c r="G13" s="18">
        <v>572797</v>
      </c>
      <c r="H13" s="18">
        <v>99402</v>
      </c>
      <c r="I13" s="18">
        <v>1448889</v>
      </c>
      <c r="J13" s="18">
        <v>3258</v>
      </c>
      <c r="K13" s="18">
        <v>0</v>
      </c>
      <c r="L13" s="18">
        <v>5558</v>
      </c>
      <c r="M13" s="18">
        <v>322556</v>
      </c>
    </row>
    <row r="14" spans="1:13">
      <c r="A14" s="4" t="s">
        <v>932</v>
      </c>
      <c r="B14" s="18">
        <v>19361</v>
      </c>
      <c r="C14" s="18">
        <v>47334</v>
      </c>
      <c r="D14" s="18">
        <v>6228919</v>
      </c>
      <c r="E14" s="18">
        <f t="shared" si="3"/>
        <v>6481750</v>
      </c>
      <c r="F14" s="18">
        <v>4178215</v>
      </c>
      <c r="G14" s="18">
        <v>551474</v>
      </c>
      <c r="H14" s="18">
        <v>104742</v>
      </c>
      <c r="I14" s="18">
        <v>1386132</v>
      </c>
      <c r="J14" s="18">
        <v>4998</v>
      </c>
      <c r="K14" s="18">
        <v>0</v>
      </c>
      <c r="L14" s="18">
        <v>3358</v>
      </c>
      <c r="M14" s="18">
        <v>252831</v>
      </c>
    </row>
    <row r="15" spans="1:13">
      <c r="A15" s="4" t="s">
        <v>933</v>
      </c>
      <c r="B15" s="4">
        <v>20247</v>
      </c>
      <c r="C15" s="4">
        <v>47596</v>
      </c>
      <c r="D15" s="4">
        <v>6066913</v>
      </c>
      <c r="E15" s="4">
        <v>6361229</v>
      </c>
      <c r="F15" s="4">
        <v>4090936</v>
      </c>
      <c r="G15" s="4">
        <v>541237</v>
      </c>
      <c r="H15" s="4">
        <v>87013</v>
      </c>
      <c r="I15" s="4">
        <v>1339889</v>
      </c>
      <c r="J15" s="4">
        <v>5451</v>
      </c>
      <c r="K15" s="4">
        <v>0</v>
      </c>
      <c r="L15" s="4">
        <v>2387</v>
      </c>
      <c r="M15" s="4">
        <v>294316</v>
      </c>
    </row>
    <row r="16" spans="1:13" s="78" customFormat="1">
      <c r="A16" s="58" t="s">
        <v>3244</v>
      </c>
      <c r="B16" s="108">
        <v>20807</v>
      </c>
      <c r="C16" s="108">
        <v>47912</v>
      </c>
      <c r="D16" s="108">
        <v>5976259</v>
      </c>
      <c r="E16" s="108">
        <v>6245926</v>
      </c>
      <c r="F16" s="108">
        <v>4145147</v>
      </c>
      <c r="G16" s="108">
        <v>531322</v>
      </c>
      <c r="H16" s="108">
        <v>86580</v>
      </c>
      <c r="I16" s="108">
        <v>1205827</v>
      </c>
      <c r="J16" s="108">
        <v>4628</v>
      </c>
      <c r="K16" s="108">
        <v>0</v>
      </c>
      <c r="L16" s="108">
        <v>2755</v>
      </c>
      <c r="M16" s="108">
        <v>269667</v>
      </c>
    </row>
  </sheetData>
  <autoFilter ref="A8:M8"/>
  <customSheetViews>
    <customSheetView guid="{3EFFBD77-AF91-4BD7-862B-87360CD52D0C}" fitToPage="1">
      <selection activeCell="C1" sqref="C1"/>
      <pageMargins left="0.7" right="0.7" top="0.75" bottom="0.75" header="0.3" footer="0.3"/>
      <pageSetup paperSize="9" scale="86" orientation="landscape" r:id="rId1"/>
    </customSheetView>
  </customSheetViews>
  <mergeCells count="7">
    <mergeCell ref="E6:E7"/>
    <mergeCell ref="F6:L6"/>
    <mergeCell ref="M6:M7"/>
    <mergeCell ref="A6:A7"/>
    <mergeCell ref="B6:B7"/>
    <mergeCell ref="C6:C7"/>
    <mergeCell ref="D6:D7"/>
  </mergeCells>
  <phoneticPr fontId="18"/>
  <pageMargins left="0.7" right="0.7" top="0.75" bottom="0.75" header="0.3" footer="0.3"/>
  <pageSetup paperSize="9" scale="86" orientation="landscape"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H18" sqref="H18"/>
    </sheetView>
  </sheetViews>
  <sheetFormatPr defaultRowHeight="14.25"/>
  <cols>
    <col min="1" max="1" width="10.6640625" bestFit="1" customWidth="1"/>
    <col min="2" max="3" width="15.33203125" bestFit="1" customWidth="1"/>
  </cols>
  <sheetData>
    <row r="1" spans="1:3">
      <c r="A1" s="47" t="s">
        <v>1975</v>
      </c>
      <c r="B1" s="166" t="s">
        <v>2532</v>
      </c>
      <c r="C1" s="166" t="s">
        <v>2531</v>
      </c>
    </row>
    <row r="2" spans="1:3">
      <c r="A2" s="50" t="s">
        <v>1184</v>
      </c>
      <c r="B2" s="1">
        <v>15334</v>
      </c>
      <c r="C2" s="1">
        <v>47578</v>
      </c>
    </row>
    <row r="3" spans="1:3">
      <c r="A3" s="50" t="s">
        <v>1185</v>
      </c>
      <c r="B3" s="1">
        <v>17343</v>
      </c>
      <c r="C3" s="1">
        <v>47642</v>
      </c>
    </row>
    <row r="4" spans="1:3">
      <c r="A4" s="50" t="s">
        <v>1186</v>
      </c>
      <c r="B4" s="1">
        <v>17534</v>
      </c>
      <c r="C4" s="1">
        <v>47423</v>
      </c>
    </row>
    <row r="5" spans="1:3">
      <c r="A5" s="50" t="s">
        <v>443</v>
      </c>
      <c r="B5" s="1">
        <v>18103</v>
      </c>
      <c r="C5" s="1">
        <v>47391</v>
      </c>
    </row>
    <row r="6" spans="1:3">
      <c r="A6" s="50" t="s">
        <v>440</v>
      </c>
      <c r="B6" s="1">
        <v>18538</v>
      </c>
      <c r="C6" s="1">
        <v>47316</v>
      </c>
    </row>
    <row r="7" spans="1:3">
      <c r="A7" s="50" t="s">
        <v>441</v>
      </c>
      <c r="B7" s="1">
        <v>19361</v>
      </c>
      <c r="C7" s="1">
        <v>47334</v>
      </c>
    </row>
    <row r="8" spans="1:3">
      <c r="A8" s="50" t="s">
        <v>677</v>
      </c>
      <c r="B8" s="1">
        <v>20247</v>
      </c>
      <c r="C8" s="1">
        <v>47596</v>
      </c>
    </row>
    <row r="9" spans="1:3">
      <c r="A9" s="50" t="s">
        <v>2834</v>
      </c>
      <c r="B9" s="1">
        <v>20807</v>
      </c>
      <c r="C9" s="1">
        <v>47912</v>
      </c>
    </row>
    <row r="10" spans="1:3">
      <c r="A10" s="50" t="s">
        <v>1976</v>
      </c>
      <c r="B10" s="1">
        <v>147267</v>
      </c>
      <c r="C10" s="1">
        <v>380192</v>
      </c>
    </row>
  </sheetData>
  <phoneticPr fontId="18"/>
  <pageMargins left="0.7" right="0.7" top="0.75" bottom="0.75" header="0.3" footer="0.3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/>
  </sheetViews>
  <sheetFormatPr defaultRowHeight="14.25"/>
  <cols>
    <col min="1" max="1" width="9.21875" style="78" customWidth="1"/>
    <col min="2" max="2" width="11.44140625" style="78" customWidth="1"/>
    <col min="3" max="3" width="8.5546875" style="78" customWidth="1"/>
    <col min="4" max="5" width="27.88671875" style="78" bestFit="1" customWidth="1"/>
    <col min="6" max="6" width="29.33203125" style="78" bestFit="1" customWidth="1"/>
    <col min="7" max="8" width="27.88671875" style="78" bestFit="1" customWidth="1"/>
    <col min="9" max="9" width="15.88671875" style="78" bestFit="1" customWidth="1"/>
    <col min="10" max="16384" width="8.88671875" style="78"/>
  </cols>
  <sheetData>
    <row r="1" spans="1:9">
      <c r="A1"/>
      <c r="B1"/>
      <c r="C1"/>
    </row>
    <row r="2" spans="1:9">
      <c r="A2"/>
      <c r="B2"/>
      <c r="C2"/>
    </row>
    <row r="3" spans="1:9">
      <c r="A3"/>
      <c r="B3" s="47" t="s">
        <v>2057</v>
      </c>
      <c r="C3"/>
      <c r="D3"/>
      <c r="E3"/>
      <c r="F3"/>
      <c r="G3"/>
      <c r="H3"/>
      <c r="I3"/>
    </row>
    <row r="4" spans="1:9">
      <c r="A4" s="47" t="s">
        <v>2394</v>
      </c>
      <c r="B4" s="166" t="s">
        <v>2834</v>
      </c>
      <c r="C4" s="166" t="s">
        <v>1976</v>
      </c>
      <c r="D4"/>
      <c r="E4"/>
      <c r="F4"/>
      <c r="G4"/>
      <c r="H4"/>
      <c r="I4"/>
    </row>
    <row r="5" spans="1:9">
      <c r="A5" s="50" t="s">
        <v>1091</v>
      </c>
      <c r="B5" s="1">
        <v>4145147</v>
      </c>
      <c r="C5" s="1">
        <v>4145147</v>
      </c>
      <c r="D5"/>
      <c r="E5"/>
      <c r="F5"/>
      <c r="G5"/>
      <c r="H5"/>
      <c r="I5"/>
    </row>
    <row r="6" spans="1:9">
      <c r="A6" s="50" t="s">
        <v>1095</v>
      </c>
      <c r="B6" s="1">
        <v>1205827</v>
      </c>
      <c r="C6" s="1">
        <v>1205827</v>
      </c>
    </row>
    <row r="7" spans="1:9">
      <c r="A7" s="50" t="s">
        <v>1092</v>
      </c>
      <c r="B7" s="1">
        <v>531322</v>
      </c>
      <c r="C7" s="1">
        <v>531322</v>
      </c>
    </row>
    <row r="8" spans="1:9">
      <c r="A8" s="50" t="s">
        <v>3377</v>
      </c>
      <c r="B8" s="1">
        <v>269667</v>
      </c>
      <c r="C8" s="1">
        <v>269667</v>
      </c>
    </row>
    <row r="9" spans="1:9">
      <c r="A9" s="50" t="s">
        <v>1093</v>
      </c>
      <c r="B9" s="1">
        <v>86580</v>
      </c>
      <c r="C9" s="1">
        <v>86580</v>
      </c>
    </row>
    <row r="10" spans="1:9">
      <c r="A10" s="50" t="s">
        <v>1090</v>
      </c>
      <c r="B10" s="1">
        <v>4628</v>
      </c>
      <c r="C10" s="1">
        <v>4628</v>
      </c>
    </row>
    <row r="11" spans="1:9">
      <c r="A11" s="50" t="s">
        <v>1097</v>
      </c>
      <c r="B11" s="1">
        <v>2755</v>
      </c>
      <c r="C11" s="1">
        <v>2755</v>
      </c>
    </row>
    <row r="12" spans="1:9">
      <c r="A12"/>
      <c r="B12"/>
      <c r="C12"/>
    </row>
  </sheetData>
  <sortState ref="A3:C11">
    <sortCondition descending="1" ref="C5"/>
  </sortState>
  <phoneticPr fontId="18"/>
  <pageMargins left="0.7" right="0.7" top="0.75" bottom="0.75" header="0.3" footer="0.3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"/>
  <sheetViews>
    <sheetView workbookViewId="0"/>
  </sheetViews>
  <sheetFormatPr defaultRowHeight="14.25"/>
  <cols>
    <col min="1" max="1" width="11.5546875" customWidth="1"/>
    <col min="2" max="2" width="11.88671875" bestFit="1" customWidth="1"/>
    <col min="3" max="3" width="13.88671875" bestFit="1" customWidth="1"/>
    <col min="4" max="5" width="17.44140625" bestFit="1" customWidth="1"/>
  </cols>
  <sheetData>
    <row r="1" spans="1:5">
      <c r="A1" t="s">
        <v>448</v>
      </c>
    </row>
    <row r="2" spans="1:5">
      <c r="A2" t="s">
        <v>2541</v>
      </c>
    </row>
    <row r="3" spans="1:5">
      <c r="A3" s="79" t="s">
        <v>2537</v>
      </c>
      <c r="B3" s="79" t="s">
        <v>2538</v>
      </c>
      <c r="C3" s="79" t="s">
        <v>907</v>
      </c>
      <c r="D3" s="79" t="s">
        <v>444</v>
      </c>
      <c r="E3" s="79" t="s">
        <v>445</v>
      </c>
    </row>
    <row r="4" spans="1:5">
      <c r="A4" s="58" t="s">
        <v>1184</v>
      </c>
      <c r="B4" s="58" t="s">
        <v>206</v>
      </c>
      <c r="C4" s="58">
        <v>22139</v>
      </c>
      <c r="D4" s="58">
        <v>75920018</v>
      </c>
      <c r="E4" s="21">
        <v>3429243.3262568321</v>
      </c>
    </row>
    <row r="5" spans="1:5">
      <c r="A5" s="58" t="s">
        <v>1185</v>
      </c>
      <c r="B5" s="58" t="s">
        <v>206</v>
      </c>
      <c r="C5" s="58">
        <v>22114</v>
      </c>
      <c r="D5" s="58">
        <v>73846155</v>
      </c>
      <c r="E5" s="21">
        <v>3339339.5586506287</v>
      </c>
    </row>
    <row r="6" spans="1:5">
      <c r="A6" s="58" t="s">
        <v>1186</v>
      </c>
      <c r="B6" s="58" t="s">
        <v>206</v>
      </c>
      <c r="C6" s="58">
        <v>21650</v>
      </c>
      <c r="D6" s="58">
        <v>68263987</v>
      </c>
      <c r="E6" s="21">
        <v>3153070.9930715933</v>
      </c>
    </row>
    <row r="7" spans="1:5">
      <c r="A7" s="58" t="s">
        <v>443</v>
      </c>
      <c r="B7" s="58" t="s">
        <v>206</v>
      </c>
      <c r="C7" s="58">
        <v>21657</v>
      </c>
      <c r="D7" s="58">
        <v>68091050</v>
      </c>
      <c r="E7" s="21">
        <v>3144066.5835526618</v>
      </c>
    </row>
    <row r="8" spans="1:5">
      <c r="A8" s="58" t="s">
        <v>440</v>
      </c>
      <c r="B8" s="58" t="s">
        <v>206</v>
      </c>
      <c r="C8" s="58">
        <v>21816</v>
      </c>
      <c r="D8" s="58">
        <v>68464747</v>
      </c>
      <c r="E8" s="21">
        <v>3138281.3989732307</v>
      </c>
    </row>
    <row r="9" spans="1:5">
      <c r="A9" s="58" t="s">
        <v>441</v>
      </c>
      <c r="B9" s="58" t="s">
        <v>206</v>
      </c>
      <c r="C9" s="58">
        <v>21974</v>
      </c>
      <c r="D9" s="58">
        <v>67947601</v>
      </c>
      <c r="E9" s="21">
        <v>3092181.7147538001</v>
      </c>
    </row>
    <row r="10" spans="1:5">
      <c r="A10" s="58" t="s">
        <v>677</v>
      </c>
      <c r="B10" s="58" t="s">
        <v>206</v>
      </c>
      <c r="C10" s="58">
        <v>21890</v>
      </c>
      <c r="D10" s="58">
        <v>68356574</v>
      </c>
      <c r="E10" s="21">
        <v>3122730.6532663316</v>
      </c>
    </row>
    <row r="11" spans="1:5" s="132" customFormat="1">
      <c r="A11" s="58" t="s">
        <v>2834</v>
      </c>
      <c r="B11" s="58" t="s">
        <v>206</v>
      </c>
      <c r="C11" s="108">
        <v>21916</v>
      </c>
      <c r="D11" s="108">
        <v>68306521</v>
      </c>
      <c r="E11" s="135">
        <v>3116742.1518525276</v>
      </c>
    </row>
    <row r="12" spans="1:5">
      <c r="A12" s="58" t="s">
        <v>1184</v>
      </c>
      <c r="B12" s="80" t="s">
        <v>3327</v>
      </c>
      <c r="C12" s="20">
        <v>17778</v>
      </c>
      <c r="D12" s="20">
        <v>62009654</v>
      </c>
      <c r="E12" s="21">
        <v>3487999.437507031</v>
      </c>
    </row>
    <row r="13" spans="1:5">
      <c r="A13" s="58" t="s">
        <v>1185</v>
      </c>
      <c r="B13" s="80" t="s">
        <v>3327</v>
      </c>
      <c r="C13" s="20">
        <v>17837</v>
      </c>
      <c r="D13" s="20">
        <v>61649983</v>
      </c>
      <c r="E13" s="21">
        <v>3456297.7518641027</v>
      </c>
    </row>
    <row r="14" spans="1:5">
      <c r="A14" s="58" t="s">
        <v>1186</v>
      </c>
      <c r="B14" s="80" t="s">
        <v>3327</v>
      </c>
      <c r="C14" s="20">
        <v>17262</v>
      </c>
      <c r="D14" s="20">
        <v>55604230</v>
      </c>
      <c r="E14" s="21">
        <v>3221192.7934190705</v>
      </c>
    </row>
    <row r="15" spans="1:5">
      <c r="A15" s="58" t="s">
        <v>443</v>
      </c>
      <c r="B15" s="80" t="s">
        <v>3327</v>
      </c>
      <c r="C15" s="58">
        <v>17130</v>
      </c>
      <c r="D15" s="58">
        <v>55576491</v>
      </c>
      <c r="E15" s="21">
        <v>3244395.2714535901</v>
      </c>
    </row>
    <row r="16" spans="1:5">
      <c r="A16" s="58" t="s">
        <v>440</v>
      </c>
      <c r="B16" s="80" t="s">
        <v>3327</v>
      </c>
      <c r="C16" s="58">
        <v>17188</v>
      </c>
      <c r="D16" s="58">
        <v>55810970</v>
      </c>
      <c r="E16" s="21">
        <v>3247089.2483127764</v>
      </c>
    </row>
    <row r="17" spans="1:10">
      <c r="A17" s="58" t="s">
        <v>441</v>
      </c>
      <c r="B17" s="80" t="s">
        <v>3327</v>
      </c>
      <c r="C17" s="58">
        <v>17274</v>
      </c>
      <c r="D17" s="58">
        <v>55540458</v>
      </c>
      <c r="E17" s="21">
        <v>3215263.2858631467</v>
      </c>
    </row>
    <row r="18" spans="1:10">
      <c r="A18" s="58" t="s">
        <v>677</v>
      </c>
      <c r="B18" s="80" t="s">
        <v>3327</v>
      </c>
      <c r="C18" s="58">
        <v>17068</v>
      </c>
      <c r="D18" s="58">
        <v>54269226</v>
      </c>
      <c r="E18" s="21">
        <v>3179589.0555425356</v>
      </c>
      <c r="I18" s="19"/>
      <c r="J18" s="19"/>
    </row>
    <row r="19" spans="1:10" s="132" customFormat="1">
      <c r="A19" s="58" t="s">
        <v>2834</v>
      </c>
      <c r="B19" s="129" t="s">
        <v>3327</v>
      </c>
      <c r="C19" s="108">
        <v>17229</v>
      </c>
      <c r="D19" s="108">
        <v>55248670</v>
      </c>
      <c r="E19" s="135">
        <v>3206725.2887573279</v>
      </c>
      <c r="I19" s="19"/>
      <c r="J19" s="19"/>
    </row>
    <row r="20" spans="1:10">
      <c r="A20" s="58" t="s">
        <v>1184</v>
      </c>
      <c r="B20" s="80" t="s">
        <v>2533</v>
      </c>
      <c r="C20" s="20">
        <v>799</v>
      </c>
      <c r="D20" s="20">
        <v>2721642</v>
      </c>
      <c r="E20" s="21">
        <v>3406310.3879849813</v>
      </c>
      <c r="I20" s="19"/>
      <c r="J20" s="19"/>
    </row>
    <row r="21" spans="1:10">
      <c r="A21" s="58" t="s">
        <v>1185</v>
      </c>
      <c r="B21" s="80" t="s">
        <v>2533</v>
      </c>
      <c r="C21" s="20">
        <v>775</v>
      </c>
      <c r="D21" s="20">
        <v>2504493</v>
      </c>
      <c r="E21" s="21">
        <v>3231603.8709677421</v>
      </c>
      <c r="I21" s="19"/>
      <c r="J21" s="19"/>
    </row>
    <row r="22" spans="1:10">
      <c r="A22" s="58" t="s">
        <v>1186</v>
      </c>
      <c r="B22" s="80" t="s">
        <v>2533</v>
      </c>
      <c r="C22" s="20">
        <v>755</v>
      </c>
      <c r="D22" s="20">
        <v>2267383</v>
      </c>
      <c r="E22" s="21">
        <v>3003156.2913907282</v>
      </c>
    </row>
    <row r="23" spans="1:10">
      <c r="A23" s="58" t="s">
        <v>443</v>
      </c>
      <c r="B23" s="80" t="s">
        <v>2533</v>
      </c>
      <c r="C23" s="58">
        <v>745</v>
      </c>
      <c r="D23" s="58">
        <v>2199760</v>
      </c>
      <c r="E23" s="21">
        <v>2952697.9865771816</v>
      </c>
    </row>
    <row r="24" spans="1:10">
      <c r="A24" s="58" t="s">
        <v>440</v>
      </c>
      <c r="B24" s="80" t="s">
        <v>2533</v>
      </c>
      <c r="C24" s="58">
        <v>772</v>
      </c>
      <c r="D24" s="58">
        <v>2344227</v>
      </c>
      <c r="E24" s="21">
        <v>3036563.4715025909</v>
      </c>
    </row>
    <row r="25" spans="1:10">
      <c r="A25" s="58" t="s">
        <v>441</v>
      </c>
      <c r="B25" s="80" t="s">
        <v>2533</v>
      </c>
      <c r="C25" s="58">
        <v>769</v>
      </c>
      <c r="D25" s="58">
        <v>2266124</v>
      </c>
      <c r="E25" s="21">
        <v>2946845.2535760729</v>
      </c>
    </row>
    <row r="26" spans="1:10">
      <c r="A26" s="58" t="s">
        <v>677</v>
      </c>
      <c r="B26" s="80" t="s">
        <v>2533</v>
      </c>
      <c r="C26" s="58">
        <v>781</v>
      </c>
      <c r="D26" s="58">
        <v>2276403</v>
      </c>
      <c r="E26" s="21">
        <v>2914728.5531370039</v>
      </c>
    </row>
    <row r="27" spans="1:10" s="132" customFormat="1">
      <c r="A27" s="58" t="s">
        <v>2834</v>
      </c>
      <c r="B27" s="129" t="s">
        <v>2533</v>
      </c>
      <c r="C27" s="108">
        <v>807</v>
      </c>
      <c r="D27" s="108">
        <v>2367017</v>
      </c>
      <c r="E27" s="135">
        <v>2933106.567534077</v>
      </c>
    </row>
    <row r="28" spans="1:10">
      <c r="A28" s="58" t="s">
        <v>1184</v>
      </c>
      <c r="B28" s="80" t="s">
        <v>2534</v>
      </c>
      <c r="C28" s="20">
        <v>31</v>
      </c>
      <c r="D28" s="20">
        <v>109690</v>
      </c>
      <c r="E28" s="21">
        <v>3538387.0967741935</v>
      </c>
    </row>
    <row r="29" spans="1:10">
      <c r="A29" s="58" t="s">
        <v>1185</v>
      </c>
      <c r="B29" s="80" t="s">
        <v>2534</v>
      </c>
      <c r="C29" s="20">
        <v>27</v>
      </c>
      <c r="D29" s="20">
        <v>85968</v>
      </c>
      <c r="E29" s="21">
        <v>3184000</v>
      </c>
    </row>
    <row r="30" spans="1:10">
      <c r="A30" s="58" t="s">
        <v>1186</v>
      </c>
      <c r="B30" s="80" t="s">
        <v>2534</v>
      </c>
      <c r="C30" s="20">
        <v>24</v>
      </c>
      <c r="D30" s="20">
        <v>68277</v>
      </c>
      <c r="E30" s="21">
        <v>2844875</v>
      </c>
    </row>
    <row r="31" spans="1:10">
      <c r="A31" s="58" t="s">
        <v>443</v>
      </c>
      <c r="B31" s="80" t="s">
        <v>2534</v>
      </c>
      <c r="C31" s="58">
        <v>24</v>
      </c>
      <c r="D31" s="58">
        <v>72089</v>
      </c>
      <c r="E31" s="21">
        <v>3003708.3333333335</v>
      </c>
    </row>
    <row r="32" spans="1:10">
      <c r="A32" s="58" t="s">
        <v>440</v>
      </c>
      <c r="B32" s="80" t="s">
        <v>2534</v>
      </c>
      <c r="C32" s="58">
        <v>20</v>
      </c>
      <c r="D32" s="58">
        <v>65323</v>
      </c>
      <c r="E32" s="21">
        <v>3266150</v>
      </c>
    </row>
    <row r="33" spans="1:5">
      <c r="A33" s="58" t="s">
        <v>441</v>
      </c>
      <c r="B33" s="80" t="s">
        <v>2534</v>
      </c>
      <c r="C33" s="58">
        <v>21</v>
      </c>
      <c r="D33" s="58">
        <v>58247</v>
      </c>
      <c r="E33" s="21">
        <v>2773666.6666666665</v>
      </c>
    </row>
    <row r="34" spans="1:5">
      <c r="A34" s="58" t="s">
        <v>677</v>
      </c>
      <c r="B34" s="80" t="s">
        <v>2534</v>
      </c>
      <c r="C34" s="58">
        <v>25</v>
      </c>
      <c r="D34" s="58">
        <v>68995</v>
      </c>
      <c r="E34" s="21">
        <v>2759800</v>
      </c>
    </row>
    <row r="35" spans="1:5" s="132" customFormat="1">
      <c r="A35" s="58" t="s">
        <v>2834</v>
      </c>
      <c r="B35" s="129" t="s">
        <v>2534</v>
      </c>
      <c r="C35" s="108">
        <v>26</v>
      </c>
      <c r="D35" s="108">
        <v>60340</v>
      </c>
      <c r="E35" s="135">
        <v>2320769.230769231</v>
      </c>
    </row>
    <row r="36" spans="1:5">
      <c r="A36" s="58" t="s">
        <v>1184</v>
      </c>
      <c r="B36" s="80" t="s">
        <v>2535</v>
      </c>
      <c r="C36" s="20">
        <v>3351</v>
      </c>
      <c r="D36" s="20">
        <v>7912322</v>
      </c>
      <c r="E36" s="21">
        <v>2361182.3336317516</v>
      </c>
    </row>
    <row r="37" spans="1:5">
      <c r="A37" s="58" t="s">
        <v>1185</v>
      </c>
      <c r="B37" s="80" t="s">
        <v>2535</v>
      </c>
      <c r="C37" s="20">
        <v>3374</v>
      </c>
      <c r="D37" s="20">
        <v>7921503</v>
      </c>
      <c r="E37" s="21">
        <v>2347807.6467101364</v>
      </c>
    </row>
    <row r="38" spans="1:5">
      <c r="A38" s="58" t="s">
        <v>1186</v>
      </c>
      <c r="B38" s="80" t="s">
        <v>2535</v>
      </c>
      <c r="C38" s="20">
        <v>3503</v>
      </c>
      <c r="D38" s="20">
        <v>8217543</v>
      </c>
      <c r="E38" s="21">
        <v>2345858.6925492436</v>
      </c>
    </row>
    <row r="39" spans="1:5">
      <c r="A39" s="58" t="s">
        <v>443</v>
      </c>
      <c r="B39" s="80" t="s">
        <v>2535</v>
      </c>
      <c r="C39" s="58">
        <v>3644</v>
      </c>
      <c r="D39" s="58">
        <v>8268061</v>
      </c>
      <c r="E39" s="21">
        <v>2268951.9758507134</v>
      </c>
    </row>
    <row r="40" spans="1:5">
      <c r="A40" s="58" t="s">
        <v>440</v>
      </c>
      <c r="B40" s="80" t="s">
        <v>2535</v>
      </c>
      <c r="C40" s="58">
        <v>3681</v>
      </c>
      <c r="D40" s="58">
        <v>7982726</v>
      </c>
      <c r="E40" s="21">
        <v>2168629.7201847322</v>
      </c>
    </row>
    <row r="41" spans="1:5">
      <c r="A41" s="58" t="s">
        <v>441</v>
      </c>
      <c r="B41" s="80" t="s">
        <v>2535</v>
      </c>
      <c r="C41" s="58">
        <v>3778</v>
      </c>
      <c r="D41" s="58">
        <v>8337426</v>
      </c>
      <c r="E41" s="21">
        <v>2206835.8920063525</v>
      </c>
    </row>
    <row r="42" spans="1:5">
      <c r="A42" s="58" t="s">
        <v>677</v>
      </c>
      <c r="B42" s="80" t="s">
        <v>2535</v>
      </c>
      <c r="C42" s="58">
        <v>3734</v>
      </c>
      <c r="D42" s="58">
        <v>8224708</v>
      </c>
      <c r="E42" s="21">
        <v>2202653.4547402249</v>
      </c>
    </row>
    <row r="43" spans="1:5" s="132" customFormat="1">
      <c r="A43" s="58" t="s">
        <v>2834</v>
      </c>
      <c r="B43" s="129" t="s">
        <v>2535</v>
      </c>
      <c r="C43" s="108">
        <v>3674</v>
      </c>
      <c r="D43" s="108">
        <v>8067148</v>
      </c>
      <c r="E43" s="135">
        <v>2195739.7931409907</v>
      </c>
    </row>
    <row r="44" spans="1:5">
      <c r="A44" s="58" t="s">
        <v>1184</v>
      </c>
      <c r="B44" s="80" t="s">
        <v>2536</v>
      </c>
      <c r="C44" s="20">
        <v>180</v>
      </c>
      <c r="D44" s="20">
        <v>3166710</v>
      </c>
      <c r="E44" s="21">
        <v>17592833.333333332</v>
      </c>
    </row>
    <row r="45" spans="1:5">
      <c r="A45" s="58" t="s">
        <v>1185</v>
      </c>
      <c r="B45" s="80" t="s">
        <v>2536</v>
      </c>
      <c r="C45" s="20">
        <v>101</v>
      </c>
      <c r="D45" s="20">
        <v>1684208</v>
      </c>
      <c r="E45" s="21">
        <v>16675326.732673267</v>
      </c>
    </row>
    <row r="46" spans="1:5">
      <c r="A46" s="58" t="s">
        <v>1186</v>
      </c>
      <c r="B46" s="80" t="s">
        <v>2536</v>
      </c>
      <c r="C46" s="20">
        <v>106</v>
      </c>
      <c r="D46" s="20">
        <v>2106554</v>
      </c>
      <c r="E46" s="21">
        <v>19873150.943396226</v>
      </c>
    </row>
    <row r="47" spans="1:5">
      <c r="A47" s="58" t="s">
        <v>443</v>
      </c>
      <c r="B47" s="80" t="s">
        <v>2536</v>
      </c>
      <c r="C47" s="58">
        <v>114</v>
      </c>
      <c r="D47" s="58">
        <v>1974649</v>
      </c>
      <c r="E47" s="21">
        <v>17321482.456140351</v>
      </c>
    </row>
    <row r="48" spans="1:5">
      <c r="A48" s="58" t="s">
        <v>440</v>
      </c>
      <c r="B48" s="80" t="s">
        <v>2536</v>
      </c>
      <c r="C48" s="58">
        <v>155</v>
      </c>
      <c r="D48" s="58">
        <v>2261501</v>
      </c>
      <c r="E48" s="21">
        <v>14590329.032258065</v>
      </c>
    </row>
    <row r="49" spans="1:5">
      <c r="A49" s="58" t="s">
        <v>441</v>
      </c>
      <c r="B49" s="80" t="s">
        <v>2536</v>
      </c>
      <c r="C49" s="58">
        <v>132</v>
      </c>
      <c r="D49" s="58">
        <v>1745346</v>
      </c>
      <c r="E49" s="21">
        <v>13222318.181818182</v>
      </c>
    </row>
    <row r="50" spans="1:5">
      <c r="A50" s="108" t="s">
        <v>677</v>
      </c>
      <c r="B50" s="130" t="s">
        <v>2536</v>
      </c>
      <c r="C50" s="108">
        <v>282</v>
      </c>
      <c r="D50" s="108">
        <v>3517242</v>
      </c>
      <c r="E50" s="135">
        <v>12472489.361702127</v>
      </c>
    </row>
    <row r="51" spans="1:5">
      <c r="A51" s="108" t="s">
        <v>2834</v>
      </c>
      <c r="B51" s="130" t="s">
        <v>2536</v>
      </c>
      <c r="C51" s="108">
        <v>180</v>
      </c>
      <c r="D51" s="108">
        <v>2563346</v>
      </c>
      <c r="E51" s="135">
        <v>14240811.111111112</v>
      </c>
    </row>
  </sheetData>
  <customSheetViews>
    <customSheetView guid="{3EFFBD77-AF91-4BD7-862B-87360CD52D0C}">
      <selection activeCell="C1" sqref="C1"/>
      <pageMargins left="0.7" right="0.7" top="0.75" bottom="0.75" header="0.3" footer="0.3"/>
    </customSheetView>
  </customSheetViews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308</vt:i4>
      </vt:variant>
    </vt:vector>
  </HeadingPairs>
  <TitlesOfParts>
    <vt:vector size="308" baseType="lpstr">
      <vt:lpstr>目次</vt:lpstr>
      <vt:lpstr>課CD</vt:lpstr>
      <vt:lpstr>1-1</vt:lpstr>
      <vt:lpstr>1-1g</vt:lpstr>
      <vt:lpstr>1-2</vt:lpstr>
      <vt:lpstr>1-3</vt:lpstr>
      <vt:lpstr>1-3g</vt:lpstr>
      <vt:lpstr>1-4</vt:lpstr>
      <vt:lpstr>1-4g</vt:lpstr>
      <vt:lpstr>1-5</vt:lpstr>
      <vt:lpstr>1-5g</vt:lpstr>
      <vt:lpstr>1-5g2</vt:lpstr>
      <vt:lpstr>1-5g3</vt:lpstr>
      <vt:lpstr>1-6</vt:lpstr>
      <vt:lpstr>1-6g</vt:lpstr>
      <vt:lpstr>2-1</vt:lpstr>
      <vt:lpstr>2-1g</vt:lpstr>
      <vt:lpstr>2-2</vt:lpstr>
      <vt:lpstr>2-2g</vt:lpstr>
      <vt:lpstr>2-3</vt:lpstr>
      <vt:lpstr>2-3g</vt:lpstr>
      <vt:lpstr>2-4</vt:lpstr>
      <vt:lpstr>2-4g</vt:lpstr>
      <vt:lpstr>2-5</vt:lpstr>
      <vt:lpstr>2-5g</vt:lpstr>
      <vt:lpstr>2-5g2</vt:lpstr>
      <vt:lpstr>2-6</vt:lpstr>
      <vt:lpstr>2-6g</vt:lpstr>
      <vt:lpstr>2-7</vt:lpstr>
      <vt:lpstr>2-7g</vt:lpstr>
      <vt:lpstr>2-7g2</vt:lpstr>
      <vt:lpstr>2-8</vt:lpstr>
      <vt:lpstr>2-8g</vt:lpstr>
      <vt:lpstr>2-9</vt:lpstr>
      <vt:lpstr>2-9g</vt:lpstr>
      <vt:lpstr>2-9g2</vt:lpstr>
      <vt:lpstr>2-10</vt:lpstr>
      <vt:lpstr>2-10g</vt:lpstr>
      <vt:lpstr>2-11</vt:lpstr>
      <vt:lpstr>2-11g</vt:lpstr>
      <vt:lpstr>2-11g2</vt:lpstr>
      <vt:lpstr>2-12</vt:lpstr>
      <vt:lpstr>2-12g</vt:lpstr>
      <vt:lpstr>2-12g2</vt:lpstr>
      <vt:lpstr>3-1</vt:lpstr>
      <vt:lpstr>3-1g</vt:lpstr>
      <vt:lpstr>3-2</vt:lpstr>
      <vt:lpstr>3-2g</vt:lpstr>
      <vt:lpstr>3-3</vt:lpstr>
      <vt:lpstr>3-3g</vt:lpstr>
      <vt:lpstr>3-4</vt:lpstr>
      <vt:lpstr>3-4g</vt:lpstr>
      <vt:lpstr>3-4g2</vt:lpstr>
      <vt:lpstr>4-1</vt:lpstr>
      <vt:lpstr>4-1g</vt:lpstr>
      <vt:lpstr>4-2</vt:lpstr>
      <vt:lpstr>4-2g</vt:lpstr>
      <vt:lpstr>4-3</vt:lpstr>
      <vt:lpstr>4-3g</vt:lpstr>
      <vt:lpstr>4-4</vt:lpstr>
      <vt:lpstr>4-4g</vt:lpstr>
      <vt:lpstr>4-5</vt:lpstr>
      <vt:lpstr>4-5g</vt:lpstr>
      <vt:lpstr>4-6</vt:lpstr>
      <vt:lpstr>4-6g</vt:lpstr>
      <vt:lpstr>4-7</vt:lpstr>
      <vt:lpstr>4-7g</vt:lpstr>
      <vt:lpstr>4-8</vt:lpstr>
      <vt:lpstr>4-8g</vt:lpstr>
      <vt:lpstr>5-1</vt:lpstr>
      <vt:lpstr>5-1g</vt:lpstr>
      <vt:lpstr>5-1g2</vt:lpstr>
      <vt:lpstr>5-2</vt:lpstr>
      <vt:lpstr>5-2g</vt:lpstr>
      <vt:lpstr>5-2g 2</vt:lpstr>
      <vt:lpstr>6-1</vt:lpstr>
      <vt:lpstr>6-1g</vt:lpstr>
      <vt:lpstr>6-1g 2</vt:lpstr>
      <vt:lpstr>6-1g 3</vt:lpstr>
      <vt:lpstr>6-2</vt:lpstr>
      <vt:lpstr>6-2g</vt:lpstr>
      <vt:lpstr>6-2g 2</vt:lpstr>
      <vt:lpstr>6-2g 3</vt:lpstr>
      <vt:lpstr>6-3</vt:lpstr>
      <vt:lpstr>6-3g</vt:lpstr>
      <vt:lpstr>6-3g2</vt:lpstr>
      <vt:lpstr>6-4</vt:lpstr>
      <vt:lpstr>6-4g</vt:lpstr>
      <vt:lpstr>6-4g2</vt:lpstr>
      <vt:lpstr>6-4g3</vt:lpstr>
      <vt:lpstr>6-4g4</vt:lpstr>
      <vt:lpstr>6-4g5</vt:lpstr>
      <vt:lpstr>6-4g6</vt:lpstr>
      <vt:lpstr>7-1</vt:lpstr>
      <vt:lpstr>7-1g</vt:lpstr>
      <vt:lpstr>7-2</vt:lpstr>
      <vt:lpstr>7-2g</vt:lpstr>
      <vt:lpstr>7-2g2</vt:lpstr>
      <vt:lpstr>8-1</vt:lpstr>
      <vt:lpstr>8-1g</vt:lpstr>
      <vt:lpstr>8-2</vt:lpstr>
      <vt:lpstr>8-2g</vt:lpstr>
      <vt:lpstr>8-2g2</vt:lpstr>
      <vt:lpstr>9-1</vt:lpstr>
      <vt:lpstr>9-1g</vt:lpstr>
      <vt:lpstr>9-2</vt:lpstr>
      <vt:lpstr>9-2g</vt:lpstr>
      <vt:lpstr>9-3</vt:lpstr>
      <vt:lpstr>9-3g</vt:lpstr>
      <vt:lpstr>9-4</vt:lpstr>
      <vt:lpstr>9-4g</vt:lpstr>
      <vt:lpstr>9-5</vt:lpstr>
      <vt:lpstr>9-5g</vt:lpstr>
      <vt:lpstr>9-6</vt:lpstr>
      <vt:lpstr>9-6g</vt:lpstr>
      <vt:lpstr>9-6g2</vt:lpstr>
      <vt:lpstr>10-1</vt:lpstr>
      <vt:lpstr>10-1g</vt:lpstr>
      <vt:lpstr>10-1g2</vt:lpstr>
      <vt:lpstr>10-2</vt:lpstr>
      <vt:lpstr>10-2g</vt:lpstr>
      <vt:lpstr>10-3</vt:lpstr>
      <vt:lpstr>10-3g</vt:lpstr>
      <vt:lpstr>10-4</vt:lpstr>
      <vt:lpstr>10-4g</vt:lpstr>
      <vt:lpstr>10-5</vt:lpstr>
      <vt:lpstr>10-5g</vt:lpstr>
      <vt:lpstr>10-6</vt:lpstr>
      <vt:lpstr>10-6g</vt:lpstr>
      <vt:lpstr>10-7</vt:lpstr>
      <vt:lpstr>10-7g</vt:lpstr>
      <vt:lpstr>10-8</vt:lpstr>
      <vt:lpstr>10-8g</vt:lpstr>
      <vt:lpstr>10-8g2</vt:lpstr>
      <vt:lpstr>10-9</vt:lpstr>
      <vt:lpstr>10-9g</vt:lpstr>
      <vt:lpstr>10-10</vt:lpstr>
      <vt:lpstr>10-10g</vt:lpstr>
      <vt:lpstr>10-11</vt:lpstr>
      <vt:lpstr>10-11g</vt:lpstr>
      <vt:lpstr>11-1</vt:lpstr>
      <vt:lpstr>11-1g</vt:lpstr>
      <vt:lpstr>11-1g2</vt:lpstr>
      <vt:lpstr>11-2</vt:lpstr>
      <vt:lpstr>11-2g</vt:lpstr>
      <vt:lpstr>11-3</vt:lpstr>
      <vt:lpstr>11-3g</vt:lpstr>
      <vt:lpstr>11-4</vt:lpstr>
      <vt:lpstr>11-4g</vt:lpstr>
      <vt:lpstr>11-4g2</vt:lpstr>
      <vt:lpstr>11-5</vt:lpstr>
      <vt:lpstr>11-5g</vt:lpstr>
      <vt:lpstr>11-5g2</vt:lpstr>
      <vt:lpstr>11-6</vt:lpstr>
      <vt:lpstr>11-6g</vt:lpstr>
      <vt:lpstr>11-7</vt:lpstr>
      <vt:lpstr>11-7g</vt:lpstr>
      <vt:lpstr>11-7g2</vt:lpstr>
      <vt:lpstr>11-8</vt:lpstr>
      <vt:lpstr>11-8g</vt:lpstr>
      <vt:lpstr>11-9</vt:lpstr>
      <vt:lpstr>11-9g</vt:lpstr>
      <vt:lpstr>11-10</vt:lpstr>
      <vt:lpstr>11-10g</vt:lpstr>
      <vt:lpstr>11-10g2</vt:lpstr>
      <vt:lpstr>11-11</vt:lpstr>
      <vt:lpstr>11-11g</vt:lpstr>
      <vt:lpstr>11-12</vt:lpstr>
      <vt:lpstr>11-12g</vt:lpstr>
      <vt:lpstr>11-13</vt:lpstr>
      <vt:lpstr>11-13g</vt:lpstr>
      <vt:lpstr>11-14</vt:lpstr>
      <vt:lpstr>11-14g</vt:lpstr>
      <vt:lpstr>11-15</vt:lpstr>
      <vt:lpstr>11-15g</vt:lpstr>
      <vt:lpstr>11-16</vt:lpstr>
      <vt:lpstr>11-16g</vt:lpstr>
      <vt:lpstr>11-17</vt:lpstr>
      <vt:lpstr>11-17g</vt:lpstr>
      <vt:lpstr>11-18</vt:lpstr>
      <vt:lpstr>11-18g</vt:lpstr>
      <vt:lpstr>11-19</vt:lpstr>
      <vt:lpstr>11-19g</vt:lpstr>
      <vt:lpstr>11-20</vt:lpstr>
      <vt:lpstr>11-20g</vt:lpstr>
      <vt:lpstr>12-1</vt:lpstr>
      <vt:lpstr>12-1g</vt:lpstr>
      <vt:lpstr>12-2</vt:lpstr>
      <vt:lpstr>12-2g</vt:lpstr>
      <vt:lpstr>12-3</vt:lpstr>
      <vt:lpstr>12-3g</vt:lpstr>
      <vt:lpstr>12-4</vt:lpstr>
      <vt:lpstr>12-4g</vt:lpstr>
      <vt:lpstr>12-5</vt:lpstr>
      <vt:lpstr>12-5g</vt:lpstr>
      <vt:lpstr>12-6</vt:lpstr>
      <vt:lpstr>12-6g</vt:lpstr>
      <vt:lpstr>12-7</vt:lpstr>
      <vt:lpstr>12-7g</vt:lpstr>
      <vt:lpstr>12-8</vt:lpstr>
      <vt:lpstr>12-8g</vt:lpstr>
      <vt:lpstr>12-9</vt:lpstr>
      <vt:lpstr>12-9g</vt:lpstr>
      <vt:lpstr>12-10</vt:lpstr>
      <vt:lpstr>12-10g</vt:lpstr>
      <vt:lpstr>12-11</vt:lpstr>
      <vt:lpstr>12-11g</vt:lpstr>
      <vt:lpstr>12-12</vt:lpstr>
      <vt:lpstr>12-12g</vt:lpstr>
      <vt:lpstr>12-12g2</vt:lpstr>
      <vt:lpstr>12-13</vt:lpstr>
      <vt:lpstr>12-13g</vt:lpstr>
      <vt:lpstr>12-14</vt:lpstr>
      <vt:lpstr>12-14g</vt:lpstr>
      <vt:lpstr>12-15</vt:lpstr>
      <vt:lpstr>12-15g</vt:lpstr>
      <vt:lpstr>12-16</vt:lpstr>
      <vt:lpstr>12-16g</vt:lpstr>
      <vt:lpstr>12-17</vt:lpstr>
      <vt:lpstr>12-17g</vt:lpstr>
      <vt:lpstr>12-18</vt:lpstr>
      <vt:lpstr>12-18g</vt:lpstr>
      <vt:lpstr>13-1</vt:lpstr>
      <vt:lpstr>13-1g</vt:lpstr>
      <vt:lpstr>13-2</vt:lpstr>
      <vt:lpstr>13-2g</vt:lpstr>
      <vt:lpstr>13-3</vt:lpstr>
      <vt:lpstr>13-3g</vt:lpstr>
      <vt:lpstr>13-4</vt:lpstr>
      <vt:lpstr>13-4g</vt:lpstr>
      <vt:lpstr>13-5</vt:lpstr>
      <vt:lpstr>13-5g</vt:lpstr>
      <vt:lpstr>13-6</vt:lpstr>
      <vt:lpstr>13-6g</vt:lpstr>
      <vt:lpstr>13-6g2</vt:lpstr>
      <vt:lpstr>13-7</vt:lpstr>
      <vt:lpstr>13-7g</vt:lpstr>
      <vt:lpstr>13-7g2</vt:lpstr>
      <vt:lpstr>13-7g3</vt:lpstr>
      <vt:lpstr>13-8</vt:lpstr>
      <vt:lpstr>13-8g</vt:lpstr>
      <vt:lpstr>13-9</vt:lpstr>
      <vt:lpstr>13-9g</vt:lpstr>
      <vt:lpstr>13-10</vt:lpstr>
      <vt:lpstr>13-10g</vt:lpstr>
      <vt:lpstr>13-10g2</vt:lpstr>
      <vt:lpstr>13-10g3</vt:lpstr>
      <vt:lpstr>14-1</vt:lpstr>
      <vt:lpstr>14-1g</vt:lpstr>
      <vt:lpstr>14-2</vt:lpstr>
      <vt:lpstr>14-2g</vt:lpstr>
      <vt:lpstr>14-3</vt:lpstr>
      <vt:lpstr>14-3g</vt:lpstr>
      <vt:lpstr>14-4</vt:lpstr>
      <vt:lpstr>14-4g</vt:lpstr>
      <vt:lpstr>14-5</vt:lpstr>
      <vt:lpstr>14-5g</vt:lpstr>
      <vt:lpstr>14-6</vt:lpstr>
      <vt:lpstr>14-6g</vt:lpstr>
      <vt:lpstr>14-7</vt:lpstr>
      <vt:lpstr>14-7g</vt:lpstr>
      <vt:lpstr>14-8</vt:lpstr>
      <vt:lpstr>14-8g</vt:lpstr>
      <vt:lpstr>14-8g2</vt:lpstr>
      <vt:lpstr>15-1</vt:lpstr>
      <vt:lpstr>15-1g</vt:lpstr>
      <vt:lpstr>15-2</vt:lpstr>
      <vt:lpstr>15-2g</vt:lpstr>
      <vt:lpstr>15-3</vt:lpstr>
      <vt:lpstr>15-3g</vt:lpstr>
      <vt:lpstr>15-4</vt:lpstr>
      <vt:lpstr>15-4g</vt:lpstr>
      <vt:lpstr>15-5</vt:lpstr>
      <vt:lpstr>15-5g</vt:lpstr>
      <vt:lpstr>15-6</vt:lpstr>
      <vt:lpstr>15-6g</vt:lpstr>
      <vt:lpstr>15-7</vt:lpstr>
      <vt:lpstr>15-7g</vt:lpstr>
      <vt:lpstr>15-8</vt:lpstr>
      <vt:lpstr>15-8g</vt:lpstr>
      <vt:lpstr>15-9</vt:lpstr>
      <vt:lpstr>15-9g</vt:lpstr>
      <vt:lpstr>15-10</vt:lpstr>
      <vt:lpstr>15-10g</vt:lpstr>
      <vt:lpstr>15-11</vt:lpstr>
      <vt:lpstr>15-11g</vt:lpstr>
      <vt:lpstr>16-1</vt:lpstr>
      <vt:lpstr>16-1g</vt:lpstr>
      <vt:lpstr>16-1g2</vt:lpstr>
      <vt:lpstr>16-2</vt:lpstr>
      <vt:lpstr>16-2g</vt:lpstr>
      <vt:lpstr>16-3</vt:lpstr>
      <vt:lpstr>16-3g</vt:lpstr>
      <vt:lpstr>16-3g2</vt:lpstr>
      <vt:lpstr>16-3g3</vt:lpstr>
      <vt:lpstr>16-3g4</vt:lpstr>
      <vt:lpstr>16-4</vt:lpstr>
      <vt:lpstr>16-4g</vt:lpstr>
      <vt:lpstr>16-5</vt:lpstr>
      <vt:lpstr>16-5g</vt:lpstr>
      <vt:lpstr>16-6</vt:lpstr>
      <vt:lpstr>16-6g</vt:lpstr>
      <vt:lpstr>16-7</vt:lpstr>
      <vt:lpstr>16-7g</vt:lpstr>
      <vt:lpstr>16-8</vt:lpstr>
      <vt:lpstr>16-8g</vt:lpstr>
      <vt:lpstr>16-9</vt:lpstr>
      <vt:lpstr>16-9g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関根 佳祐(ｾｷﾈ ｹｲｽｹ)</dc:creator>
  <cp:lastModifiedBy>関根 佳祐(ｾｷﾈ ｹｲｽｹ)</cp:lastModifiedBy>
  <cp:lastPrinted>2017-03-21T04:34:49Z</cp:lastPrinted>
  <dcterms:created xsi:type="dcterms:W3CDTF">2015-12-16T07:19:10Z</dcterms:created>
  <dcterms:modified xsi:type="dcterms:W3CDTF">2017-03-30T07:09:15Z</dcterms:modified>
</cp:coreProperties>
</file>